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Users\accou\Documents\GitHub\gpt-pydecorator\"/>
    </mc:Choice>
  </mc:AlternateContent>
  <xr:revisionPtr revIDLastSave="0" documentId="8_{9051E584-E7A3-40BE-A07D-361D229B3D7D}" xr6:coauthVersionLast="47" xr6:coauthVersionMax="47" xr10:uidLastSave="{00000000-0000-0000-0000-000000000000}"/>
  <bookViews>
    <workbookView xWindow="-108" yWindow="-108" windowWidth="46296" windowHeight="25212" firstSheet="4" activeTab="4" xr2:uid="{00000000-000D-0000-FFFF-FFFF00000000}"/>
  </bookViews>
  <sheets>
    <sheet name="GF" sheetId="5" r:id="rId1"/>
    <sheet name="List Data" sheetId="6" r:id="rId2"/>
    <sheet name="CO's and Sales Orders" sheetId="4" r:id="rId3"/>
    <sheet name="Legend" sheetId="7" r:id="rId4"/>
    <sheet name="Master Schedule" sheetId="3" r:id="rId5"/>
  </sheets>
  <definedNames>
    <definedName name="_xlnm._FilterDatabase" localSheetId="2" hidden="1">'CO''s and Sales Orders'!$A$1:$O$376</definedName>
    <definedName name="_xlnm._FilterDatabase" localSheetId="4" hidden="1">'Master Schedule'!$A$5:$JE$593</definedName>
    <definedName name="_xlnm.Print_Area" localSheetId="4">'Master Schedule'!$1:$635</definedName>
    <definedName name="_xlnm.Print_Titles" localSheetId="4">'Master Schedule'!$3:$5</definedName>
    <definedName name="task_Elect" localSheetId="4">'Master Schedule'!$U1</definedName>
    <definedName name="task_Elect_start" localSheetId="4">'Master Schedule'!$AB1</definedName>
    <definedName name="task_Fab" localSheetId="4">'Master Schedule'!$S1</definedName>
    <definedName name="task_Fab_start" localSheetId="4">'Master Schedule'!$Z1</definedName>
    <definedName name="task_Fitup_Elect" localSheetId="4">'Master Schedule'!$V1</definedName>
    <definedName name="task_Fitup_Elect_start" localSheetId="4">'Master Schedule'!$AC1</definedName>
    <definedName name="task_Fitup_Plumb" localSheetId="4">'Master Schedule'!$W1</definedName>
    <definedName name="task_Fitup_Plumb_start" localSheetId="4">'Master Schedule'!$AD1</definedName>
    <definedName name="task_Plumb_start" localSheetId="4">'Master Schedule'!$AA1</definedName>
    <definedName name="task_Plumbing" localSheetId="4">'Master Schedule'!$T1</definedName>
    <definedName name="task_QC" localSheetId="4">'Master Schedule'!$Y1</definedName>
    <definedName name="task_QC_start" localSheetId="4">'Master Schedule'!$AF1</definedName>
    <definedName name="task_Shipdate" localSheetId="4">'Master Schedule'!$AG1</definedName>
    <definedName name="task_Test" localSheetId="4">'Master Schedule'!$X1</definedName>
    <definedName name="task_Test_start" localSheetId="4">'Master Schedule'!$AE1</definedName>
    <definedName name="today" localSheetId="4">'Master Schedule'!$AF$2</definedName>
    <definedName name="valuevx">42.314159</definedName>
    <definedName name="Z_04EABB95_AC1A_4773_9BE9_48C53E0D9BBE_.wvu.FilterData" localSheetId="2" hidden="1">'CO''s and Sales Orders'!$A$1:$O$373</definedName>
    <definedName name="Z_0991EB92_F316_4297_8A71_8DEDA9711A3E_.wvu.FilterData" localSheetId="2" hidden="1">'CO''s and Sales Orders'!$A$1:$O$373</definedName>
    <definedName name="Z_0D63F451_DB91_48EA_9AEE_EF3C84B72242_.wvu.FilterData" localSheetId="2" hidden="1">'CO''s and Sales Orders'!$A$1:$O$373</definedName>
    <definedName name="Z_15A0DF58_D2DB_4A64_917D_06FD415AF7AF_.wvu.FilterData" localSheetId="2" hidden="1">'CO''s and Sales Orders'!$A$1:$O$373</definedName>
    <definedName name="Z_15F47009_00BF_4F4E_BAD0_DAF1E9CA9B47_.wvu.FilterData" localSheetId="2" hidden="1">'CO''s and Sales Orders'!$A$1:$O$373</definedName>
    <definedName name="Z_1752AC12_407F_4825_A6E4_1F47984BD009_.wvu.FilterData" localSheetId="2" hidden="1">'CO''s and Sales Orders'!$A$1:$O$373</definedName>
    <definedName name="Z_19F6A93F_FE16_422E_BCB2_6B6FE622A375_.wvu.FilterData" localSheetId="2" hidden="1">'CO''s and Sales Orders'!$A$1:$O$373</definedName>
    <definedName name="Z_1E9B5133_3373_4BA5_8F10_9AA0F4E1E863_.wvu.FilterData" localSheetId="2" hidden="1">'CO''s and Sales Orders'!$A$1:$O$373</definedName>
    <definedName name="Z_2024BB78_4F8D_40E9_BB04_A0264EA29566_.wvu.FilterData" localSheetId="2" hidden="1">'CO''s and Sales Orders'!$A$1:$O$373</definedName>
    <definedName name="Z_210F0842_0B34_4E0E_9EF3_6DE2CF2DE83C_.wvu.FilterData" localSheetId="2" hidden="1">'CO''s and Sales Orders'!$A$1:$O$374</definedName>
    <definedName name="Z_2239ADF8_54D7_4FFE_ADCC_53D823E1A5BA_.wvu.FilterData" localSheetId="2" hidden="1">'CO''s and Sales Orders'!$A$1:$O$373</definedName>
    <definedName name="Z_245E2134_447D_4355_AB86_4F81EBC3D3FF_.wvu.FilterData" localSheetId="2" hidden="1">'CO''s and Sales Orders'!$A$1:$O$373</definedName>
    <definedName name="Z_250599D6_64DB_4B83_8ED1_2E2CE4A6AAB5_.wvu.Cols" localSheetId="0" hidden="1">GF!$U:$AG</definedName>
    <definedName name="Z_250599D6_64DB_4B83_8ED1_2E2CE4A6AAB5_.wvu.FilterData" localSheetId="2" hidden="1">'CO''s and Sales Orders'!$A$1:$O$373</definedName>
    <definedName name="Z_2531F111_DD84_4098_8EFB_5D393A831E22_.wvu.FilterData" localSheetId="2" hidden="1">'CO''s and Sales Orders'!$A$1:$O$373</definedName>
    <definedName name="Z_25DDFDB8_0284_4DD4_9F2E_075D7ED8B116_.wvu.FilterData" localSheetId="2" hidden="1">'CO''s and Sales Orders'!$A$1:$O$373</definedName>
    <definedName name="Z_2BFB4795_4E3B_4AA3_B059_64E2365314EB_.wvu.FilterData" localSheetId="2" hidden="1">'CO''s and Sales Orders'!$A$1:$O$373</definedName>
    <definedName name="Z_30AADD05_5691_45F6_ABE5_423865A0FCE4_.wvu.FilterData" localSheetId="2" hidden="1">'CO''s and Sales Orders'!$A$1:$O$373</definedName>
    <definedName name="Z_30B58C22_A47F_4D41_AAB1_0F1A1F2850E4_.wvu.Cols" localSheetId="0" hidden="1">GF!$U:$AG</definedName>
    <definedName name="Z_30B58C22_A47F_4D41_AAB1_0F1A1F2850E4_.wvu.FilterData" localSheetId="2" hidden="1">'CO''s and Sales Orders'!$A$1:$O$373</definedName>
    <definedName name="Z_32CACD44_1580_4100_872A_9F01609368C5_.wvu.FilterData" localSheetId="2" hidden="1">'CO''s and Sales Orders'!$A$1:$O$373</definedName>
    <definedName name="Z_32E7B165_AC58_423C_A742_24B888E3A228_.wvu.FilterData" localSheetId="2" hidden="1">'CO''s and Sales Orders'!$A$1:$O$373</definedName>
    <definedName name="Z_3BD6AF05_5C6A_4108_9318_E0E9FCD91031_.wvu.FilterData" localSheetId="2" hidden="1">'CO''s and Sales Orders'!$A$1:$O$373</definedName>
    <definedName name="Z_409CBE67_8836_482E_82AC_5C5CE0E55DD6_.wvu.FilterData" localSheetId="2" hidden="1">'CO''s and Sales Orders'!$A$1:$O$373</definedName>
    <definedName name="Z_45D1AEFA_3D34_4F97_A30C_F09F70D3F5B6_.wvu.FilterData" localSheetId="2" hidden="1">'CO''s and Sales Orders'!$A$1:$O$373</definedName>
    <definedName name="Z_4799534D_2CEC_408E_96D3_B1C76D405418_.wvu.Cols" localSheetId="0" hidden="1">GF!$U:$AG</definedName>
    <definedName name="Z_4799534D_2CEC_408E_96D3_B1C76D405418_.wvu.FilterData" localSheetId="2" hidden="1">'CO''s and Sales Orders'!$A$1:$O$373</definedName>
    <definedName name="Z_4D97F725_A732_4107_AEB5_C5784C868924_.wvu.FilterData" localSheetId="2" hidden="1">'CO''s and Sales Orders'!$A$1:$O$373</definedName>
    <definedName name="Z_4F41F30C_EAD8_461A_B794_C705F00CF4B0_.wvu.FilterData" localSheetId="2" hidden="1">'CO''s and Sales Orders'!$A$1:$O$373</definedName>
    <definedName name="Z_4F4ADCCD_DD5A_4247_A154_56FA7700895B_.wvu.FilterData" localSheetId="2" hidden="1">'CO''s and Sales Orders'!$A$1:$O$373</definedName>
    <definedName name="Z_501A341C_7F60_466B_9DE3_E9EB640C3803_.wvu.FilterData" localSheetId="2" hidden="1">'CO''s and Sales Orders'!$A$1:$O$373</definedName>
    <definedName name="Z_51EA0098_FAD4_4B31_8866_9C1B5C58DF3F_.wvu.Cols" localSheetId="0" hidden="1">GF!$U:$AG</definedName>
    <definedName name="Z_51EA0098_FAD4_4B31_8866_9C1B5C58DF3F_.wvu.FilterData" localSheetId="2" hidden="1">'CO''s and Sales Orders'!$A$1:$O$373</definedName>
    <definedName name="Z_55D87429_2FBE_4D22_8BF5_B68517773CE2_.wvu.Cols" localSheetId="0" hidden="1">GF!$U:$AG</definedName>
    <definedName name="Z_55D87429_2FBE_4D22_8BF5_B68517773CE2_.wvu.FilterData" localSheetId="2" hidden="1">'CO''s and Sales Orders'!$A$1:$O$376</definedName>
    <definedName name="Z_5976BA9D_A717_4E1C_96BB_4C26F54EB47B_.wvu.FilterData" localSheetId="2" hidden="1">'CO''s and Sales Orders'!$A$1:$O$373</definedName>
    <definedName name="Z_6202296C_62CE_4D9B_AC75_6136812C1241_.wvu.Cols" localSheetId="0" hidden="1">GF!$U:$AG</definedName>
    <definedName name="Z_6202296C_62CE_4D9B_AC75_6136812C1241_.wvu.FilterData" localSheetId="2" hidden="1">'CO''s and Sales Orders'!$A$1:$O$373</definedName>
    <definedName name="Z_63231769_24DC_4712_A784_EF4C0BE71BC1_.wvu.Cols" localSheetId="0" hidden="1">GF!$U:$AG</definedName>
    <definedName name="Z_63231769_24DC_4712_A784_EF4C0BE71BC1_.wvu.FilterData" localSheetId="2" hidden="1">'CO''s and Sales Orders'!$A$1:$O$376</definedName>
    <definedName name="Z_6A50B843_942B_405B_B42A_ADD02F01ACAC_.wvu.FilterData" localSheetId="2" hidden="1">'CO''s and Sales Orders'!$A$1:$O$373</definedName>
    <definedName name="Z_6C32526F_4E78_4D48_9521_7A261F2DA693_.wvu.FilterData" localSheetId="2" hidden="1">'CO''s and Sales Orders'!$A$1:$O$373</definedName>
    <definedName name="Z_6CEC0DA5_2855_4430_BA46_A520F3365C24_.wvu.FilterData" localSheetId="2" hidden="1">'CO''s and Sales Orders'!$A$1:$O$373</definedName>
    <definedName name="Z_754458A6_8265_4EF0_A87F_B6006E5C8163_.wvu.FilterData" localSheetId="2" hidden="1">'CO''s and Sales Orders'!$A$1:$O$373</definedName>
    <definedName name="Z_75B0462E_8E71_4E2C_AD8D_8F0D4DF12706_.wvu.FilterData" localSheetId="2" hidden="1">'CO''s and Sales Orders'!$A$1:$O$373</definedName>
    <definedName name="Z_7CDA0EDD_9001_4F54_BB77_810F4C1B5D20_.wvu.Cols" localSheetId="0" hidden="1">GF!$U:$AG</definedName>
    <definedName name="Z_7CDA0EDD_9001_4F54_BB77_810F4C1B5D20_.wvu.FilterData" localSheetId="2" hidden="1">'CO''s and Sales Orders'!$A$1:$O$373</definedName>
    <definedName name="Z_842478D7_4C0F_4DA5_ADEA_91352D04FD4E_.wvu.Cols" localSheetId="0" hidden="1">GF!$U:$AG</definedName>
    <definedName name="Z_842478D7_4C0F_4DA5_ADEA_91352D04FD4E_.wvu.FilterData" localSheetId="2" hidden="1">'CO''s and Sales Orders'!$A$1:$O$376</definedName>
    <definedName name="Z_85367611_7526_4607_946F_11A96F7B0A83_.wvu.Cols" localSheetId="0" hidden="1">GF!$U:$AG</definedName>
    <definedName name="Z_85367611_7526_4607_946F_11A96F7B0A83_.wvu.FilterData" localSheetId="2" hidden="1">'CO''s and Sales Orders'!$A$1:$O$376</definedName>
    <definedName name="Z_85DA1B7A_E922_4ADA_82AD_490465A97AEF_.wvu.FilterData" localSheetId="2" hidden="1">'CO''s and Sales Orders'!$A$1:$O$373</definedName>
    <definedName name="Z_87F983A6_C566_4295_9CB6_F44F99704136_.wvu.FilterData" localSheetId="2" hidden="1">'CO''s and Sales Orders'!$A$1:$O$373</definedName>
    <definedName name="Z_88695752_EAC5_44F6_9B5F_161EF1926CF0_.wvu.FilterData" localSheetId="2" hidden="1">'CO''s and Sales Orders'!$A$1:$O$373</definedName>
    <definedName name="Z_88CE5794_280F_4175_BAA0_D75BC72F7855_.wvu.FilterData" localSheetId="2" hidden="1">'CO''s and Sales Orders'!$A$1:$O$373</definedName>
    <definedName name="Z_89B96B1A_451E_4F51_BCF1_25016E42D78B_.wvu.FilterData" localSheetId="2" hidden="1">'CO''s and Sales Orders'!$A$1:$O$373</definedName>
    <definedName name="Z_8C07A834_C132_4429_AC72_91FBD78378AD_.wvu.FilterData" localSheetId="2" hidden="1">'CO''s and Sales Orders'!$A$1:$O$373</definedName>
    <definedName name="Z_8D489C35_4033_4B1D_9BB5_94862A909BF2_.wvu.FilterData" localSheetId="2" hidden="1">'CO''s and Sales Orders'!$A$1:$O$373</definedName>
    <definedName name="Z_8F4FEA27_1C66_4AB3_A91A_4AEF0ABC03FE_.wvu.FilterData" localSheetId="2" hidden="1">'CO''s and Sales Orders'!$A$1:$O$373</definedName>
    <definedName name="Z_8F59A0A2_707E_41C1_B4A5_52E75EF32577_.wvu.FilterData" localSheetId="2" hidden="1">'CO''s and Sales Orders'!$A$1:$O$373</definedName>
    <definedName name="Z_8F8C7DDD_EABC_4D59_9D02_E714AB1241F8_.wvu.FilterData" localSheetId="2" hidden="1">'CO''s and Sales Orders'!$A$1:$O$373</definedName>
    <definedName name="Z_90B4D2AD_AC4E_41BD_9A14_3F3E5899B8A9_.wvu.FilterData" localSheetId="2" hidden="1">'CO''s and Sales Orders'!$A$1:$O$373</definedName>
    <definedName name="Z_915F0920_8E7C_492D_8F51_A07CB21B1A84_.wvu.FilterData" localSheetId="2" hidden="1">'CO''s and Sales Orders'!$A$1:$O$373</definedName>
    <definedName name="Z_95334397_E6E0_4543_A451_63EFF589F6C3_.wvu.FilterData" localSheetId="2" hidden="1">'CO''s and Sales Orders'!$A$1:$O$373</definedName>
    <definedName name="Z_957BE51A_72F5_4144_A4E4_2CB553791938_.wvu.FilterData" localSheetId="2" hidden="1">'CO''s and Sales Orders'!$A$1:$O$373</definedName>
    <definedName name="Z_9999093C_E1FB_43D8_A9BC_C3EF284065C2_.wvu.FilterData" localSheetId="2" hidden="1">'CO''s and Sales Orders'!$A$1:$O$373</definedName>
    <definedName name="Z_9AF369B0_FEA1_44DA_9583_6837DF7A61E8_.wvu.Cols" localSheetId="0" hidden="1">GF!$U:$AG</definedName>
    <definedName name="Z_9AF369B0_FEA1_44DA_9583_6837DF7A61E8_.wvu.FilterData" localSheetId="2" hidden="1">'CO''s and Sales Orders'!$A$1:$O$376</definedName>
    <definedName name="Z_9E7709C9_90A5_4819_B87C_AEF4416F329D_.wvu.Cols" localSheetId="0" hidden="1">GF!$U:$AG</definedName>
    <definedName name="Z_9E7709C9_90A5_4819_B87C_AEF4416F329D_.wvu.FilterData" localSheetId="2" hidden="1">'CO''s and Sales Orders'!$A$1:$O$376</definedName>
    <definedName name="Z_A03CE30B_5EBC_41E2_9B05_DC824876E3D8_.wvu.FilterData" localSheetId="2" hidden="1">'CO''s and Sales Orders'!$A$1:$O$373</definedName>
    <definedName name="Z_A07DD266_7C19_4088_981A_1474DC76B3C1_.wvu.Cols" localSheetId="0" hidden="1">GF!$U:$AG</definedName>
    <definedName name="Z_A07DD266_7C19_4088_981A_1474DC76B3C1_.wvu.FilterData" localSheetId="2" hidden="1">'CO''s and Sales Orders'!$A$1:$O$373</definedName>
    <definedName name="Z_A2EB5B3F_A60D_4EC5_B28D_A6C79A4CA192_.wvu.FilterData" localSheetId="2" hidden="1">'CO''s and Sales Orders'!$A$1:$O$373</definedName>
    <definedName name="Z_A37B258A_3217_4807_BD01_3D342B037F2E_.wvu.FilterData" localSheetId="2" hidden="1">'CO''s and Sales Orders'!$A$1:$O$373</definedName>
    <definedName name="Z_A54C2031_0B29_4BA2_B2B1_9DDE4E670C20_.wvu.Cols" localSheetId="0" hidden="1">GF!$U:$AG</definedName>
    <definedName name="Z_A54C2031_0B29_4BA2_B2B1_9DDE4E670C20_.wvu.FilterData" localSheetId="2" hidden="1">'CO''s and Sales Orders'!$A$1:$O$376</definedName>
    <definedName name="Z_A6A37C9F_11A1_443B_B05D_685C78EA12AE_.wvu.FilterData" localSheetId="2" hidden="1">'CO''s and Sales Orders'!$A$1:$O$373</definedName>
    <definedName name="Z_ADE6A633_D8BC_4514_AF7B_2577321AB008_.wvu.FilterData" localSheetId="2" hidden="1">'CO''s and Sales Orders'!$A$1:$O$373</definedName>
    <definedName name="Z_B4BF90F6_E22F_4131_AECC_A1921058CAAE_.wvu.FilterData" localSheetId="2" hidden="1">'CO''s and Sales Orders'!$A$1:$O$373</definedName>
    <definedName name="Z_B506F284_0896_49AF_BF23_2258121E82DC_.wvu.Cols" localSheetId="0" hidden="1">GF!$U:$AG</definedName>
    <definedName name="Z_B506F284_0896_49AF_BF23_2258121E82DC_.wvu.FilterData" localSheetId="2" hidden="1">'CO''s and Sales Orders'!$A$1:$O$373</definedName>
    <definedName name="Z_BE12C859_8F00_406A_80D6_ED978C88E005_.wvu.FilterData" localSheetId="2" hidden="1">'CO''s and Sales Orders'!$A$1:$O$373</definedName>
    <definedName name="Z_BF735136_8322_4142_941C_F59301B678FD_.wvu.FilterData" localSheetId="2" hidden="1">'CO''s and Sales Orders'!$A$1:$O$373</definedName>
    <definedName name="Z_C098EF00_024D_4168_B379_0A553FA52A84_.wvu.FilterData" localSheetId="2" hidden="1">'CO''s and Sales Orders'!$A$1:$O$373</definedName>
    <definedName name="Z_C3A4B885_49E3_4A2E_A4BA_8658DBC04DEB_.wvu.FilterData" localSheetId="2" hidden="1">'CO''s and Sales Orders'!$A$1:$O$373</definedName>
    <definedName name="Z_C614BEE8_C332_46DC_BF3C_3CE3B6BE95E0_.wvu.Cols" localSheetId="0" hidden="1">GF!$U:$AG</definedName>
    <definedName name="Z_C614BEE8_C332_46DC_BF3C_3CE3B6BE95E0_.wvu.FilterData" localSheetId="2" hidden="1">'CO''s and Sales Orders'!$A$1:$O$376</definedName>
    <definedName name="Z_C7874BB9_FE32_434E_AAAE_EACE5280ADE7_.wvu.FilterData" localSheetId="2" hidden="1">'CO''s and Sales Orders'!$A$1:$O$373</definedName>
    <definedName name="Z_CD1EF78F_FE1D_4D3C_8348_BADDF7DEB84A_.wvu.FilterData" localSheetId="2" hidden="1">'CO''s and Sales Orders'!$A$1:$O$373</definedName>
    <definedName name="Z_CE87E5A0_C844_461E_9721_E1D7CA4FBD46_.wvu.FilterData" localSheetId="2" hidden="1">'CO''s and Sales Orders'!$A$1:$O$373</definedName>
    <definedName name="Z_CE89D033_F779_409A_85CD_6508A0A251A2_.wvu.FilterData" localSheetId="2" hidden="1">'CO''s and Sales Orders'!$A$1:$O$373</definedName>
    <definedName name="Z_D184FF99_004F_4FBB_A2DC_5CC0B10BCD8A_.wvu.FilterData" localSheetId="2" hidden="1">'CO''s and Sales Orders'!$A$1:$O$373</definedName>
    <definedName name="Z_D293AAD6_91BF_4D20_BC46_80AA70E19AB8_.wvu.FilterData" localSheetId="2" hidden="1">'CO''s and Sales Orders'!$A$1:$O$373</definedName>
    <definedName name="Z_D2EFED06_15E7_4965_A9DF_C8E231A70C15_.wvu.FilterData" localSheetId="2" hidden="1">'CO''s and Sales Orders'!$A$1:$O$373</definedName>
    <definedName name="Z_D46651B7_5EC5_43BD_BF4D_86918B7DEB15_.wvu.Cols" localSheetId="0" hidden="1">GF!$U:$AG</definedName>
    <definedName name="Z_D46651B7_5EC5_43BD_BF4D_86918B7DEB15_.wvu.FilterData" localSheetId="2" hidden="1">'CO''s and Sales Orders'!$A$1:$O$376</definedName>
    <definedName name="Z_DA14ACF3_20CF_49C2_BF4A_238B7D6E5B1C_.wvu.FilterData" localSheetId="2" hidden="1">'CO''s and Sales Orders'!$A$1:$O$373</definedName>
    <definedName name="Z_DF95A353_5C69_4E61_A171_40578FDF1DC5_.wvu.FilterData" localSheetId="2" hidden="1">'CO''s and Sales Orders'!$A$1:$O$373</definedName>
    <definedName name="Z_E12601D9_BD07_4B7B_AEE1_845BDBB79935_.wvu.Cols" localSheetId="0" hidden="1">GF!$U:$AG</definedName>
    <definedName name="Z_E12601D9_BD07_4B7B_AEE1_845BDBB79935_.wvu.FilterData" localSheetId="2" hidden="1">'CO''s and Sales Orders'!$A$1:$O$376</definedName>
    <definedName name="Z_E57697F3_ECB9_4AD8_B985_E3351D52112E_.wvu.Cols" localSheetId="0" hidden="1">GF!$U:$AG</definedName>
    <definedName name="Z_E57697F3_ECB9_4AD8_B985_E3351D52112E_.wvu.FilterData" localSheetId="2" hidden="1">'CO''s and Sales Orders'!$A$1:$O$373</definedName>
    <definedName name="Z_ED2F2F0E_1A4D_4A1F_A0A4_564BB1A9ED41_.wvu.FilterData" localSheetId="2" hidden="1">'CO''s and Sales Orders'!$A$1:$O$373</definedName>
    <definedName name="Z_ED6E1DC9_C033_4F2A_89C3_C9DA2292E791_.wvu.Cols" localSheetId="0" hidden="1">GF!$U:$AG</definedName>
    <definedName name="Z_ED6E1DC9_C033_4F2A_89C3_C9DA2292E791_.wvu.FilterData" localSheetId="2" hidden="1">'CO''s and Sales Orders'!$A$1:$O$373</definedName>
    <definedName name="Z_F56B1902_9D10_4D5B_915C_54F670B41FFD_.wvu.FilterData" localSheetId="2" hidden="1">'CO''s and Sales Orders'!$A$1:$O$373</definedName>
    <definedName name="Z_F768942B_0673_4328_8D65_F3FD27ED9957_.wvu.FilterData" localSheetId="2" hidden="1">'CO''s and Sales Orders'!$A$1:$O$373</definedName>
    <definedName name="Z_F80F264D_7FC8_455C_964E_2510724D5217_.wvu.Cols" localSheetId="0" hidden="1">GF!$U:$AG</definedName>
    <definedName name="Z_F80F264D_7FC8_455C_964E_2510724D5217_.wvu.FilterData" localSheetId="2" hidden="1">'CO''s and Sales Orders'!$A$1:$O$373</definedName>
    <definedName name="Z_F96AE8B6_1F0E_415F_AC84_8B8D6CFA0F31_.wvu.FilterData" localSheetId="2" hidden="1">'CO''s and Sales Orders'!$A$1:$O$373</definedName>
    <definedName name="Z_F973ED5A_12E2_4D78_A36B_AEE0AF50C229_.wvu.FilterData" localSheetId="2" hidden="1">'CO''s and Sales Orders'!$A$1:$O$373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64" i="3" l="1"/>
  <c r="Q448" i="3"/>
  <c r="Q447" i="3"/>
  <c r="Q436" i="3"/>
  <c r="Q410" i="3"/>
  <c r="Q409" i="3"/>
  <c r="Q408" i="3"/>
  <c r="Q406" i="3"/>
  <c r="Q405" i="3"/>
  <c r="AF515" i="3"/>
  <c r="AF516" i="3"/>
  <c r="AF530" i="3"/>
  <c r="AF514" i="3"/>
  <c r="Z515" i="3"/>
  <c r="Q515" i="3"/>
  <c r="Z516" i="3"/>
  <c r="Z530" i="3"/>
  <c r="Q530" i="3"/>
  <c r="Q516" i="3"/>
  <c r="Z487" i="3"/>
  <c r="Q487" i="3"/>
  <c r="Q508" i="3"/>
  <c r="Q514" i="3"/>
  <c r="Q496" i="3"/>
  <c r="Q499" i="3"/>
  <c r="AF499" i="3"/>
  <c r="AF508" i="3"/>
  <c r="AF496" i="3"/>
  <c r="Z499" i="3"/>
  <c r="Z508" i="3"/>
  <c r="Z514" i="3"/>
  <c r="Z496" i="3"/>
  <c r="Z513" i="3"/>
  <c r="AF524" i="3"/>
  <c r="AF464" i="3"/>
  <c r="AF448" i="3"/>
  <c r="AF447" i="3"/>
  <c r="AF436" i="3"/>
  <c r="AF548" i="3"/>
  <c r="AF527" i="3"/>
  <c r="AF492" i="3"/>
  <c r="AC435" i="3"/>
  <c r="AC434" i="3"/>
  <c r="AB434" i="3" s="1"/>
  <c r="AC432" i="3"/>
  <c r="AB432" i="3" s="1"/>
  <c r="AB435" i="3"/>
  <c r="AF502" i="3"/>
  <c r="AF501" i="3"/>
  <c r="Z507" i="3"/>
  <c r="Z474" i="3"/>
  <c r="Z473" i="3"/>
  <c r="Z470" i="3"/>
  <c r="Z471" i="3"/>
  <c r="Z468" i="3"/>
  <c r="Z502" i="3"/>
  <c r="Z501" i="3"/>
  <c r="Z469" i="3"/>
  <c r="Q492" i="3"/>
  <c r="AF634" i="3"/>
  <c r="AF507" i="3"/>
  <c r="AF435" i="3"/>
  <c r="AF434" i="3"/>
  <c r="AF432" i="3"/>
  <c r="AF491" i="3"/>
  <c r="AF493" i="3"/>
  <c r="AF474" i="3"/>
  <c r="AF473" i="3"/>
  <c r="AF470" i="3"/>
  <c r="AF471" i="3"/>
  <c r="AF468" i="3"/>
  <c r="AF469" i="3"/>
  <c r="AF513" i="3"/>
  <c r="AF306" i="3"/>
  <c r="Q634" i="3"/>
  <c r="Q507" i="3"/>
  <c r="Q491" i="3"/>
  <c r="Q493" i="3"/>
  <c r="Q488" i="3"/>
  <c r="AB512" i="3"/>
  <c r="Q512" i="3" s="1"/>
  <c r="AC510" i="3"/>
  <c r="AC509" i="3"/>
  <c r="AF512" i="3"/>
  <c r="AF511" i="3"/>
  <c r="AF505" i="3"/>
  <c r="AF504" i="3"/>
  <c r="AF503" i="3"/>
  <c r="AF510" i="3"/>
  <c r="AF509" i="3"/>
  <c r="Q474" i="3"/>
  <c r="Q473" i="3"/>
  <c r="Q470" i="3"/>
  <c r="Q471" i="3"/>
  <c r="Q468" i="3"/>
  <c r="Q502" i="3"/>
  <c r="Q501" i="3"/>
  <c r="AB485" i="3"/>
  <c r="Q485" i="3" s="1"/>
  <c r="AB484" i="3"/>
  <c r="Q484" i="3" s="1"/>
  <c r="AB483" i="3"/>
  <c r="Q483" i="3" s="1"/>
  <c r="AB421" i="3"/>
  <c r="AB420" i="3"/>
  <c r="Q420" i="3" s="1"/>
  <c r="AF488" i="3"/>
  <c r="AF405" i="3"/>
  <c r="Q404" i="3"/>
  <c r="Q513" i="3"/>
  <c r="AF161" i="3"/>
  <c r="AF162" i="3"/>
  <c r="AF168" i="3"/>
  <c r="AF310" i="3"/>
  <c r="AF308" i="3"/>
  <c r="AF174" i="3"/>
  <c r="AF192" i="3"/>
  <c r="AF193" i="3"/>
  <c r="AF279" i="3"/>
  <c r="AF281" i="3"/>
  <c r="AB398" i="3"/>
  <c r="Q398" i="3" s="1"/>
  <c r="AB396" i="3"/>
  <c r="Q396" i="3" s="1"/>
  <c r="AB225" i="3"/>
  <c r="Q225" i="3" s="1"/>
  <c r="AB218" i="3"/>
  <c r="Q218" i="3" s="1"/>
  <c r="Q469" i="3"/>
  <c r="Q519" i="3"/>
  <c r="Q518" i="3"/>
  <c r="Q517" i="3"/>
  <c r="Q306" i="3"/>
  <c r="Q392" i="3"/>
  <c r="Q391" i="3"/>
  <c r="Q359" i="3"/>
  <c r="Q356" i="3"/>
  <c r="Q347" i="3"/>
  <c r="Q341" i="3"/>
  <c r="Q339" i="3"/>
  <c r="Q338" i="3"/>
  <c r="Q337" i="3"/>
  <c r="Q527" i="3"/>
  <c r="Q375" i="3"/>
  <c r="Q400" i="3"/>
  <c r="Q385" i="3"/>
  <c r="Q395" i="3"/>
  <c r="Q365" i="3"/>
  <c r="Q394" i="3"/>
  <c r="Q407" i="3"/>
  <c r="Q370" i="3"/>
  <c r="Q363" i="3"/>
  <c r="Q381" i="3"/>
  <c r="Q523" i="3"/>
  <c r="Q286" i="3"/>
  <c r="Q270" i="3"/>
  <c r="Q264" i="3"/>
  <c r="Q269" i="3"/>
  <c r="Q263" i="3"/>
  <c r="Q268" i="3"/>
  <c r="Q262" i="3"/>
  <c r="Q266" i="3"/>
  <c r="Q261" i="3"/>
  <c r="Q290" i="3"/>
  <c r="Q289" i="3"/>
  <c r="Q288" i="3"/>
  <c r="Q390" i="3"/>
  <c r="Q389" i="3"/>
  <c r="Q388" i="3"/>
  <c r="Q387" i="3"/>
  <c r="Q386" i="3"/>
  <c r="Q384" i="3"/>
  <c r="Q383" i="3"/>
  <c r="Q382" i="3"/>
  <c r="Q380" i="3"/>
  <c r="Q379" i="3"/>
  <c r="Q378" i="3"/>
  <c r="Q376" i="3"/>
  <c r="Q374" i="3"/>
  <c r="Q373" i="3"/>
  <c r="Q372" i="3"/>
  <c r="Q371" i="3"/>
  <c r="Q369" i="3"/>
  <c r="Q368" i="3"/>
  <c r="Q367" i="3"/>
  <c r="Q366" i="3"/>
  <c r="Q364" i="3"/>
  <c r="Q362" i="3"/>
  <c r="Q361" i="3"/>
  <c r="Q358" i="3"/>
  <c r="Q357" i="3"/>
  <c r="Q355" i="3"/>
  <c r="Q354" i="3"/>
  <c r="Q353" i="3"/>
  <c r="Q352" i="3"/>
  <c r="Q351" i="3"/>
  <c r="Q350" i="3"/>
  <c r="Q349" i="3"/>
  <c r="Q340" i="3"/>
  <c r="Q301" i="3"/>
  <c r="Q293" i="3"/>
  <c r="Q287" i="3"/>
  <c r="Q267" i="3"/>
  <c r="Q265" i="3"/>
  <c r="Q260" i="3"/>
  <c r="Q242" i="3"/>
  <c r="Q241" i="3"/>
  <c r="Q240" i="3"/>
  <c r="Q486" i="3"/>
  <c r="Q476" i="3"/>
  <c r="Q475" i="3"/>
  <c r="Q531" i="3"/>
  <c r="Q467" i="3"/>
  <c r="Q466" i="3"/>
  <c r="Q482" i="3"/>
  <c r="Q481" i="3"/>
  <c r="Q480" i="3"/>
  <c r="Q479" i="3"/>
  <c r="Q477" i="3"/>
  <c r="Q505" i="3"/>
  <c r="Q504" i="3"/>
  <c r="Q503" i="3"/>
  <c r="Q424" i="3"/>
  <c r="Q423" i="3"/>
  <c r="Q402" i="3"/>
  <c r="Q522" i="3"/>
  <c r="Q521" i="3"/>
  <c r="Q520" i="3"/>
  <c r="Q335" i="3"/>
  <c r="Q307" i="3"/>
  <c r="Q300" i="3"/>
  <c r="Q360" i="3"/>
  <c r="Q296" i="3"/>
  <c r="Q346" i="3"/>
  <c r="Q292" i="3"/>
  <c r="Q345" i="3"/>
  <c r="Q401" i="3"/>
  <c r="Q343" i="3"/>
  <c r="Q342" i="3"/>
  <c r="Q294" i="3"/>
  <c r="Q291" i="3"/>
  <c r="Q295" i="3"/>
  <c r="Q377" i="3"/>
  <c r="Q214" i="3"/>
  <c r="Q219" i="3"/>
  <c r="Q177" i="3"/>
  <c r="Q120" i="3"/>
  <c r="Q176" i="3"/>
  <c r="Q399" i="3"/>
  <c r="Q220" i="3"/>
  <c r="Q224" i="3"/>
  <c r="Q154" i="3"/>
  <c r="Q53" i="3"/>
  <c r="Q121" i="3"/>
  <c r="Q222" i="3"/>
  <c r="Q227" i="3"/>
  <c r="Q233" i="3"/>
  <c r="Q226" i="3"/>
  <c r="Q223" i="3"/>
  <c r="Q221" i="3"/>
  <c r="Q237" i="3"/>
  <c r="Q236" i="3"/>
  <c r="Q213" i="3"/>
  <c r="Q231" i="3"/>
  <c r="Q235" i="3"/>
  <c r="Q194" i="3"/>
  <c r="Q442" i="3"/>
  <c r="Q441" i="3"/>
  <c r="Q440" i="3"/>
  <c r="Q115" i="3"/>
  <c r="Q113" i="3"/>
  <c r="Q232" i="3"/>
  <c r="Q500" i="3"/>
  <c r="Q393" i="3"/>
  <c r="Q230" i="3"/>
  <c r="Q238" i="3"/>
  <c r="Q234" i="3"/>
  <c r="Q498" i="3"/>
  <c r="Q427" i="3"/>
  <c r="Q426" i="3"/>
  <c r="Q425" i="3"/>
  <c r="Q472" i="3"/>
  <c r="Q189" i="3"/>
  <c r="Q397" i="3"/>
  <c r="Q117" i="3"/>
  <c r="Q414" i="3"/>
  <c r="Q421" i="3"/>
  <c r="Q412" i="3"/>
  <c r="Q411" i="3"/>
  <c r="Q183" i="3"/>
  <c r="Q403" i="3"/>
  <c r="Q116" i="3"/>
  <c r="Q119" i="3"/>
  <c r="Q57" i="3"/>
  <c r="Q239" i="3"/>
  <c r="Q198" i="3"/>
  <c r="Q55" i="3"/>
  <c r="Q158" i="3"/>
  <c r="Q309" i="3"/>
  <c r="Q175" i="3"/>
  <c r="Q52" i="3"/>
  <c r="Q13" i="3"/>
  <c r="Q14" i="3"/>
  <c r="Q16" i="3"/>
  <c r="Q314" i="3"/>
  <c r="Q112" i="3"/>
  <c r="Q111" i="3"/>
  <c r="Q114" i="3"/>
  <c r="Q439" i="3"/>
  <c r="Q438" i="3"/>
  <c r="AD422" i="3"/>
  <c r="P360" i="3"/>
  <c r="P296" i="3"/>
  <c r="P346" i="3"/>
  <c r="P292" i="3"/>
  <c r="P345" i="3"/>
  <c r="P343" i="3"/>
  <c r="P342" i="3"/>
  <c r="P294" i="3"/>
  <c r="P291" i="3"/>
  <c r="P295" i="3"/>
  <c r="AD242" i="3"/>
  <c r="AD260" i="3"/>
  <c r="AD265" i="3"/>
  <c r="AD267" i="3"/>
  <c r="AD287" i="3"/>
  <c r="AD293" i="3"/>
  <c r="AD301" i="3"/>
  <c r="AD340" i="3"/>
  <c r="AD349" i="3"/>
  <c r="AD350" i="3"/>
  <c r="AD351" i="3"/>
  <c r="AD352" i="3"/>
  <c r="AD353" i="3"/>
  <c r="AD354" i="3"/>
  <c r="AD355" i="3"/>
  <c r="AD357" i="3"/>
  <c r="AD358" i="3"/>
  <c r="AD361" i="3"/>
  <c r="AF7" i="3"/>
  <c r="AF397" i="3"/>
  <c r="AF183" i="3"/>
  <c r="AF433" i="3"/>
  <c r="AF314" i="3"/>
  <c r="AF313" i="3"/>
  <c r="AF312" i="3"/>
  <c r="AF311" i="3"/>
  <c r="AF309" i="3"/>
  <c r="AF398" i="3"/>
  <c r="AF396" i="3"/>
  <c r="AF229" i="3"/>
  <c r="AF228" i="3"/>
  <c r="AF225" i="3"/>
  <c r="AF218" i="3"/>
  <c r="AF216" i="3"/>
  <c r="AF215" i="3"/>
  <c r="AF217" i="3"/>
  <c r="AE217" i="3" s="1"/>
  <c r="AD217" i="3" s="1"/>
  <c r="AF212" i="3"/>
  <c r="AE212" i="3" s="1"/>
  <c r="AD212" i="3" s="1"/>
  <c r="AF422" i="3"/>
  <c r="AF424" i="3"/>
  <c r="AF423" i="3"/>
  <c r="AF467" i="3"/>
  <c r="AF402" i="3"/>
  <c r="X162" i="3"/>
  <c r="AB281" i="3"/>
  <c r="AC281" i="3" s="1"/>
  <c r="AD281" i="3" s="1"/>
  <c r="AB279" i="3"/>
  <c r="AC279" i="3" s="1"/>
  <c r="AD279" i="3" s="1"/>
  <c r="Z281" i="3"/>
  <c r="Z279" i="3"/>
  <c r="AF200" i="3"/>
  <c r="AC206" i="3"/>
  <c r="Z206" i="3"/>
  <c r="AB274" i="3"/>
  <c r="AB273" i="3"/>
  <c r="AB272" i="3"/>
  <c r="AB271" i="3"/>
  <c r="AC193" i="3"/>
  <c r="AB193" i="3" s="1"/>
  <c r="AC192" i="3"/>
  <c r="AB192" i="3" s="1"/>
  <c r="Z192" i="3"/>
  <c r="Z193" i="3"/>
  <c r="Z142" i="3"/>
  <c r="Z175" i="3"/>
  <c r="AF196" i="3"/>
  <c r="AD326" i="3"/>
  <c r="AD327" i="3"/>
  <c r="AD328" i="3"/>
  <c r="AD329" i="3"/>
  <c r="AD330" i="3"/>
  <c r="AD331" i="3"/>
  <c r="AD332" i="3"/>
  <c r="AD333" i="3"/>
  <c r="AD334" i="3"/>
  <c r="AD320" i="3"/>
  <c r="AD321" i="3"/>
  <c r="AD322" i="3"/>
  <c r="AD323" i="3"/>
  <c r="AD324" i="3"/>
  <c r="AD325" i="3"/>
  <c r="AD316" i="3"/>
  <c r="AD317" i="3"/>
  <c r="AD318" i="3"/>
  <c r="AD319" i="3"/>
  <c r="AD315" i="3"/>
  <c r="AB511" i="3"/>
  <c r="Q511" i="3" s="1"/>
  <c r="AB510" i="3"/>
  <c r="Q510" i="3" s="1"/>
  <c r="AB509" i="3"/>
  <c r="Q509" i="3" s="1"/>
  <c r="Z503" i="3"/>
  <c r="Z504" i="3"/>
  <c r="Z511" i="3"/>
  <c r="Z512" i="3"/>
  <c r="Z505" i="3"/>
  <c r="Z509" i="3"/>
  <c r="Z510" i="3"/>
  <c r="AB132" i="3"/>
  <c r="Q132" i="3" s="1"/>
  <c r="Z302" i="3"/>
  <c r="AA118" i="3"/>
  <c r="Q118" i="3" s="1"/>
  <c r="AA212" i="3"/>
  <c r="Q212" i="3" s="1"/>
  <c r="AA217" i="3"/>
  <c r="Q217" i="3" s="1"/>
  <c r="AA422" i="3"/>
  <c r="Q422" i="3" s="1"/>
  <c r="Z334" i="3"/>
  <c r="AB318" i="3"/>
  <c r="AA318" i="3" s="1"/>
  <c r="Z318" i="3" s="1"/>
  <c r="AB319" i="3"/>
  <c r="AA319" i="3" s="1"/>
  <c r="Z319" i="3" s="1"/>
  <c r="AB320" i="3"/>
  <c r="AA320" i="3" s="1"/>
  <c r="Z320" i="3" s="1"/>
  <c r="AB321" i="3"/>
  <c r="AA321" i="3" s="1"/>
  <c r="Z321" i="3" s="1"/>
  <c r="AB322" i="3"/>
  <c r="AA322" i="3" s="1"/>
  <c r="Z322" i="3" s="1"/>
  <c r="AB323" i="3"/>
  <c r="AA323" i="3" s="1"/>
  <c r="Z323" i="3" s="1"/>
  <c r="AB324" i="3"/>
  <c r="AA324" i="3" s="1"/>
  <c r="Z324" i="3" s="1"/>
  <c r="AB325" i="3"/>
  <c r="AA325" i="3" s="1"/>
  <c r="Z325" i="3" s="1"/>
  <c r="AB326" i="3"/>
  <c r="AA326" i="3" s="1"/>
  <c r="Z326" i="3" s="1"/>
  <c r="AB327" i="3"/>
  <c r="AA327" i="3" s="1"/>
  <c r="Z327" i="3" s="1"/>
  <c r="AB328" i="3"/>
  <c r="AA328" i="3" s="1"/>
  <c r="Z328" i="3" s="1"/>
  <c r="AB329" i="3"/>
  <c r="AA329" i="3" s="1"/>
  <c r="Z329" i="3" s="1"/>
  <c r="AB330" i="3"/>
  <c r="AA330" i="3" s="1"/>
  <c r="Z330" i="3" s="1"/>
  <c r="AB331" i="3"/>
  <c r="AA331" i="3" s="1"/>
  <c r="Z331" i="3" s="1"/>
  <c r="AB332" i="3"/>
  <c r="AA332" i="3" s="1"/>
  <c r="Z332" i="3" s="1"/>
  <c r="AB333" i="3"/>
  <c r="AB334" i="3"/>
  <c r="AA315" i="3" s="1"/>
  <c r="Z315" i="3" s="1"/>
  <c r="AB316" i="3"/>
  <c r="AA316" i="3" s="1"/>
  <c r="Z316" i="3" s="1"/>
  <c r="AB317" i="3"/>
  <c r="AA317" i="3" s="1"/>
  <c r="Z317" i="3" s="1"/>
  <c r="AB315" i="3"/>
  <c r="AF69" i="3"/>
  <c r="AF74" i="3"/>
  <c r="Z94" i="3"/>
  <c r="Z93" i="3"/>
  <c r="AB110" i="3"/>
  <c r="AA110" i="3" s="1"/>
  <c r="Z110" i="3" s="1"/>
  <c r="AB109" i="3"/>
  <c r="AA109" i="3" s="1"/>
  <c r="Z109" i="3" s="1"/>
  <c r="AB108" i="3"/>
  <c r="AA108" i="3" s="1"/>
  <c r="Z108" i="3" s="1"/>
  <c r="AA67" i="3"/>
  <c r="Z67" i="3" s="1"/>
  <c r="AA66" i="3"/>
  <c r="Z66" i="3" s="1"/>
  <c r="AB102" i="3"/>
  <c r="AA102" i="3" s="1"/>
  <c r="Z82" i="3"/>
  <c r="Z81" i="3"/>
  <c r="Z197" i="3"/>
  <c r="AE23" i="3"/>
  <c r="AC23" i="3" s="1"/>
  <c r="AB23" i="3" s="1"/>
  <c r="AE22" i="3"/>
  <c r="AC22" i="3" s="1"/>
  <c r="AB22" i="3" s="1"/>
  <c r="AE21" i="3"/>
  <c r="AC21" i="3" s="1"/>
  <c r="AB21" i="3" s="1"/>
  <c r="Z258" i="3"/>
  <c r="AB258" i="3"/>
  <c r="AE156" i="3"/>
  <c r="AC156" i="3" s="1"/>
  <c r="AB156" i="3"/>
  <c r="AA156" i="3" s="1"/>
  <c r="Z156" i="3" s="1"/>
  <c r="Y156" i="3" s="1"/>
  <c r="AA58" i="3"/>
  <c r="Z58" i="3" s="1"/>
  <c r="AC58" i="3"/>
  <c r="AE155" i="3"/>
  <c r="AC155" i="3" s="1"/>
  <c r="AB155" i="3" s="1"/>
  <c r="AA155" i="3" s="1"/>
  <c r="Z155" i="3" s="1"/>
  <c r="AC144" i="3"/>
  <c r="AB144" i="3" s="1"/>
  <c r="AA144" i="3" s="1"/>
  <c r="Z144" i="3" s="1"/>
  <c r="AE298" i="3"/>
  <c r="AC298" i="3" s="1"/>
  <c r="AB298" i="3" s="1"/>
  <c r="AA298" i="3" s="1"/>
  <c r="Z298" i="3" s="1"/>
  <c r="AA56" i="3"/>
  <c r="AA162" i="3"/>
  <c r="AA171" i="3"/>
  <c r="AA170" i="3"/>
  <c r="AE76" i="3"/>
  <c r="AE171" i="3"/>
  <c r="AE170" i="3"/>
  <c r="AA148" i="3"/>
  <c r="AA12" i="3"/>
  <c r="AB15" i="3"/>
  <c r="Q15" i="3" s="1"/>
  <c r="AB17" i="3"/>
  <c r="Q17" i="3" s="1"/>
  <c r="AE106" i="3"/>
  <c r="AC106" i="3" s="1"/>
  <c r="AA106" i="3" s="1"/>
  <c r="AE105" i="3"/>
  <c r="AC105" i="3" s="1"/>
  <c r="AA105" i="3" s="1"/>
  <c r="AE104" i="3"/>
  <c r="AC104" i="3" s="1"/>
  <c r="AA104" i="3" s="1"/>
  <c r="AE103" i="3"/>
  <c r="AC103" i="3" s="1"/>
  <c r="AA103" i="3" s="1"/>
  <c r="AE96" i="3"/>
  <c r="AC96" i="3" s="1"/>
  <c r="AB96" i="3" s="1"/>
  <c r="AA96" i="3" s="1"/>
  <c r="AE167" i="3"/>
  <c r="AB167" i="3"/>
  <c r="AB166" i="3"/>
  <c r="AB165" i="3"/>
  <c r="AA165" i="3" s="1"/>
  <c r="AE165" i="3"/>
  <c r="AB164" i="3"/>
  <c r="AA164" i="3" s="1"/>
  <c r="Z164" i="3" s="1"/>
  <c r="AE164" i="3"/>
  <c r="AB163" i="3"/>
  <c r="AE163" i="3"/>
  <c r="AE160" i="3"/>
  <c r="AC160" i="3" s="1"/>
  <c r="AB160" i="3" s="1"/>
  <c r="AA160" i="3" s="1"/>
  <c r="Z195" i="3"/>
  <c r="AB203" i="3"/>
  <c r="Z427" i="3"/>
  <c r="Z426" i="3"/>
  <c r="Z425" i="3"/>
  <c r="Z419" i="3"/>
  <c r="Z417" i="3"/>
  <c r="Z414" i="3"/>
  <c r="Z421" i="3"/>
  <c r="Z420" i="3"/>
  <c r="Z412" i="3"/>
  <c r="Z411" i="3"/>
  <c r="Z418" i="3"/>
  <c r="Z416" i="3"/>
  <c r="Z482" i="3"/>
  <c r="Z481" i="3"/>
  <c r="Z485" i="3"/>
  <c r="Z484" i="3"/>
  <c r="Z483" i="3"/>
  <c r="Z480" i="3"/>
  <c r="Z479" i="3"/>
  <c r="Z477" i="3"/>
  <c r="Z251" i="3"/>
  <c r="Z158" i="3"/>
  <c r="Z198" i="3"/>
  <c r="AA333" i="3"/>
  <c r="Z333" i="3" s="1"/>
  <c r="Z257" i="3"/>
  <c r="Z256" i="3"/>
  <c r="Z255" i="3"/>
  <c r="Z254" i="3"/>
  <c r="Z253" i="3"/>
  <c r="Z252" i="3"/>
  <c r="Z140" i="3"/>
  <c r="Z149" i="3"/>
  <c r="Z139" i="3"/>
  <c r="Z138" i="3"/>
  <c r="Z200" i="3"/>
  <c r="Z202" i="3"/>
  <c r="Z201" i="3"/>
  <c r="Z303" i="3"/>
  <c r="Z137" i="3"/>
  <c r="Z208" i="3"/>
  <c r="Z52" i="3"/>
  <c r="Z75" i="3"/>
  <c r="Z72" i="3"/>
  <c r="Z71" i="3"/>
  <c r="Z70" i="3"/>
  <c r="Z69" i="3"/>
  <c r="Z74" i="3"/>
  <c r="Z135" i="3"/>
  <c r="AE143" i="3"/>
  <c r="AC143" i="3" s="1"/>
  <c r="AB143" i="3" s="1"/>
  <c r="AA143" i="3" s="1"/>
  <c r="Z143" i="3" s="1"/>
  <c r="Z422" i="3" l="1"/>
  <c r="Z12" i="3"/>
  <c r="Q12" i="3"/>
  <c r="Z56" i="3"/>
  <c r="Q56" i="3"/>
  <c r="AD150" i="3"/>
  <c r="AD73" i="3"/>
  <c r="Z73" i="3"/>
  <c r="Z150" i="3"/>
  <c r="AF85" i="3" l="1"/>
  <c r="AF80" i="3"/>
  <c r="AF6" i="3"/>
  <c r="AF25" i="3"/>
  <c r="AF68" i="3"/>
  <c r="AF91" i="3"/>
  <c r="AF125" i="3"/>
  <c r="AF133" i="3"/>
  <c r="AF134" i="3"/>
  <c r="AF79" i="3"/>
  <c r="AF81" i="3"/>
  <c r="AF82" i="3"/>
  <c r="AF93" i="3"/>
  <c r="AF94" i="3"/>
  <c r="AF98" i="3"/>
  <c r="AE98" i="3" s="1"/>
  <c r="AC98" i="3" s="1"/>
  <c r="AB98" i="3" s="1"/>
  <c r="AF100" i="3"/>
  <c r="AE100" i="3" s="1"/>
  <c r="AC100" i="3" s="1"/>
  <c r="AB100" i="3" s="1"/>
  <c r="AF101" i="3"/>
  <c r="AE101" i="3" s="1"/>
  <c r="AC101" i="3" s="1"/>
  <c r="AB101" i="3" s="1"/>
  <c r="AF42" i="3"/>
  <c r="AF43" i="3"/>
  <c r="AF44" i="3"/>
  <c r="AF141" i="3"/>
  <c r="AF144" i="3"/>
  <c r="AF197" i="3"/>
  <c r="AF153" i="3"/>
  <c r="AF150" i="3"/>
  <c r="AF142" i="3"/>
  <c r="AF143" i="3"/>
  <c r="AF258" i="3"/>
  <c r="AF122" i="3"/>
  <c r="AF135" i="3"/>
  <c r="AF73" i="3"/>
  <c r="AF51" i="3"/>
  <c r="AF70" i="3"/>
  <c r="AF71" i="3"/>
  <c r="AF72" i="3"/>
  <c r="AF75" i="3"/>
  <c r="AF160" i="3"/>
  <c r="AF163" i="3"/>
  <c r="AF164" i="3"/>
  <c r="AF165" i="3"/>
  <c r="AF166" i="3"/>
  <c r="AF167" i="3"/>
  <c r="AF96" i="3"/>
  <c r="AF52" i="3"/>
  <c r="AF132" i="3"/>
  <c r="AF208" i="3"/>
  <c r="AF137" i="3"/>
  <c r="AF103" i="3"/>
  <c r="AF104" i="3"/>
  <c r="AF105" i="3"/>
  <c r="AF106" i="3"/>
  <c r="AF49" i="3"/>
  <c r="AF97" i="3"/>
  <c r="AF63" i="3"/>
  <c r="AF66" i="3"/>
  <c r="AF67" i="3"/>
  <c r="AF65" i="3"/>
  <c r="AF102" i="3"/>
  <c r="AE102" i="3" s="1"/>
  <c r="AF303" i="3"/>
  <c r="AF201" i="3"/>
  <c r="AF29" i="3"/>
  <c r="AF30" i="3"/>
  <c r="AF34" i="3"/>
  <c r="AF31" i="3"/>
  <c r="AF32" i="3"/>
  <c r="AF33" i="3"/>
  <c r="AF202" i="3"/>
  <c r="AF108" i="3"/>
  <c r="AF109" i="3"/>
  <c r="AF110" i="3"/>
  <c r="AF14" i="3"/>
  <c r="AF17" i="3"/>
  <c r="AF64" i="3"/>
  <c r="AF92" i="3"/>
  <c r="AF47" i="3"/>
  <c r="AF48" i="3"/>
  <c r="AF124" i="3"/>
  <c r="AF87" i="3"/>
  <c r="AF13" i="3"/>
  <c r="AF15" i="3"/>
  <c r="AF78" i="3"/>
  <c r="AF16" i="3"/>
  <c r="AF26" i="3"/>
  <c r="AF27" i="3"/>
  <c r="AF39" i="3"/>
  <c r="AF45" i="3"/>
  <c r="AF19" i="3"/>
  <c r="AF10" i="3"/>
  <c r="AF20" i="3"/>
  <c r="AF12" i="3"/>
  <c r="AF61" i="3"/>
  <c r="AF60" i="3"/>
  <c r="AF59" i="3"/>
  <c r="AF35" i="3"/>
  <c r="AF36" i="3"/>
  <c r="AF37" i="3"/>
  <c r="AF38" i="3"/>
  <c r="AE146" i="3"/>
  <c r="AF203" i="3"/>
  <c r="AF138" i="3"/>
  <c r="AF178" i="3"/>
  <c r="AF180" i="3"/>
  <c r="AF190" i="3"/>
  <c r="AF139" i="3"/>
  <c r="AF184" i="3"/>
  <c r="AF187" i="3"/>
  <c r="AF149" i="3"/>
  <c r="AF169" i="3"/>
  <c r="AF41" i="3"/>
  <c r="AF170" i="3"/>
  <c r="AF40" i="3"/>
  <c r="AF127" i="3"/>
  <c r="AF128" i="3"/>
  <c r="AF129" i="3"/>
  <c r="AF171" i="3"/>
  <c r="AF76" i="3"/>
  <c r="AF140" i="3"/>
  <c r="AF126" i="3"/>
  <c r="AF50" i="3"/>
  <c r="AF275" i="3"/>
  <c r="AF276" i="3"/>
  <c r="AF277" i="3"/>
  <c r="AF278" i="3"/>
  <c r="AF280" i="3"/>
  <c r="AF252" i="3"/>
  <c r="AF253" i="3"/>
  <c r="AF254" i="3"/>
  <c r="AF255" i="3"/>
  <c r="AF256" i="3"/>
  <c r="AF257" i="3"/>
  <c r="AF205" i="3"/>
  <c r="AF151" i="3"/>
  <c r="AF195" i="3"/>
  <c r="AF55" i="3"/>
  <c r="AF210" i="3"/>
  <c r="AF211" i="3"/>
  <c r="AF239" i="3"/>
  <c r="AF315" i="3"/>
  <c r="AF316" i="3"/>
  <c r="AF317" i="3"/>
  <c r="AF318" i="3"/>
  <c r="AF319" i="3"/>
  <c r="AF320" i="3"/>
  <c r="AF321" i="3"/>
  <c r="AF322" i="3"/>
  <c r="AF323" i="3"/>
  <c r="AF324" i="3"/>
  <c r="AF325" i="3"/>
  <c r="AF326" i="3"/>
  <c r="AF327" i="3"/>
  <c r="AF328" i="3"/>
  <c r="AF329" i="3"/>
  <c r="AF330" i="3"/>
  <c r="AF331" i="3"/>
  <c r="AF8" i="3"/>
  <c r="AF9" i="3"/>
  <c r="AF11" i="3"/>
  <c r="AF18" i="3"/>
  <c r="AF21" i="3"/>
  <c r="AF22" i="3"/>
  <c r="AF23" i="3"/>
  <c r="AF24" i="3"/>
  <c r="AF77" i="3"/>
  <c r="AF83" i="3"/>
  <c r="AF84" i="3"/>
  <c r="AF88" i="3"/>
  <c r="AF89" i="3"/>
  <c r="AF90" i="3"/>
  <c r="AF95" i="3"/>
  <c r="AF123" i="3"/>
  <c r="AF130" i="3"/>
  <c r="AF131" i="3"/>
  <c r="AF107" i="3"/>
  <c r="AF46" i="3"/>
  <c r="AF159" i="3"/>
  <c r="AF172" i="3"/>
  <c r="AF199" i="3"/>
  <c r="AF156" i="3"/>
  <c r="AF206" i="3"/>
  <c r="AF207" i="3"/>
  <c r="AF62" i="3"/>
  <c r="AF332" i="3"/>
  <c r="AF333" i="3"/>
  <c r="AF334" i="3"/>
  <c r="AF204" i="3"/>
  <c r="AF155" i="3"/>
  <c r="AF152" i="3"/>
  <c r="AF157" i="3"/>
  <c r="AF173" i="3"/>
  <c r="AF198" i="3"/>
  <c r="AF403" i="3"/>
  <c r="AF182" i="3"/>
  <c r="AF302" i="3"/>
  <c r="AF181" i="3"/>
  <c r="AF191" i="3"/>
  <c r="AF186" i="3"/>
  <c r="AF188" i="3"/>
  <c r="AF158" i="3"/>
  <c r="AF185" i="3"/>
  <c r="AF472" i="3"/>
  <c r="AF465" i="3"/>
  <c r="AF251" i="3"/>
  <c r="AF477" i="3"/>
  <c r="AF479" i="3"/>
  <c r="AF480" i="3"/>
  <c r="AF483" i="3"/>
  <c r="AF484" i="3"/>
  <c r="AF485" i="3"/>
  <c r="AF481" i="3"/>
  <c r="AF482" i="3"/>
  <c r="AF416" i="3"/>
  <c r="AF418" i="3"/>
  <c r="AF411" i="3"/>
  <c r="AF412" i="3"/>
  <c r="AF420" i="3"/>
  <c r="AF421" i="3"/>
  <c r="AF414" i="3"/>
  <c r="AF417" i="3"/>
  <c r="AF419" i="3"/>
  <c r="AF425" i="3"/>
  <c r="AF426" i="3"/>
  <c r="AF427" i="3"/>
  <c r="AF222" i="3"/>
  <c r="AF121" i="3"/>
  <c r="AF53" i="3"/>
  <c r="AF154" i="3"/>
  <c r="AF220" i="3"/>
  <c r="AF176" i="3"/>
  <c r="AF120" i="3"/>
  <c r="AF177" i="3"/>
  <c r="AF219" i="3"/>
  <c r="AF214" i="3"/>
  <c r="AF271" i="3"/>
  <c r="AF272" i="3"/>
  <c r="AF273" i="3"/>
  <c r="AF274" i="3"/>
  <c r="AF300" i="3"/>
  <c r="AF307" i="3"/>
  <c r="AF335" i="3"/>
  <c r="AF520" i="3"/>
  <c r="AF521" i="3"/>
  <c r="AF522" i="3"/>
  <c r="AF58" i="3"/>
  <c r="AF136" i="3"/>
  <c r="AF298" i="3"/>
  <c r="AF209" i="3"/>
  <c r="AF213" i="3"/>
  <c r="AF99" i="3"/>
  <c r="AF175" i="3"/>
  <c r="AF336" i="3"/>
  <c r="AF415" i="3"/>
  <c r="AF430" i="3"/>
  <c r="AF413" i="3"/>
  <c r="AF428" i="3"/>
  <c r="AF344" i="3"/>
  <c r="AF259" i="3"/>
  <c r="AF236" i="3"/>
  <c r="AF235" i="3"/>
  <c r="AF231" i="3"/>
  <c r="AF237" i="3"/>
  <c r="AF437" i="3"/>
  <c r="AF440" i="3"/>
  <c r="AF441" i="3"/>
  <c r="AF442" i="3"/>
  <c r="AF348" i="3"/>
  <c r="AF189" i="3"/>
  <c r="AF429" i="3"/>
  <c r="AF454" i="3"/>
  <c r="AF455" i="3"/>
  <c r="AF456" i="3"/>
  <c r="AF457" i="3"/>
  <c r="AF458" i="3"/>
  <c r="AF459" i="3"/>
  <c r="AF460" i="3"/>
  <c r="AF461" i="3"/>
  <c r="AF462" i="3"/>
  <c r="AF463" i="3"/>
  <c r="AF450" i="3"/>
  <c r="AF451" i="3"/>
  <c r="AF452" i="3"/>
  <c r="AF431" i="3"/>
  <c r="AF449" i="3"/>
  <c r="AF377" i="3"/>
  <c r="AF295" i="3"/>
  <c r="AF291" i="3"/>
  <c r="AF294" i="3"/>
  <c r="AF342" i="3"/>
  <c r="AF343" i="3"/>
  <c r="AF345" i="3"/>
  <c r="AF292" i="3"/>
  <c r="AF346" i="3"/>
  <c r="AF296" i="3"/>
  <c r="AF360" i="3"/>
  <c r="AF453" i="3"/>
  <c r="AF234" i="3"/>
  <c r="AF238" i="3"/>
  <c r="AF230" i="3"/>
  <c r="AF393" i="3"/>
  <c r="AF232" i="3"/>
  <c r="AF399" i="3"/>
  <c r="AF401" i="3"/>
  <c r="AF475" i="3"/>
  <c r="AF476" i="3"/>
  <c r="AF466" i="3"/>
  <c r="AF486" i="3"/>
  <c r="AF240" i="3"/>
  <c r="AF241" i="3"/>
  <c r="AF242" i="3"/>
  <c r="AF260" i="3"/>
  <c r="AF265" i="3"/>
  <c r="AF267" i="3"/>
  <c r="AF287" i="3"/>
  <c r="AF293" i="3"/>
  <c r="AF301" i="3"/>
  <c r="AF340" i="3"/>
  <c r="AF349" i="3"/>
  <c r="AF350" i="3"/>
  <c r="AF351" i="3"/>
  <c r="AF352" i="3"/>
  <c r="AF353" i="3"/>
  <c r="AF354" i="3"/>
  <c r="AF355" i="3"/>
  <c r="AF357" i="3"/>
  <c r="AF358" i="3"/>
  <c r="AF361" i="3"/>
  <c r="AF498" i="3"/>
  <c r="AF500" i="3"/>
  <c r="AF531" i="3"/>
  <c r="AF288" i="3"/>
  <c r="AF289" i="3"/>
  <c r="AF290" i="3"/>
  <c r="AF261" i="3"/>
  <c r="AF266" i="3"/>
  <c r="AF262" i="3"/>
  <c r="AF268" i="3"/>
  <c r="AF263" i="3"/>
  <c r="AF269" i="3"/>
  <c r="AF264" i="3"/>
  <c r="AF270" i="3"/>
  <c r="AF286" i="3"/>
  <c r="AF523" i="3"/>
  <c r="AF381" i="3"/>
  <c r="AF363" i="3"/>
  <c r="AF370" i="3"/>
  <c r="AF407" i="3"/>
  <c r="AF394" i="3"/>
  <c r="AF365" i="3"/>
  <c r="AF395" i="3"/>
  <c r="AF385" i="3"/>
  <c r="AF400" i="3"/>
  <c r="AF375" i="3"/>
  <c r="AF337" i="3"/>
  <c r="AF338" i="3"/>
  <c r="AF339" i="3"/>
  <c r="AF341" i="3"/>
  <c r="AF347" i="3"/>
  <c r="AF356" i="3"/>
  <c r="AF359" i="3"/>
  <c r="AF305" i="3"/>
  <c r="AF490" i="3"/>
  <c r="AF497" i="3"/>
  <c r="AF406" i="3"/>
  <c r="AF408" i="3"/>
  <c r="AF409" i="3"/>
  <c r="AF410" i="3"/>
  <c r="AF404" i="3"/>
  <c r="AF640" i="3"/>
  <c r="AF549" i="3"/>
  <c r="AF86" i="3"/>
  <c r="AF28" i="3"/>
  <c r="AC153" i="3"/>
  <c r="AB153" i="3" s="1"/>
  <c r="Z153" i="3"/>
  <c r="AC25" i="3" l="1"/>
  <c r="AA25" i="3"/>
  <c r="Z25" i="3" s="1"/>
  <c r="AB28" i="3"/>
  <c r="AL248" i="3" l="1"/>
  <c r="AK248" i="3"/>
  <c r="AJ248" i="3"/>
  <c r="AN248" i="3"/>
  <c r="AL247" i="3"/>
  <c r="AK247" i="3"/>
  <c r="AJ247" i="3"/>
  <c r="AO247" i="3"/>
  <c r="AN247" i="3"/>
  <c r="AL246" i="3"/>
  <c r="AK246" i="3"/>
  <c r="AJ246" i="3"/>
  <c r="AP246" i="3"/>
  <c r="AN246" i="3"/>
  <c r="AL245" i="3"/>
  <c r="AK245" i="3"/>
  <c r="AJ245" i="3"/>
  <c r="AP245" i="3"/>
  <c r="AN245" i="3"/>
  <c r="AL244" i="3"/>
  <c r="AK244" i="3"/>
  <c r="AJ244" i="3"/>
  <c r="AP244" i="3"/>
  <c r="AN244" i="3"/>
  <c r="AL243" i="3"/>
  <c r="AK243" i="3"/>
  <c r="AJ243" i="3"/>
  <c r="AO243" i="3"/>
  <c r="AM243" i="3"/>
  <c r="AL209" i="3"/>
  <c r="AK209" i="3"/>
  <c r="AJ209" i="3"/>
  <c r="AP209" i="3"/>
  <c r="AN209" i="3"/>
  <c r="AL194" i="3"/>
  <c r="AK194" i="3"/>
  <c r="AJ194" i="3"/>
  <c r="AO194" i="3"/>
  <c r="AM194" i="3"/>
  <c r="AL298" i="3"/>
  <c r="AK298" i="3"/>
  <c r="AJ298" i="3"/>
  <c r="AP298" i="3"/>
  <c r="AD298" i="3"/>
  <c r="AM298" i="3" s="1"/>
  <c r="AL297" i="3"/>
  <c r="AK297" i="3"/>
  <c r="AJ297" i="3"/>
  <c r="AP297" i="3"/>
  <c r="AN297" i="3"/>
  <c r="AL136" i="3"/>
  <c r="AK136" i="3"/>
  <c r="AJ136" i="3"/>
  <c r="AO136" i="3"/>
  <c r="AD136" i="3"/>
  <c r="AN136" i="3" s="1"/>
  <c r="AL58" i="3"/>
  <c r="AK58" i="3"/>
  <c r="AJ58" i="3"/>
  <c r="AP58" i="3"/>
  <c r="AD58" i="3"/>
  <c r="AN58" i="3" s="1"/>
  <c r="AL522" i="3"/>
  <c r="AK522" i="3"/>
  <c r="AJ522" i="3"/>
  <c r="AP522" i="3"/>
  <c r="AD522" i="3"/>
  <c r="AM522" i="3" s="1"/>
  <c r="AL521" i="3"/>
  <c r="AK521" i="3"/>
  <c r="AJ521" i="3"/>
  <c r="AP521" i="3"/>
  <c r="AD521" i="3"/>
  <c r="AM521" i="3" s="1"/>
  <c r="AL520" i="3"/>
  <c r="AK520" i="3"/>
  <c r="AJ520" i="3"/>
  <c r="AP520" i="3"/>
  <c r="AD520" i="3"/>
  <c r="AN520" i="3" s="1"/>
  <c r="AL335" i="3"/>
  <c r="AK335" i="3"/>
  <c r="AJ335" i="3"/>
  <c r="AO335" i="3"/>
  <c r="AM335" i="3"/>
  <c r="AL307" i="3"/>
  <c r="AK307" i="3"/>
  <c r="AJ307" i="3"/>
  <c r="AP307" i="3"/>
  <c r="AM307" i="3"/>
  <c r="AL300" i="3"/>
  <c r="AK300" i="3"/>
  <c r="AJ300" i="3"/>
  <c r="AP300" i="3"/>
  <c r="AN300" i="3"/>
  <c r="AL7" i="3"/>
  <c r="AK7" i="3"/>
  <c r="AJ7" i="3"/>
  <c r="AO7" i="3"/>
  <c r="AD7" i="3"/>
  <c r="AN7" i="3" s="1"/>
  <c r="AL274" i="3"/>
  <c r="AK274" i="3"/>
  <c r="AJ274" i="3"/>
  <c r="AP274" i="3"/>
  <c r="AD274" i="3"/>
  <c r="AN274" i="3" s="1"/>
  <c r="AL273" i="3"/>
  <c r="AK273" i="3"/>
  <c r="AJ273" i="3"/>
  <c r="AO273" i="3"/>
  <c r="AD273" i="3"/>
  <c r="AM273" i="3" s="1"/>
  <c r="AL272" i="3"/>
  <c r="AK272" i="3"/>
  <c r="AJ272" i="3"/>
  <c r="AO272" i="3"/>
  <c r="AD272" i="3"/>
  <c r="AN272" i="3" s="1"/>
  <c r="AL271" i="3"/>
  <c r="AK271" i="3"/>
  <c r="AJ271" i="3"/>
  <c r="AO271" i="3"/>
  <c r="AD271" i="3"/>
  <c r="AL214" i="3"/>
  <c r="AK214" i="3"/>
  <c r="AJ214" i="3"/>
  <c r="AN214" i="3"/>
  <c r="AL219" i="3"/>
  <c r="AK219" i="3"/>
  <c r="AJ219" i="3"/>
  <c r="AM219" i="3"/>
  <c r="AL177" i="3"/>
  <c r="AK177" i="3"/>
  <c r="AJ177" i="3"/>
  <c r="AN177" i="3"/>
  <c r="AL120" i="3"/>
  <c r="AK120" i="3"/>
  <c r="AJ120" i="3"/>
  <c r="AN120" i="3"/>
  <c r="AL176" i="3"/>
  <c r="AK176" i="3"/>
  <c r="AJ176" i="3"/>
  <c r="AM176" i="3"/>
  <c r="AL220" i="3"/>
  <c r="AK220" i="3"/>
  <c r="AJ220" i="3"/>
  <c r="AO220" i="3"/>
  <c r="AN220" i="3"/>
  <c r="AL224" i="3"/>
  <c r="AK224" i="3"/>
  <c r="AJ224" i="3"/>
  <c r="AO224" i="3"/>
  <c r="AM224" i="3"/>
  <c r="AL154" i="3"/>
  <c r="AK154" i="3"/>
  <c r="AJ154" i="3"/>
  <c r="AP154" i="3"/>
  <c r="AN154" i="3"/>
  <c r="AL53" i="3"/>
  <c r="AK53" i="3"/>
  <c r="AJ53" i="3"/>
  <c r="AO53" i="3"/>
  <c r="AN53" i="3"/>
  <c r="AL121" i="3"/>
  <c r="AK121" i="3"/>
  <c r="AJ121" i="3"/>
  <c r="AP121" i="3"/>
  <c r="AM121" i="3"/>
  <c r="AL222" i="3"/>
  <c r="AK222" i="3"/>
  <c r="AJ222" i="3"/>
  <c r="AP222" i="3"/>
  <c r="AN222" i="3"/>
  <c r="AL427" i="3"/>
  <c r="AK427" i="3"/>
  <c r="AJ427" i="3"/>
  <c r="AO427" i="3"/>
  <c r="AN427" i="3"/>
  <c r="AL426" i="3"/>
  <c r="AK426" i="3"/>
  <c r="AJ426" i="3"/>
  <c r="AP426" i="3"/>
  <c r="AM426" i="3"/>
  <c r="AL425" i="3"/>
  <c r="AK425" i="3"/>
  <c r="AJ425" i="3"/>
  <c r="AO425" i="3"/>
  <c r="AM425" i="3"/>
  <c r="AJ419" i="3"/>
  <c r="AO419" i="3"/>
  <c r="AJ417" i="3"/>
  <c r="AO417" i="3"/>
  <c r="AL414" i="3"/>
  <c r="AK414" i="3"/>
  <c r="AJ414" i="3"/>
  <c r="AN414" i="3"/>
  <c r="AL421" i="3"/>
  <c r="AK421" i="3"/>
  <c r="AJ421" i="3"/>
  <c r="AM421" i="3"/>
  <c r="AL420" i="3"/>
  <c r="AK420" i="3"/>
  <c r="AJ420" i="3"/>
  <c r="AN420" i="3"/>
  <c r="AL412" i="3"/>
  <c r="AK412" i="3"/>
  <c r="AJ412" i="3"/>
  <c r="AN412" i="3"/>
  <c r="AL411" i="3"/>
  <c r="AK411" i="3"/>
  <c r="AJ411" i="3"/>
  <c r="AN411" i="3"/>
  <c r="AJ418" i="3"/>
  <c r="AP418" i="3"/>
  <c r="AJ416" i="3"/>
  <c r="AO416" i="3"/>
  <c r="AL482" i="3"/>
  <c r="AK482" i="3"/>
  <c r="AJ482" i="3"/>
  <c r="AP482" i="3"/>
  <c r="AN482" i="3"/>
  <c r="AL481" i="3"/>
  <c r="AK481" i="3"/>
  <c r="AJ481" i="3"/>
  <c r="AO481" i="3"/>
  <c r="AN481" i="3"/>
  <c r="AL485" i="3"/>
  <c r="AK485" i="3"/>
  <c r="AJ485" i="3"/>
  <c r="AP485" i="3"/>
  <c r="AM485" i="3"/>
  <c r="AL484" i="3"/>
  <c r="AK484" i="3"/>
  <c r="AJ484" i="3"/>
  <c r="AP484" i="3"/>
  <c r="AN484" i="3"/>
  <c r="AL483" i="3"/>
  <c r="AK483" i="3"/>
  <c r="AJ483" i="3"/>
  <c r="AO483" i="3"/>
  <c r="AN483" i="3"/>
  <c r="AL480" i="3"/>
  <c r="AK480" i="3"/>
  <c r="AJ480" i="3"/>
  <c r="AP480" i="3"/>
  <c r="AM480" i="3"/>
  <c r="AL479" i="3"/>
  <c r="AK479" i="3"/>
  <c r="AJ479" i="3"/>
  <c r="AO479" i="3"/>
  <c r="AM479" i="3"/>
  <c r="AL477" i="3"/>
  <c r="AK477" i="3"/>
  <c r="AJ477" i="3"/>
  <c r="AP477" i="3"/>
  <c r="AM477" i="3"/>
  <c r="AL285" i="3"/>
  <c r="AK285" i="3"/>
  <c r="AJ285" i="3"/>
  <c r="AO285" i="3"/>
  <c r="AD285" i="3"/>
  <c r="AL284" i="3"/>
  <c r="AK284" i="3"/>
  <c r="AJ284" i="3"/>
  <c r="AD284" i="3"/>
  <c r="AM284" i="3" s="1"/>
  <c r="AL283" i="3"/>
  <c r="AK283" i="3"/>
  <c r="AJ283" i="3"/>
  <c r="AD283" i="3"/>
  <c r="AM283" i="3" s="1"/>
  <c r="AL282" i="3"/>
  <c r="AK282" i="3"/>
  <c r="AJ282" i="3"/>
  <c r="AP282" i="3"/>
  <c r="AD282" i="3"/>
  <c r="AN282" i="3" s="1"/>
  <c r="AL251" i="3"/>
  <c r="AK251" i="3"/>
  <c r="AJ251" i="3"/>
  <c r="AO251" i="3"/>
  <c r="AM251" i="3"/>
  <c r="AJ465" i="3"/>
  <c r="AP465" i="3"/>
  <c r="AJ472" i="3"/>
  <c r="AO472" i="3"/>
  <c r="AJ185" i="3"/>
  <c r="AP185" i="3"/>
  <c r="AL158" i="3"/>
  <c r="AK158" i="3"/>
  <c r="AJ158" i="3"/>
  <c r="AO158" i="3"/>
  <c r="AM158" i="3"/>
  <c r="AJ188" i="3"/>
  <c r="AO188" i="3"/>
  <c r="AJ186" i="3"/>
  <c r="AJ191" i="3"/>
  <c r="AP191" i="3"/>
  <c r="AJ181" i="3"/>
  <c r="AO181" i="3"/>
  <c r="AL302" i="3"/>
  <c r="AK302" i="3"/>
  <c r="AJ302" i="3"/>
  <c r="AP302" i="3"/>
  <c r="AN302" i="3"/>
  <c r="AJ182" i="3"/>
  <c r="AO182" i="3"/>
  <c r="AJ179" i="3"/>
  <c r="AP179" i="3"/>
  <c r="AK403" i="3"/>
  <c r="AJ403" i="3"/>
  <c r="AP403" i="3"/>
  <c r="AL198" i="3"/>
  <c r="AK198" i="3"/>
  <c r="AJ198" i="3"/>
  <c r="AO198" i="3"/>
  <c r="AK173" i="3"/>
  <c r="AJ173" i="3"/>
  <c r="AJ157" i="3"/>
  <c r="AO157" i="3"/>
  <c r="AL119" i="3"/>
  <c r="AK119" i="3"/>
  <c r="AJ119" i="3"/>
  <c r="AO119" i="3"/>
  <c r="AM119" i="3"/>
  <c r="AL118" i="3"/>
  <c r="AK118" i="3"/>
  <c r="AJ118" i="3"/>
  <c r="AP118" i="3"/>
  <c r="AD118" i="3"/>
  <c r="AN118" i="3" s="1"/>
  <c r="AL117" i="3"/>
  <c r="AK117" i="3"/>
  <c r="AJ117" i="3"/>
  <c r="AO117" i="3"/>
  <c r="AD117" i="3"/>
  <c r="AN117" i="3" s="1"/>
  <c r="AL116" i="3"/>
  <c r="AK116" i="3"/>
  <c r="AJ116" i="3"/>
  <c r="AP116" i="3"/>
  <c r="AD116" i="3"/>
  <c r="AM116" i="3" s="1"/>
  <c r="AL115" i="3"/>
  <c r="AK115" i="3"/>
  <c r="AJ115" i="3"/>
  <c r="AP115" i="3"/>
  <c r="AD115" i="3"/>
  <c r="AM115" i="3" s="1"/>
  <c r="AL114" i="3"/>
  <c r="AK114" i="3"/>
  <c r="AJ114" i="3"/>
  <c r="AO114" i="3"/>
  <c r="AD114" i="3"/>
  <c r="AL152" i="3"/>
  <c r="AK152" i="3"/>
  <c r="AJ152" i="3"/>
  <c r="AD152" i="3"/>
  <c r="AN152" i="3" s="1"/>
  <c r="AL155" i="3"/>
  <c r="AK155" i="3"/>
  <c r="AJ155" i="3"/>
  <c r="AP155" i="3"/>
  <c r="AN155" i="3"/>
  <c r="AL204" i="3"/>
  <c r="AK204" i="3"/>
  <c r="AJ204" i="3"/>
  <c r="AO204" i="3"/>
  <c r="AD204" i="3"/>
  <c r="AM204" i="3" s="1"/>
  <c r="AL113" i="3"/>
  <c r="AK113" i="3"/>
  <c r="AJ113" i="3"/>
  <c r="AP113" i="3"/>
  <c r="AD113" i="3"/>
  <c r="AN113" i="3" s="1"/>
  <c r="AL112" i="3"/>
  <c r="AK112" i="3"/>
  <c r="AJ112" i="3"/>
  <c r="AO112" i="3"/>
  <c r="AD112" i="3"/>
  <c r="AN112" i="3" s="1"/>
  <c r="AL111" i="3"/>
  <c r="AK111" i="3"/>
  <c r="AJ111" i="3"/>
  <c r="AD111" i="3"/>
  <c r="AM111" i="3" s="1"/>
  <c r="AL57" i="3"/>
  <c r="AK57" i="3"/>
  <c r="AJ57" i="3"/>
  <c r="AO57" i="3"/>
  <c r="AD57" i="3"/>
  <c r="AM57" i="3" s="1"/>
  <c r="AL56" i="3"/>
  <c r="AK56" i="3"/>
  <c r="AJ56" i="3"/>
  <c r="AO56" i="3"/>
  <c r="AD56" i="3"/>
  <c r="AL334" i="3"/>
  <c r="AK334" i="3"/>
  <c r="AJ334" i="3"/>
  <c r="AL333" i="3"/>
  <c r="AK333" i="3"/>
  <c r="AJ333" i="3"/>
  <c r="AP333" i="3"/>
  <c r="AN333" i="3"/>
  <c r="AL332" i="3"/>
  <c r="AK332" i="3"/>
  <c r="AJ332" i="3"/>
  <c r="AO332" i="3"/>
  <c r="AL62" i="3"/>
  <c r="AK62" i="3"/>
  <c r="AJ62" i="3"/>
  <c r="AP62" i="3"/>
  <c r="AD62" i="3"/>
  <c r="AN62" i="3" s="1"/>
  <c r="AL207" i="3"/>
  <c r="AK207" i="3"/>
  <c r="AJ207" i="3"/>
  <c r="AO207" i="3"/>
  <c r="AD207" i="3"/>
  <c r="AN207" i="3" s="1"/>
  <c r="AJ206" i="3"/>
  <c r="AD206" i="3"/>
  <c r="AL156" i="3"/>
  <c r="AK156" i="3"/>
  <c r="AJ156" i="3"/>
  <c r="AO156" i="3"/>
  <c r="AM156" i="3"/>
  <c r="AL199" i="3"/>
  <c r="AK199" i="3"/>
  <c r="AJ199" i="3"/>
  <c r="AO199" i="3"/>
  <c r="AD199" i="3"/>
  <c r="AN199" i="3" s="1"/>
  <c r="AL172" i="3"/>
  <c r="AK172" i="3"/>
  <c r="AJ172" i="3"/>
  <c r="AD172" i="3"/>
  <c r="AN172" i="3" s="1"/>
  <c r="AL159" i="3"/>
  <c r="AK159" i="3"/>
  <c r="AJ159" i="3"/>
  <c r="AP159" i="3"/>
  <c r="AD159" i="3"/>
  <c r="AN159" i="3" s="1"/>
  <c r="AL46" i="3"/>
  <c r="AK46" i="3"/>
  <c r="AJ46" i="3"/>
  <c r="AO46" i="3"/>
  <c r="AD46" i="3"/>
  <c r="AM46" i="3" s="1"/>
  <c r="AL107" i="3"/>
  <c r="AK107" i="3"/>
  <c r="AJ107" i="3"/>
  <c r="AP107" i="3"/>
  <c r="AD107" i="3"/>
  <c r="AN107" i="3" s="1"/>
  <c r="AL131" i="3"/>
  <c r="AK131" i="3"/>
  <c r="AJ131" i="3"/>
  <c r="AO131" i="3"/>
  <c r="AD131" i="3"/>
  <c r="AL130" i="3"/>
  <c r="AK130" i="3"/>
  <c r="AJ130" i="3"/>
  <c r="AP130" i="3"/>
  <c r="AD130" i="3"/>
  <c r="AM130" i="3" s="1"/>
  <c r="AL123" i="3"/>
  <c r="AK123" i="3"/>
  <c r="AJ123" i="3"/>
  <c r="AO123" i="3"/>
  <c r="AD123" i="3"/>
  <c r="AL95" i="3"/>
  <c r="AK95" i="3"/>
  <c r="AJ95" i="3"/>
  <c r="AO95" i="3"/>
  <c r="AD95" i="3"/>
  <c r="AN95" i="3" s="1"/>
  <c r="AL90" i="3"/>
  <c r="AK90" i="3"/>
  <c r="AJ90" i="3"/>
  <c r="AD90" i="3"/>
  <c r="AN90" i="3" s="1"/>
  <c r="AL89" i="3"/>
  <c r="AK89" i="3"/>
  <c r="AJ89" i="3"/>
  <c r="AP89" i="3"/>
  <c r="AD89" i="3"/>
  <c r="AN89" i="3" s="1"/>
  <c r="AL88" i="3"/>
  <c r="AK88" i="3"/>
  <c r="AJ88" i="3"/>
  <c r="AO88" i="3"/>
  <c r="AD88" i="3"/>
  <c r="AM88" i="3" s="1"/>
  <c r="AL84" i="3"/>
  <c r="AK84" i="3"/>
  <c r="AJ84" i="3"/>
  <c r="AP84" i="3"/>
  <c r="AD84" i="3"/>
  <c r="AN84" i="3" s="1"/>
  <c r="AL83" i="3"/>
  <c r="AK83" i="3"/>
  <c r="AJ83" i="3"/>
  <c r="AO83" i="3"/>
  <c r="AD83" i="3"/>
  <c r="AN83" i="3" s="1"/>
  <c r="AL77" i="3"/>
  <c r="AK77" i="3"/>
  <c r="AJ77" i="3"/>
  <c r="AP77" i="3"/>
  <c r="AD77" i="3"/>
  <c r="AN77" i="3" s="1"/>
  <c r="AL24" i="3"/>
  <c r="AK24" i="3"/>
  <c r="AJ24" i="3"/>
  <c r="AP24" i="3"/>
  <c r="AD24" i="3"/>
  <c r="AL23" i="3"/>
  <c r="AK23" i="3"/>
  <c r="AJ23" i="3"/>
  <c r="AD23" i="3"/>
  <c r="AN23" i="3" s="1"/>
  <c r="AL22" i="3"/>
  <c r="AK22" i="3"/>
  <c r="AJ22" i="3"/>
  <c r="AD22" i="3"/>
  <c r="AN22" i="3" s="1"/>
  <c r="AL21" i="3"/>
  <c r="AK21" i="3"/>
  <c r="AJ21" i="3"/>
  <c r="AP21" i="3"/>
  <c r="AD21" i="3"/>
  <c r="AL18" i="3"/>
  <c r="AK18" i="3"/>
  <c r="AJ18" i="3"/>
  <c r="AO18" i="3"/>
  <c r="AD18" i="3"/>
  <c r="AM18" i="3" s="1"/>
  <c r="AL11" i="3"/>
  <c r="AK11" i="3"/>
  <c r="AJ11" i="3"/>
  <c r="AP11" i="3"/>
  <c r="AD11" i="3"/>
  <c r="AN11" i="3" s="1"/>
  <c r="AL9" i="3"/>
  <c r="AK9" i="3"/>
  <c r="AJ9" i="3"/>
  <c r="AO9" i="3"/>
  <c r="AD9" i="3"/>
  <c r="AM9" i="3" s="1"/>
  <c r="AL8" i="3"/>
  <c r="AK8" i="3"/>
  <c r="AJ8" i="3"/>
  <c r="AP8" i="3"/>
  <c r="AD8" i="3"/>
  <c r="AN8" i="3" s="1"/>
  <c r="AL331" i="3"/>
  <c r="AK331" i="3"/>
  <c r="AJ331" i="3"/>
  <c r="AP331" i="3"/>
  <c r="AN331" i="3"/>
  <c r="AL330" i="3"/>
  <c r="AK330" i="3"/>
  <c r="AJ330" i="3"/>
  <c r="AO330" i="3"/>
  <c r="AM330" i="3"/>
  <c r="AL329" i="3"/>
  <c r="AK329" i="3"/>
  <c r="AJ329" i="3"/>
  <c r="AP329" i="3"/>
  <c r="AN329" i="3"/>
  <c r="AL328" i="3"/>
  <c r="AK328" i="3"/>
  <c r="AJ328" i="3"/>
  <c r="AO328" i="3"/>
  <c r="AN328" i="3"/>
  <c r="AL327" i="3"/>
  <c r="AK327" i="3"/>
  <c r="AJ327" i="3"/>
  <c r="AO327" i="3"/>
  <c r="AM327" i="3"/>
  <c r="AL326" i="3"/>
  <c r="AK326" i="3"/>
  <c r="AJ326" i="3"/>
  <c r="AP326" i="3"/>
  <c r="AN326" i="3"/>
  <c r="AL325" i="3"/>
  <c r="AK325" i="3"/>
  <c r="AJ325" i="3"/>
  <c r="AO325" i="3"/>
  <c r="AN325" i="3"/>
  <c r="AL324" i="3"/>
  <c r="AK324" i="3"/>
  <c r="AJ324" i="3"/>
  <c r="AP324" i="3"/>
  <c r="AM324" i="3"/>
  <c r="AL323" i="3"/>
  <c r="AK323" i="3"/>
  <c r="AJ323" i="3"/>
  <c r="AO323" i="3"/>
  <c r="AN323" i="3"/>
  <c r="AL322" i="3"/>
  <c r="AK322" i="3"/>
  <c r="AJ322" i="3"/>
  <c r="AO322" i="3"/>
  <c r="AN322" i="3"/>
  <c r="AL321" i="3"/>
  <c r="AK321" i="3"/>
  <c r="AJ321" i="3"/>
  <c r="AP321" i="3"/>
  <c r="AN321" i="3"/>
  <c r="AL320" i="3"/>
  <c r="AK320" i="3"/>
  <c r="AJ320" i="3"/>
  <c r="AP320" i="3"/>
  <c r="AN320" i="3"/>
  <c r="AL319" i="3"/>
  <c r="AK319" i="3"/>
  <c r="AJ319" i="3"/>
  <c r="AO319" i="3"/>
  <c r="AM319" i="3"/>
  <c r="AL318" i="3"/>
  <c r="AK318" i="3"/>
  <c r="AJ318" i="3"/>
  <c r="AP318" i="3"/>
  <c r="AN318" i="3"/>
  <c r="AL317" i="3"/>
  <c r="AK317" i="3"/>
  <c r="AJ317" i="3"/>
  <c r="AO317" i="3"/>
  <c r="AN317" i="3"/>
  <c r="AL316" i="3"/>
  <c r="AK316" i="3"/>
  <c r="AJ316" i="3"/>
  <c r="AM316" i="3"/>
  <c r="AL315" i="3"/>
  <c r="AK315" i="3"/>
  <c r="AJ315" i="3"/>
  <c r="AO315" i="3"/>
  <c r="AN315" i="3"/>
  <c r="AK239" i="3"/>
  <c r="AJ239" i="3"/>
  <c r="AK174" i="3"/>
  <c r="AJ174" i="3"/>
  <c r="AL211" i="3"/>
  <c r="AK211" i="3"/>
  <c r="AJ211" i="3"/>
  <c r="AO211" i="3"/>
  <c r="AN211" i="3"/>
  <c r="AL210" i="3"/>
  <c r="AK210" i="3"/>
  <c r="AJ210" i="3"/>
  <c r="AO210" i="3"/>
  <c r="AK55" i="3"/>
  <c r="AJ55" i="3"/>
  <c r="AP55" i="3"/>
  <c r="AL195" i="3"/>
  <c r="AK195" i="3"/>
  <c r="AJ195" i="3"/>
  <c r="AO195" i="3"/>
  <c r="AM195" i="3"/>
  <c r="AL162" i="3"/>
  <c r="AK162" i="3"/>
  <c r="AJ162" i="3"/>
  <c r="AP162" i="3"/>
  <c r="AD162" i="3"/>
  <c r="AN162" i="3" s="1"/>
  <c r="AL161" i="3"/>
  <c r="AK161" i="3"/>
  <c r="AJ161" i="3"/>
  <c r="AO161" i="3"/>
  <c r="AD161" i="3"/>
  <c r="AN161" i="3" s="1"/>
  <c r="AL151" i="3"/>
  <c r="AK151" i="3"/>
  <c r="AJ151" i="3"/>
  <c r="AO151" i="3"/>
  <c r="AD151" i="3"/>
  <c r="AM151" i="3" s="1"/>
  <c r="AL205" i="3"/>
  <c r="AK205" i="3"/>
  <c r="AJ205" i="3"/>
  <c r="AP205" i="3"/>
  <c r="AD205" i="3"/>
  <c r="AN205" i="3" s="1"/>
  <c r="AL257" i="3"/>
  <c r="AK257" i="3"/>
  <c r="AJ257" i="3"/>
  <c r="AP257" i="3"/>
  <c r="AD257" i="3"/>
  <c r="AN257" i="3" s="1"/>
  <c r="AL256" i="3"/>
  <c r="AK256" i="3"/>
  <c r="AJ256" i="3"/>
  <c r="AO256" i="3"/>
  <c r="AD256" i="3"/>
  <c r="AM256" i="3" s="1"/>
  <c r="AL255" i="3"/>
  <c r="AK255" i="3"/>
  <c r="AJ255" i="3"/>
  <c r="AP255" i="3"/>
  <c r="AD255" i="3"/>
  <c r="AN255" i="3" s="1"/>
  <c r="AL254" i="3"/>
  <c r="AK254" i="3"/>
  <c r="AJ254" i="3"/>
  <c r="AO254" i="3"/>
  <c r="AD254" i="3"/>
  <c r="AN254" i="3" s="1"/>
  <c r="AL253" i="3"/>
  <c r="AK253" i="3"/>
  <c r="AJ253" i="3"/>
  <c r="AP253" i="3"/>
  <c r="AD253" i="3"/>
  <c r="AN253" i="3" s="1"/>
  <c r="AL252" i="3"/>
  <c r="AK252" i="3"/>
  <c r="AJ252" i="3"/>
  <c r="AP252" i="3"/>
  <c r="AN252" i="3"/>
  <c r="AL280" i="3"/>
  <c r="AK280" i="3"/>
  <c r="AJ280" i="3"/>
  <c r="AO280" i="3"/>
  <c r="AD280" i="3"/>
  <c r="AM280" i="3" s="1"/>
  <c r="AL278" i="3"/>
  <c r="AK278" i="3"/>
  <c r="AJ278" i="3"/>
  <c r="AP278" i="3"/>
  <c r="AD278" i="3"/>
  <c r="AN278" i="3" s="1"/>
  <c r="AL277" i="3"/>
  <c r="AK277" i="3"/>
  <c r="AJ277" i="3"/>
  <c r="AO277" i="3"/>
  <c r="AD277" i="3"/>
  <c r="AM277" i="3" s="1"/>
  <c r="AL276" i="3"/>
  <c r="AK276" i="3"/>
  <c r="AJ276" i="3"/>
  <c r="AP276" i="3"/>
  <c r="AD276" i="3"/>
  <c r="AM276" i="3" s="1"/>
  <c r="AL275" i="3"/>
  <c r="AK275" i="3"/>
  <c r="AJ275" i="3"/>
  <c r="AO275" i="3"/>
  <c r="AD275" i="3"/>
  <c r="AN275" i="3" s="1"/>
  <c r="AL50" i="3"/>
  <c r="AK50" i="3"/>
  <c r="AJ50" i="3"/>
  <c r="AO50" i="3"/>
  <c r="AD50" i="3"/>
  <c r="AM50" i="3" s="1"/>
  <c r="AL126" i="3"/>
  <c r="AK126" i="3"/>
  <c r="AJ126" i="3"/>
  <c r="AP126" i="3"/>
  <c r="AD126" i="3"/>
  <c r="AM126" i="3" s="1"/>
  <c r="AL140" i="3"/>
  <c r="AK140" i="3"/>
  <c r="AJ140" i="3"/>
  <c r="AO140" i="3"/>
  <c r="AN140" i="3"/>
  <c r="AL76" i="3"/>
  <c r="AK76" i="3"/>
  <c r="AJ76" i="3"/>
  <c r="AO76" i="3"/>
  <c r="AD76" i="3"/>
  <c r="AM76" i="3" s="1"/>
  <c r="AL171" i="3"/>
  <c r="AK171" i="3"/>
  <c r="AJ171" i="3"/>
  <c r="AP171" i="3"/>
  <c r="AD171" i="3"/>
  <c r="AN171" i="3" s="1"/>
  <c r="AL129" i="3"/>
  <c r="AK129" i="3"/>
  <c r="AJ129" i="3"/>
  <c r="AO129" i="3"/>
  <c r="AD129" i="3"/>
  <c r="AM129" i="3" s="1"/>
  <c r="AL128" i="3"/>
  <c r="AK128" i="3"/>
  <c r="AJ128" i="3"/>
  <c r="AO128" i="3"/>
  <c r="AD128" i="3"/>
  <c r="AM128" i="3" s="1"/>
  <c r="AL127" i="3"/>
  <c r="AK127" i="3"/>
  <c r="AJ127" i="3"/>
  <c r="AO127" i="3"/>
  <c r="AD127" i="3"/>
  <c r="AN127" i="3" s="1"/>
  <c r="AL40" i="3"/>
  <c r="AK40" i="3"/>
  <c r="AJ40" i="3"/>
  <c r="AO40" i="3"/>
  <c r="AD40" i="3"/>
  <c r="AM40" i="3" s="1"/>
  <c r="AL170" i="3"/>
  <c r="AK170" i="3"/>
  <c r="AJ170" i="3"/>
  <c r="AP170" i="3"/>
  <c r="AD170" i="3"/>
  <c r="AM170" i="3" s="1"/>
  <c r="AL41" i="3"/>
  <c r="AK41" i="3"/>
  <c r="AJ41" i="3"/>
  <c r="AP41" i="3"/>
  <c r="AD41" i="3"/>
  <c r="AN41" i="3" s="1"/>
  <c r="AL169" i="3"/>
  <c r="AK169" i="3"/>
  <c r="AJ169" i="3"/>
  <c r="AO169" i="3"/>
  <c r="AD169" i="3"/>
  <c r="AM169" i="3" s="1"/>
  <c r="AL168" i="3"/>
  <c r="AK168" i="3"/>
  <c r="AJ168" i="3"/>
  <c r="AP168" i="3"/>
  <c r="AD168" i="3"/>
  <c r="AM168" i="3" s="1"/>
  <c r="AL149" i="3"/>
  <c r="AK149" i="3"/>
  <c r="AJ149" i="3"/>
  <c r="AP149" i="3"/>
  <c r="AJ187" i="3"/>
  <c r="AO187" i="3"/>
  <c r="AJ184" i="3"/>
  <c r="AO184" i="3"/>
  <c r="AL139" i="3"/>
  <c r="AK139" i="3"/>
  <c r="AJ139" i="3"/>
  <c r="AO139" i="3"/>
  <c r="AJ190" i="3"/>
  <c r="AP190" i="3"/>
  <c r="AJ180" i="3"/>
  <c r="AP180" i="3"/>
  <c r="AJ178" i="3"/>
  <c r="AL138" i="3"/>
  <c r="AK138" i="3"/>
  <c r="AJ138" i="3"/>
  <c r="AP138" i="3"/>
  <c r="AN138" i="3"/>
  <c r="AL200" i="3"/>
  <c r="AK200" i="3"/>
  <c r="AJ200" i="3"/>
  <c r="AP200" i="3"/>
  <c r="AN200" i="3"/>
  <c r="AL203" i="3"/>
  <c r="AK203" i="3"/>
  <c r="AJ203" i="3"/>
  <c r="AD203" i="3"/>
  <c r="AM203" i="3" s="1"/>
  <c r="AL148" i="3"/>
  <c r="AK148" i="3"/>
  <c r="AJ148" i="3"/>
  <c r="AP148" i="3"/>
  <c r="AD148" i="3"/>
  <c r="AM148" i="3" s="1"/>
  <c r="AL147" i="3"/>
  <c r="AK147" i="3"/>
  <c r="AJ147" i="3"/>
  <c r="AP147" i="3"/>
  <c r="AD147" i="3"/>
  <c r="AN147" i="3" s="1"/>
  <c r="AL146" i="3"/>
  <c r="AK146" i="3"/>
  <c r="AJ146" i="3"/>
  <c r="AO146" i="3"/>
  <c r="AD146" i="3"/>
  <c r="AN146" i="3" s="1"/>
  <c r="AL145" i="3"/>
  <c r="AK145" i="3"/>
  <c r="AJ145" i="3"/>
  <c r="AP145" i="3"/>
  <c r="AD145" i="3"/>
  <c r="AN145" i="3" s="1"/>
  <c r="AL38" i="3"/>
  <c r="AK38" i="3"/>
  <c r="AJ38" i="3"/>
  <c r="AP38" i="3"/>
  <c r="AD38" i="3"/>
  <c r="AM38" i="3" s="1"/>
  <c r="AL37" i="3"/>
  <c r="AK37" i="3"/>
  <c r="AJ37" i="3"/>
  <c r="AO37" i="3"/>
  <c r="AD37" i="3"/>
  <c r="AL36" i="3"/>
  <c r="AK36" i="3"/>
  <c r="AJ36" i="3"/>
  <c r="AO36" i="3"/>
  <c r="AD36" i="3"/>
  <c r="AL35" i="3"/>
  <c r="AK35" i="3"/>
  <c r="AJ35" i="3"/>
  <c r="AD35" i="3"/>
  <c r="AM35" i="3" s="1"/>
  <c r="AL59" i="3"/>
  <c r="AK59" i="3"/>
  <c r="AJ59" i="3"/>
  <c r="AP59" i="3"/>
  <c r="AD59" i="3"/>
  <c r="AM59" i="3" s="1"/>
  <c r="AL60" i="3"/>
  <c r="AK60" i="3"/>
  <c r="AJ60" i="3"/>
  <c r="AO60" i="3"/>
  <c r="AD60" i="3"/>
  <c r="AN60" i="3" s="1"/>
  <c r="AL61" i="3"/>
  <c r="AK61" i="3"/>
  <c r="AJ61" i="3"/>
  <c r="AO61" i="3"/>
  <c r="AD61" i="3"/>
  <c r="AN61" i="3" s="1"/>
  <c r="AL12" i="3"/>
  <c r="AK12" i="3"/>
  <c r="AJ12" i="3"/>
  <c r="AP12" i="3"/>
  <c r="AD12" i="3"/>
  <c r="AN12" i="3" s="1"/>
  <c r="AL20" i="3"/>
  <c r="AK20" i="3"/>
  <c r="AJ20" i="3"/>
  <c r="AO20" i="3"/>
  <c r="AD20" i="3"/>
  <c r="AM20" i="3" s="1"/>
  <c r="AL10" i="3"/>
  <c r="AK10" i="3"/>
  <c r="AJ10" i="3"/>
  <c r="AO10" i="3"/>
  <c r="AD10" i="3"/>
  <c r="AL19" i="3"/>
  <c r="AK19" i="3"/>
  <c r="AJ19" i="3"/>
  <c r="AO19" i="3"/>
  <c r="AD19" i="3"/>
  <c r="AL45" i="3"/>
  <c r="AK45" i="3"/>
  <c r="AJ45" i="3"/>
  <c r="AD45" i="3"/>
  <c r="AN45" i="3" s="1"/>
  <c r="AL39" i="3"/>
  <c r="AK39" i="3"/>
  <c r="AJ39" i="3"/>
  <c r="AP39" i="3"/>
  <c r="AD39" i="3"/>
  <c r="AM39" i="3" s="1"/>
  <c r="AL27" i="3"/>
  <c r="AK27" i="3"/>
  <c r="AJ27" i="3"/>
  <c r="AP27" i="3"/>
  <c r="AD27" i="3"/>
  <c r="AN27" i="3" s="1"/>
  <c r="AL26" i="3"/>
  <c r="AK26" i="3"/>
  <c r="AJ26" i="3"/>
  <c r="AO26" i="3"/>
  <c r="AD26" i="3"/>
  <c r="AN26" i="3" s="1"/>
  <c r="AL16" i="3"/>
  <c r="AK16" i="3"/>
  <c r="AJ16" i="3"/>
  <c r="AP16" i="3"/>
  <c r="AD16" i="3"/>
  <c r="AN16" i="3" s="1"/>
  <c r="AL78" i="3"/>
  <c r="AK78" i="3"/>
  <c r="AJ78" i="3"/>
  <c r="AP78" i="3"/>
  <c r="AD78" i="3"/>
  <c r="AM78" i="3" s="1"/>
  <c r="AL15" i="3"/>
  <c r="AK15" i="3"/>
  <c r="AJ15" i="3"/>
  <c r="AO15" i="3"/>
  <c r="AD15" i="3"/>
  <c r="AL13" i="3"/>
  <c r="AK13" i="3"/>
  <c r="AJ13" i="3"/>
  <c r="AO13" i="3"/>
  <c r="AD13" i="3"/>
  <c r="AL87" i="3"/>
  <c r="AK87" i="3"/>
  <c r="AJ87" i="3"/>
  <c r="AD87" i="3"/>
  <c r="AN87" i="3" s="1"/>
  <c r="AL124" i="3"/>
  <c r="AK124" i="3"/>
  <c r="AJ124" i="3"/>
  <c r="AP124" i="3"/>
  <c r="AD124" i="3"/>
  <c r="AM124" i="3" s="1"/>
  <c r="AL48" i="3"/>
  <c r="AK48" i="3"/>
  <c r="AJ48" i="3"/>
  <c r="AP48" i="3"/>
  <c r="AD48" i="3"/>
  <c r="AN48" i="3" s="1"/>
  <c r="AL47" i="3"/>
  <c r="AK47" i="3"/>
  <c r="AJ47" i="3"/>
  <c r="AO47" i="3"/>
  <c r="AD47" i="3"/>
  <c r="AN47" i="3" s="1"/>
  <c r="AL92" i="3"/>
  <c r="AK92" i="3"/>
  <c r="AJ92" i="3"/>
  <c r="AD92" i="3"/>
  <c r="AN92" i="3" s="1"/>
  <c r="AL64" i="3"/>
  <c r="AK64" i="3"/>
  <c r="AJ64" i="3"/>
  <c r="AO64" i="3"/>
  <c r="AD64" i="3"/>
  <c r="AM64" i="3" s="1"/>
  <c r="AL17" i="3"/>
  <c r="AK17" i="3"/>
  <c r="AJ17" i="3"/>
  <c r="AP17" i="3"/>
  <c r="AD17" i="3"/>
  <c r="AL14" i="3"/>
  <c r="AK14" i="3"/>
  <c r="AJ14" i="3"/>
  <c r="AO14" i="3"/>
  <c r="AD14" i="3"/>
  <c r="AN14" i="3" s="1"/>
  <c r="AL110" i="3"/>
  <c r="AK110" i="3"/>
  <c r="AJ110" i="3"/>
  <c r="AD110" i="3"/>
  <c r="AN110" i="3" s="1"/>
  <c r="AL109" i="3"/>
  <c r="AK109" i="3"/>
  <c r="AJ109" i="3"/>
  <c r="AO109" i="3"/>
  <c r="AD109" i="3"/>
  <c r="AM109" i="3" s="1"/>
  <c r="AL108" i="3"/>
  <c r="AK108" i="3"/>
  <c r="AJ108" i="3"/>
  <c r="AO108" i="3"/>
  <c r="AD108" i="3"/>
  <c r="AL202" i="3"/>
  <c r="AK202" i="3"/>
  <c r="AJ202" i="3"/>
  <c r="AO202" i="3"/>
  <c r="AN202" i="3"/>
  <c r="AL33" i="3"/>
  <c r="AK33" i="3"/>
  <c r="AJ33" i="3"/>
  <c r="AD33" i="3"/>
  <c r="AM33" i="3" s="1"/>
  <c r="AL32" i="3"/>
  <c r="AK32" i="3"/>
  <c r="AJ32" i="3"/>
  <c r="AO32" i="3"/>
  <c r="AD32" i="3"/>
  <c r="AM32" i="3" s="1"/>
  <c r="AL31" i="3"/>
  <c r="AK31" i="3"/>
  <c r="AJ31" i="3"/>
  <c r="AO31" i="3"/>
  <c r="AD31" i="3"/>
  <c r="AL34" i="3"/>
  <c r="AK34" i="3"/>
  <c r="AJ34" i="3"/>
  <c r="AO34" i="3"/>
  <c r="AD34" i="3"/>
  <c r="AN34" i="3" s="1"/>
  <c r="AL30" i="3"/>
  <c r="AK30" i="3"/>
  <c r="AJ30" i="3"/>
  <c r="AD30" i="3"/>
  <c r="AN30" i="3" s="1"/>
  <c r="AL29" i="3"/>
  <c r="AK29" i="3"/>
  <c r="AJ29" i="3"/>
  <c r="AO29" i="3"/>
  <c r="AD29" i="3"/>
  <c r="AM29" i="3" s="1"/>
  <c r="AL201" i="3"/>
  <c r="AK201" i="3"/>
  <c r="AJ201" i="3"/>
  <c r="AO201" i="3"/>
  <c r="AL303" i="3"/>
  <c r="AK303" i="3"/>
  <c r="AJ303" i="3"/>
  <c r="AO303" i="3"/>
  <c r="AD303" i="3"/>
  <c r="AN303" i="3" s="1"/>
  <c r="AL102" i="3"/>
  <c r="AK102" i="3"/>
  <c r="AJ102" i="3"/>
  <c r="AD102" i="3"/>
  <c r="AN102" i="3" s="1"/>
  <c r="AL65" i="3"/>
  <c r="AK65" i="3"/>
  <c r="AJ65" i="3"/>
  <c r="AO65" i="3"/>
  <c r="AD65" i="3"/>
  <c r="AM65" i="3" s="1"/>
  <c r="AL67" i="3"/>
  <c r="AK67" i="3"/>
  <c r="AJ67" i="3"/>
  <c r="AO67" i="3"/>
  <c r="AD67" i="3"/>
  <c r="AL66" i="3"/>
  <c r="AK66" i="3"/>
  <c r="AJ66" i="3"/>
  <c r="AO66" i="3"/>
  <c r="AD66" i="3"/>
  <c r="AN66" i="3" s="1"/>
  <c r="AL63" i="3"/>
  <c r="AK63" i="3"/>
  <c r="AJ63" i="3"/>
  <c r="AD63" i="3"/>
  <c r="AN63" i="3" s="1"/>
  <c r="AL97" i="3"/>
  <c r="AK97" i="3"/>
  <c r="AJ97" i="3"/>
  <c r="AO97" i="3"/>
  <c r="AD97" i="3"/>
  <c r="AM97" i="3" s="1"/>
  <c r="AL49" i="3"/>
  <c r="AK49" i="3"/>
  <c r="AJ49" i="3"/>
  <c r="AO49" i="3"/>
  <c r="AD49" i="3"/>
  <c r="AN49" i="3" s="1"/>
  <c r="AO106" i="3"/>
  <c r="AD106" i="3"/>
  <c r="AP105" i="3"/>
  <c r="AD105" i="3"/>
  <c r="AO104" i="3"/>
  <c r="AD104" i="3"/>
  <c r="AO103" i="3"/>
  <c r="AD103" i="3"/>
  <c r="AL137" i="3"/>
  <c r="AK137" i="3"/>
  <c r="AJ137" i="3"/>
  <c r="AO137" i="3"/>
  <c r="AN137" i="3"/>
  <c r="AL208" i="3"/>
  <c r="AK208" i="3"/>
  <c r="AJ208" i="3"/>
  <c r="AP208" i="3"/>
  <c r="AD208" i="3"/>
  <c r="AN208" i="3" s="1"/>
  <c r="AL132" i="3"/>
  <c r="AK132" i="3"/>
  <c r="AJ132" i="3"/>
  <c r="AP132" i="3"/>
  <c r="AM132" i="3"/>
  <c r="AL52" i="3"/>
  <c r="AK52" i="3"/>
  <c r="AJ52" i="3"/>
  <c r="AO52" i="3"/>
  <c r="AN52" i="3"/>
  <c r="AL96" i="3"/>
  <c r="AK96" i="3"/>
  <c r="AJ96" i="3"/>
  <c r="AO96" i="3"/>
  <c r="AD96" i="3"/>
  <c r="AN96" i="3" s="1"/>
  <c r="AL167" i="3"/>
  <c r="AK167" i="3"/>
  <c r="AJ167" i="3"/>
  <c r="AP167" i="3"/>
  <c r="AD167" i="3"/>
  <c r="AN167" i="3" s="1"/>
  <c r="AL166" i="3"/>
  <c r="AK166" i="3"/>
  <c r="AJ166" i="3"/>
  <c r="AP166" i="3"/>
  <c r="AD166" i="3"/>
  <c r="AM166" i="3" s="1"/>
  <c r="AL165" i="3"/>
  <c r="AK165" i="3"/>
  <c r="AJ165" i="3"/>
  <c r="AO165" i="3"/>
  <c r="AD165" i="3"/>
  <c r="AN165" i="3" s="1"/>
  <c r="AL164" i="3"/>
  <c r="AK164" i="3"/>
  <c r="AJ164" i="3"/>
  <c r="AO164" i="3"/>
  <c r="AD164" i="3"/>
  <c r="AN164" i="3" s="1"/>
  <c r="AL163" i="3"/>
  <c r="AK163" i="3"/>
  <c r="AJ163" i="3"/>
  <c r="AP163" i="3"/>
  <c r="AD163" i="3"/>
  <c r="AN163" i="3" s="1"/>
  <c r="AL160" i="3"/>
  <c r="AK160" i="3"/>
  <c r="AJ160" i="3"/>
  <c r="AO160" i="3"/>
  <c r="AD160" i="3"/>
  <c r="AM160" i="3" s="1"/>
  <c r="AL75" i="3"/>
  <c r="AK75" i="3"/>
  <c r="AJ75" i="3"/>
  <c r="AO75" i="3"/>
  <c r="AD75" i="3"/>
  <c r="AN75" i="3" s="1"/>
  <c r="AL72" i="3"/>
  <c r="AK72" i="3"/>
  <c r="AJ72" i="3"/>
  <c r="AO72" i="3"/>
  <c r="AD72" i="3"/>
  <c r="AN72" i="3" s="1"/>
  <c r="AL71" i="3"/>
  <c r="AK71" i="3"/>
  <c r="AJ71" i="3"/>
  <c r="AP71" i="3"/>
  <c r="AD71" i="3"/>
  <c r="AN71" i="3" s="1"/>
  <c r="AL70" i="3"/>
  <c r="AK70" i="3"/>
  <c r="AJ70" i="3"/>
  <c r="AO70" i="3"/>
  <c r="AD70" i="3"/>
  <c r="AM70" i="3" s="1"/>
  <c r="AL69" i="3"/>
  <c r="AK69" i="3"/>
  <c r="AJ69" i="3"/>
  <c r="AP69" i="3"/>
  <c r="AD69" i="3"/>
  <c r="AN69" i="3" s="1"/>
  <c r="AL51" i="3"/>
  <c r="AK51" i="3"/>
  <c r="AJ51" i="3"/>
  <c r="AO51" i="3"/>
  <c r="AD51" i="3"/>
  <c r="AM51" i="3" s="1"/>
  <c r="AL74" i="3"/>
  <c r="AK74" i="3"/>
  <c r="AJ74" i="3"/>
  <c r="AP74" i="3"/>
  <c r="AD74" i="3"/>
  <c r="AN74" i="3" s="1"/>
  <c r="AL73" i="3"/>
  <c r="AK73" i="3"/>
  <c r="AJ73" i="3"/>
  <c r="AP73" i="3"/>
  <c r="AM73" i="3"/>
  <c r="AL135" i="3"/>
  <c r="AK135" i="3"/>
  <c r="AJ135" i="3"/>
  <c r="AP135" i="3"/>
  <c r="AD135" i="3"/>
  <c r="AN135" i="3" s="1"/>
  <c r="AL122" i="3"/>
  <c r="AK122" i="3"/>
  <c r="AJ122" i="3"/>
  <c r="AO122" i="3"/>
  <c r="AD122" i="3"/>
  <c r="AM122" i="3" s="1"/>
  <c r="AL258" i="3"/>
  <c r="AK258" i="3"/>
  <c r="AJ258" i="3"/>
  <c r="AP258" i="3"/>
  <c r="AD258" i="3"/>
  <c r="AN258" i="3" s="1"/>
  <c r="AL143" i="3"/>
  <c r="AK143" i="3"/>
  <c r="AJ143" i="3"/>
  <c r="AP143" i="3"/>
  <c r="AD143" i="3"/>
  <c r="AM143" i="3" s="1"/>
  <c r="AL142" i="3"/>
  <c r="AK142" i="3"/>
  <c r="AJ142" i="3"/>
  <c r="AO142" i="3"/>
  <c r="AD142" i="3"/>
  <c r="AN142" i="3" s="1"/>
  <c r="AL150" i="3"/>
  <c r="AK150" i="3"/>
  <c r="AJ150" i="3"/>
  <c r="AO150" i="3"/>
  <c r="AM150" i="3"/>
  <c r="AL153" i="3"/>
  <c r="AK153" i="3"/>
  <c r="AJ153" i="3"/>
  <c r="AP153" i="3"/>
  <c r="AD153" i="3"/>
  <c r="AN153" i="3" s="1"/>
  <c r="AL197" i="3"/>
  <c r="AK197" i="3"/>
  <c r="AJ197" i="3"/>
  <c r="AP197" i="3"/>
  <c r="AD197" i="3"/>
  <c r="AM197" i="3" s="1"/>
  <c r="AL144" i="3"/>
  <c r="AK144" i="3"/>
  <c r="AJ144" i="3"/>
  <c r="AP144" i="3"/>
  <c r="AD144" i="3"/>
  <c r="AN144" i="3" s="1"/>
  <c r="AL141" i="3"/>
  <c r="AK141" i="3"/>
  <c r="AJ141" i="3"/>
  <c r="AO141" i="3"/>
  <c r="AD141" i="3"/>
  <c r="AN141" i="3" s="1"/>
  <c r="AL44" i="3"/>
  <c r="AK44" i="3"/>
  <c r="AJ44" i="3"/>
  <c r="AP44" i="3"/>
  <c r="AD44" i="3"/>
  <c r="AN44" i="3" s="1"/>
  <c r="AL43" i="3"/>
  <c r="AK43" i="3"/>
  <c r="AJ43" i="3"/>
  <c r="AO43" i="3"/>
  <c r="AD43" i="3"/>
  <c r="AM43" i="3" s="1"/>
  <c r="AL42" i="3"/>
  <c r="AK42" i="3"/>
  <c r="AJ42" i="3"/>
  <c r="AP42" i="3"/>
  <c r="AD42" i="3"/>
  <c r="AN42" i="3" s="1"/>
  <c r="AL101" i="3"/>
  <c r="AK101" i="3"/>
  <c r="AJ101" i="3"/>
  <c r="AO101" i="3"/>
  <c r="AD101" i="3"/>
  <c r="AM101" i="3" s="1"/>
  <c r="AL100" i="3"/>
  <c r="AK100" i="3"/>
  <c r="AJ100" i="3"/>
  <c r="AP100" i="3"/>
  <c r="AD100" i="3"/>
  <c r="AN100" i="3" s="1"/>
  <c r="AL98" i="3"/>
  <c r="AK98" i="3"/>
  <c r="AJ98" i="3"/>
  <c r="AP98" i="3"/>
  <c r="AD98" i="3"/>
  <c r="AM98" i="3" s="1"/>
  <c r="AL94" i="3"/>
  <c r="AK94" i="3"/>
  <c r="AJ94" i="3"/>
  <c r="AP94" i="3"/>
  <c r="AD94" i="3"/>
  <c r="AN94" i="3" s="1"/>
  <c r="AL93" i="3"/>
  <c r="AK93" i="3"/>
  <c r="AJ93" i="3"/>
  <c r="AO93" i="3"/>
  <c r="AD93" i="3"/>
  <c r="AM93" i="3" s="1"/>
  <c r="AL82" i="3"/>
  <c r="AK82" i="3"/>
  <c r="AJ82" i="3"/>
  <c r="AP82" i="3"/>
  <c r="AD82" i="3"/>
  <c r="AN82" i="3" s="1"/>
  <c r="AL81" i="3"/>
  <c r="AK81" i="3"/>
  <c r="AJ81" i="3"/>
  <c r="AP81" i="3"/>
  <c r="AD81" i="3"/>
  <c r="AM81" i="3" s="1"/>
  <c r="AL79" i="3"/>
  <c r="AK79" i="3"/>
  <c r="AJ79" i="3"/>
  <c r="AO79" i="3"/>
  <c r="AD79" i="3"/>
  <c r="AN79" i="3" s="1"/>
  <c r="AL134" i="3"/>
  <c r="AK134" i="3"/>
  <c r="AJ134" i="3"/>
  <c r="AO134" i="3"/>
  <c r="AD134" i="3"/>
  <c r="AN134" i="3" s="1"/>
  <c r="AL133" i="3"/>
  <c r="AK133" i="3"/>
  <c r="AJ133" i="3"/>
  <c r="AP133" i="3"/>
  <c r="AD133" i="3"/>
  <c r="AN133" i="3" s="1"/>
  <c r="AL125" i="3"/>
  <c r="AK125" i="3"/>
  <c r="AJ125" i="3"/>
  <c r="AP125" i="3"/>
  <c r="AD125" i="3"/>
  <c r="AM125" i="3" s="1"/>
  <c r="AL91" i="3"/>
  <c r="AK91" i="3"/>
  <c r="AJ91" i="3"/>
  <c r="AO91" i="3"/>
  <c r="AD91" i="3"/>
  <c r="AN91" i="3" s="1"/>
  <c r="AL68" i="3"/>
  <c r="AK68" i="3"/>
  <c r="AJ68" i="3"/>
  <c r="AO68" i="3"/>
  <c r="AD68" i="3"/>
  <c r="AN68" i="3" s="1"/>
  <c r="AL25" i="3"/>
  <c r="AK25" i="3"/>
  <c r="AJ25" i="3"/>
  <c r="AP25" i="3"/>
  <c r="AD25" i="3"/>
  <c r="AN25" i="3" s="1"/>
  <c r="AL6" i="3"/>
  <c r="AK6" i="3"/>
  <c r="AJ6" i="3"/>
  <c r="AO6" i="3"/>
  <c r="AD6" i="3"/>
  <c r="AM6" i="3" s="1"/>
  <c r="AL80" i="3"/>
  <c r="AK80" i="3"/>
  <c r="AJ80" i="3"/>
  <c r="AO80" i="3"/>
  <c r="AD80" i="3"/>
  <c r="AN80" i="3" s="1"/>
  <c r="AL85" i="3"/>
  <c r="AK85" i="3"/>
  <c r="AJ85" i="3"/>
  <c r="AO85" i="3"/>
  <c r="AD85" i="3"/>
  <c r="AM85" i="3" s="1"/>
  <c r="AL86" i="3"/>
  <c r="AK86" i="3"/>
  <c r="AJ86" i="3"/>
  <c r="AP86" i="3"/>
  <c r="AD86" i="3"/>
  <c r="AM86" i="3" s="1"/>
  <c r="AL28" i="3"/>
  <c r="AK28" i="3"/>
  <c r="AJ28" i="3"/>
  <c r="AO28" i="3"/>
  <c r="AD28" i="3"/>
  <c r="AM28" i="3" s="1"/>
  <c r="AN206" i="3" l="1"/>
  <c r="AB206" i="3"/>
  <c r="AM104" i="3"/>
  <c r="AB104" i="3"/>
  <c r="AN103" i="3"/>
  <c r="AB103" i="3"/>
  <c r="AN106" i="3"/>
  <c r="AB106" i="3"/>
  <c r="AN105" i="3"/>
  <c r="AB105" i="3"/>
  <c r="AP211" i="3"/>
  <c r="AP425" i="3"/>
  <c r="AP247" i="3"/>
  <c r="AN168" i="3"/>
  <c r="AN88" i="3"/>
  <c r="AP95" i="3"/>
  <c r="AP131" i="3"/>
  <c r="AP53" i="3"/>
  <c r="AP20" i="3"/>
  <c r="AO132" i="3"/>
  <c r="AP15" i="3"/>
  <c r="AP26" i="3"/>
  <c r="AO180" i="3"/>
  <c r="AO21" i="3"/>
  <c r="AO24" i="3"/>
  <c r="AM84" i="3"/>
  <c r="AN35" i="3"/>
  <c r="AO38" i="3"/>
  <c r="AP65" i="3"/>
  <c r="AO41" i="3"/>
  <c r="AM12" i="3"/>
  <c r="AN59" i="3"/>
  <c r="AM255" i="3"/>
  <c r="AO205" i="3"/>
  <c r="AP119" i="3"/>
  <c r="AP198" i="3"/>
  <c r="AP472" i="3"/>
  <c r="AM107" i="3"/>
  <c r="AM154" i="3"/>
  <c r="AM248" i="3"/>
  <c r="AO147" i="3"/>
  <c r="AO200" i="3"/>
  <c r="AP129" i="3"/>
  <c r="AO39" i="3"/>
  <c r="AP60" i="3"/>
  <c r="AN243" i="3"/>
  <c r="AP43" i="3"/>
  <c r="AP10" i="3"/>
  <c r="AN170" i="3"/>
  <c r="AP56" i="3"/>
  <c r="AP112" i="3"/>
  <c r="AO155" i="3"/>
  <c r="AP181" i="3"/>
  <c r="AO484" i="3"/>
  <c r="AO143" i="3"/>
  <c r="AP109" i="3"/>
  <c r="AO17" i="3"/>
  <c r="AM87" i="3"/>
  <c r="AO8" i="3"/>
  <c r="AP273" i="3"/>
  <c r="AO300" i="3"/>
  <c r="AO520" i="3"/>
  <c r="AO126" i="3"/>
  <c r="AO403" i="3"/>
  <c r="AO302" i="3"/>
  <c r="AP417" i="3"/>
  <c r="AO98" i="3"/>
  <c r="AP104" i="3"/>
  <c r="AN124" i="3"/>
  <c r="AM138" i="3"/>
  <c r="AO331" i="3"/>
  <c r="AO477" i="3"/>
  <c r="AM481" i="3"/>
  <c r="AO418" i="3"/>
  <c r="AM272" i="3"/>
  <c r="AP6" i="3"/>
  <c r="AP70" i="3"/>
  <c r="AP32" i="3"/>
  <c r="AP14" i="3"/>
  <c r="AP19" i="3"/>
  <c r="AP76" i="3"/>
  <c r="AP275" i="3"/>
  <c r="AP317" i="3"/>
  <c r="AM320" i="3"/>
  <c r="AO159" i="3"/>
  <c r="AO115" i="3"/>
  <c r="AM118" i="3"/>
  <c r="AO282" i="3"/>
  <c r="AN522" i="3"/>
  <c r="AM58" i="3"/>
  <c r="AP243" i="3"/>
  <c r="AO81" i="3"/>
  <c r="AO166" i="3"/>
  <c r="AP97" i="3"/>
  <c r="AO78" i="3"/>
  <c r="AP61" i="3"/>
  <c r="AO149" i="3"/>
  <c r="AM171" i="3"/>
  <c r="AN280" i="3"/>
  <c r="AM254" i="3"/>
  <c r="AN324" i="3"/>
  <c r="AM23" i="3"/>
  <c r="AN130" i="3"/>
  <c r="AN204" i="3"/>
  <c r="AO118" i="3"/>
  <c r="AN251" i="3"/>
  <c r="AN480" i="3"/>
  <c r="AM274" i="3"/>
  <c r="AO522" i="3"/>
  <c r="AN39" i="3"/>
  <c r="AM45" i="3"/>
  <c r="AP40" i="3"/>
  <c r="AO171" i="3"/>
  <c r="AP50" i="3"/>
  <c r="AM278" i="3"/>
  <c r="AO11" i="3"/>
  <c r="AP207" i="3"/>
  <c r="AP251" i="3"/>
  <c r="AM412" i="3"/>
  <c r="AN224" i="3"/>
  <c r="AN273" i="3"/>
  <c r="AO307" i="3"/>
  <c r="AO73" i="3"/>
  <c r="AP29" i="3"/>
  <c r="AO48" i="3"/>
  <c r="AO27" i="3"/>
  <c r="AP323" i="3"/>
  <c r="AP123" i="3"/>
  <c r="AO113" i="3"/>
  <c r="AO191" i="3"/>
  <c r="AP158" i="3"/>
  <c r="AN20" i="3"/>
  <c r="AO170" i="3"/>
  <c r="AN277" i="3"/>
  <c r="AM322" i="3"/>
  <c r="AM8" i="3"/>
  <c r="AN9" i="3"/>
  <c r="AO154" i="3"/>
  <c r="AP272" i="3"/>
  <c r="AP140" i="3"/>
  <c r="AO276" i="3"/>
  <c r="AM321" i="3"/>
  <c r="AM244" i="3"/>
  <c r="AP67" i="3"/>
  <c r="AP201" i="3"/>
  <c r="AP108" i="3"/>
  <c r="AP64" i="3"/>
  <c r="AO124" i="3"/>
  <c r="AP328" i="3"/>
  <c r="AP156" i="3"/>
  <c r="AP157" i="3"/>
  <c r="AP479" i="3"/>
  <c r="AP419" i="3"/>
  <c r="AP220" i="3"/>
  <c r="AO297" i="3"/>
  <c r="AO59" i="3"/>
  <c r="AP277" i="3"/>
  <c r="AP254" i="3"/>
  <c r="AP151" i="3"/>
  <c r="AO318" i="3"/>
  <c r="AP327" i="3"/>
  <c r="AP83" i="3"/>
  <c r="AP199" i="3"/>
  <c r="AP224" i="3"/>
  <c r="AP49" i="3"/>
  <c r="AP31" i="3"/>
  <c r="AO255" i="3"/>
  <c r="AP161" i="3"/>
  <c r="AP315" i="3"/>
  <c r="AP57" i="3"/>
  <c r="AP204" i="3"/>
  <c r="AP9" i="3"/>
  <c r="AP114" i="3"/>
  <c r="AP285" i="3"/>
  <c r="AP416" i="3"/>
  <c r="AO209" i="3"/>
  <c r="AO197" i="3"/>
  <c r="AO252" i="3"/>
  <c r="AP195" i="3"/>
  <c r="AO125" i="3"/>
  <c r="AO148" i="3"/>
  <c r="AP169" i="3"/>
  <c r="AP128" i="3"/>
  <c r="AO257" i="3"/>
  <c r="AO89" i="3"/>
  <c r="AO333" i="3"/>
  <c r="AP188" i="3"/>
  <c r="AO465" i="3"/>
  <c r="AP160" i="3"/>
  <c r="AP37" i="3"/>
  <c r="AO320" i="3"/>
  <c r="AP182" i="3"/>
  <c r="AO121" i="3"/>
  <c r="AP330" i="3"/>
  <c r="AP117" i="3"/>
  <c r="AO482" i="3"/>
  <c r="AO168" i="3"/>
  <c r="AP127" i="3"/>
  <c r="AP256" i="3"/>
  <c r="AO162" i="3"/>
  <c r="AP325" i="3"/>
  <c r="AO329" i="3"/>
  <c r="AP88" i="3"/>
  <c r="AP332" i="3"/>
  <c r="AP481" i="3"/>
  <c r="AP146" i="3"/>
  <c r="AP46" i="3"/>
  <c r="AO485" i="3"/>
  <c r="AO222" i="3"/>
  <c r="AP271" i="3"/>
  <c r="AO521" i="3"/>
  <c r="AO298" i="3"/>
  <c r="AN65" i="3"/>
  <c r="AM102" i="3"/>
  <c r="AN148" i="3"/>
  <c r="AN203" i="3"/>
  <c r="AN76" i="3"/>
  <c r="AM211" i="3"/>
  <c r="AN327" i="3"/>
  <c r="AM333" i="3"/>
  <c r="AM113" i="3"/>
  <c r="AN479" i="3"/>
  <c r="AM222" i="3"/>
  <c r="AN176" i="3"/>
  <c r="AN29" i="3"/>
  <c r="AM30" i="3"/>
  <c r="AN64" i="3"/>
  <c r="AM92" i="3"/>
  <c r="AN33" i="3"/>
  <c r="AN38" i="3"/>
  <c r="AM145" i="3"/>
  <c r="AM315" i="3"/>
  <c r="AN316" i="3"/>
  <c r="AM89" i="3"/>
  <c r="AM90" i="3"/>
  <c r="AN111" i="3"/>
  <c r="AM117" i="3"/>
  <c r="AM411" i="3"/>
  <c r="AN426" i="3"/>
  <c r="AM214" i="3"/>
  <c r="AM300" i="3"/>
  <c r="AN109" i="3"/>
  <c r="AM110" i="3"/>
  <c r="AN126" i="3"/>
  <c r="AM297" i="3"/>
  <c r="AN298" i="3"/>
  <c r="AM483" i="3"/>
  <c r="AM63" i="3"/>
  <c r="AM26" i="3"/>
  <c r="AM205" i="3"/>
  <c r="AM318" i="3"/>
  <c r="AN485" i="3"/>
  <c r="AN28" i="3"/>
  <c r="AM202" i="3"/>
  <c r="AN78" i="3"/>
  <c r="AM16" i="3"/>
  <c r="AM61" i="3"/>
  <c r="AM146" i="3"/>
  <c r="AM325" i="3"/>
  <c r="AM326" i="3"/>
  <c r="AM77" i="3"/>
  <c r="AM159" i="3"/>
  <c r="AM172" i="3"/>
  <c r="AN116" i="3"/>
  <c r="AN284" i="3"/>
  <c r="AM484" i="3"/>
  <c r="AM427" i="3"/>
  <c r="AM120" i="3"/>
  <c r="AN97" i="3"/>
  <c r="AN421" i="3"/>
  <c r="AM177" i="3"/>
  <c r="AM7" i="3"/>
  <c r="AM303" i="3"/>
  <c r="AN32" i="3"/>
  <c r="AN50" i="3"/>
  <c r="AM323" i="3"/>
  <c r="AM11" i="3"/>
  <c r="AN46" i="3"/>
  <c r="AM62" i="3"/>
  <c r="AM282" i="3"/>
  <c r="AN283" i="3"/>
  <c r="AM420" i="3"/>
  <c r="AN425" i="3"/>
  <c r="AM220" i="3"/>
  <c r="AN194" i="3"/>
  <c r="AN335" i="3"/>
  <c r="AM25" i="3"/>
  <c r="AM133" i="3"/>
  <c r="AM82" i="3"/>
  <c r="AM100" i="3"/>
  <c r="AM44" i="3"/>
  <c r="AM153" i="3"/>
  <c r="AM258" i="3"/>
  <c r="AM74" i="3"/>
  <c r="AM71" i="3"/>
  <c r="AM163" i="3"/>
  <c r="AM167" i="3"/>
  <c r="AM208" i="3"/>
  <c r="AM105" i="3"/>
  <c r="AM14" i="3"/>
  <c r="AM200" i="3"/>
  <c r="AM252" i="3"/>
  <c r="AM253" i="3"/>
  <c r="AM162" i="3"/>
  <c r="AM329" i="3"/>
  <c r="AN330" i="3"/>
  <c r="AM22" i="3"/>
  <c r="AM206" i="3"/>
  <c r="AM155" i="3"/>
  <c r="AM152" i="3"/>
  <c r="AN119" i="3"/>
  <c r="AM302" i="3"/>
  <c r="AM53" i="3"/>
  <c r="AN307" i="3"/>
  <c r="AM136" i="3"/>
  <c r="AM482" i="3"/>
  <c r="AM414" i="3"/>
  <c r="AN121" i="3"/>
  <c r="AN219" i="3"/>
  <c r="AO45" i="3"/>
  <c r="AP45" i="3"/>
  <c r="AM91" i="3"/>
  <c r="AN125" i="3"/>
  <c r="AM134" i="3"/>
  <c r="AN81" i="3"/>
  <c r="AM94" i="3"/>
  <c r="AM141" i="3"/>
  <c r="AN197" i="3"/>
  <c r="AM142" i="3"/>
  <c r="AM69" i="3"/>
  <c r="AM72" i="3"/>
  <c r="AN86" i="3"/>
  <c r="AN85" i="3"/>
  <c r="AN93" i="3"/>
  <c r="AO94" i="3"/>
  <c r="AN101" i="3"/>
  <c r="AO42" i="3"/>
  <c r="AO144" i="3"/>
  <c r="AN150" i="3"/>
  <c r="AN122" i="3"/>
  <c r="AO135" i="3"/>
  <c r="AN51" i="3"/>
  <c r="AO69" i="3"/>
  <c r="AP28" i="3"/>
  <c r="AO86" i="3"/>
  <c r="AP85" i="3"/>
  <c r="AP80" i="3"/>
  <c r="AO25" i="3"/>
  <c r="AP68" i="3"/>
  <c r="AP91" i="3"/>
  <c r="AO133" i="3"/>
  <c r="AP134" i="3"/>
  <c r="AP79" i="3"/>
  <c r="AO82" i="3"/>
  <c r="AP93" i="3"/>
  <c r="AO100" i="3"/>
  <c r="AP101" i="3"/>
  <c r="AO44" i="3"/>
  <c r="AP141" i="3"/>
  <c r="AO153" i="3"/>
  <c r="AP150" i="3"/>
  <c r="AP142" i="3"/>
  <c r="AO258" i="3"/>
  <c r="AP122" i="3"/>
  <c r="AO74" i="3"/>
  <c r="AP51" i="3"/>
  <c r="AO71" i="3"/>
  <c r="AP72" i="3"/>
  <c r="AP75" i="3"/>
  <c r="AO163" i="3"/>
  <c r="AP164" i="3"/>
  <c r="AP165" i="3"/>
  <c r="AO167" i="3"/>
  <c r="AP96" i="3"/>
  <c r="AP52" i="3"/>
  <c r="AO208" i="3"/>
  <c r="AP137" i="3"/>
  <c r="AP103" i="3"/>
  <c r="AO105" i="3"/>
  <c r="AP106" i="3"/>
  <c r="AP34" i="3"/>
  <c r="AO87" i="3"/>
  <c r="AP87" i="3"/>
  <c r="AN36" i="3"/>
  <c r="AM36" i="3"/>
  <c r="AP316" i="3"/>
  <c r="AO316" i="3"/>
  <c r="AO23" i="3"/>
  <c r="AP23" i="3"/>
  <c r="AP33" i="3"/>
  <c r="AO33" i="3"/>
  <c r="AN21" i="3"/>
  <c r="AM21" i="3"/>
  <c r="AO63" i="3"/>
  <c r="AP63" i="3"/>
  <c r="AO35" i="3"/>
  <c r="AP35" i="3"/>
  <c r="AN149" i="3"/>
  <c r="AM149" i="3"/>
  <c r="AP174" i="3"/>
  <c r="AO174" i="3"/>
  <c r="AP334" i="3"/>
  <c r="AO152" i="3"/>
  <c r="AP152" i="3"/>
  <c r="AP303" i="3"/>
  <c r="AM17" i="3"/>
  <c r="AN17" i="3"/>
  <c r="AP92" i="3"/>
  <c r="AO92" i="3"/>
  <c r="AP13" i="3"/>
  <c r="AP203" i="3"/>
  <c r="AO203" i="3"/>
  <c r="AN139" i="3"/>
  <c r="AM139" i="3"/>
  <c r="AM332" i="3"/>
  <c r="AN332" i="3"/>
  <c r="AN131" i="3"/>
  <c r="AM131" i="3"/>
  <c r="AN201" i="3"/>
  <c r="AM201" i="3"/>
  <c r="AO30" i="3"/>
  <c r="AP30" i="3"/>
  <c r="AM15" i="3"/>
  <c r="AN15" i="3"/>
  <c r="AM210" i="3"/>
  <c r="AN210" i="3"/>
  <c r="AM66" i="3"/>
  <c r="AP202" i="3"/>
  <c r="AM10" i="3"/>
  <c r="AN10" i="3"/>
  <c r="AP36" i="3"/>
  <c r="AO239" i="3"/>
  <c r="AP239" i="3"/>
  <c r="AM80" i="3"/>
  <c r="AN6" i="3"/>
  <c r="AM68" i="3"/>
  <c r="AN98" i="3"/>
  <c r="AN43" i="3"/>
  <c r="AM144" i="3"/>
  <c r="AM135" i="3"/>
  <c r="AM75" i="3"/>
  <c r="AN160" i="3"/>
  <c r="AM164" i="3"/>
  <c r="AM165" i="3"/>
  <c r="AN166" i="3"/>
  <c r="AM96" i="3"/>
  <c r="AM52" i="3"/>
  <c r="AN132" i="3"/>
  <c r="AM137" i="3"/>
  <c r="AM103" i="3"/>
  <c r="AN104" i="3"/>
  <c r="AM106" i="3"/>
  <c r="AM49" i="3"/>
  <c r="AP66" i="3"/>
  <c r="AN108" i="3"/>
  <c r="AM108" i="3"/>
  <c r="AO110" i="3"/>
  <c r="AP110" i="3"/>
  <c r="AM47" i="3"/>
  <c r="AN13" i="3"/>
  <c r="AM13" i="3"/>
  <c r="AM37" i="3"/>
  <c r="AN37" i="3"/>
  <c r="AM31" i="3"/>
  <c r="AN31" i="3"/>
  <c r="AM79" i="3"/>
  <c r="AM42" i="3"/>
  <c r="AN143" i="3"/>
  <c r="AN73" i="3"/>
  <c r="AN70" i="3"/>
  <c r="AM67" i="3"/>
  <c r="AN67" i="3"/>
  <c r="AP102" i="3"/>
  <c r="AO102" i="3"/>
  <c r="AM34" i="3"/>
  <c r="AP47" i="3"/>
  <c r="AN19" i="3"/>
  <c r="AM19" i="3"/>
  <c r="AO138" i="3"/>
  <c r="AP178" i="3"/>
  <c r="AO190" i="3"/>
  <c r="AP139" i="3"/>
  <c r="AP184" i="3"/>
  <c r="AP187" i="3"/>
  <c r="AN169" i="3"/>
  <c r="AN40" i="3"/>
  <c r="AN129" i="3"/>
  <c r="AM140" i="3"/>
  <c r="AM275" i="3"/>
  <c r="AN276" i="3"/>
  <c r="AN256" i="3"/>
  <c r="AN151" i="3"/>
  <c r="AN195" i="3"/>
  <c r="AO55" i="3"/>
  <c r="AM328" i="3"/>
  <c r="AM331" i="3"/>
  <c r="AP18" i="3"/>
  <c r="AM95" i="3"/>
  <c r="AO130" i="3"/>
  <c r="AO172" i="3"/>
  <c r="AP172" i="3"/>
  <c r="AM207" i="3"/>
  <c r="AO62" i="3"/>
  <c r="AM112" i="3"/>
  <c r="AO173" i="3"/>
  <c r="AP173" i="3"/>
  <c r="AP411" i="3"/>
  <c r="AO411" i="3"/>
  <c r="AO214" i="3"/>
  <c r="AP214" i="3"/>
  <c r="AO22" i="3"/>
  <c r="AP22" i="3"/>
  <c r="AM123" i="3"/>
  <c r="AN123" i="3"/>
  <c r="AN285" i="3"/>
  <c r="AM285" i="3"/>
  <c r="AO414" i="3"/>
  <c r="AP414" i="3"/>
  <c r="AP219" i="3"/>
  <c r="AO219" i="3"/>
  <c r="AM48" i="3"/>
  <c r="AO16" i="3"/>
  <c r="AM27" i="3"/>
  <c r="AO12" i="3"/>
  <c r="AM60" i="3"/>
  <c r="AO145" i="3"/>
  <c r="AM147" i="3"/>
  <c r="AO278" i="3"/>
  <c r="AP280" i="3"/>
  <c r="AO253" i="3"/>
  <c r="AN319" i="3"/>
  <c r="AO326" i="3"/>
  <c r="AM83" i="3"/>
  <c r="AM199" i="3"/>
  <c r="AM317" i="3"/>
  <c r="AP319" i="3"/>
  <c r="AO321" i="3"/>
  <c r="AP322" i="3"/>
  <c r="AO324" i="3"/>
  <c r="AO84" i="3"/>
  <c r="AO284" i="3"/>
  <c r="AP284" i="3"/>
  <c r="AP421" i="3"/>
  <c r="AO421" i="3"/>
  <c r="AP177" i="3"/>
  <c r="AO177" i="3"/>
  <c r="AO77" i="3"/>
  <c r="AO90" i="3"/>
  <c r="AP90" i="3"/>
  <c r="AP206" i="3"/>
  <c r="AO206" i="3"/>
  <c r="AP111" i="3"/>
  <c r="AO111" i="3"/>
  <c r="AO120" i="3"/>
  <c r="AP120" i="3"/>
  <c r="AN198" i="3"/>
  <c r="AM198" i="3"/>
  <c r="AP283" i="3"/>
  <c r="AO283" i="3"/>
  <c r="AP420" i="3"/>
  <c r="AO420" i="3"/>
  <c r="AP176" i="3"/>
  <c r="AO176" i="3"/>
  <c r="AN271" i="3"/>
  <c r="AM271" i="3"/>
  <c r="AM41" i="3"/>
  <c r="AM127" i="3"/>
  <c r="AN128" i="3"/>
  <c r="AM257" i="3"/>
  <c r="AM161" i="3"/>
  <c r="AP210" i="3"/>
  <c r="AN18" i="3"/>
  <c r="AM24" i="3"/>
  <c r="AN24" i="3"/>
  <c r="AO107" i="3"/>
  <c r="AN56" i="3"/>
  <c r="AM56" i="3"/>
  <c r="AN114" i="3"/>
  <c r="AM114" i="3"/>
  <c r="AO186" i="3"/>
  <c r="AP186" i="3"/>
  <c r="AO412" i="3"/>
  <c r="AP412" i="3"/>
  <c r="AN156" i="3"/>
  <c r="AN57" i="3"/>
  <c r="AN115" i="3"/>
  <c r="AN158" i="3"/>
  <c r="AN477" i="3"/>
  <c r="AM520" i="3"/>
  <c r="AN521" i="3"/>
  <c r="AM209" i="3"/>
  <c r="AO116" i="3"/>
  <c r="AO179" i="3"/>
  <c r="AO185" i="3"/>
  <c r="AP335" i="3"/>
  <c r="AP194" i="3"/>
  <c r="AO480" i="3"/>
  <c r="AP483" i="3"/>
  <c r="AO426" i="3"/>
  <c r="AP427" i="3"/>
  <c r="AO274" i="3"/>
  <c r="AP7" i="3"/>
  <c r="AO58" i="3"/>
  <c r="AP136" i="3"/>
  <c r="AP248" i="3"/>
  <c r="AO248" i="3"/>
  <c r="AM245" i="3"/>
  <c r="AO244" i="3"/>
  <c r="AM246" i="3"/>
  <c r="AO245" i="3"/>
  <c r="AM247" i="3"/>
  <c r="AO246" i="3"/>
  <c r="AL206" i="3" l="1"/>
  <c r="AK206" i="3"/>
  <c r="Z103" i="3"/>
  <c r="AJ103" i="3" s="1"/>
  <c r="AL103" i="3"/>
  <c r="AK103" i="3"/>
  <c r="Z104" i="3"/>
  <c r="AJ104" i="3" s="1"/>
  <c r="AL104" i="3"/>
  <c r="AK104" i="3"/>
  <c r="Z105" i="3"/>
  <c r="AJ105" i="3" s="1"/>
  <c r="AL105" i="3"/>
  <c r="AK105" i="3"/>
  <c r="Z106" i="3"/>
  <c r="AJ106" i="3" s="1"/>
  <c r="AK106" i="3"/>
  <c r="AL106" i="3"/>
  <c r="AD336" i="3"/>
  <c r="AD413" i="3"/>
  <c r="AD428" i="3"/>
  <c r="AD344" i="3"/>
  <c r="AD259" i="3"/>
  <c r="AD348" i="3"/>
  <c r="AD454" i="3"/>
  <c r="AD455" i="3"/>
  <c r="AD456" i="3"/>
  <c r="AD457" i="3"/>
  <c r="AD458" i="3"/>
  <c r="AD459" i="3"/>
  <c r="AD460" i="3"/>
  <c r="AD461" i="3"/>
  <c r="AD462" i="3"/>
  <c r="AD463" i="3"/>
  <c r="AD450" i="3"/>
  <c r="AD451" i="3"/>
  <c r="AD452" i="3"/>
  <c r="AD449" i="3"/>
  <c r="AD453" i="3"/>
  <c r="AD241" i="3"/>
  <c r="AD523" i="3"/>
  <c r="AD381" i="3"/>
  <c r="AD363" i="3"/>
  <c r="AD370" i="3"/>
  <c r="AD407" i="3"/>
  <c r="AD394" i="3"/>
  <c r="AD365" i="3"/>
  <c r="AD395" i="3"/>
  <c r="AD385" i="3"/>
  <c r="AD400" i="3"/>
  <c r="AD375" i="3"/>
  <c r="AD527" i="3"/>
  <c r="AD337" i="3"/>
  <c r="AD338" i="3"/>
  <c r="AD339" i="3"/>
  <c r="AD341" i="3"/>
  <c r="AD347" i="3"/>
  <c r="AD356" i="3"/>
  <c r="AD359" i="3"/>
  <c r="AD305" i="3"/>
  <c r="AD490" i="3"/>
  <c r="AD497" i="3"/>
  <c r="AD640" i="3"/>
  <c r="AD548" i="3"/>
  <c r="AD549" i="3"/>
  <c r="AN549" i="3" l="1"/>
  <c r="AM549" i="3"/>
  <c r="AL549" i="3"/>
  <c r="AK549" i="3"/>
  <c r="AJ549" i="3"/>
  <c r="AP549" i="3"/>
  <c r="AO548" i="3"/>
  <c r="AN548" i="3"/>
  <c r="AM548" i="3"/>
  <c r="AL548" i="3"/>
  <c r="AK548" i="3"/>
  <c r="AJ548" i="3"/>
  <c r="AP548" i="3"/>
  <c r="AP640" i="3"/>
  <c r="AO640" i="3"/>
  <c r="AN640" i="3"/>
  <c r="AL640" i="3"/>
  <c r="AK640" i="3"/>
  <c r="AJ640" i="3"/>
  <c r="AM640" i="3"/>
  <c r="AP404" i="3"/>
  <c r="AO404" i="3"/>
  <c r="AM404" i="3"/>
  <c r="AL404" i="3"/>
  <c r="AK404" i="3"/>
  <c r="AJ404" i="3"/>
  <c r="AN404" i="3"/>
  <c r="AN410" i="3"/>
  <c r="AL410" i="3"/>
  <c r="AK410" i="3"/>
  <c r="AJ410" i="3"/>
  <c r="AO410" i="3"/>
  <c r="AM410" i="3"/>
  <c r="AN409" i="3"/>
  <c r="AM409" i="3"/>
  <c r="AL409" i="3"/>
  <c r="AK409" i="3"/>
  <c r="AJ409" i="3"/>
  <c r="AP409" i="3"/>
  <c r="AP408" i="3"/>
  <c r="AO408" i="3"/>
  <c r="AL408" i="3"/>
  <c r="AK408" i="3"/>
  <c r="AJ408" i="3"/>
  <c r="AM406" i="3"/>
  <c r="AL406" i="3"/>
  <c r="AK406" i="3"/>
  <c r="AJ406" i="3"/>
  <c r="AN406" i="3"/>
  <c r="AN405" i="3"/>
  <c r="AM405" i="3"/>
  <c r="AL405" i="3"/>
  <c r="AK405" i="3"/>
  <c r="AJ405" i="3"/>
  <c r="AP405" i="3"/>
  <c r="AO513" i="3"/>
  <c r="AN513" i="3"/>
  <c r="AM513" i="3"/>
  <c r="AL513" i="3"/>
  <c r="AK513" i="3"/>
  <c r="AJ513" i="3"/>
  <c r="AP513" i="3"/>
  <c r="AP497" i="3"/>
  <c r="AO497" i="3"/>
  <c r="AN497" i="3"/>
  <c r="AL497" i="3"/>
  <c r="AK497" i="3"/>
  <c r="AJ497" i="3"/>
  <c r="AM497" i="3"/>
  <c r="AP490" i="3"/>
  <c r="AO490" i="3"/>
  <c r="AM490" i="3"/>
  <c r="AL490" i="3"/>
  <c r="AK490" i="3"/>
  <c r="AJ490" i="3"/>
  <c r="AN490" i="3"/>
  <c r="AL305" i="3"/>
  <c r="AK305" i="3"/>
  <c r="AJ305" i="3"/>
  <c r="AO305" i="3"/>
  <c r="AO359" i="3"/>
  <c r="AN359" i="3"/>
  <c r="AM359" i="3"/>
  <c r="AL359" i="3"/>
  <c r="AK359" i="3"/>
  <c r="AJ359" i="3"/>
  <c r="AP359" i="3"/>
  <c r="AP356" i="3"/>
  <c r="AO356" i="3"/>
  <c r="AL356" i="3"/>
  <c r="AK356" i="3"/>
  <c r="AJ356" i="3"/>
  <c r="AP347" i="3"/>
  <c r="AL347" i="3"/>
  <c r="AK347" i="3"/>
  <c r="AJ347" i="3"/>
  <c r="AO347" i="3"/>
  <c r="AP341" i="3"/>
  <c r="AL341" i="3"/>
  <c r="AK341" i="3"/>
  <c r="AJ341" i="3"/>
  <c r="AO341" i="3"/>
  <c r="AM341" i="3"/>
  <c r="AO339" i="3"/>
  <c r="AN339" i="3"/>
  <c r="AL339" i="3"/>
  <c r="AK339" i="3"/>
  <c r="AJ339" i="3"/>
  <c r="AP339" i="3"/>
  <c r="AM339" i="3"/>
  <c r="AP338" i="3"/>
  <c r="AO338" i="3"/>
  <c r="AL338" i="3"/>
  <c r="AK338" i="3"/>
  <c r="AJ338" i="3"/>
  <c r="AL337" i="3"/>
  <c r="AK337" i="3"/>
  <c r="AJ337" i="3"/>
  <c r="AO337" i="3"/>
  <c r="AN337" i="3"/>
  <c r="AN527" i="3"/>
  <c r="AM527" i="3"/>
  <c r="AL527" i="3"/>
  <c r="AK527" i="3"/>
  <c r="AJ527" i="3"/>
  <c r="AO502" i="3"/>
  <c r="AN502" i="3"/>
  <c r="AM502" i="3"/>
  <c r="AL502" i="3"/>
  <c r="AK502" i="3"/>
  <c r="AJ502" i="3"/>
  <c r="AP502" i="3"/>
  <c r="AP501" i="3"/>
  <c r="AO501" i="3"/>
  <c r="AL501" i="3"/>
  <c r="AK501" i="3"/>
  <c r="AJ501" i="3"/>
  <c r="AM501" i="3"/>
  <c r="AP375" i="3"/>
  <c r="AL375" i="3"/>
  <c r="AK375" i="3"/>
  <c r="AJ375" i="3"/>
  <c r="AO375" i="3"/>
  <c r="AN375" i="3"/>
  <c r="AP400" i="3"/>
  <c r="AL400" i="3"/>
  <c r="AK400" i="3"/>
  <c r="AJ400" i="3"/>
  <c r="AO400" i="3"/>
  <c r="AN400" i="3"/>
  <c r="AO385" i="3"/>
  <c r="AN385" i="3"/>
  <c r="AL385" i="3"/>
  <c r="AK385" i="3"/>
  <c r="AJ385" i="3"/>
  <c r="AP385" i="3"/>
  <c r="AM385" i="3"/>
  <c r="AP395" i="3"/>
  <c r="AO395" i="3"/>
  <c r="AL395" i="3"/>
  <c r="AK395" i="3"/>
  <c r="AJ395" i="3"/>
  <c r="AL365" i="3"/>
  <c r="AK365" i="3"/>
  <c r="AJ365" i="3"/>
  <c r="AO365" i="3"/>
  <c r="AN394" i="3"/>
  <c r="AM394" i="3"/>
  <c r="AL394" i="3"/>
  <c r="AK394" i="3"/>
  <c r="AJ394" i="3"/>
  <c r="AO407" i="3"/>
  <c r="AN407" i="3"/>
  <c r="AM407" i="3"/>
  <c r="AL407" i="3"/>
  <c r="AK407" i="3"/>
  <c r="AJ407" i="3"/>
  <c r="AP407" i="3"/>
  <c r="AP370" i="3"/>
  <c r="AO370" i="3"/>
  <c r="AL370" i="3"/>
  <c r="AK370" i="3"/>
  <c r="AJ370" i="3"/>
  <c r="AN363" i="3"/>
  <c r="AM363" i="3"/>
  <c r="AL363" i="3"/>
  <c r="AK363" i="3"/>
  <c r="AJ363" i="3"/>
  <c r="AO381" i="3"/>
  <c r="AN381" i="3"/>
  <c r="AL381" i="3"/>
  <c r="AK381" i="3"/>
  <c r="AJ381" i="3"/>
  <c r="AP381" i="3"/>
  <c r="AM381" i="3"/>
  <c r="AP523" i="3"/>
  <c r="AO523" i="3"/>
  <c r="AL523" i="3"/>
  <c r="AK523" i="3"/>
  <c r="AJ523" i="3"/>
  <c r="AM523" i="3"/>
  <c r="AL286" i="3"/>
  <c r="AK286" i="3"/>
  <c r="AJ286" i="3"/>
  <c r="AL270" i="3"/>
  <c r="AK270" i="3"/>
  <c r="AJ270" i="3"/>
  <c r="AO270" i="3"/>
  <c r="AP264" i="3"/>
  <c r="AL264" i="3"/>
  <c r="AK264" i="3"/>
  <c r="AJ264" i="3"/>
  <c r="AO264" i="3"/>
  <c r="AO269" i="3"/>
  <c r="AN269" i="3"/>
  <c r="AM269" i="3"/>
  <c r="AL269" i="3"/>
  <c r="AK269" i="3"/>
  <c r="AJ269" i="3"/>
  <c r="AP269" i="3"/>
  <c r="AP263" i="3"/>
  <c r="AO263" i="3"/>
  <c r="AN263" i="3"/>
  <c r="AM263" i="3"/>
  <c r="AL263" i="3"/>
  <c r="AK263" i="3"/>
  <c r="AJ263" i="3"/>
  <c r="AO268" i="3"/>
  <c r="AN268" i="3"/>
  <c r="AL268" i="3"/>
  <c r="AK268" i="3"/>
  <c r="AJ268" i="3"/>
  <c r="AP268" i="3"/>
  <c r="AM268" i="3"/>
  <c r="AP262" i="3"/>
  <c r="AO262" i="3"/>
  <c r="AL262" i="3"/>
  <c r="AK262" i="3"/>
  <c r="AJ262" i="3"/>
  <c r="AN262" i="3"/>
  <c r="AP266" i="3"/>
  <c r="AL266" i="3"/>
  <c r="AK266" i="3"/>
  <c r="AJ266" i="3"/>
  <c r="AO266" i="3"/>
  <c r="AN266" i="3"/>
  <c r="AL261" i="3"/>
  <c r="AK261" i="3"/>
  <c r="AJ261" i="3"/>
  <c r="AP261" i="3"/>
  <c r="AM261" i="3"/>
  <c r="AL290" i="3"/>
  <c r="AK290" i="3"/>
  <c r="AJ290" i="3"/>
  <c r="AP290" i="3"/>
  <c r="AN290" i="3"/>
  <c r="AL289" i="3"/>
  <c r="AK289" i="3"/>
  <c r="AJ289" i="3"/>
  <c r="AO289" i="3"/>
  <c r="AN289" i="3"/>
  <c r="AN288" i="3"/>
  <c r="AM288" i="3"/>
  <c r="AL288" i="3"/>
  <c r="AK288" i="3"/>
  <c r="AJ288" i="3"/>
  <c r="AP288" i="3"/>
  <c r="AN531" i="3"/>
  <c r="AM531" i="3"/>
  <c r="AL531" i="3"/>
  <c r="AK531" i="3"/>
  <c r="AJ531" i="3"/>
  <c r="AO500" i="3"/>
  <c r="AN500" i="3"/>
  <c r="AL500" i="3"/>
  <c r="AK500" i="3"/>
  <c r="AJ500" i="3"/>
  <c r="AP500" i="3"/>
  <c r="AM500" i="3"/>
  <c r="AP498" i="3"/>
  <c r="AO498" i="3"/>
  <c r="AN498" i="3"/>
  <c r="AM498" i="3"/>
  <c r="AL498" i="3"/>
  <c r="AK498" i="3"/>
  <c r="AJ498" i="3"/>
  <c r="AP361" i="3"/>
  <c r="AO361" i="3"/>
  <c r="AL361" i="3"/>
  <c r="AK361" i="3"/>
  <c r="AJ361" i="3"/>
  <c r="AN358" i="3"/>
  <c r="AM358" i="3"/>
  <c r="AL358" i="3"/>
  <c r="AK358" i="3"/>
  <c r="AJ358" i="3"/>
  <c r="AO357" i="3"/>
  <c r="AN357" i="3"/>
  <c r="AL357" i="3"/>
  <c r="AK357" i="3"/>
  <c r="AJ357" i="3"/>
  <c r="AP357" i="3"/>
  <c r="AM357" i="3"/>
  <c r="AP355" i="3"/>
  <c r="AO355" i="3"/>
  <c r="AL355" i="3"/>
  <c r="AK355" i="3"/>
  <c r="AJ355" i="3"/>
  <c r="AN355" i="3"/>
  <c r="AP354" i="3"/>
  <c r="AL354" i="3"/>
  <c r="AK354" i="3"/>
  <c r="AJ354" i="3"/>
  <c r="AO354" i="3"/>
  <c r="AN354" i="3"/>
  <c r="AN353" i="3"/>
  <c r="AM353" i="3"/>
  <c r="AL353" i="3"/>
  <c r="AK353" i="3"/>
  <c r="AJ353" i="3"/>
  <c r="AP353" i="3"/>
  <c r="AP352" i="3"/>
  <c r="AO352" i="3"/>
  <c r="AN352" i="3"/>
  <c r="AM352" i="3"/>
  <c r="AL352" i="3"/>
  <c r="AK352" i="3"/>
  <c r="AJ352" i="3"/>
  <c r="AP351" i="3"/>
  <c r="AO351" i="3"/>
  <c r="AN351" i="3"/>
  <c r="AL351" i="3"/>
  <c r="AK351" i="3"/>
  <c r="AJ351" i="3"/>
  <c r="AM351" i="3"/>
  <c r="AP350" i="3"/>
  <c r="AO350" i="3"/>
  <c r="AL350" i="3"/>
  <c r="AK350" i="3"/>
  <c r="AJ350" i="3"/>
  <c r="AN349" i="3"/>
  <c r="AM349" i="3"/>
  <c r="AL349" i="3"/>
  <c r="AK349" i="3"/>
  <c r="AJ349" i="3"/>
  <c r="AO340" i="3"/>
  <c r="AN340" i="3"/>
  <c r="AL340" i="3"/>
  <c r="AK340" i="3"/>
  <c r="AJ340" i="3"/>
  <c r="AP340" i="3"/>
  <c r="AM340" i="3"/>
  <c r="AP301" i="3"/>
  <c r="AO301" i="3"/>
  <c r="AL301" i="3"/>
  <c r="AK301" i="3"/>
  <c r="AJ301" i="3"/>
  <c r="AN301" i="3"/>
  <c r="AP293" i="3"/>
  <c r="AL293" i="3"/>
  <c r="AK293" i="3"/>
  <c r="AJ293" i="3"/>
  <c r="AO293" i="3"/>
  <c r="AN293" i="3"/>
  <c r="AN287" i="3"/>
  <c r="AM287" i="3"/>
  <c r="AL287" i="3"/>
  <c r="AK287" i="3"/>
  <c r="AJ287" i="3"/>
  <c r="AP287" i="3"/>
  <c r="AP267" i="3"/>
  <c r="AO267" i="3"/>
  <c r="AN267" i="3"/>
  <c r="AM267" i="3"/>
  <c r="AL267" i="3"/>
  <c r="AK267" i="3"/>
  <c r="AJ267" i="3"/>
  <c r="AP265" i="3"/>
  <c r="AO265" i="3"/>
  <c r="AN265" i="3"/>
  <c r="AL265" i="3"/>
  <c r="AK265" i="3"/>
  <c r="AJ265" i="3"/>
  <c r="AM265" i="3"/>
  <c r="AP260" i="3"/>
  <c r="AO260" i="3"/>
  <c r="AL260" i="3"/>
  <c r="AK260" i="3"/>
  <c r="AJ260" i="3"/>
  <c r="AN242" i="3"/>
  <c r="AM242" i="3"/>
  <c r="AL242" i="3"/>
  <c r="AK242" i="3"/>
  <c r="AJ242" i="3"/>
  <c r="AO241" i="3"/>
  <c r="AN241" i="3"/>
  <c r="AL241" i="3"/>
  <c r="AK241" i="3"/>
  <c r="AJ241" i="3"/>
  <c r="AP241" i="3"/>
  <c r="AM241" i="3"/>
  <c r="AP240" i="3"/>
  <c r="AO240" i="3"/>
  <c r="AL240" i="3"/>
  <c r="AK240" i="3"/>
  <c r="AJ240" i="3"/>
  <c r="AN240" i="3"/>
  <c r="AP486" i="3"/>
  <c r="AL486" i="3"/>
  <c r="AK486" i="3"/>
  <c r="AJ486" i="3"/>
  <c r="AO486" i="3"/>
  <c r="AN486" i="3"/>
  <c r="AN467" i="3"/>
  <c r="AM467" i="3"/>
  <c r="AL467" i="3"/>
  <c r="AK467" i="3"/>
  <c r="AJ467" i="3"/>
  <c r="AP467" i="3"/>
  <c r="AP466" i="3"/>
  <c r="AO466" i="3"/>
  <c r="AN466" i="3"/>
  <c r="AM466" i="3"/>
  <c r="AL466" i="3"/>
  <c r="AK466" i="3"/>
  <c r="AJ466" i="3"/>
  <c r="AP402" i="3"/>
  <c r="AO402" i="3"/>
  <c r="AN402" i="3"/>
  <c r="AL402" i="3"/>
  <c r="AK402" i="3"/>
  <c r="AJ402" i="3"/>
  <c r="AM402" i="3"/>
  <c r="AP476" i="3"/>
  <c r="AO476" i="3"/>
  <c r="AL476" i="3"/>
  <c r="AK476" i="3"/>
  <c r="AJ476" i="3"/>
  <c r="AN475" i="3"/>
  <c r="AM475" i="3"/>
  <c r="AL475" i="3"/>
  <c r="AK475" i="3"/>
  <c r="AJ475" i="3"/>
  <c r="AO401" i="3"/>
  <c r="AN401" i="3"/>
  <c r="AL401" i="3"/>
  <c r="AK401" i="3"/>
  <c r="AJ401" i="3"/>
  <c r="AP401" i="3"/>
  <c r="AM401" i="3"/>
  <c r="AP399" i="3"/>
  <c r="AO399" i="3"/>
  <c r="AL399" i="3"/>
  <c r="AK399" i="3"/>
  <c r="AJ399" i="3"/>
  <c r="AN399" i="3"/>
  <c r="AP232" i="3"/>
  <c r="AL232" i="3"/>
  <c r="AK232" i="3"/>
  <c r="AJ232" i="3"/>
  <c r="AO232" i="3"/>
  <c r="AN232" i="3"/>
  <c r="AN393" i="3"/>
  <c r="AM393" i="3"/>
  <c r="AL393" i="3"/>
  <c r="AK393" i="3"/>
  <c r="AJ393" i="3"/>
  <c r="AP393" i="3"/>
  <c r="AP230" i="3"/>
  <c r="AO230" i="3"/>
  <c r="AN230" i="3"/>
  <c r="AM230" i="3"/>
  <c r="AL230" i="3"/>
  <c r="AK230" i="3"/>
  <c r="AJ230" i="3"/>
  <c r="AP238" i="3"/>
  <c r="AO238" i="3"/>
  <c r="AN238" i="3"/>
  <c r="AL238" i="3"/>
  <c r="AK238" i="3"/>
  <c r="AJ238" i="3"/>
  <c r="AM238" i="3"/>
  <c r="AP234" i="3"/>
  <c r="AO234" i="3"/>
  <c r="AL234" i="3"/>
  <c r="AK234" i="3"/>
  <c r="AJ234" i="3"/>
  <c r="AN453" i="3"/>
  <c r="AM453" i="3"/>
  <c r="AL453" i="3"/>
  <c r="AK453" i="3"/>
  <c r="AJ453" i="3"/>
  <c r="AO360" i="3"/>
  <c r="AN360" i="3"/>
  <c r="AL360" i="3"/>
  <c r="AK360" i="3"/>
  <c r="AJ360" i="3"/>
  <c r="AP360" i="3"/>
  <c r="AM360" i="3"/>
  <c r="AP296" i="3"/>
  <c r="AO296" i="3"/>
  <c r="AL296" i="3"/>
  <c r="AK296" i="3"/>
  <c r="AJ296" i="3"/>
  <c r="AN296" i="3"/>
  <c r="AP346" i="3"/>
  <c r="AL346" i="3"/>
  <c r="AK346" i="3"/>
  <c r="AJ346" i="3"/>
  <c r="AO346" i="3"/>
  <c r="AN346" i="3"/>
  <c r="AN292" i="3"/>
  <c r="AM292" i="3"/>
  <c r="AL292" i="3"/>
  <c r="AK292" i="3"/>
  <c r="AJ292" i="3"/>
  <c r="AP292" i="3"/>
  <c r="AP345" i="3"/>
  <c r="AO345" i="3"/>
  <c r="AN345" i="3"/>
  <c r="AM345" i="3"/>
  <c r="AL345" i="3"/>
  <c r="AK345" i="3"/>
  <c r="AJ345" i="3"/>
  <c r="AP343" i="3"/>
  <c r="AO343" i="3"/>
  <c r="AL343" i="3"/>
  <c r="AK343" i="3"/>
  <c r="AJ343" i="3"/>
  <c r="AO342" i="3"/>
  <c r="AN342" i="3"/>
  <c r="AL342" i="3"/>
  <c r="AK342" i="3"/>
  <c r="AJ342" i="3"/>
  <c r="AP342" i="3"/>
  <c r="AM342" i="3"/>
  <c r="AP294" i="3"/>
  <c r="AO294" i="3"/>
  <c r="AL294" i="3"/>
  <c r="AK294" i="3"/>
  <c r="AJ294" i="3"/>
  <c r="AN294" i="3"/>
  <c r="AP291" i="3"/>
  <c r="AL291" i="3"/>
  <c r="AK291" i="3"/>
  <c r="AJ291" i="3"/>
  <c r="AO291" i="3"/>
  <c r="AN295" i="3"/>
  <c r="AM295" i="3"/>
  <c r="AL295" i="3"/>
  <c r="AK295" i="3"/>
  <c r="AJ295" i="3"/>
  <c r="AP377" i="3"/>
  <c r="AO377" i="3"/>
  <c r="AN377" i="3"/>
  <c r="AM377" i="3"/>
  <c r="AL377" i="3"/>
  <c r="AK377" i="3"/>
  <c r="AJ377" i="3"/>
  <c r="AP449" i="3"/>
  <c r="AO449" i="3"/>
  <c r="AN449" i="3"/>
  <c r="AL449" i="3"/>
  <c r="AK449" i="3"/>
  <c r="AJ449" i="3"/>
  <c r="AM449" i="3"/>
  <c r="AP431" i="3"/>
  <c r="AO431" i="3"/>
  <c r="AL431" i="3"/>
  <c r="AK431" i="3"/>
  <c r="AJ431" i="3"/>
  <c r="AN452" i="3"/>
  <c r="AM452" i="3"/>
  <c r="AL452" i="3"/>
  <c r="AK452" i="3"/>
  <c r="AJ452" i="3"/>
  <c r="AO451" i="3"/>
  <c r="AN451" i="3"/>
  <c r="AM451" i="3"/>
  <c r="AL451" i="3"/>
  <c r="AK451" i="3"/>
  <c r="AJ451" i="3"/>
  <c r="AP451" i="3"/>
  <c r="AP450" i="3"/>
  <c r="AO450" i="3"/>
  <c r="AL450" i="3"/>
  <c r="AK450" i="3"/>
  <c r="AJ450" i="3"/>
  <c r="AN450" i="3"/>
  <c r="AP463" i="3"/>
  <c r="AL463" i="3"/>
  <c r="AK463" i="3"/>
  <c r="AJ463" i="3"/>
  <c r="AO463" i="3"/>
  <c r="AN462" i="3"/>
  <c r="AM462" i="3"/>
  <c r="AL462" i="3"/>
  <c r="AK462" i="3"/>
  <c r="AJ462" i="3"/>
  <c r="AO461" i="3"/>
  <c r="AN461" i="3"/>
  <c r="AM461" i="3"/>
  <c r="AL461" i="3"/>
  <c r="AK461" i="3"/>
  <c r="AJ461" i="3"/>
  <c r="AP461" i="3"/>
  <c r="AP460" i="3"/>
  <c r="AO460" i="3"/>
  <c r="AN460" i="3"/>
  <c r="AL460" i="3"/>
  <c r="AK460" i="3"/>
  <c r="AJ460" i="3"/>
  <c r="AM460" i="3"/>
  <c r="AP459" i="3"/>
  <c r="AO459" i="3"/>
  <c r="AM459" i="3"/>
  <c r="AL459" i="3"/>
  <c r="AK459" i="3"/>
  <c r="AJ459" i="3"/>
  <c r="AN459" i="3"/>
  <c r="AN458" i="3"/>
  <c r="AM458" i="3"/>
  <c r="AL458" i="3"/>
  <c r="AK458" i="3"/>
  <c r="AJ458" i="3"/>
  <c r="AO457" i="3"/>
  <c r="AN457" i="3"/>
  <c r="AM457" i="3"/>
  <c r="AL457" i="3"/>
  <c r="AK457" i="3"/>
  <c r="AJ457" i="3"/>
  <c r="AP457" i="3"/>
  <c r="AP456" i="3"/>
  <c r="AO456" i="3"/>
  <c r="AL456" i="3"/>
  <c r="AK456" i="3"/>
  <c r="AJ456" i="3"/>
  <c r="AL455" i="3"/>
  <c r="AK455" i="3"/>
  <c r="AJ455" i="3"/>
  <c r="AO455" i="3"/>
  <c r="AN454" i="3"/>
  <c r="AM454" i="3"/>
  <c r="AL454" i="3"/>
  <c r="AK454" i="3"/>
  <c r="AJ454" i="3"/>
  <c r="AO429" i="3"/>
  <c r="AN429" i="3"/>
  <c r="AM429" i="3"/>
  <c r="AL429" i="3"/>
  <c r="AK429" i="3"/>
  <c r="AJ429" i="3"/>
  <c r="AP429" i="3"/>
  <c r="AP189" i="3"/>
  <c r="AO189" i="3"/>
  <c r="AN189" i="3"/>
  <c r="AL189" i="3"/>
  <c r="AK189" i="3"/>
  <c r="AJ189" i="3"/>
  <c r="AM189" i="3"/>
  <c r="AP348" i="3"/>
  <c r="AO348" i="3"/>
  <c r="AM348" i="3"/>
  <c r="AL348" i="3"/>
  <c r="AK348" i="3"/>
  <c r="AJ348" i="3"/>
  <c r="AN348" i="3"/>
  <c r="AN442" i="3"/>
  <c r="AM442" i="3"/>
  <c r="AL442" i="3"/>
  <c r="AK442" i="3"/>
  <c r="AJ442" i="3"/>
  <c r="AO441" i="3"/>
  <c r="AN441" i="3"/>
  <c r="AM441" i="3"/>
  <c r="AL441" i="3"/>
  <c r="AK441" i="3"/>
  <c r="AJ441" i="3"/>
  <c r="AP441" i="3"/>
  <c r="AP440" i="3"/>
  <c r="AO440" i="3"/>
  <c r="AL440" i="3"/>
  <c r="AK440" i="3"/>
  <c r="AJ440" i="3"/>
  <c r="AL439" i="3"/>
  <c r="AK439" i="3"/>
  <c r="AJ439" i="3"/>
  <c r="AO439" i="3"/>
  <c r="AN438" i="3"/>
  <c r="AM438" i="3"/>
  <c r="AL438" i="3"/>
  <c r="AK438" i="3"/>
  <c r="AJ438" i="3"/>
  <c r="AO437" i="3"/>
  <c r="AN437" i="3"/>
  <c r="AM437" i="3"/>
  <c r="AL437" i="3"/>
  <c r="AK437" i="3"/>
  <c r="AJ437" i="3"/>
  <c r="AP437" i="3"/>
  <c r="AP237" i="3"/>
  <c r="AO237" i="3"/>
  <c r="AN237" i="3"/>
  <c r="AL237" i="3"/>
  <c r="AK237" i="3"/>
  <c r="AJ237" i="3"/>
  <c r="AM237" i="3"/>
  <c r="AP231" i="3"/>
  <c r="AO231" i="3"/>
  <c r="AL231" i="3"/>
  <c r="AK231" i="3"/>
  <c r="AJ231" i="3"/>
  <c r="AN231" i="3"/>
  <c r="AL235" i="3"/>
  <c r="AK235" i="3"/>
  <c r="AJ235" i="3"/>
  <c r="AN235" i="3"/>
  <c r="AN433" i="3"/>
  <c r="AM433" i="3"/>
  <c r="AL433" i="3"/>
  <c r="AK433" i="3"/>
  <c r="AJ433" i="3"/>
  <c r="AP236" i="3"/>
  <c r="AO236" i="3"/>
  <c r="AL236" i="3"/>
  <c r="AK236" i="3"/>
  <c r="AJ236" i="3"/>
  <c r="AP259" i="3"/>
  <c r="AL259" i="3"/>
  <c r="AK259" i="3"/>
  <c r="AJ259" i="3"/>
  <c r="AO259" i="3"/>
  <c r="AN344" i="3"/>
  <c r="AM344" i="3"/>
  <c r="AL344" i="3"/>
  <c r="AK344" i="3"/>
  <c r="AJ344" i="3"/>
  <c r="AO227" i="3"/>
  <c r="AN227" i="3"/>
  <c r="AM227" i="3"/>
  <c r="AL227" i="3"/>
  <c r="AK227" i="3"/>
  <c r="AJ227" i="3"/>
  <c r="AP227" i="3"/>
  <c r="AP233" i="3"/>
  <c r="AO233" i="3"/>
  <c r="AN233" i="3"/>
  <c r="AL233" i="3"/>
  <c r="AK233" i="3"/>
  <c r="AJ233" i="3"/>
  <c r="AM233" i="3"/>
  <c r="AP226" i="3"/>
  <c r="AO226" i="3"/>
  <c r="AM226" i="3"/>
  <c r="AL226" i="3"/>
  <c r="AK226" i="3"/>
  <c r="AJ226" i="3"/>
  <c r="AN226" i="3"/>
  <c r="AP223" i="3"/>
  <c r="AM223" i="3"/>
  <c r="AL223" i="3"/>
  <c r="AK223" i="3"/>
  <c r="AJ223" i="3"/>
  <c r="AO223" i="3"/>
  <c r="AN223" i="3"/>
  <c r="AO221" i="3"/>
  <c r="AN221" i="3"/>
  <c r="AM221" i="3"/>
  <c r="AL221" i="3"/>
  <c r="AK221" i="3"/>
  <c r="AJ221" i="3"/>
  <c r="AP221" i="3"/>
  <c r="AP281" i="3"/>
  <c r="AO281" i="3"/>
  <c r="AL281" i="3"/>
  <c r="AK281" i="3"/>
  <c r="AJ281" i="3"/>
  <c r="AL279" i="3"/>
  <c r="AK279" i="3"/>
  <c r="AJ279" i="3"/>
  <c r="AO279" i="3"/>
  <c r="AN428" i="3"/>
  <c r="AM428" i="3"/>
  <c r="AL428" i="3"/>
  <c r="AK428" i="3"/>
  <c r="AJ428" i="3"/>
  <c r="AO413" i="3"/>
  <c r="AN413" i="3"/>
  <c r="AM413" i="3"/>
  <c r="AL413" i="3"/>
  <c r="AK413" i="3"/>
  <c r="AJ413" i="3"/>
  <c r="AP413" i="3"/>
  <c r="AP430" i="3"/>
  <c r="AO430" i="3"/>
  <c r="AL430" i="3"/>
  <c r="AK430" i="3"/>
  <c r="AJ430" i="3"/>
  <c r="AM430" i="3"/>
  <c r="AL415" i="3"/>
  <c r="AK415" i="3"/>
  <c r="AJ415" i="3"/>
  <c r="AN415" i="3"/>
  <c r="AL336" i="3"/>
  <c r="AK336" i="3"/>
  <c r="AJ336" i="3"/>
  <c r="AN336" i="3"/>
  <c r="AN175" i="3"/>
  <c r="AM175" i="3"/>
  <c r="AL175" i="3"/>
  <c r="AK175" i="3"/>
  <c r="AJ175" i="3"/>
  <c r="AP99" i="3"/>
  <c r="AO99" i="3"/>
  <c r="AL99" i="3"/>
  <c r="AK99" i="3"/>
  <c r="AJ99" i="3"/>
  <c r="AP213" i="3"/>
  <c r="AL213" i="3"/>
  <c r="AK213" i="3"/>
  <c r="AJ213" i="3"/>
  <c r="AO213" i="3"/>
  <c r="AN213" i="3"/>
  <c r="AN250" i="3"/>
  <c r="AM250" i="3"/>
  <c r="AL250" i="3"/>
  <c r="AK250" i="3"/>
  <c r="AJ250" i="3"/>
  <c r="AO249" i="3"/>
  <c r="AN249" i="3"/>
  <c r="AM249" i="3"/>
  <c r="AL249" i="3"/>
  <c r="AK249" i="3"/>
  <c r="AJ249" i="3"/>
  <c r="AP249" i="3"/>
  <c r="A1285" i="5"/>
  <c r="T1284" i="5"/>
  <c r="T1283" i="5"/>
  <c r="T1282" i="5"/>
  <c r="T1281" i="5"/>
  <c r="T1280" i="5"/>
  <c r="T1279" i="5"/>
  <c r="T1278" i="5"/>
  <c r="T1277" i="5"/>
  <c r="T1276" i="5"/>
  <c r="T1275" i="5"/>
  <c r="T1274" i="5"/>
  <c r="T1273" i="5"/>
  <c r="T1272" i="5"/>
  <c r="T1271" i="5"/>
  <c r="T1270" i="5"/>
  <c r="T1269" i="5"/>
  <c r="T1268" i="5"/>
  <c r="T1267" i="5"/>
  <c r="T1266" i="5"/>
  <c r="T1265" i="5"/>
  <c r="T1264" i="5"/>
  <c r="A1263" i="5"/>
  <c r="T1262" i="5"/>
  <c r="T1261" i="5"/>
  <c r="T1260" i="5"/>
  <c r="T1259" i="5"/>
  <c r="T1258" i="5"/>
  <c r="T1257" i="5"/>
  <c r="T1256" i="5"/>
  <c r="T1255" i="5"/>
  <c r="T1254" i="5"/>
  <c r="T1253" i="5"/>
  <c r="T1252" i="5"/>
  <c r="T1251" i="5"/>
  <c r="T1250" i="5"/>
  <c r="T1249" i="5"/>
  <c r="T1248" i="5"/>
  <c r="T1247" i="5"/>
  <c r="T1246" i="5"/>
  <c r="T1245" i="5"/>
  <c r="T1244" i="5"/>
  <c r="T1243" i="5"/>
  <c r="T1242" i="5"/>
  <c r="T1241" i="5"/>
  <c r="T1240" i="5"/>
  <c r="T1239" i="5"/>
  <c r="T1238" i="5"/>
  <c r="T1237" i="5"/>
  <c r="T1236" i="5"/>
  <c r="T1235" i="5"/>
  <c r="T1234" i="5"/>
  <c r="T1233" i="5"/>
  <c r="T1232" i="5"/>
  <c r="T1231" i="5"/>
  <c r="T1230" i="5"/>
  <c r="T1229" i="5"/>
  <c r="T1228" i="5"/>
  <c r="T1227" i="5"/>
  <c r="T1226" i="5"/>
  <c r="T1225" i="5"/>
  <c r="T1224" i="5"/>
  <c r="T1223" i="5"/>
  <c r="T1222" i="5"/>
  <c r="T1221" i="5"/>
  <c r="T1220" i="5"/>
  <c r="T1219" i="5"/>
  <c r="T1218" i="5"/>
  <c r="T1217" i="5"/>
  <c r="T1216" i="5"/>
  <c r="T1215" i="5"/>
  <c r="T1214" i="5"/>
  <c r="T1213" i="5"/>
  <c r="T1212" i="5"/>
  <c r="A1211" i="5"/>
  <c r="T1210" i="5"/>
  <c r="T1209" i="5"/>
  <c r="T1208" i="5"/>
  <c r="T1207" i="5"/>
  <c r="T1206" i="5"/>
  <c r="T1205" i="5"/>
  <c r="T1204" i="5"/>
  <c r="T1203" i="5"/>
  <c r="T1202" i="5"/>
  <c r="T1201" i="5"/>
  <c r="T1200" i="5"/>
  <c r="T1199" i="5"/>
  <c r="T1198" i="5"/>
  <c r="T1197" i="5"/>
  <c r="T1196" i="5"/>
  <c r="T1195" i="5"/>
  <c r="T1194" i="5"/>
  <c r="T1193" i="5"/>
  <c r="T1192" i="5"/>
  <c r="T1191" i="5"/>
  <c r="T1190" i="5"/>
  <c r="T1189" i="5"/>
  <c r="T1188" i="5"/>
  <c r="T1187" i="5"/>
  <c r="T1186" i="5"/>
  <c r="T1185" i="5"/>
  <c r="T1184" i="5"/>
  <c r="T1183" i="5"/>
  <c r="T1182" i="5"/>
  <c r="T1181" i="5"/>
  <c r="T1180" i="5"/>
  <c r="T1179" i="5"/>
  <c r="T1178" i="5"/>
  <c r="T1177" i="5"/>
  <c r="T1176" i="5"/>
  <c r="T1175" i="5"/>
  <c r="T1174" i="5"/>
  <c r="T1173" i="5"/>
  <c r="T1172" i="5"/>
  <c r="T1171" i="5"/>
  <c r="T1170" i="5"/>
  <c r="T1169" i="5"/>
  <c r="T1168" i="5"/>
  <c r="T1167" i="5"/>
  <c r="T1166" i="5"/>
  <c r="T1165" i="5"/>
  <c r="T1164" i="5"/>
  <c r="T1163" i="5"/>
  <c r="T1162" i="5"/>
  <c r="T1161" i="5"/>
  <c r="T1160" i="5"/>
  <c r="T1159" i="5"/>
  <c r="T1158" i="5"/>
  <c r="T1157" i="5"/>
  <c r="T1156" i="5"/>
  <c r="T1155" i="5"/>
  <c r="T1154" i="5"/>
  <c r="T1153" i="5"/>
  <c r="T1152" i="5"/>
  <c r="T1151" i="5"/>
  <c r="T1150" i="5"/>
  <c r="T1149" i="5"/>
  <c r="T1148" i="5"/>
  <c r="T1147" i="5"/>
  <c r="T1146" i="5"/>
  <c r="T1145" i="5"/>
  <c r="T1144" i="5"/>
  <c r="T1143" i="5"/>
  <c r="T1142" i="5"/>
  <c r="T1141" i="5"/>
  <c r="T1140" i="5"/>
  <c r="T1139" i="5"/>
  <c r="T1138" i="5"/>
  <c r="T1137" i="5"/>
  <c r="T1136" i="5"/>
  <c r="T1135" i="5"/>
  <c r="T1134" i="5"/>
  <c r="T1133" i="5"/>
  <c r="T1132" i="5"/>
  <c r="T1131" i="5"/>
  <c r="T1130" i="5"/>
  <c r="T1129" i="5"/>
  <c r="T1128" i="5"/>
  <c r="T1127" i="5"/>
  <c r="T1126" i="5"/>
  <c r="T1125" i="5"/>
  <c r="T1124" i="5"/>
  <c r="T1123" i="5"/>
  <c r="T1122" i="5"/>
  <c r="T1121" i="5"/>
  <c r="T1120" i="5"/>
  <c r="T1119" i="5"/>
  <c r="T1118" i="5"/>
  <c r="T1117" i="5"/>
  <c r="T1116" i="5"/>
  <c r="T1115" i="5"/>
  <c r="T1114" i="5"/>
  <c r="T1113" i="5"/>
  <c r="T1112" i="5"/>
  <c r="T1111" i="5"/>
  <c r="T1110" i="5"/>
  <c r="T1109" i="5"/>
  <c r="T1108" i="5"/>
  <c r="T1107" i="5"/>
  <c r="T1106" i="5"/>
  <c r="T1105" i="5"/>
  <c r="T1104" i="5"/>
  <c r="T1103" i="5"/>
  <c r="T1102" i="5"/>
  <c r="T1101" i="5"/>
  <c r="T1100" i="5"/>
  <c r="T1099" i="5"/>
  <c r="T1098" i="5"/>
  <c r="T1097" i="5"/>
  <c r="T1096" i="5"/>
  <c r="T1095" i="5"/>
  <c r="T1094" i="5"/>
  <c r="T1093" i="5"/>
  <c r="T1092" i="5"/>
  <c r="T1091" i="5"/>
  <c r="T1090" i="5"/>
  <c r="T1089" i="5"/>
  <c r="T1088" i="5"/>
  <c r="T1087" i="5"/>
  <c r="T1086" i="5"/>
  <c r="T1085" i="5"/>
  <c r="T1084" i="5"/>
  <c r="T1083" i="5"/>
  <c r="T1082" i="5"/>
  <c r="T1081" i="5"/>
  <c r="T1080" i="5"/>
  <c r="T1079" i="5"/>
  <c r="T1078" i="5"/>
  <c r="T1077" i="5"/>
  <c r="T1076" i="5"/>
  <c r="T1075" i="5"/>
  <c r="T1074" i="5"/>
  <c r="T1073" i="5"/>
  <c r="T1072" i="5"/>
  <c r="T1071" i="5"/>
  <c r="T1070" i="5"/>
  <c r="T1069" i="5"/>
  <c r="T1068" i="5"/>
  <c r="T1067" i="5"/>
  <c r="T1066" i="5"/>
  <c r="T1065" i="5"/>
  <c r="T1064" i="5"/>
  <c r="T1063" i="5"/>
  <c r="T1062" i="5"/>
  <c r="T1061" i="5"/>
  <c r="T1060" i="5"/>
  <c r="T1059" i="5"/>
  <c r="T1058" i="5"/>
  <c r="T1057" i="5"/>
  <c r="T1056" i="5"/>
  <c r="A1055" i="5"/>
  <c r="T1054" i="5"/>
  <c r="T1053" i="5"/>
  <c r="T1052" i="5"/>
  <c r="T1051" i="5"/>
  <c r="T1050" i="5"/>
  <c r="T1049" i="5"/>
  <c r="T1048" i="5"/>
  <c r="T1047" i="5"/>
  <c r="T1046" i="5"/>
  <c r="T1045" i="5"/>
  <c r="T1044" i="5"/>
  <c r="T1043" i="5"/>
  <c r="T1042" i="5"/>
  <c r="T1041" i="5"/>
  <c r="T1040" i="5"/>
  <c r="T1039" i="5"/>
  <c r="T1038" i="5"/>
  <c r="T1037" i="5"/>
  <c r="T1036" i="5"/>
  <c r="T1035" i="5"/>
  <c r="T1034" i="5"/>
  <c r="T1033" i="5"/>
  <c r="T1032" i="5"/>
  <c r="T1031" i="5"/>
  <c r="T1030" i="5"/>
  <c r="T1029" i="5"/>
  <c r="T1028" i="5"/>
  <c r="T1027" i="5"/>
  <c r="T1026" i="5"/>
  <c r="T1025" i="5"/>
  <c r="T1024" i="5"/>
  <c r="T1023" i="5"/>
  <c r="T1022" i="5"/>
  <c r="T1021" i="5"/>
  <c r="T1020" i="5"/>
  <c r="T1019" i="5"/>
  <c r="T1018" i="5"/>
  <c r="T1017" i="5"/>
  <c r="T1016" i="5"/>
  <c r="T1015" i="5"/>
  <c r="T1014" i="5"/>
  <c r="T1013" i="5"/>
  <c r="T1012" i="5"/>
  <c r="T1011" i="5"/>
  <c r="T1010" i="5"/>
  <c r="T1009" i="5"/>
  <c r="T1008" i="5"/>
  <c r="T1007" i="5"/>
  <c r="A1006" i="5"/>
  <c r="T1005" i="5"/>
  <c r="T1004" i="5"/>
  <c r="T1003" i="5"/>
  <c r="T1002" i="5"/>
  <c r="T1001" i="5"/>
  <c r="T1000" i="5"/>
  <c r="T999" i="5"/>
  <c r="T998" i="5"/>
  <c r="T997" i="5"/>
  <c r="T996" i="5"/>
  <c r="T995" i="5"/>
  <c r="T994" i="5"/>
  <c r="T993" i="5"/>
  <c r="T992" i="5"/>
  <c r="T991" i="5"/>
  <c r="T990" i="5"/>
  <c r="T989" i="5"/>
  <c r="T988" i="5"/>
  <c r="T987" i="5"/>
  <c r="T986" i="5"/>
  <c r="T985" i="5"/>
  <c r="T984" i="5"/>
  <c r="T983" i="5"/>
  <c r="T982" i="5"/>
  <c r="T981" i="5"/>
  <c r="T980" i="5"/>
  <c r="T979" i="5"/>
  <c r="T978" i="5"/>
  <c r="T977" i="5"/>
  <c r="T976" i="5"/>
  <c r="T975" i="5"/>
  <c r="T974" i="5"/>
  <c r="T973" i="5"/>
  <c r="T972" i="5"/>
  <c r="T971" i="5"/>
  <c r="T970" i="5"/>
  <c r="T969" i="5"/>
  <c r="T968" i="5"/>
  <c r="T967" i="5"/>
  <c r="T966" i="5"/>
  <c r="T965" i="5"/>
  <c r="T964" i="5"/>
  <c r="T963" i="5"/>
  <c r="T962" i="5"/>
  <c r="T961" i="5"/>
  <c r="T960" i="5"/>
  <c r="T959" i="5"/>
  <c r="T958" i="5"/>
  <c r="T957" i="5"/>
  <c r="T956" i="5"/>
  <c r="T955" i="5"/>
  <c r="T954" i="5"/>
  <c r="T953" i="5"/>
  <c r="T952" i="5"/>
  <c r="T951" i="5"/>
  <c r="T950" i="5"/>
  <c r="T949" i="5"/>
  <c r="T948" i="5"/>
  <c r="T947" i="5"/>
  <c r="T946" i="5"/>
  <c r="T945" i="5"/>
  <c r="T944" i="5"/>
  <c r="T943" i="5"/>
  <c r="T942" i="5"/>
  <c r="T941" i="5"/>
  <c r="T940" i="5"/>
  <c r="T939" i="5"/>
  <c r="T938" i="5"/>
  <c r="T937" i="5"/>
  <c r="T936" i="5"/>
  <c r="T935" i="5"/>
  <c r="T934" i="5"/>
  <c r="T933" i="5"/>
  <c r="T932" i="5"/>
  <c r="T931" i="5"/>
  <c r="T930" i="5"/>
  <c r="T929" i="5"/>
  <c r="T928" i="5"/>
  <c r="T927" i="5"/>
  <c r="T926" i="5"/>
  <c r="T925" i="5"/>
  <c r="T924" i="5"/>
  <c r="T923" i="5"/>
  <c r="T922" i="5"/>
  <c r="T921" i="5"/>
  <c r="T920" i="5"/>
  <c r="T919" i="5"/>
  <c r="T918" i="5"/>
  <c r="T917" i="5"/>
  <c r="T916" i="5"/>
  <c r="T915" i="5"/>
  <c r="T914" i="5"/>
  <c r="T913" i="5"/>
  <c r="T912" i="5"/>
  <c r="T911" i="5"/>
  <c r="T910" i="5"/>
  <c r="T909" i="5"/>
  <c r="T908" i="5"/>
  <c r="T907" i="5"/>
  <c r="T906" i="5"/>
  <c r="T905" i="5"/>
  <c r="T904" i="5"/>
  <c r="T903" i="5"/>
  <c r="T902" i="5"/>
  <c r="T901" i="5"/>
  <c r="T900" i="5"/>
  <c r="T899" i="5"/>
  <c r="T898" i="5"/>
  <c r="T897" i="5"/>
  <c r="T896" i="5"/>
  <c r="T895" i="5"/>
  <c r="T894" i="5"/>
  <c r="T893" i="5"/>
  <c r="T892" i="5"/>
  <c r="T891" i="5"/>
  <c r="T890" i="5"/>
  <c r="T889" i="5"/>
  <c r="T888" i="5"/>
  <c r="T887" i="5"/>
  <c r="T886" i="5"/>
  <c r="T885" i="5"/>
  <c r="T884" i="5"/>
  <c r="T883" i="5"/>
  <c r="T882" i="5"/>
  <c r="T881" i="5"/>
  <c r="T880" i="5"/>
  <c r="T879" i="5"/>
  <c r="T878" i="5"/>
  <c r="T877" i="5"/>
  <c r="T876" i="5"/>
  <c r="T875" i="5"/>
  <c r="T874" i="5"/>
  <c r="T873" i="5"/>
  <c r="T872" i="5"/>
  <c r="T871" i="5"/>
  <c r="T870" i="5"/>
  <c r="T869" i="5"/>
  <c r="T868" i="5"/>
  <c r="T867" i="5"/>
  <c r="T866" i="5"/>
  <c r="T865" i="5"/>
  <c r="T864" i="5"/>
  <c r="T863" i="5"/>
  <c r="T862" i="5"/>
  <c r="T861" i="5"/>
  <c r="T860" i="5"/>
  <c r="T859" i="5"/>
  <c r="T858" i="5"/>
  <c r="T857" i="5"/>
  <c r="T856" i="5"/>
  <c r="T855" i="5"/>
  <c r="T854" i="5"/>
  <c r="T853" i="5"/>
  <c r="T852" i="5"/>
  <c r="T851" i="5"/>
  <c r="T850" i="5"/>
  <c r="T849" i="5"/>
  <c r="T848" i="5"/>
  <c r="T847" i="5"/>
  <c r="T846" i="5"/>
  <c r="A845" i="5"/>
  <c r="T844" i="5"/>
  <c r="T843" i="5"/>
  <c r="T842" i="5"/>
  <c r="T841" i="5"/>
  <c r="T840" i="5"/>
  <c r="T839" i="5"/>
  <c r="T838" i="5"/>
  <c r="T837" i="5"/>
  <c r="T836" i="5"/>
  <c r="T835" i="5"/>
  <c r="T834" i="5"/>
  <c r="T833" i="5"/>
  <c r="T832" i="5"/>
  <c r="T831" i="5"/>
  <c r="T830" i="5"/>
  <c r="T829" i="5"/>
  <c r="T828" i="5"/>
  <c r="T827" i="5"/>
  <c r="T826" i="5"/>
  <c r="T825" i="5"/>
  <c r="T824" i="5"/>
  <c r="T823" i="5"/>
  <c r="T822" i="5"/>
  <c r="T821" i="5"/>
  <c r="T820" i="5"/>
  <c r="T819" i="5"/>
  <c r="T818" i="5"/>
  <c r="T817" i="5"/>
  <c r="T816" i="5"/>
  <c r="T815" i="5"/>
  <c r="T814" i="5"/>
  <c r="T813" i="5"/>
  <c r="T812" i="5"/>
  <c r="T811" i="5"/>
  <c r="T810" i="5"/>
  <c r="T809" i="5"/>
  <c r="T808" i="5"/>
  <c r="T807" i="5"/>
  <c r="T806" i="5"/>
  <c r="T805" i="5"/>
  <c r="T804" i="5"/>
  <c r="T803" i="5"/>
  <c r="T802" i="5"/>
  <c r="T801" i="5"/>
  <c r="T800" i="5"/>
  <c r="T799" i="5"/>
  <c r="T798" i="5"/>
  <c r="T797" i="5"/>
  <c r="T796" i="5"/>
  <c r="T795" i="5"/>
  <c r="A794" i="5"/>
  <c r="T793" i="5"/>
  <c r="T792" i="5"/>
  <c r="T791" i="5"/>
  <c r="T790" i="5"/>
  <c r="T789" i="5"/>
  <c r="T788" i="5"/>
  <c r="T787" i="5"/>
  <c r="T786" i="5"/>
  <c r="T785" i="5"/>
  <c r="T784" i="5"/>
  <c r="T783" i="5"/>
  <c r="T782" i="5"/>
  <c r="T781" i="5"/>
  <c r="T780" i="5"/>
  <c r="T779" i="5"/>
  <c r="T778" i="5"/>
  <c r="T777" i="5"/>
  <c r="T776" i="5"/>
  <c r="T775" i="5"/>
  <c r="T774" i="5"/>
  <c r="T773" i="5"/>
  <c r="T772" i="5"/>
  <c r="T771" i="5"/>
  <c r="T770" i="5"/>
  <c r="T769" i="5"/>
  <c r="T768" i="5"/>
  <c r="T767" i="5"/>
  <c r="T766" i="5"/>
  <c r="T765" i="5"/>
  <c r="T764" i="5"/>
  <c r="T763" i="5"/>
  <c r="T762" i="5"/>
  <c r="T761" i="5"/>
  <c r="T760" i="5"/>
  <c r="T759" i="5"/>
  <c r="T758" i="5"/>
  <c r="T757" i="5"/>
  <c r="T756" i="5"/>
  <c r="T755" i="5"/>
  <c r="T754" i="5"/>
  <c r="T753" i="5"/>
  <c r="T752" i="5"/>
  <c r="T751" i="5"/>
  <c r="T750" i="5"/>
  <c r="T749" i="5"/>
  <c r="T748" i="5"/>
  <c r="T747" i="5"/>
  <c r="T746" i="5"/>
  <c r="T745" i="5"/>
  <c r="T744" i="5"/>
  <c r="T743" i="5"/>
  <c r="T742" i="5"/>
  <c r="T741" i="5"/>
  <c r="T740" i="5"/>
  <c r="T739" i="5"/>
  <c r="T738" i="5"/>
  <c r="T737" i="5"/>
  <c r="T736" i="5"/>
  <c r="T735" i="5"/>
  <c r="T734" i="5"/>
  <c r="T733" i="5"/>
  <c r="T732" i="5"/>
  <c r="T731" i="5"/>
  <c r="T730" i="5"/>
  <c r="T729" i="5"/>
  <c r="T728" i="5"/>
  <c r="T727" i="5"/>
  <c r="T726" i="5"/>
  <c r="T725" i="5"/>
  <c r="T724" i="5"/>
  <c r="T723" i="5"/>
  <c r="T722" i="5"/>
  <c r="T721" i="5"/>
  <c r="T720" i="5"/>
  <c r="T719" i="5"/>
  <c r="T718" i="5"/>
  <c r="T717" i="5"/>
  <c r="T716" i="5"/>
  <c r="T715" i="5"/>
  <c r="T714" i="5"/>
  <c r="T713" i="5"/>
  <c r="T712" i="5"/>
  <c r="T711" i="5"/>
  <c r="T710" i="5"/>
  <c r="T709" i="5"/>
  <c r="T708" i="5"/>
  <c r="T707" i="5"/>
  <c r="T706" i="5"/>
  <c r="T705" i="5"/>
  <c r="T704" i="5"/>
  <c r="T703" i="5"/>
  <c r="T702" i="5"/>
  <c r="T701" i="5"/>
  <c r="T700" i="5"/>
  <c r="T699" i="5"/>
  <c r="T698" i="5"/>
  <c r="T697" i="5"/>
  <c r="T696" i="5"/>
  <c r="T695" i="5"/>
  <c r="T694" i="5"/>
  <c r="T693" i="5"/>
  <c r="T692" i="5"/>
  <c r="T691" i="5"/>
  <c r="T690" i="5"/>
  <c r="T689" i="5"/>
  <c r="T688" i="5"/>
  <c r="T687" i="5"/>
  <c r="T686" i="5"/>
  <c r="T685" i="5"/>
  <c r="T684" i="5"/>
  <c r="T683" i="5"/>
  <c r="T682" i="5"/>
  <c r="T681" i="5"/>
  <c r="T680" i="5"/>
  <c r="T679" i="5"/>
  <c r="T678" i="5"/>
  <c r="T677" i="5"/>
  <c r="T676" i="5"/>
  <c r="T675" i="5"/>
  <c r="T674" i="5"/>
  <c r="T673" i="5"/>
  <c r="T672" i="5"/>
  <c r="T671" i="5"/>
  <c r="T670" i="5"/>
  <c r="T669" i="5"/>
  <c r="T668" i="5"/>
  <c r="T667" i="5"/>
  <c r="T666" i="5"/>
  <c r="T665" i="5"/>
  <c r="T664" i="5"/>
  <c r="T663" i="5"/>
  <c r="T662" i="5"/>
  <c r="T661" i="5"/>
  <c r="T660" i="5"/>
  <c r="T659" i="5"/>
  <c r="T658" i="5"/>
  <c r="T657" i="5"/>
  <c r="T656" i="5"/>
  <c r="T655" i="5"/>
  <c r="T654" i="5"/>
  <c r="T653" i="5"/>
  <c r="T652" i="5"/>
  <c r="T651" i="5"/>
  <c r="T650" i="5"/>
  <c r="T649" i="5"/>
  <c r="T648" i="5"/>
  <c r="T647" i="5"/>
  <c r="T646" i="5"/>
  <c r="T645" i="5"/>
  <c r="T644" i="5"/>
  <c r="T643" i="5"/>
  <c r="T642" i="5"/>
  <c r="T641" i="5"/>
  <c r="T640" i="5"/>
  <c r="T639" i="5"/>
  <c r="T638" i="5"/>
  <c r="T637" i="5"/>
  <c r="T636" i="5"/>
  <c r="T635" i="5"/>
  <c r="T634" i="5"/>
  <c r="T633" i="5"/>
  <c r="T632" i="5"/>
  <c r="T631" i="5"/>
  <c r="A630" i="5"/>
  <c r="T629" i="5"/>
  <c r="T628" i="5"/>
  <c r="T627" i="5"/>
  <c r="T626" i="5"/>
  <c r="T625" i="5"/>
  <c r="T624" i="5"/>
  <c r="T623" i="5"/>
  <c r="T622" i="5"/>
  <c r="T621" i="5"/>
  <c r="T620" i="5"/>
  <c r="T619" i="5"/>
  <c r="T618" i="5"/>
  <c r="T617" i="5"/>
  <c r="T616" i="5"/>
  <c r="T615" i="5"/>
  <c r="T614" i="5"/>
  <c r="T613" i="5"/>
  <c r="T612" i="5"/>
  <c r="T611" i="5"/>
  <c r="T610" i="5"/>
  <c r="T609" i="5"/>
  <c r="T608" i="5"/>
  <c r="T607" i="5"/>
  <c r="T606" i="5"/>
  <c r="T605" i="5"/>
  <c r="T604" i="5"/>
  <c r="T603" i="5"/>
  <c r="T602" i="5"/>
  <c r="T601" i="5"/>
  <c r="T600" i="5"/>
  <c r="T599" i="5"/>
  <c r="T598" i="5"/>
  <c r="T597" i="5"/>
  <c r="T596" i="5"/>
  <c r="T595" i="5"/>
  <c r="T594" i="5"/>
  <c r="T593" i="5"/>
  <c r="T592" i="5"/>
  <c r="T591" i="5"/>
  <c r="T590" i="5"/>
  <c r="T589" i="5"/>
  <c r="T588" i="5"/>
  <c r="T587" i="5"/>
  <c r="T586" i="5"/>
  <c r="T585" i="5"/>
  <c r="T584" i="5"/>
  <c r="T583" i="5"/>
  <c r="T582" i="5"/>
  <c r="A581" i="5"/>
  <c r="T580" i="5"/>
  <c r="T579" i="5"/>
  <c r="T578" i="5"/>
  <c r="T577" i="5"/>
  <c r="T576" i="5"/>
  <c r="T575" i="5"/>
  <c r="T574" i="5"/>
  <c r="T573" i="5"/>
  <c r="T572" i="5"/>
  <c r="T571" i="5"/>
  <c r="T570" i="5"/>
  <c r="T569" i="5"/>
  <c r="T568" i="5"/>
  <c r="T567" i="5"/>
  <c r="T566" i="5"/>
  <c r="T565" i="5"/>
  <c r="T564" i="5"/>
  <c r="T563" i="5"/>
  <c r="T562" i="5"/>
  <c r="T561" i="5"/>
  <c r="T560" i="5"/>
  <c r="T559" i="5"/>
  <c r="T558" i="5"/>
  <c r="T557" i="5"/>
  <c r="T556" i="5"/>
  <c r="T555" i="5"/>
  <c r="T554" i="5"/>
  <c r="T553" i="5"/>
  <c r="T552" i="5"/>
  <c r="T551" i="5"/>
  <c r="T550" i="5"/>
  <c r="T549" i="5"/>
  <c r="T548" i="5"/>
  <c r="T547" i="5"/>
  <c r="T546" i="5"/>
  <c r="T545" i="5"/>
  <c r="T544" i="5"/>
  <c r="T543" i="5"/>
  <c r="T542" i="5"/>
  <c r="T541" i="5"/>
  <c r="T540" i="5"/>
  <c r="T539" i="5"/>
  <c r="T538" i="5"/>
  <c r="T537" i="5"/>
  <c r="T536" i="5"/>
  <c r="T535" i="5"/>
  <c r="T534" i="5"/>
  <c r="T533" i="5"/>
  <c r="T532" i="5"/>
  <c r="T531" i="5"/>
  <c r="T530" i="5"/>
  <c r="T529" i="5"/>
  <c r="T528" i="5"/>
  <c r="T527" i="5"/>
  <c r="T526" i="5"/>
  <c r="T525" i="5"/>
  <c r="T524" i="5"/>
  <c r="T523" i="5"/>
  <c r="T522" i="5"/>
  <c r="T521" i="5"/>
  <c r="T520" i="5"/>
  <c r="T519" i="5"/>
  <c r="T518" i="5"/>
  <c r="T517" i="5"/>
  <c r="T516" i="5"/>
  <c r="T515" i="5"/>
  <c r="T514" i="5"/>
  <c r="T513" i="5"/>
  <c r="T512" i="5"/>
  <c r="T511" i="5"/>
  <c r="T510" i="5"/>
  <c r="T509" i="5"/>
  <c r="T508" i="5"/>
  <c r="T507" i="5"/>
  <c r="T506" i="5"/>
  <c r="T505" i="5"/>
  <c r="T504" i="5"/>
  <c r="T503" i="5"/>
  <c r="T502" i="5"/>
  <c r="T501" i="5"/>
  <c r="T500" i="5"/>
  <c r="T499" i="5"/>
  <c r="T498" i="5"/>
  <c r="T497" i="5"/>
  <c r="T496" i="5"/>
  <c r="T495" i="5"/>
  <c r="T494" i="5"/>
  <c r="T493" i="5"/>
  <c r="T492" i="5"/>
  <c r="T491" i="5"/>
  <c r="T490" i="5"/>
  <c r="T489" i="5"/>
  <c r="T488" i="5"/>
  <c r="T487" i="5"/>
  <c r="T486" i="5"/>
  <c r="T485" i="5"/>
  <c r="T484" i="5"/>
  <c r="T483" i="5"/>
  <c r="T482" i="5"/>
  <c r="T481" i="5"/>
  <c r="T480" i="5"/>
  <c r="T479" i="5"/>
  <c r="T478" i="5"/>
  <c r="T477" i="5"/>
  <c r="T476" i="5"/>
  <c r="T475" i="5"/>
  <c r="T474" i="5"/>
  <c r="T473" i="5"/>
  <c r="T472" i="5"/>
  <c r="T471" i="5"/>
  <c r="T470" i="5"/>
  <c r="T469" i="5"/>
  <c r="T468" i="5"/>
  <c r="T467" i="5"/>
  <c r="T466" i="5"/>
  <c r="T465" i="5"/>
  <c r="T464" i="5"/>
  <c r="T463" i="5"/>
  <c r="T462" i="5"/>
  <c r="T461" i="5"/>
  <c r="T460" i="5"/>
  <c r="T459" i="5"/>
  <c r="T458" i="5"/>
  <c r="T457" i="5"/>
  <c r="T456" i="5"/>
  <c r="T455" i="5"/>
  <c r="T454" i="5"/>
  <c r="T453" i="5"/>
  <c r="T452" i="5"/>
  <c r="T451" i="5"/>
  <c r="T450" i="5"/>
  <c r="T449" i="5"/>
  <c r="T448" i="5"/>
  <c r="T447" i="5"/>
  <c r="T446" i="5"/>
  <c r="T445" i="5"/>
  <c r="T444" i="5"/>
  <c r="T443" i="5"/>
  <c r="T442" i="5"/>
  <c r="T441" i="5"/>
  <c r="T440" i="5"/>
  <c r="T439" i="5"/>
  <c r="T438" i="5"/>
  <c r="T437" i="5"/>
  <c r="T436" i="5"/>
  <c r="T435" i="5"/>
  <c r="T434" i="5"/>
  <c r="T433" i="5"/>
  <c r="T432" i="5"/>
  <c r="T431" i="5"/>
  <c r="T430" i="5"/>
  <c r="T429" i="5"/>
  <c r="T428" i="5"/>
  <c r="T427" i="5"/>
  <c r="T426" i="5"/>
  <c r="T425" i="5"/>
  <c r="T424" i="5"/>
  <c r="T423" i="5"/>
  <c r="T422" i="5"/>
  <c r="T421" i="5"/>
  <c r="A420" i="5"/>
  <c r="T419" i="5"/>
  <c r="T418" i="5"/>
  <c r="T417" i="5"/>
  <c r="T416" i="5"/>
  <c r="T415" i="5"/>
  <c r="T414" i="5"/>
  <c r="T413" i="5"/>
  <c r="T412" i="5"/>
  <c r="T411" i="5"/>
  <c r="T410" i="5"/>
  <c r="T409" i="5"/>
  <c r="T408" i="5"/>
  <c r="T407" i="5"/>
  <c r="T406" i="5"/>
  <c r="T405" i="5"/>
  <c r="T404" i="5"/>
  <c r="T403" i="5"/>
  <c r="T402" i="5"/>
  <c r="T401" i="5"/>
  <c r="T400" i="5"/>
  <c r="T399" i="5"/>
  <c r="T398" i="5"/>
  <c r="T397" i="5"/>
  <c r="T396" i="5"/>
  <c r="T395" i="5"/>
  <c r="T394" i="5"/>
  <c r="T393" i="5"/>
  <c r="T392" i="5"/>
  <c r="T391" i="5"/>
  <c r="T390" i="5"/>
  <c r="T389" i="5"/>
  <c r="T388" i="5"/>
  <c r="T387" i="5"/>
  <c r="T386" i="5"/>
  <c r="T385" i="5"/>
  <c r="T384" i="5"/>
  <c r="T383" i="5"/>
  <c r="T382" i="5"/>
  <c r="T381" i="5"/>
  <c r="T380" i="5"/>
  <c r="T379" i="5"/>
  <c r="T378" i="5"/>
  <c r="T377" i="5"/>
  <c r="T376" i="5"/>
  <c r="T375" i="5"/>
  <c r="T374" i="5"/>
  <c r="T373" i="5"/>
  <c r="T372" i="5"/>
  <c r="A371" i="5"/>
  <c r="T370" i="5"/>
  <c r="T369" i="5"/>
  <c r="T368" i="5"/>
  <c r="T367" i="5"/>
  <c r="T366" i="5"/>
  <c r="T365" i="5"/>
  <c r="T364" i="5"/>
  <c r="T363" i="5"/>
  <c r="T362" i="5"/>
  <c r="T361" i="5"/>
  <c r="T360" i="5"/>
  <c r="T359" i="5"/>
  <c r="T358" i="5"/>
  <c r="T357" i="5"/>
  <c r="T356" i="5"/>
  <c r="T355" i="5"/>
  <c r="T354" i="5"/>
  <c r="T353" i="5"/>
  <c r="T352" i="5"/>
  <c r="T351" i="5"/>
  <c r="T350" i="5"/>
  <c r="T349" i="5"/>
  <c r="T348" i="5"/>
  <c r="T347" i="5"/>
  <c r="T346" i="5"/>
  <c r="T345" i="5"/>
  <c r="T344" i="5"/>
  <c r="T343" i="5"/>
  <c r="T342" i="5"/>
  <c r="T341" i="5"/>
  <c r="T340" i="5"/>
  <c r="T339" i="5"/>
  <c r="T338" i="5"/>
  <c r="T337" i="5"/>
  <c r="T336" i="5"/>
  <c r="T335" i="5"/>
  <c r="T334" i="5"/>
  <c r="T333" i="5"/>
  <c r="T332" i="5"/>
  <c r="T331" i="5"/>
  <c r="T330" i="5"/>
  <c r="T329" i="5"/>
  <c r="T328" i="5"/>
  <c r="T327" i="5"/>
  <c r="T326" i="5"/>
  <c r="T325" i="5"/>
  <c r="T324" i="5"/>
  <c r="T323" i="5"/>
  <c r="T322" i="5"/>
  <c r="T321" i="5"/>
  <c r="T320" i="5"/>
  <c r="T319" i="5"/>
  <c r="T318" i="5"/>
  <c r="T317" i="5"/>
  <c r="T316" i="5"/>
  <c r="T315" i="5"/>
  <c r="T314" i="5"/>
  <c r="T313" i="5"/>
  <c r="T312" i="5"/>
  <c r="T311" i="5"/>
  <c r="T310" i="5"/>
  <c r="T309" i="5"/>
  <c r="T308" i="5"/>
  <c r="T307" i="5"/>
  <c r="T306" i="5"/>
  <c r="T305" i="5"/>
  <c r="T304" i="5"/>
  <c r="T303" i="5"/>
  <c r="T302" i="5"/>
  <c r="T301" i="5"/>
  <c r="T300" i="5"/>
  <c r="T299" i="5"/>
  <c r="T298" i="5"/>
  <c r="T297" i="5"/>
  <c r="T296" i="5"/>
  <c r="T295" i="5"/>
  <c r="T294" i="5"/>
  <c r="T293" i="5"/>
  <c r="T292" i="5"/>
  <c r="T291" i="5"/>
  <c r="T290" i="5"/>
  <c r="T289" i="5"/>
  <c r="T288" i="5"/>
  <c r="T287" i="5"/>
  <c r="T286" i="5"/>
  <c r="T285" i="5"/>
  <c r="T284" i="5"/>
  <c r="T283" i="5"/>
  <c r="T282" i="5"/>
  <c r="T281" i="5"/>
  <c r="T280" i="5"/>
  <c r="T279" i="5"/>
  <c r="T278" i="5"/>
  <c r="T277" i="5"/>
  <c r="T276" i="5"/>
  <c r="T275" i="5"/>
  <c r="T274" i="5"/>
  <c r="T273" i="5"/>
  <c r="T272" i="5"/>
  <c r="T271" i="5"/>
  <c r="T270" i="5"/>
  <c r="T269" i="5"/>
  <c r="T268" i="5"/>
  <c r="T267" i="5"/>
  <c r="T266" i="5"/>
  <c r="T265" i="5"/>
  <c r="T264" i="5"/>
  <c r="T263" i="5"/>
  <c r="T262" i="5"/>
  <c r="T261" i="5"/>
  <c r="T260" i="5"/>
  <c r="T259" i="5"/>
  <c r="T258" i="5"/>
  <c r="T257" i="5"/>
  <c r="T256" i="5"/>
  <c r="T255" i="5"/>
  <c r="T254" i="5"/>
  <c r="T253" i="5"/>
  <c r="T252" i="5"/>
  <c r="T251" i="5"/>
  <c r="T250" i="5"/>
  <c r="T249" i="5"/>
  <c r="T248" i="5"/>
  <c r="T247" i="5"/>
  <c r="T246" i="5"/>
  <c r="T245" i="5"/>
  <c r="T244" i="5"/>
  <c r="T243" i="5"/>
  <c r="T242" i="5"/>
  <c r="T241" i="5"/>
  <c r="T240" i="5"/>
  <c r="T239" i="5"/>
  <c r="T238" i="5"/>
  <c r="T237" i="5"/>
  <c r="T236" i="5"/>
  <c r="T235" i="5"/>
  <c r="T234" i="5"/>
  <c r="T233" i="5"/>
  <c r="T232" i="5"/>
  <c r="T231" i="5"/>
  <c r="T230" i="5"/>
  <c r="T229" i="5"/>
  <c r="T228" i="5"/>
  <c r="T227" i="5"/>
  <c r="T226" i="5"/>
  <c r="T225" i="5"/>
  <c r="T224" i="5"/>
  <c r="T223" i="5"/>
  <c r="T222" i="5"/>
  <c r="T221" i="5"/>
  <c r="T220" i="5"/>
  <c r="T219" i="5"/>
  <c r="T218" i="5"/>
  <c r="T217" i="5"/>
  <c r="T216" i="5"/>
  <c r="T215" i="5"/>
  <c r="T214" i="5"/>
  <c r="T213" i="5"/>
  <c r="T212" i="5"/>
  <c r="A211" i="5"/>
  <c r="T210" i="5"/>
  <c r="T209" i="5"/>
  <c r="T208" i="5"/>
  <c r="T207" i="5"/>
  <c r="T206" i="5"/>
  <c r="T205" i="5"/>
  <c r="T204" i="5"/>
  <c r="T203" i="5"/>
  <c r="T202" i="5"/>
  <c r="T201" i="5"/>
  <c r="T200" i="5"/>
  <c r="T199" i="5"/>
  <c r="T198" i="5"/>
  <c r="T197" i="5"/>
  <c r="T196" i="5"/>
  <c r="T195" i="5"/>
  <c r="T194" i="5"/>
  <c r="T193" i="5"/>
  <c r="T192" i="5"/>
  <c r="T191" i="5"/>
  <c r="T190" i="5"/>
  <c r="T189" i="5"/>
  <c r="T188" i="5"/>
  <c r="T187" i="5"/>
  <c r="T186" i="5"/>
  <c r="T185" i="5"/>
  <c r="T184" i="5"/>
  <c r="T183" i="5"/>
  <c r="T182" i="5"/>
  <c r="T181" i="5"/>
  <c r="T180" i="5"/>
  <c r="T179" i="5"/>
  <c r="T178" i="5"/>
  <c r="T177" i="5"/>
  <c r="T176" i="5"/>
  <c r="T175" i="5"/>
  <c r="T174" i="5"/>
  <c r="T173" i="5"/>
  <c r="T172" i="5"/>
  <c r="T171" i="5"/>
  <c r="T170" i="5"/>
  <c r="T169" i="5"/>
  <c r="T168" i="5"/>
  <c r="T167" i="5"/>
  <c r="T166" i="5"/>
  <c r="T165" i="5"/>
  <c r="T164" i="5"/>
  <c r="T163" i="5"/>
  <c r="A162" i="5"/>
  <c r="A1286" i="5" s="1"/>
  <c r="T161" i="5"/>
  <c r="T160" i="5"/>
  <c r="T159" i="5"/>
  <c r="T158" i="5"/>
  <c r="T157" i="5"/>
  <c r="T156" i="5"/>
  <c r="T155" i="5"/>
  <c r="T154" i="5"/>
  <c r="T153" i="5"/>
  <c r="T152" i="5"/>
  <c r="T151" i="5"/>
  <c r="T150" i="5"/>
  <c r="T149" i="5"/>
  <c r="T148" i="5"/>
  <c r="T147" i="5"/>
  <c r="T146" i="5"/>
  <c r="T145" i="5"/>
  <c r="T144" i="5"/>
  <c r="T143" i="5"/>
  <c r="T142" i="5"/>
  <c r="T141" i="5"/>
  <c r="T140" i="5"/>
  <c r="T139" i="5"/>
  <c r="T138" i="5"/>
  <c r="T137" i="5"/>
  <c r="T136" i="5"/>
  <c r="T135" i="5"/>
  <c r="T134" i="5"/>
  <c r="T133" i="5"/>
  <c r="T132" i="5"/>
  <c r="T131" i="5"/>
  <c r="T130" i="5"/>
  <c r="T129" i="5"/>
  <c r="T128" i="5"/>
  <c r="T127" i="5"/>
  <c r="T126" i="5"/>
  <c r="T125" i="5"/>
  <c r="T124" i="5"/>
  <c r="T123" i="5"/>
  <c r="T122" i="5"/>
  <c r="T121" i="5"/>
  <c r="T120" i="5"/>
  <c r="T119" i="5"/>
  <c r="T118"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T56" i="5"/>
  <c r="T55" i="5"/>
  <c r="T54" i="5"/>
  <c r="T53" i="5"/>
  <c r="T52" i="5"/>
  <c r="T51" i="5"/>
  <c r="T50" i="5"/>
  <c r="T49" i="5"/>
  <c r="T48" i="5"/>
  <c r="T47" i="5"/>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AN99" i="3" l="1"/>
  <c r="AM99" i="3"/>
  <c r="AP175" i="3"/>
  <c r="AO175" i="3"/>
  <c r="AP428" i="3"/>
  <c r="AO428" i="3"/>
  <c r="AO336" i="3"/>
  <c r="AP336" i="3"/>
  <c r="AN431" i="3"/>
  <c r="AM431" i="3"/>
  <c r="AO475" i="3"/>
  <c r="AP475" i="3"/>
  <c r="AN260" i="3"/>
  <c r="AM260" i="3"/>
  <c r="AP286" i="3"/>
  <c r="AO286" i="3"/>
  <c r="AP438" i="3"/>
  <c r="AO438" i="3"/>
  <c r="AP415" i="3"/>
  <c r="AO415" i="3"/>
  <c r="AO235" i="3"/>
  <c r="AP235" i="3"/>
  <c r="AN236" i="3"/>
  <c r="AM236" i="3"/>
  <c r="AP433" i="3"/>
  <c r="AO433" i="3"/>
  <c r="AN455" i="3"/>
  <c r="AM455" i="3"/>
  <c r="AP295" i="3"/>
  <c r="AO295" i="3"/>
  <c r="AN370" i="3"/>
  <c r="AM370" i="3"/>
  <c r="AN259" i="3"/>
  <c r="AM259" i="3"/>
  <c r="AO452" i="3"/>
  <c r="AP452" i="3"/>
  <c r="AN343" i="3"/>
  <c r="AM343" i="3"/>
  <c r="AO242" i="3"/>
  <c r="AP242" i="3"/>
  <c r="AN350" i="3"/>
  <c r="AM350" i="3"/>
  <c r="AN270" i="3"/>
  <c r="AM270" i="3"/>
  <c r="AP250" i="3"/>
  <c r="AO250" i="3"/>
  <c r="AP279" i="3"/>
  <c r="AP439" i="3"/>
  <c r="AP454" i="3"/>
  <c r="AO454" i="3"/>
  <c r="AO363" i="3"/>
  <c r="AP363" i="3"/>
  <c r="AM356" i="3"/>
  <c r="AN356" i="3"/>
  <c r="AM336" i="3"/>
  <c r="AM415" i="3"/>
  <c r="AN430" i="3"/>
  <c r="AN281" i="3"/>
  <c r="AM281" i="3"/>
  <c r="AP344" i="3"/>
  <c r="AO344" i="3"/>
  <c r="AM235" i="3"/>
  <c r="AM231" i="3"/>
  <c r="AN440" i="3"/>
  <c r="AM440" i="3"/>
  <c r="AO442" i="3"/>
  <c r="AP442" i="3"/>
  <c r="AN463" i="3"/>
  <c r="AM463" i="3"/>
  <c r="AN234" i="3"/>
  <c r="AM234" i="3"/>
  <c r="AO349" i="3"/>
  <c r="AP349" i="3"/>
  <c r="AN361" i="3"/>
  <c r="AM361" i="3"/>
  <c r="AO531" i="3"/>
  <c r="AP531" i="3"/>
  <c r="AN264" i="3"/>
  <c r="AM264" i="3"/>
  <c r="AN347" i="3"/>
  <c r="AM347" i="3"/>
  <c r="AM305" i="3"/>
  <c r="AN305" i="3"/>
  <c r="AM213" i="3"/>
  <c r="AN279" i="3"/>
  <c r="AM279" i="3"/>
  <c r="AN439" i="3"/>
  <c r="AM439" i="3"/>
  <c r="AP455" i="3"/>
  <c r="AP462" i="3"/>
  <c r="AO462" i="3"/>
  <c r="AO453" i="3"/>
  <c r="AP453" i="3"/>
  <c r="AN476" i="3"/>
  <c r="AM476" i="3"/>
  <c r="AO358" i="3"/>
  <c r="AP358" i="3"/>
  <c r="AN456" i="3"/>
  <c r="AM456" i="3"/>
  <c r="AO458" i="3"/>
  <c r="AP458" i="3"/>
  <c r="AN291" i="3"/>
  <c r="AM291" i="3"/>
  <c r="AN365" i="3"/>
  <c r="AM365" i="3"/>
  <c r="AN286" i="3"/>
  <c r="AM286" i="3"/>
  <c r="AN395" i="3"/>
  <c r="AM395" i="3"/>
  <c r="AP406" i="3"/>
  <c r="AO406" i="3"/>
  <c r="AM346" i="3"/>
  <c r="AM232" i="3"/>
  <c r="AM486" i="3"/>
  <c r="AM293" i="3"/>
  <c r="AM354" i="3"/>
  <c r="AM289" i="3"/>
  <c r="AM290" i="3"/>
  <c r="AN261" i="3"/>
  <c r="AM266" i="3"/>
  <c r="AM337" i="3"/>
  <c r="AP410" i="3"/>
  <c r="AM450" i="3"/>
  <c r="AM294" i="3"/>
  <c r="AO292" i="3"/>
  <c r="AM296" i="3"/>
  <c r="AO393" i="3"/>
  <c r="AM399" i="3"/>
  <c r="AO467" i="3"/>
  <c r="AM240" i="3"/>
  <c r="AO287" i="3"/>
  <c r="AM301" i="3"/>
  <c r="AO353" i="3"/>
  <c r="AM355" i="3"/>
  <c r="AO290" i="3"/>
  <c r="AO261" i="3"/>
  <c r="AM262" i="3"/>
  <c r="AP394" i="3"/>
  <c r="AO394" i="3"/>
  <c r="AM400" i="3"/>
  <c r="AM375" i="3"/>
  <c r="AN501" i="3"/>
  <c r="AP337" i="3"/>
  <c r="AO409" i="3"/>
  <c r="AO288" i="3"/>
  <c r="AP289" i="3"/>
  <c r="AN523" i="3"/>
  <c r="AN338" i="3"/>
  <c r="AM338" i="3"/>
  <c r="AN408" i="3"/>
  <c r="AM408" i="3"/>
  <c r="AP270" i="3"/>
  <c r="AP365" i="3"/>
  <c r="AP527" i="3"/>
  <c r="AO527" i="3"/>
  <c r="AN341" i="3"/>
  <c r="AP305" i="3"/>
  <c r="AO405" i="3"/>
  <c r="AO549" i="3"/>
  <c r="AP635" i="3"/>
  <c r="AO635" i="3"/>
  <c r="AN635" i="3"/>
  <c r="AM635" i="3"/>
  <c r="AL635" i="3"/>
  <c r="AK635" i="3"/>
  <c r="AJ635" i="3"/>
  <c r="AP634" i="3"/>
  <c r="AO634" i="3"/>
  <c r="AN634" i="3"/>
  <c r="AM634" i="3"/>
  <c r="AL634" i="3"/>
  <c r="AK634" i="3"/>
  <c r="AJ634" i="3"/>
  <c r="AQ4" i="3"/>
  <c r="AR4" i="3" s="1"/>
  <c r="AQ5" i="3" l="1"/>
  <c r="AQ3" i="3"/>
  <c r="AS4" i="3"/>
  <c r="AR5" i="3"/>
  <c r="AS5" i="3" l="1"/>
  <c r="AT4" i="3"/>
  <c r="AT5" i="3" l="1"/>
  <c r="AU4" i="3"/>
  <c r="AU5" i="3" l="1"/>
  <c r="AV4" i="3"/>
  <c r="AV5" i="3" l="1"/>
  <c r="AW4" i="3"/>
  <c r="AW5" i="3" l="1"/>
  <c r="AX4" i="3"/>
  <c r="AX5" i="3" l="1"/>
  <c r="AY4" i="3"/>
  <c r="AX3" i="3"/>
  <c r="AZ4" i="3" l="1"/>
  <c r="AY5" i="3"/>
  <c r="BA4" i="3" l="1"/>
  <c r="AZ5" i="3"/>
  <c r="BA5" i="3" l="1"/>
  <c r="BB4" i="3"/>
  <c r="BB5" i="3" l="1"/>
  <c r="BC4" i="3"/>
  <c r="BC5" i="3" l="1"/>
  <c r="BD4" i="3"/>
  <c r="BE4" i="3" l="1"/>
  <c r="BD5" i="3"/>
  <c r="BE5" i="3" l="1"/>
  <c r="BF4" i="3"/>
  <c r="BE3" i="3"/>
  <c r="BF5" i="3" l="1"/>
  <c r="BG4" i="3"/>
  <c r="BH4" i="3" l="1"/>
  <c r="BG5" i="3"/>
  <c r="BI4" i="3" l="1"/>
  <c r="BH5" i="3"/>
  <c r="BI5" i="3" l="1"/>
  <c r="BJ4" i="3"/>
  <c r="BJ5" i="3" l="1"/>
  <c r="BK4" i="3"/>
  <c r="BK5" i="3" l="1"/>
  <c r="BL4" i="3"/>
  <c r="BL3" i="3" l="1"/>
  <c r="BM4" i="3"/>
  <c r="BL5" i="3"/>
  <c r="BM5" i="3" l="1"/>
  <c r="BN4" i="3"/>
  <c r="BN5" i="3" l="1"/>
  <c r="BO4" i="3"/>
  <c r="BP4" i="3" l="1"/>
  <c r="BO5" i="3"/>
  <c r="BQ4" i="3" l="1"/>
  <c r="BP5" i="3"/>
  <c r="BQ5" i="3" l="1"/>
  <c r="BR4" i="3"/>
  <c r="BR5" i="3" l="1"/>
  <c r="BS4" i="3"/>
  <c r="BS5" i="3" l="1"/>
  <c r="BT4" i="3"/>
  <c r="BS3" i="3"/>
  <c r="BU4" i="3" l="1"/>
  <c r="BT5" i="3"/>
  <c r="BV4" i="3" l="1"/>
  <c r="BU5" i="3"/>
  <c r="BV5" i="3" l="1"/>
  <c r="BW4" i="3"/>
  <c r="BX4" i="3" l="1"/>
  <c r="BW5" i="3"/>
  <c r="BY4" i="3" l="1"/>
  <c r="BX5" i="3"/>
  <c r="BY5" i="3" l="1"/>
  <c r="BZ4" i="3"/>
  <c r="BZ5" i="3" l="1"/>
  <c r="BZ3" i="3"/>
  <c r="CA4" i="3"/>
  <c r="CA5" i="3" l="1"/>
  <c r="CB4" i="3"/>
  <c r="CB5" i="3" l="1"/>
  <c r="CC4" i="3"/>
  <c r="CC5" i="3" l="1"/>
  <c r="CD4" i="3"/>
  <c r="CD5" i="3" l="1"/>
  <c r="CE4" i="3"/>
  <c r="CF4" i="3" l="1"/>
  <c r="CE5" i="3"/>
  <c r="CG4" i="3" l="1"/>
  <c r="CF5" i="3"/>
  <c r="CG3" i="3" l="1"/>
  <c r="CG5" i="3"/>
  <c r="CH4" i="3"/>
  <c r="CH5" i="3" l="1"/>
  <c r="CI4" i="3"/>
  <c r="CI5" i="3" l="1"/>
  <c r="CJ4" i="3"/>
  <c r="CK4" i="3" l="1"/>
  <c r="CJ5" i="3"/>
  <c r="CK5" i="3" l="1"/>
  <c r="CL4" i="3"/>
  <c r="CL5" i="3" l="1"/>
  <c r="CM4" i="3"/>
  <c r="CN4" i="3" l="1"/>
  <c r="CM5" i="3"/>
  <c r="CO4" i="3" l="1"/>
  <c r="CN3" i="3"/>
  <c r="CN5" i="3"/>
  <c r="CO5" i="3" l="1"/>
  <c r="CP4" i="3"/>
  <c r="CP5" i="3" l="1"/>
  <c r="CQ4" i="3"/>
  <c r="CQ5" i="3" l="1"/>
  <c r="CR4" i="3"/>
  <c r="CS4" i="3" l="1"/>
  <c r="CR5" i="3"/>
  <c r="CT4" i="3" l="1"/>
  <c r="CS5" i="3"/>
  <c r="CT5" i="3" l="1"/>
  <c r="CU4" i="3"/>
  <c r="CV4" i="3" l="1"/>
  <c r="CU3" i="3"/>
  <c r="CU5" i="3"/>
  <c r="CW4" i="3" l="1"/>
  <c r="CV5" i="3"/>
  <c r="CW5" i="3" l="1"/>
  <c r="CX4" i="3"/>
  <c r="CX5" i="3" l="1"/>
  <c r="CY4" i="3"/>
  <c r="CY5" i="3" l="1"/>
  <c r="CZ4" i="3"/>
  <c r="DA4" i="3" l="1"/>
  <c r="CZ5" i="3"/>
  <c r="DA5" i="3" l="1"/>
  <c r="DB4" i="3"/>
  <c r="DB5" i="3" l="1"/>
  <c r="DC4" i="3"/>
  <c r="DB3" i="3"/>
  <c r="DD4" i="3" l="1"/>
  <c r="DC5" i="3"/>
  <c r="DE4" i="3" l="1"/>
  <c r="DD5" i="3"/>
  <c r="DE5" i="3" l="1"/>
  <c r="DF4" i="3"/>
  <c r="DF5" i="3" l="1"/>
  <c r="DG4" i="3"/>
  <c r="DG5" i="3" l="1"/>
  <c r="DH4" i="3"/>
  <c r="DH5" i="3" l="1"/>
  <c r="DI4" i="3"/>
  <c r="DI3" i="3" l="1"/>
  <c r="DI5" i="3"/>
  <c r="DJ4" i="3"/>
  <c r="DJ5" i="3" l="1"/>
  <c r="DK4" i="3"/>
  <c r="DL4" i="3" l="1"/>
  <c r="DK5" i="3"/>
  <c r="DM4" i="3" l="1"/>
  <c r="DL5" i="3"/>
  <c r="DM5" i="3" l="1"/>
  <c r="DN4" i="3"/>
  <c r="DN5" i="3" l="1"/>
  <c r="DO4" i="3"/>
  <c r="DO5" i="3" l="1"/>
  <c r="DP4" i="3"/>
  <c r="DQ4" i="3" l="1"/>
  <c r="DP3" i="3"/>
  <c r="DP5" i="3"/>
  <c r="DR4" i="3" l="1"/>
  <c r="DQ5" i="3"/>
  <c r="DR5" i="3" l="1"/>
  <c r="DS4" i="3"/>
  <c r="DT4" i="3" l="1"/>
  <c r="DS5" i="3"/>
  <c r="DU4" i="3" l="1"/>
  <c r="DT5" i="3"/>
  <c r="DU5" i="3" l="1"/>
  <c r="DV4" i="3"/>
  <c r="DV5" i="3" l="1"/>
  <c r="AO334" i="3" l="1"/>
  <c r="AN334" i="3"/>
  <c r="AM334" i="3"/>
  <c r="AO178" i="3"/>
  <c r="AC196" i="3"/>
  <c r="AB196" i="3" s="1"/>
  <c r="AA196" i="3" s="1"/>
  <c r="Z196" i="3" s="1"/>
  <c r="AC180" i="3"/>
  <c r="AN180" i="3"/>
  <c r="AB180" i="3" l="1"/>
  <c r="AM180" i="3"/>
  <c r="AK180" i="3" l="1"/>
  <c r="AL180" i="3"/>
  <c r="AC184" i="3"/>
  <c r="AN184" i="3"/>
  <c r="AB184" i="3" l="1"/>
  <c r="AM184" i="3"/>
  <c r="AL184" i="3" l="1"/>
  <c r="AK184" i="3"/>
  <c r="AN187" i="3"/>
  <c r="AC187" i="3"/>
  <c r="AM187" i="3" s="1"/>
  <c r="AN190" i="3"/>
  <c r="AC190" i="3"/>
  <c r="AM190" i="3" s="1"/>
  <c r="AC178" i="3"/>
  <c r="AN178" i="3"/>
  <c r="AB187" i="3" l="1"/>
  <c r="AB190" i="3"/>
  <c r="AM178" i="3"/>
  <c r="AB178" i="3"/>
  <c r="AL187" i="3" l="1"/>
  <c r="AK187" i="3"/>
  <c r="AL190" i="3"/>
  <c r="AK190" i="3"/>
  <c r="AL178" i="3"/>
  <c r="AK178" i="3"/>
  <c r="AN239" i="3"/>
  <c r="AM239" i="3" l="1"/>
  <c r="AL239" i="3"/>
  <c r="AN55" i="3"/>
  <c r="AC55" i="3"/>
  <c r="AL55" i="3" s="1"/>
  <c r="AM55" i="3"/>
  <c r="AN403" i="3"/>
  <c r="AL403" i="3" l="1"/>
  <c r="AM403" i="3"/>
  <c r="AN179" i="3"/>
  <c r="AC179" i="3"/>
  <c r="AM179" i="3" s="1"/>
  <c r="AB179" i="3"/>
  <c r="AL179" i="3" s="1"/>
  <c r="AK179" i="3"/>
  <c r="AN182" i="3"/>
  <c r="AC182" i="3"/>
  <c r="AM182" i="3" s="1"/>
  <c r="AN181" i="3"/>
  <c r="AC181" i="3"/>
  <c r="AM181" i="3" s="1"/>
  <c r="AN185" i="3"/>
  <c r="AC185" i="3"/>
  <c r="AM185" i="3" s="1"/>
  <c r="AN173" i="3"/>
  <c r="AB181" i="3" l="1"/>
  <c r="AB185" i="3"/>
  <c r="AB182" i="3"/>
  <c r="AK182" i="3" s="1"/>
  <c r="AM173" i="3"/>
  <c r="AL173" i="3"/>
  <c r="AN174" i="3"/>
  <c r="AM174" i="3"/>
  <c r="AL174" i="3"/>
  <c r="AN472" i="3"/>
  <c r="AM472" i="3"/>
  <c r="AK181" i="3" l="1"/>
  <c r="AL181" i="3"/>
  <c r="Q182" i="3"/>
  <c r="AL182" i="3"/>
  <c r="AL185" i="3"/>
  <c r="AK185" i="3"/>
  <c r="AL472" i="3"/>
  <c r="AK472" i="3"/>
  <c r="AC157" i="3"/>
  <c r="AN157" i="3"/>
  <c r="AB157" i="3" l="1"/>
  <c r="AM157" i="3"/>
  <c r="AK157" i="3" l="1"/>
  <c r="AL157" i="3"/>
  <c r="AB465" i="3"/>
  <c r="Q465" i="3" s="1"/>
  <c r="AM465" i="3"/>
  <c r="AN465" i="3"/>
  <c r="AN191" i="3"/>
  <c r="AC191" i="3"/>
  <c r="AM191" i="3" s="1"/>
  <c r="AC186" i="3"/>
  <c r="AN186" i="3"/>
  <c r="AL465" i="3" l="1"/>
  <c r="AB191" i="3"/>
  <c r="AL191" i="3" s="1"/>
  <c r="AK465" i="3"/>
  <c r="AB186" i="3"/>
  <c r="AM186" i="3"/>
  <c r="Q191" i="3" l="1"/>
  <c r="AK191" i="3"/>
  <c r="AL186" i="3"/>
  <c r="AK186" i="3"/>
  <c r="AN188" i="3"/>
  <c r="AC188" i="3"/>
  <c r="AM188" i="3" s="1"/>
  <c r="AC215" i="3"/>
  <c r="AB215" i="3" s="1"/>
  <c r="Q215" i="3" s="1"/>
  <c r="AC216" i="3"/>
  <c r="AB216" i="3" s="1"/>
  <c r="Q216" i="3" s="1"/>
  <c r="AB188" i="3" l="1"/>
  <c r="AL188" i="3" l="1"/>
  <c r="AK188" i="3"/>
  <c r="AC228" i="3"/>
  <c r="AB228" i="3" s="1"/>
  <c r="Q228" i="3" s="1"/>
  <c r="AN416" i="3"/>
  <c r="AC416" i="3"/>
  <c r="AM416" i="3" s="1"/>
  <c r="AB416" i="3" l="1"/>
  <c r="AK416" i="3" s="1"/>
  <c r="AN417" i="3"/>
  <c r="AC417" i="3"/>
  <c r="AB417" i="3" s="1"/>
  <c r="AM417" i="3" l="1"/>
  <c r="Q416" i="3"/>
  <c r="AL416" i="3"/>
  <c r="AL417" i="3"/>
  <c r="AK417" i="3"/>
  <c r="Q417" i="3"/>
  <c r="AN418" i="3"/>
  <c r="AC418" i="3"/>
  <c r="AM418" i="3" s="1"/>
  <c r="AB418" i="3" l="1"/>
  <c r="AL418" i="3" s="1"/>
  <c r="AK418" i="3"/>
  <c r="AC419" i="3"/>
  <c r="AN419" i="3"/>
  <c r="Q418" i="3" l="1"/>
  <c r="AB419" i="3"/>
  <c r="AM419" i="3"/>
  <c r="AK419" i="3" l="1"/>
  <c r="AL419" i="3"/>
  <c r="Q419" i="3"/>
  <c r="AC229" i="3"/>
  <c r="AB229" i="3" s="1"/>
  <c r="Q2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Hanson</author>
    <author>tc={9D60524C-2226-4F6A-9EE2-6632995B99A7}</author>
    <author>Vertex42.com Templates</author>
    <author>Connor Leuck</author>
    <author>James G. Gutowski</author>
    <author>Laura Langley</author>
    <author>Loren A. Heuston</author>
    <author>David R. Jones</author>
    <author>James Gutowski</author>
  </authors>
  <commentList>
    <comment ref="A5" authorId="0" shapeId="0" xr:uid="{9E56A9D7-1C33-4536-BDC4-62FD9CCB42D6}">
      <text>
        <r>
          <rPr>
            <sz val="11"/>
            <color theme="1"/>
            <rFont val="Calibri"/>
            <family val="2"/>
            <scheme val="minor"/>
          </rPr>
          <t xml:space="preserve">Chris Hanson:
</t>
        </r>
      </text>
    </comment>
    <comment ref="Q5" authorId="1" shapeId="0" xr:uid="{9D60524C-2226-4F6A-9EE2-6632995B99A7}">
      <text>
        <t>[Threaded comment]
Your version of Excel allows you to read this threaded comment; however, any edits to it will get removed if the file is opened in a newer version of Excel. Learn more: https://go.microsoft.com/fwlink/?linkid=870924
Comment:
    Green = kitted
Blue = verified
Purple = staged
Red = need prints ASAP!</t>
      </text>
    </comment>
    <comment ref="AJ5" authorId="2"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AK5" authorId="2" shapeId="0" xr:uid="{00000000-0006-0000-0000-000002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AL5" authorId="2" shapeId="0" xr:uid="{00000000-0006-0000-0000-000003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AM5" authorId="2" shapeId="0" xr:uid="{00000000-0006-0000-0000-000004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AN5" authorId="2" shapeId="0" xr:uid="{00000000-0006-0000-0000-000005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AO5" authorId="2" shapeId="0" xr:uid="{00000000-0006-0000-0000-000006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AP5" authorId="2" shapeId="0" xr:uid="{00000000-0006-0000-0000-000007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 ref="F12" authorId="3" shapeId="0" xr:uid="{00000000-0006-0000-0000-0000EE000000}">
      <text>
        <r>
          <rPr>
            <b/>
            <sz val="9"/>
            <color indexed="81"/>
            <rFont val="Tahoma"/>
            <family val="2"/>
          </rPr>
          <t>Connor Leuck:</t>
        </r>
        <r>
          <rPr>
            <sz val="9"/>
            <color indexed="81"/>
            <rFont val="Tahoma"/>
            <family val="2"/>
          </rPr>
          <t xml:space="preserve">
8/20/2021 
9/8/2021</t>
        </r>
      </text>
    </comment>
    <comment ref="H12" authorId="4" shapeId="0" xr:uid="{00000000-0006-0000-0000-0000EF000000}">
      <text>
        <r>
          <rPr>
            <b/>
            <sz val="9"/>
            <color indexed="81"/>
            <rFont val="Tahoma"/>
            <family val="2"/>
          </rPr>
          <t>James G. Gutowski:</t>
        </r>
        <r>
          <rPr>
            <sz val="9"/>
            <color indexed="81"/>
            <rFont val="Tahoma"/>
            <family val="2"/>
          </rPr>
          <t xml:space="preserve">
12/16/2021
</t>
        </r>
      </text>
    </comment>
    <comment ref="I12" authorId="4" shapeId="0" xr:uid="{00000000-0006-0000-0000-0000F0000000}">
      <text>
        <r>
          <rPr>
            <b/>
            <sz val="9"/>
            <color indexed="81"/>
            <rFont val="Tahoma"/>
            <family val="2"/>
          </rPr>
          <t>James G. Gutowski:</t>
        </r>
        <r>
          <rPr>
            <sz val="9"/>
            <color indexed="81"/>
            <rFont val="Tahoma"/>
            <family val="2"/>
          </rPr>
          <t xml:space="preserve">
12/16/2021
12/22/2021
</t>
        </r>
      </text>
    </comment>
    <comment ref="K12" authorId="4" shapeId="0" xr:uid="{00000000-0006-0000-0000-0000F1000000}">
      <text>
        <r>
          <rPr>
            <b/>
            <sz val="9"/>
            <color indexed="81"/>
            <rFont val="Tahoma"/>
            <family val="2"/>
          </rPr>
          <t>James G. Gutowski:</t>
        </r>
        <r>
          <rPr>
            <sz val="9"/>
            <color indexed="81"/>
            <rFont val="Tahoma"/>
            <family val="2"/>
          </rPr>
          <t xml:space="preserve">
12/23/2021
</t>
        </r>
      </text>
    </comment>
    <comment ref="AB12" authorId="4" shapeId="0" xr:uid="{00000000-0006-0000-0000-0000F2000000}">
      <text>
        <r>
          <rPr>
            <b/>
            <sz val="9"/>
            <color indexed="81"/>
            <rFont val="Tahoma"/>
            <family val="2"/>
          </rPr>
          <t>James G. Gutowski:</t>
        </r>
        <r>
          <rPr>
            <sz val="9"/>
            <color indexed="81"/>
            <rFont val="Tahoma"/>
            <family val="2"/>
          </rPr>
          <t xml:space="preserve">
11/26/2021
</t>
        </r>
      </text>
    </comment>
    <comment ref="AE12" authorId="4" shapeId="0" xr:uid="{00000000-0006-0000-0000-0000F3000000}">
      <text>
        <r>
          <rPr>
            <b/>
            <sz val="9"/>
            <color indexed="81"/>
            <rFont val="Tahoma"/>
            <family val="2"/>
          </rPr>
          <t>James G. Gutowski:</t>
        </r>
        <r>
          <rPr>
            <sz val="9"/>
            <color indexed="81"/>
            <rFont val="Tahoma"/>
            <family val="2"/>
          </rPr>
          <t xml:space="preserve">
1/31/2022
</t>
        </r>
      </text>
    </comment>
    <comment ref="F13" authorId="3" shapeId="0" xr:uid="{00000000-0006-0000-0000-0000CE000000}">
      <text>
        <r>
          <rPr>
            <b/>
            <sz val="9"/>
            <color indexed="81"/>
            <rFont val="Tahoma"/>
            <family val="2"/>
          </rPr>
          <t>Connor Leuck:</t>
        </r>
        <r>
          <rPr>
            <sz val="9"/>
            <color indexed="81"/>
            <rFont val="Tahoma"/>
            <family val="2"/>
          </rPr>
          <t xml:space="preserve">
8/20/2021 
9/8/2021 </t>
        </r>
      </text>
    </comment>
    <comment ref="G13" authorId="3" shapeId="0" xr:uid="{00000000-0006-0000-0000-0000CF000000}">
      <text>
        <r>
          <rPr>
            <b/>
            <sz val="9"/>
            <color indexed="81"/>
            <rFont val="Tahoma"/>
            <family val="2"/>
          </rPr>
          <t>Connor Leuck:</t>
        </r>
        <r>
          <rPr>
            <sz val="9"/>
            <color indexed="81"/>
            <rFont val="Tahoma"/>
            <family val="2"/>
          </rPr>
          <t xml:space="preserve">
8/20/2021 
09/08/2021</t>
        </r>
      </text>
    </comment>
    <comment ref="H13" authorId="4" shapeId="0" xr:uid="{00000000-0006-0000-0000-0000D0000000}">
      <text>
        <r>
          <rPr>
            <b/>
            <sz val="9"/>
            <color indexed="81"/>
            <rFont val="Tahoma"/>
            <family val="2"/>
          </rPr>
          <t>James G. Gutowski:</t>
        </r>
        <r>
          <rPr>
            <sz val="9"/>
            <color indexed="81"/>
            <rFont val="Tahoma"/>
            <family val="2"/>
          </rPr>
          <t xml:space="preserve">
10/20/2021
11/8/2021
</t>
        </r>
      </text>
    </comment>
    <comment ref="I13" authorId="4" shapeId="0" xr:uid="{00000000-0006-0000-0000-0000D1000000}">
      <text>
        <r>
          <rPr>
            <b/>
            <sz val="9"/>
            <color indexed="81"/>
            <rFont val="Tahoma"/>
            <family val="2"/>
          </rPr>
          <t>James G. Gutowski:</t>
        </r>
        <r>
          <rPr>
            <sz val="9"/>
            <color indexed="81"/>
            <rFont val="Tahoma"/>
            <family val="2"/>
          </rPr>
          <t xml:space="preserve">
10/21/2021
</t>
        </r>
        <r>
          <rPr>
            <b/>
            <sz val="9"/>
            <color indexed="81"/>
            <rFont val="Tahoma"/>
            <family val="2"/>
          </rPr>
          <t>James G. Gutowski:</t>
        </r>
        <r>
          <rPr>
            <sz val="9"/>
            <color indexed="81"/>
            <rFont val="Tahoma"/>
            <family val="2"/>
          </rPr>
          <t xml:space="preserve">
11/24/2021
</t>
        </r>
      </text>
    </comment>
    <comment ref="J13" authorId="4" shapeId="0" xr:uid="{00000000-0006-0000-0000-0000D2000000}">
      <text>
        <r>
          <rPr>
            <b/>
            <sz val="9"/>
            <color indexed="81"/>
            <rFont val="Tahoma"/>
            <family val="2"/>
          </rPr>
          <t>James G. Gutowski:</t>
        </r>
        <r>
          <rPr>
            <sz val="9"/>
            <color indexed="81"/>
            <rFont val="Tahoma"/>
            <family val="2"/>
          </rPr>
          <t xml:space="preserve">
11/24/2021
</t>
        </r>
      </text>
    </comment>
    <comment ref="K13" authorId="4" shapeId="0" xr:uid="{00000000-0006-0000-0000-0000D3000000}">
      <text>
        <r>
          <rPr>
            <b/>
            <sz val="9"/>
            <color indexed="81"/>
            <rFont val="Tahoma"/>
            <family val="2"/>
          </rPr>
          <t>James G. Gutowski:</t>
        </r>
        <r>
          <rPr>
            <sz val="9"/>
            <color indexed="81"/>
            <rFont val="Tahoma"/>
            <family val="2"/>
          </rPr>
          <t xml:space="preserve">
12/2/2021
</t>
        </r>
      </text>
    </comment>
    <comment ref="N13" authorId="4" shapeId="0" xr:uid="{00000000-0006-0000-0000-0000D4000000}">
      <text>
        <r>
          <rPr>
            <b/>
            <sz val="9"/>
            <color indexed="81"/>
            <rFont val="Tahoma"/>
            <family val="2"/>
          </rPr>
          <t>James G. Gutowski:</t>
        </r>
        <r>
          <rPr>
            <sz val="9"/>
            <color indexed="81"/>
            <rFont val="Tahoma"/>
            <family val="2"/>
          </rPr>
          <t xml:space="preserve">
11/29/2021
</t>
        </r>
        <r>
          <rPr>
            <b/>
            <sz val="9"/>
            <color indexed="81"/>
            <rFont val="Tahoma"/>
            <family val="2"/>
          </rPr>
          <t>James G. Gutowski:</t>
        </r>
        <r>
          <rPr>
            <sz val="9"/>
            <color indexed="81"/>
            <rFont val="Tahoma"/>
            <family val="2"/>
          </rPr>
          <t xml:space="preserve">
12/3/2021
</t>
        </r>
      </text>
    </comment>
    <comment ref="O13" authorId="4" shapeId="0" xr:uid="{00000000-0006-0000-0000-0000D5000000}">
      <text>
        <r>
          <rPr>
            <b/>
            <sz val="9"/>
            <color indexed="81"/>
            <rFont val="Tahoma"/>
            <family val="2"/>
          </rPr>
          <t>James G. Gutowski:</t>
        </r>
        <r>
          <rPr>
            <sz val="9"/>
            <color indexed="81"/>
            <rFont val="Tahoma"/>
            <family val="2"/>
          </rPr>
          <t xml:space="preserve">
12/3/2021
</t>
        </r>
        <r>
          <rPr>
            <b/>
            <sz val="9"/>
            <color indexed="81"/>
            <rFont val="Tahoma"/>
            <family val="2"/>
          </rPr>
          <t>James G. Gutowski:</t>
        </r>
        <r>
          <rPr>
            <sz val="9"/>
            <color indexed="81"/>
            <rFont val="Tahoma"/>
            <family val="2"/>
          </rPr>
          <t xml:space="preserve">
12/9/2021
</t>
        </r>
      </text>
    </comment>
    <comment ref="AA13" authorId="4" shapeId="0" xr:uid="{00000000-0006-0000-0000-0000D6000000}">
      <text>
        <r>
          <rPr>
            <b/>
            <sz val="9"/>
            <color indexed="81"/>
            <rFont val="Tahoma"/>
            <family val="2"/>
          </rPr>
          <t>James G. Gutowski:</t>
        </r>
        <r>
          <rPr>
            <sz val="9"/>
            <color indexed="81"/>
            <rFont val="Tahoma"/>
            <family val="2"/>
          </rPr>
          <t xml:space="preserve">
12/21/2021
</t>
        </r>
      </text>
    </comment>
    <comment ref="AB13" authorId="3" shapeId="0" xr:uid="{00000000-0006-0000-0000-0000D7000000}">
      <text>
        <r>
          <rPr>
            <b/>
            <sz val="9"/>
            <color indexed="81"/>
            <rFont val="Tahoma"/>
            <family val="2"/>
          </rPr>
          <t>Connor Leuck:</t>
        </r>
        <r>
          <rPr>
            <sz val="9"/>
            <color indexed="81"/>
            <rFont val="Tahoma"/>
            <family val="2"/>
          </rPr>
          <t xml:space="preserve">
12/21/2021
</t>
        </r>
      </text>
    </comment>
    <comment ref="AE13" authorId="4" shapeId="0" xr:uid="{00000000-0006-0000-0000-0000D8000000}">
      <text>
        <r>
          <rPr>
            <b/>
            <sz val="9"/>
            <color indexed="81"/>
            <rFont val="Tahoma"/>
            <family val="2"/>
          </rPr>
          <t>James G. Gutowski:</t>
        </r>
        <r>
          <rPr>
            <sz val="9"/>
            <color indexed="81"/>
            <rFont val="Tahoma"/>
            <family val="2"/>
          </rPr>
          <t xml:space="preserve">
1/31/2022
</t>
        </r>
      </text>
    </comment>
    <comment ref="F14" authorId="3" shapeId="0" xr:uid="{00000000-0006-0000-0000-000094000000}">
      <text>
        <r>
          <rPr>
            <b/>
            <sz val="9"/>
            <color indexed="81"/>
            <rFont val="Tahoma"/>
            <family val="2"/>
          </rPr>
          <t>Connor Leuck:</t>
        </r>
        <r>
          <rPr>
            <sz val="9"/>
            <color indexed="81"/>
            <rFont val="Tahoma"/>
            <family val="2"/>
          </rPr>
          <t xml:space="preserve">
8/20/2021 
9/8/2021 </t>
        </r>
      </text>
    </comment>
    <comment ref="G14" authorId="3" shapeId="0" xr:uid="{00000000-0006-0000-0000-000095000000}">
      <text>
        <r>
          <rPr>
            <b/>
            <sz val="9"/>
            <color indexed="81"/>
            <rFont val="Tahoma"/>
            <family val="2"/>
          </rPr>
          <t>Connor Leuck:</t>
        </r>
        <r>
          <rPr>
            <sz val="9"/>
            <color indexed="81"/>
            <rFont val="Tahoma"/>
            <family val="2"/>
          </rPr>
          <t xml:space="preserve">
8/20/2021 
09/08/2021</t>
        </r>
      </text>
    </comment>
    <comment ref="H14" authorId="4" shapeId="0" xr:uid="{00000000-0006-0000-0000-000096000000}">
      <text>
        <r>
          <rPr>
            <b/>
            <sz val="9"/>
            <color indexed="81"/>
            <rFont val="Tahoma"/>
            <family val="2"/>
          </rPr>
          <t>James G. Gutowski:</t>
        </r>
        <r>
          <rPr>
            <sz val="9"/>
            <color indexed="81"/>
            <rFont val="Tahoma"/>
            <family val="2"/>
          </rPr>
          <t xml:space="preserve">
10/20/2021
11/8/2021
</t>
        </r>
      </text>
    </comment>
    <comment ref="I14" authorId="4" shapeId="0" xr:uid="{00000000-0006-0000-0000-000097000000}">
      <text>
        <r>
          <rPr>
            <b/>
            <sz val="9"/>
            <color indexed="81"/>
            <rFont val="Tahoma"/>
            <family val="2"/>
          </rPr>
          <t>James G. Gutowski:</t>
        </r>
        <r>
          <rPr>
            <sz val="9"/>
            <color indexed="81"/>
            <rFont val="Tahoma"/>
            <family val="2"/>
          </rPr>
          <t xml:space="preserve">
10/21/2021
</t>
        </r>
        <r>
          <rPr>
            <b/>
            <sz val="9"/>
            <color indexed="81"/>
            <rFont val="Tahoma"/>
            <family val="2"/>
          </rPr>
          <t>James G. Gutowski:</t>
        </r>
        <r>
          <rPr>
            <sz val="9"/>
            <color indexed="81"/>
            <rFont val="Tahoma"/>
            <family val="2"/>
          </rPr>
          <t xml:space="preserve">
11/24/2021
</t>
        </r>
      </text>
    </comment>
    <comment ref="J14" authorId="4" shapeId="0" xr:uid="{00000000-0006-0000-0000-000098000000}">
      <text>
        <r>
          <rPr>
            <b/>
            <sz val="9"/>
            <color indexed="81"/>
            <rFont val="Tahoma"/>
            <family val="2"/>
          </rPr>
          <t>James G. Gutowski:</t>
        </r>
        <r>
          <rPr>
            <sz val="9"/>
            <color indexed="81"/>
            <rFont val="Tahoma"/>
            <family val="2"/>
          </rPr>
          <t xml:space="preserve">
11/24/2021
</t>
        </r>
      </text>
    </comment>
    <comment ref="K14" authorId="4" shapeId="0" xr:uid="{00000000-0006-0000-0000-000099000000}">
      <text>
        <r>
          <rPr>
            <b/>
            <sz val="9"/>
            <color indexed="81"/>
            <rFont val="Tahoma"/>
            <family val="2"/>
          </rPr>
          <t>James G. Gutowski:</t>
        </r>
        <r>
          <rPr>
            <sz val="9"/>
            <color indexed="81"/>
            <rFont val="Tahoma"/>
            <family val="2"/>
          </rPr>
          <t xml:space="preserve">
12/2/2021
</t>
        </r>
        <r>
          <rPr>
            <b/>
            <sz val="9"/>
            <color indexed="81"/>
            <rFont val="Tahoma"/>
            <family val="2"/>
          </rPr>
          <t>James G. Gutowski:</t>
        </r>
        <r>
          <rPr>
            <sz val="9"/>
            <color indexed="81"/>
            <rFont val="Tahoma"/>
            <family val="2"/>
          </rPr>
          <t xml:space="preserve">
12/7/2021
</t>
        </r>
      </text>
    </comment>
    <comment ref="N14" authorId="4" shapeId="0" xr:uid="{00000000-0006-0000-0000-00009A000000}">
      <text>
        <r>
          <rPr>
            <b/>
            <sz val="9"/>
            <color indexed="81"/>
            <rFont val="Tahoma"/>
            <family val="2"/>
          </rPr>
          <t>James G. Gutowski:</t>
        </r>
        <r>
          <rPr>
            <sz val="9"/>
            <color indexed="81"/>
            <rFont val="Tahoma"/>
            <family val="2"/>
          </rPr>
          <t xml:space="preserve">
11/29/2021
</t>
        </r>
        <r>
          <rPr>
            <b/>
            <sz val="9"/>
            <color indexed="81"/>
            <rFont val="Tahoma"/>
            <family val="2"/>
          </rPr>
          <t>James G. Gutowski:</t>
        </r>
        <r>
          <rPr>
            <sz val="9"/>
            <color indexed="81"/>
            <rFont val="Tahoma"/>
            <family val="2"/>
          </rPr>
          <t xml:space="preserve">
12/3/2021
</t>
        </r>
      </text>
    </comment>
    <comment ref="O14" authorId="4" shapeId="0" xr:uid="{00000000-0006-0000-0000-00009B000000}">
      <text>
        <r>
          <rPr>
            <b/>
            <sz val="9"/>
            <color indexed="81"/>
            <rFont val="Tahoma"/>
            <family val="2"/>
          </rPr>
          <t>James G. Gutowski:</t>
        </r>
        <r>
          <rPr>
            <sz val="9"/>
            <color indexed="81"/>
            <rFont val="Tahoma"/>
            <family val="2"/>
          </rPr>
          <t xml:space="preserve">
12/3/2021
</t>
        </r>
        <r>
          <rPr>
            <b/>
            <sz val="9"/>
            <color indexed="81"/>
            <rFont val="Tahoma"/>
            <family val="2"/>
          </rPr>
          <t>James G. Gutowski:</t>
        </r>
        <r>
          <rPr>
            <sz val="9"/>
            <color indexed="81"/>
            <rFont val="Tahoma"/>
            <family val="2"/>
          </rPr>
          <t xml:space="preserve">
12/7/2021
</t>
        </r>
        <r>
          <rPr>
            <b/>
            <sz val="9"/>
            <color indexed="81"/>
            <rFont val="Tahoma"/>
            <family val="2"/>
          </rPr>
          <t>James G. Gutowski:</t>
        </r>
        <r>
          <rPr>
            <sz val="9"/>
            <color indexed="81"/>
            <rFont val="Tahoma"/>
            <family val="2"/>
          </rPr>
          <t xml:space="preserve">
2/9/2021
</t>
        </r>
      </text>
    </comment>
    <comment ref="Z14" authorId="4" shapeId="0" xr:uid="{00000000-0006-0000-0000-00009C000000}">
      <text>
        <r>
          <rPr>
            <b/>
            <sz val="9"/>
            <color indexed="81"/>
            <rFont val="Tahoma"/>
            <family val="2"/>
          </rPr>
          <t>James G. Gutowski:</t>
        </r>
        <r>
          <rPr>
            <sz val="9"/>
            <color indexed="81"/>
            <rFont val="Tahoma"/>
            <family val="2"/>
          </rPr>
          <t xml:space="preserve">
11/5/2021
</t>
        </r>
      </text>
    </comment>
    <comment ref="AA14" authorId="4" shapeId="0" xr:uid="{00000000-0006-0000-0000-00009D000000}">
      <text>
        <r>
          <rPr>
            <b/>
            <sz val="9"/>
            <color indexed="81"/>
            <rFont val="Tahoma"/>
            <family val="2"/>
          </rPr>
          <t>James G. Gutowski:</t>
        </r>
        <r>
          <rPr>
            <sz val="9"/>
            <color indexed="81"/>
            <rFont val="Tahoma"/>
            <family val="2"/>
          </rPr>
          <t xml:space="preserve">
12/14/2021
</t>
        </r>
      </text>
    </comment>
    <comment ref="AB14" authorId="4" shapeId="0" xr:uid="{00000000-0006-0000-0000-00009E000000}">
      <text>
        <r>
          <rPr>
            <b/>
            <sz val="9"/>
            <color indexed="81"/>
            <rFont val="Tahoma"/>
            <family val="2"/>
          </rPr>
          <t>James G. Gutowski:</t>
        </r>
        <r>
          <rPr>
            <sz val="9"/>
            <color indexed="81"/>
            <rFont val="Tahoma"/>
            <family val="2"/>
          </rPr>
          <t xml:space="preserve">
12/14/2021
</t>
        </r>
      </text>
    </comment>
    <comment ref="AC14" authorId="4" shapeId="0" xr:uid="{00000000-0006-0000-0000-00009F000000}">
      <text>
        <r>
          <rPr>
            <b/>
            <sz val="9"/>
            <color indexed="81"/>
            <rFont val="Tahoma"/>
            <family val="2"/>
          </rPr>
          <t>James G. Gutowski:</t>
        </r>
        <r>
          <rPr>
            <sz val="9"/>
            <color indexed="81"/>
            <rFont val="Tahoma"/>
            <family val="2"/>
          </rPr>
          <t xml:space="preserve">
12/30/2022
</t>
        </r>
      </text>
    </comment>
    <comment ref="AE14" authorId="4" shapeId="0" xr:uid="{00000000-0006-0000-0000-0000A0000000}">
      <text>
        <r>
          <rPr>
            <b/>
            <sz val="9"/>
            <color indexed="81"/>
            <rFont val="Tahoma"/>
            <family val="2"/>
          </rPr>
          <t>James G. Gutowski:</t>
        </r>
        <r>
          <rPr>
            <sz val="9"/>
            <color indexed="81"/>
            <rFont val="Tahoma"/>
            <family val="2"/>
          </rPr>
          <t xml:space="preserve">
01/31/2021
</t>
        </r>
      </text>
    </comment>
    <comment ref="F15" authorId="3" shapeId="0" xr:uid="{00000000-0006-0000-0000-0000D9000000}">
      <text>
        <r>
          <rPr>
            <b/>
            <sz val="9"/>
            <color indexed="81"/>
            <rFont val="Tahoma"/>
            <family val="2"/>
          </rPr>
          <t>Connor Leuck:</t>
        </r>
        <r>
          <rPr>
            <sz val="9"/>
            <color indexed="81"/>
            <rFont val="Tahoma"/>
            <family val="2"/>
          </rPr>
          <t xml:space="preserve">
8/20/2021 
9/8/2021 </t>
        </r>
      </text>
    </comment>
    <comment ref="G15" authorId="3" shapeId="0" xr:uid="{00000000-0006-0000-0000-0000DA000000}">
      <text>
        <r>
          <rPr>
            <b/>
            <sz val="9"/>
            <color indexed="81"/>
            <rFont val="Tahoma"/>
            <family val="2"/>
          </rPr>
          <t>Connor Leuck:</t>
        </r>
        <r>
          <rPr>
            <sz val="9"/>
            <color indexed="81"/>
            <rFont val="Tahoma"/>
            <family val="2"/>
          </rPr>
          <t xml:space="preserve">
8/20/2021 
09/08/2021</t>
        </r>
      </text>
    </comment>
    <comment ref="H15" authorId="4" shapeId="0" xr:uid="{00000000-0006-0000-0000-0000DB000000}">
      <text>
        <r>
          <rPr>
            <b/>
            <sz val="9"/>
            <color indexed="81"/>
            <rFont val="Tahoma"/>
            <family val="2"/>
          </rPr>
          <t>James G. Gutowski:</t>
        </r>
        <r>
          <rPr>
            <sz val="9"/>
            <color indexed="81"/>
            <rFont val="Tahoma"/>
            <family val="2"/>
          </rPr>
          <t xml:space="preserve">
10/20/2021
11/8/2021
</t>
        </r>
      </text>
    </comment>
    <comment ref="I15" authorId="4" shapeId="0" xr:uid="{00000000-0006-0000-0000-0000DC000000}">
      <text>
        <r>
          <rPr>
            <b/>
            <sz val="9"/>
            <color indexed="81"/>
            <rFont val="Tahoma"/>
            <family val="2"/>
          </rPr>
          <t>James G. Gutowski:</t>
        </r>
        <r>
          <rPr>
            <sz val="9"/>
            <color indexed="81"/>
            <rFont val="Tahoma"/>
            <family val="2"/>
          </rPr>
          <t xml:space="preserve">
11/24/2021
</t>
        </r>
      </text>
    </comment>
    <comment ref="Z15" authorId="4" shapeId="0" xr:uid="{00000000-0006-0000-0000-0000DD000000}">
      <text>
        <r>
          <rPr>
            <b/>
            <sz val="9"/>
            <color indexed="81"/>
            <rFont val="Tahoma"/>
            <family val="2"/>
          </rPr>
          <t>James G. Gutowski:</t>
        </r>
        <r>
          <rPr>
            <sz val="9"/>
            <color indexed="81"/>
            <rFont val="Tahoma"/>
            <family val="2"/>
          </rPr>
          <t xml:space="preserve">
11/112021
</t>
        </r>
      </text>
    </comment>
    <comment ref="AA15" authorId="4" shapeId="0" xr:uid="{00000000-0006-0000-0000-0000DE000000}">
      <text>
        <r>
          <rPr>
            <b/>
            <sz val="9"/>
            <color indexed="81"/>
            <rFont val="Tahoma"/>
            <family val="2"/>
          </rPr>
          <t>James G. Gutowski:</t>
        </r>
        <r>
          <rPr>
            <sz val="9"/>
            <color indexed="81"/>
            <rFont val="Tahoma"/>
            <family val="2"/>
          </rPr>
          <t xml:space="preserve">
1/4/2022
</t>
        </r>
      </text>
    </comment>
    <comment ref="F16" authorId="3" shapeId="0" xr:uid="{00000000-0006-0000-0000-0000E1000000}">
      <text>
        <r>
          <rPr>
            <b/>
            <sz val="9"/>
            <color indexed="81"/>
            <rFont val="Tahoma"/>
            <family val="2"/>
          </rPr>
          <t>Connor Leuck:</t>
        </r>
        <r>
          <rPr>
            <sz val="9"/>
            <color indexed="81"/>
            <rFont val="Tahoma"/>
            <family val="2"/>
          </rPr>
          <t xml:space="preserve">
8/20/2021
 9/8/2021 </t>
        </r>
      </text>
    </comment>
    <comment ref="G16" authorId="3" shapeId="0" xr:uid="{00000000-0006-0000-0000-0000E2000000}">
      <text>
        <r>
          <rPr>
            <b/>
            <sz val="9"/>
            <color indexed="81"/>
            <rFont val="Tahoma"/>
            <family val="2"/>
          </rPr>
          <t>Connor Leuck:</t>
        </r>
        <r>
          <rPr>
            <sz val="9"/>
            <color indexed="81"/>
            <rFont val="Tahoma"/>
            <family val="2"/>
          </rPr>
          <t xml:space="preserve">
8/20/2021 
09/08/2021</t>
        </r>
        <r>
          <rPr>
            <sz val="9"/>
            <color indexed="81"/>
            <rFont val="Tahoma"/>
            <family val="2"/>
          </rPr>
          <t xml:space="preserve">
</t>
        </r>
      </text>
    </comment>
    <comment ref="H16" authorId="4" shapeId="0" xr:uid="{00000000-0006-0000-0000-0000E3000000}">
      <text>
        <r>
          <rPr>
            <b/>
            <sz val="9"/>
            <color indexed="81"/>
            <rFont val="Tahoma"/>
            <family val="2"/>
          </rPr>
          <t>James G. Gutowski:</t>
        </r>
        <r>
          <rPr>
            <sz val="9"/>
            <color indexed="81"/>
            <rFont val="Tahoma"/>
            <family val="2"/>
          </rPr>
          <t xml:space="preserve">
90% BOM loaded Need feed back on drum head and upw reclaim possabe changes 
</t>
        </r>
      </text>
    </comment>
    <comment ref="I16" authorId="4" shapeId="0" xr:uid="{00000000-0006-0000-0000-0000E4000000}">
      <text>
        <r>
          <rPr>
            <b/>
            <sz val="9"/>
            <color indexed="81"/>
            <rFont val="Tahoma"/>
            <family val="2"/>
          </rPr>
          <t>James G. Gutowski:</t>
        </r>
        <r>
          <rPr>
            <sz val="9"/>
            <color indexed="81"/>
            <rFont val="Tahoma"/>
            <family val="2"/>
          </rPr>
          <t xml:space="preserve">
12/16/2021
</t>
        </r>
      </text>
    </comment>
    <comment ref="J16" authorId="4" shapeId="0" xr:uid="{00000000-0006-0000-0000-0000E5000000}">
      <text>
        <r>
          <rPr>
            <b/>
            <sz val="9"/>
            <color indexed="81"/>
            <rFont val="Tahoma"/>
            <family val="2"/>
          </rPr>
          <t>James G. Gutowski:</t>
        </r>
        <r>
          <rPr>
            <sz val="9"/>
            <color indexed="81"/>
            <rFont val="Tahoma"/>
            <family val="2"/>
          </rPr>
          <t xml:space="preserve">
11/29/2021
</t>
        </r>
        <r>
          <rPr>
            <b/>
            <sz val="9"/>
            <color indexed="81"/>
            <rFont val="Tahoma"/>
            <family val="2"/>
          </rPr>
          <t>James G. Gutowski:</t>
        </r>
        <r>
          <rPr>
            <sz val="9"/>
            <color indexed="81"/>
            <rFont val="Tahoma"/>
            <family val="2"/>
          </rPr>
          <t xml:space="preserve">
10/8/2021
</t>
        </r>
      </text>
    </comment>
    <comment ref="K16" authorId="4" shapeId="0" xr:uid="{00000000-0006-0000-0000-0000E6000000}">
      <text>
        <r>
          <rPr>
            <b/>
            <sz val="9"/>
            <color indexed="81"/>
            <rFont val="Tahoma"/>
            <family val="2"/>
          </rPr>
          <t>James G. Gutowski:</t>
        </r>
        <r>
          <rPr>
            <sz val="9"/>
            <color indexed="81"/>
            <rFont val="Tahoma"/>
            <family val="2"/>
          </rPr>
          <t xml:space="preserve">
Out for review 12/22/2021 Due 12/28</t>
        </r>
      </text>
    </comment>
    <comment ref="N16" authorId="4" shapeId="0" xr:uid="{00000000-0006-0000-0000-0000E7000000}">
      <text>
        <r>
          <rPr>
            <b/>
            <sz val="9"/>
            <color indexed="81"/>
            <rFont val="Tahoma"/>
            <family val="2"/>
          </rPr>
          <t>James G. Gutowski:</t>
        </r>
        <r>
          <rPr>
            <sz val="9"/>
            <color indexed="81"/>
            <rFont val="Tahoma"/>
            <family val="2"/>
          </rPr>
          <t xml:space="preserve">
12/2/2021
</t>
        </r>
      </text>
    </comment>
    <comment ref="Z16" authorId="4" shapeId="0" xr:uid="{00000000-0006-0000-0000-0000E8000000}">
      <text>
        <r>
          <rPr>
            <b/>
            <sz val="9"/>
            <color indexed="81"/>
            <rFont val="Tahoma"/>
            <family val="2"/>
          </rPr>
          <t>James G. Gutowski:</t>
        </r>
        <r>
          <rPr>
            <sz val="9"/>
            <color indexed="81"/>
            <rFont val="Tahoma"/>
            <family val="2"/>
          </rPr>
          <t xml:space="preserve">
11/19/2021
</t>
        </r>
        <r>
          <rPr>
            <b/>
            <sz val="9"/>
            <color indexed="81"/>
            <rFont val="Tahoma"/>
            <family val="2"/>
          </rPr>
          <t>James G. Gutowski:</t>
        </r>
        <r>
          <rPr>
            <sz val="9"/>
            <color indexed="81"/>
            <rFont val="Tahoma"/>
            <family val="2"/>
          </rPr>
          <t xml:space="preserve">
12/28/2021
</t>
        </r>
      </text>
    </comment>
    <comment ref="AA16" authorId="4" shapeId="0" xr:uid="{00000000-0006-0000-0000-0000E9000000}">
      <text>
        <r>
          <rPr>
            <b/>
            <sz val="9"/>
            <color indexed="81"/>
            <rFont val="Tahoma"/>
            <family val="2"/>
          </rPr>
          <t>James G. Gutowski:</t>
        </r>
        <r>
          <rPr>
            <sz val="9"/>
            <color indexed="81"/>
            <rFont val="Tahoma"/>
            <family val="2"/>
          </rPr>
          <t xml:space="preserve">
12/28/2022
</t>
        </r>
      </text>
    </comment>
    <comment ref="AB16" authorId="4" shapeId="0" xr:uid="{00000000-0006-0000-0000-0000EA000000}">
      <text>
        <r>
          <rPr>
            <b/>
            <sz val="9"/>
            <color indexed="81"/>
            <rFont val="Tahoma"/>
            <family val="2"/>
          </rPr>
          <t>James G. Gutowski:</t>
        </r>
        <r>
          <rPr>
            <sz val="9"/>
            <color indexed="81"/>
            <rFont val="Tahoma"/>
            <family val="2"/>
          </rPr>
          <t xml:space="preserve">
12/28/2022
</t>
        </r>
      </text>
    </comment>
    <comment ref="F17" authorId="3" shapeId="0" xr:uid="{00000000-0006-0000-0000-0000A2000000}">
      <text>
        <r>
          <rPr>
            <b/>
            <sz val="9"/>
            <color indexed="81"/>
            <rFont val="Tahoma"/>
            <family val="2"/>
          </rPr>
          <t>Connor Leuck:</t>
        </r>
        <r>
          <rPr>
            <sz val="9"/>
            <color indexed="81"/>
            <rFont val="Tahoma"/>
            <family val="2"/>
          </rPr>
          <t xml:space="preserve">
8/20/2021 
9/8/2021 </t>
        </r>
      </text>
    </comment>
    <comment ref="G17" authorId="3" shapeId="0" xr:uid="{00000000-0006-0000-0000-0000A3000000}">
      <text>
        <r>
          <rPr>
            <b/>
            <sz val="9"/>
            <color indexed="81"/>
            <rFont val="Tahoma"/>
            <family val="2"/>
          </rPr>
          <t>Connor Leuck:</t>
        </r>
        <r>
          <rPr>
            <sz val="9"/>
            <color indexed="81"/>
            <rFont val="Tahoma"/>
            <family val="2"/>
          </rPr>
          <t xml:space="preserve">
8/20/2021 
09/08/2021 </t>
        </r>
      </text>
    </comment>
    <comment ref="H17" authorId="4" shapeId="0" xr:uid="{00000000-0006-0000-0000-0000A4000000}">
      <text>
        <r>
          <rPr>
            <b/>
            <sz val="9"/>
            <color indexed="81"/>
            <rFont val="Tahoma"/>
            <family val="2"/>
          </rPr>
          <t>James G. Gutowski:</t>
        </r>
        <r>
          <rPr>
            <sz val="9"/>
            <color indexed="81"/>
            <rFont val="Tahoma"/>
            <family val="2"/>
          </rPr>
          <t xml:space="preserve">
10/20/2021
11/8/2021
</t>
        </r>
      </text>
    </comment>
    <comment ref="I17" authorId="4" shapeId="0" xr:uid="{00000000-0006-0000-0000-0000A5000000}">
      <text>
        <r>
          <rPr>
            <b/>
            <sz val="9"/>
            <color indexed="81"/>
            <rFont val="Tahoma"/>
            <family val="2"/>
          </rPr>
          <t>James G. Gutowski:</t>
        </r>
        <r>
          <rPr>
            <sz val="9"/>
            <color indexed="81"/>
            <rFont val="Tahoma"/>
            <family val="2"/>
          </rPr>
          <t xml:space="preserve">
11/24/2021
</t>
        </r>
      </text>
    </comment>
    <comment ref="Z17" authorId="4" shapeId="0" xr:uid="{00000000-0006-0000-0000-0000A6000000}">
      <text>
        <r>
          <rPr>
            <b/>
            <sz val="9"/>
            <color indexed="81"/>
            <rFont val="Tahoma"/>
            <family val="2"/>
          </rPr>
          <t>James G. Gutowski:</t>
        </r>
        <r>
          <rPr>
            <sz val="9"/>
            <color indexed="81"/>
            <rFont val="Tahoma"/>
            <family val="2"/>
          </rPr>
          <t xml:space="preserve">
11/11/2021
</t>
        </r>
      </text>
    </comment>
    <comment ref="AA17" authorId="4" shapeId="0" xr:uid="{00000000-0006-0000-0000-0000A7000000}">
      <text>
        <r>
          <rPr>
            <b/>
            <sz val="9"/>
            <color indexed="81"/>
            <rFont val="Tahoma"/>
            <family val="2"/>
          </rPr>
          <t>James G. Gutowski:</t>
        </r>
        <r>
          <rPr>
            <sz val="9"/>
            <color indexed="81"/>
            <rFont val="Tahoma"/>
            <family val="2"/>
          </rPr>
          <t xml:space="preserve">
1/4/2022
</t>
        </r>
      </text>
    </comment>
    <comment ref="N21" authorId="3" shapeId="0" xr:uid="{00000000-0006-0000-0000-000001010000}">
      <text>
        <r>
          <rPr>
            <b/>
            <sz val="9"/>
            <color indexed="81"/>
            <rFont val="Tahoma"/>
            <family val="2"/>
          </rPr>
          <t>Connor Leuck:</t>
        </r>
        <r>
          <rPr>
            <sz val="9"/>
            <color indexed="81"/>
            <rFont val="Tahoma"/>
            <family val="2"/>
          </rPr>
          <t xml:space="preserve">
8/31/2021</t>
        </r>
      </text>
    </comment>
    <comment ref="N22" authorId="3" shapeId="0" xr:uid="{00000000-0006-0000-0000-000002010000}">
      <text>
        <r>
          <rPr>
            <b/>
            <sz val="9"/>
            <color indexed="81"/>
            <rFont val="Tahoma"/>
            <family val="2"/>
          </rPr>
          <t>Connor Leuck:</t>
        </r>
        <r>
          <rPr>
            <sz val="9"/>
            <color indexed="81"/>
            <rFont val="Tahoma"/>
            <family val="2"/>
          </rPr>
          <t xml:space="preserve">
8/31/2021</t>
        </r>
      </text>
    </comment>
    <comment ref="N23" authorId="3" shapeId="0" xr:uid="{00000000-0006-0000-0000-000003010000}">
      <text>
        <r>
          <rPr>
            <b/>
            <sz val="9"/>
            <color indexed="81"/>
            <rFont val="Tahoma"/>
            <family val="2"/>
          </rPr>
          <t>Connor Leuck:</t>
        </r>
        <r>
          <rPr>
            <sz val="9"/>
            <color indexed="81"/>
            <rFont val="Tahoma"/>
            <family val="2"/>
          </rPr>
          <t xml:space="preserve">
8/31/2021 </t>
        </r>
      </text>
    </comment>
    <comment ref="A25" authorId="3" shapeId="0" xr:uid="{00000000-0006-0000-0000-00000F000000}">
      <text>
        <r>
          <rPr>
            <b/>
            <sz val="9"/>
            <color indexed="81"/>
            <rFont val="Tahoma"/>
            <family val="2"/>
          </rPr>
          <t>Connor Leuck:</t>
        </r>
        <r>
          <rPr>
            <sz val="9"/>
            <color indexed="81"/>
            <rFont val="Tahoma"/>
            <family val="2"/>
          </rPr>
          <t xml:space="preserve">
ON HOLD pending possible changes? Need to define what changes. Jose</t>
        </r>
        <r>
          <rPr>
            <sz val="9"/>
            <color indexed="81"/>
            <rFont val="Tahoma"/>
            <family val="2"/>
          </rPr>
          <t xml:space="preserve">
</t>
        </r>
      </text>
    </comment>
    <comment ref="EK26" authorId="5" shapeId="0" xr:uid="{00000000-0006-0000-0000-0000EB000000}">
      <text>
        <r>
          <rPr>
            <b/>
            <sz val="9"/>
            <color indexed="81"/>
            <rFont val="Tahoma"/>
            <family val="2"/>
          </rPr>
          <t>Laura Langley:</t>
        </r>
        <r>
          <rPr>
            <sz val="9"/>
            <color indexed="81"/>
            <rFont val="Tahoma"/>
            <family val="2"/>
          </rPr>
          <t xml:space="preserve">
POC- Drive to Date Eric to provide date 3/19</t>
        </r>
      </text>
    </comment>
    <comment ref="EK27" authorId="5" shapeId="0" xr:uid="{00000000-0006-0000-0000-0000EC000000}">
      <text>
        <r>
          <rPr>
            <b/>
            <sz val="9"/>
            <color indexed="81"/>
            <rFont val="Tahoma"/>
            <family val="2"/>
          </rPr>
          <t>Laura Langley:</t>
        </r>
        <r>
          <rPr>
            <sz val="9"/>
            <color indexed="81"/>
            <rFont val="Tahoma"/>
            <family val="2"/>
          </rPr>
          <t xml:space="preserve">
POC- Drive to Date Eric to provide date 3/19</t>
        </r>
      </text>
    </comment>
    <comment ref="EK28" authorId="5" shapeId="0" xr:uid="{00000000-0006-0000-0000-000008000000}">
      <text>
        <r>
          <rPr>
            <b/>
            <sz val="9"/>
            <color indexed="81"/>
            <rFont val="Tahoma"/>
            <family val="2"/>
          </rPr>
          <t>Laura Langley:</t>
        </r>
        <r>
          <rPr>
            <sz val="9"/>
            <color indexed="81"/>
            <rFont val="Tahoma"/>
            <family val="2"/>
          </rPr>
          <t xml:space="preserve">
POC- Drive to Date Eric to provide date 3/19</t>
        </r>
      </text>
    </comment>
    <comment ref="AB29" authorId="3" shapeId="0" xr:uid="{00000000-0006-0000-0000-000077000000}">
      <text>
        <r>
          <rPr>
            <b/>
            <sz val="9"/>
            <color indexed="81"/>
            <rFont val="Tahoma"/>
            <family val="2"/>
          </rPr>
          <t>Connor Leuck:</t>
        </r>
        <r>
          <rPr>
            <sz val="9"/>
            <color indexed="81"/>
            <rFont val="Tahoma"/>
            <family val="2"/>
          </rPr>
          <t xml:space="preserve">
9/13/2021</t>
        </r>
      </text>
    </comment>
    <comment ref="AE29" authorId="5" shapeId="0" xr:uid="{00000000-0006-0000-0000-000078000000}">
      <text>
        <r>
          <rPr>
            <b/>
            <sz val="9"/>
            <color indexed="81"/>
            <rFont val="Tahoma"/>
            <family val="2"/>
          </rPr>
          <t>Laura Langley:</t>
        </r>
        <r>
          <rPr>
            <sz val="9"/>
            <color indexed="81"/>
            <rFont val="Tahoma"/>
            <family val="2"/>
          </rPr>
          <t xml:space="preserve">
10/8/2021
</t>
        </r>
      </text>
    </comment>
    <comment ref="EK29" authorId="5" shapeId="0" xr:uid="{00000000-0006-0000-0000-000079000000}">
      <text>
        <r>
          <rPr>
            <b/>
            <sz val="9"/>
            <color indexed="81"/>
            <rFont val="Tahoma"/>
            <family val="2"/>
          </rPr>
          <t>Laura Langley:</t>
        </r>
        <r>
          <rPr>
            <sz val="9"/>
            <color indexed="81"/>
            <rFont val="Tahoma"/>
            <family val="2"/>
          </rPr>
          <t xml:space="preserve">
POC- Drive to Date Eric to provide date 3/19</t>
        </r>
      </text>
    </comment>
    <comment ref="Z30" authorId="3" shapeId="0" xr:uid="{00000000-0006-0000-0000-00007A000000}">
      <text>
        <r>
          <rPr>
            <b/>
            <sz val="9"/>
            <color indexed="81"/>
            <rFont val="Tahoma"/>
            <family val="2"/>
          </rPr>
          <t>Connor Leuck:</t>
        </r>
        <r>
          <rPr>
            <sz val="9"/>
            <color indexed="81"/>
            <rFont val="Tahoma"/>
            <family val="2"/>
          </rPr>
          <t xml:space="preserve">
9/17/2021</t>
        </r>
      </text>
    </comment>
    <comment ref="AB30" authorId="3" shapeId="0" xr:uid="{00000000-0006-0000-0000-00007B000000}">
      <text>
        <r>
          <rPr>
            <b/>
            <sz val="9"/>
            <color indexed="81"/>
            <rFont val="Tahoma"/>
            <family val="2"/>
          </rPr>
          <t>Connor Leuck:</t>
        </r>
        <r>
          <rPr>
            <sz val="9"/>
            <color indexed="81"/>
            <rFont val="Tahoma"/>
            <family val="2"/>
          </rPr>
          <t xml:space="preserve">
9/13/2021</t>
        </r>
      </text>
    </comment>
    <comment ref="AE30" authorId="5" shapeId="0" xr:uid="{00000000-0006-0000-0000-00007C000000}">
      <text>
        <r>
          <rPr>
            <b/>
            <sz val="9"/>
            <color indexed="81"/>
            <rFont val="Tahoma"/>
            <family val="2"/>
          </rPr>
          <t>Laura Langley:</t>
        </r>
        <r>
          <rPr>
            <sz val="9"/>
            <color indexed="81"/>
            <rFont val="Tahoma"/>
            <family val="2"/>
          </rPr>
          <t xml:space="preserve">
11/1/2021
</t>
        </r>
      </text>
    </comment>
    <comment ref="EK30" authorId="5" shapeId="0" xr:uid="{00000000-0006-0000-0000-00007D000000}">
      <text>
        <r>
          <rPr>
            <b/>
            <sz val="9"/>
            <color indexed="81"/>
            <rFont val="Tahoma"/>
            <family val="2"/>
          </rPr>
          <t>Laura Langley:</t>
        </r>
        <r>
          <rPr>
            <sz val="9"/>
            <color indexed="81"/>
            <rFont val="Tahoma"/>
            <family val="2"/>
          </rPr>
          <t xml:space="preserve">
POC- Drive to Date Eric to provide date 3/19</t>
        </r>
      </text>
    </comment>
    <comment ref="H31" authorId="3" shapeId="0" xr:uid="{00000000-0006-0000-0000-000082000000}">
      <text>
        <r>
          <rPr>
            <b/>
            <sz val="9"/>
            <color indexed="81"/>
            <rFont val="Tahoma"/>
            <family val="2"/>
          </rPr>
          <t>Connor Leuck:</t>
        </r>
        <r>
          <rPr>
            <sz val="9"/>
            <color indexed="81"/>
            <rFont val="Tahoma"/>
            <family val="2"/>
          </rPr>
          <t xml:space="preserve">
4/8/2021
Need new date from ENG based on CO.</t>
        </r>
      </text>
    </comment>
    <comment ref="J31" authorId="3" shapeId="0" xr:uid="{00000000-0006-0000-0000-000083000000}">
      <text>
        <r>
          <rPr>
            <b/>
            <sz val="9"/>
            <color indexed="81"/>
            <rFont val="Tahoma"/>
            <family val="2"/>
          </rPr>
          <t>Connor Leuck:</t>
        </r>
        <r>
          <rPr>
            <sz val="9"/>
            <color indexed="81"/>
            <rFont val="Tahoma"/>
            <family val="2"/>
          </rPr>
          <t xml:space="preserve">
5/14/2021</t>
        </r>
      </text>
    </comment>
    <comment ref="K31" authorId="3" shapeId="0" xr:uid="{00000000-0006-0000-0000-000084000000}">
      <text>
        <r>
          <rPr>
            <b/>
            <sz val="9"/>
            <color indexed="81"/>
            <rFont val="Tahoma"/>
            <family val="2"/>
          </rPr>
          <t>Connor Leuck:</t>
        </r>
        <r>
          <rPr>
            <sz val="9"/>
            <color indexed="81"/>
            <rFont val="Tahoma"/>
            <family val="2"/>
          </rPr>
          <t xml:space="preserve">
5/14/2021</t>
        </r>
      </text>
    </comment>
    <comment ref="AC31" authorId="3" shapeId="0" xr:uid="{00000000-0006-0000-0000-000085000000}">
      <text>
        <r>
          <rPr>
            <b/>
            <sz val="9"/>
            <color indexed="81"/>
            <rFont val="Tahoma"/>
            <family val="2"/>
          </rPr>
          <t>Connor Leuck:</t>
        </r>
        <r>
          <rPr>
            <sz val="9"/>
            <color indexed="81"/>
            <rFont val="Tahoma"/>
            <family val="2"/>
          </rPr>
          <t xml:space="preserve">
8/23/2021 
8/11/21</t>
        </r>
      </text>
    </comment>
    <comment ref="AE31" authorId="3" shapeId="0" xr:uid="{00000000-0006-0000-0000-000086000000}">
      <text>
        <r>
          <rPr>
            <b/>
            <sz val="9"/>
            <color indexed="81"/>
            <rFont val="Tahoma"/>
            <family val="2"/>
          </rPr>
          <t>Connor Leuck:</t>
        </r>
        <r>
          <rPr>
            <sz val="9"/>
            <color indexed="81"/>
            <rFont val="Tahoma"/>
            <family val="2"/>
          </rPr>
          <t xml:space="preserve">
9/7/2021 </t>
        </r>
      </text>
    </comment>
    <comment ref="EK31" authorId="5" shapeId="0" xr:uid="{00000000-0006-0000-0000-000087000000}">
      <text>
        <r>
          <rPr>
            <b/>
            <sz val="9"/>
            <color indexed="81"/>
            <rFont val="Tahoma"/>
            <family val="2"/>
          </rPr>
          <t>Laura Langley:</t>
        </r>
        <r>
          <rPr>
            <sz val="9"/>
            <color indexed="81"/>
            <rFont val="Tahoma"/>
            <family val="2"/>
          </rPr>
          <t xml:space="preserve">
POC- Drive to Date Eric to provide date 3/19</t>
        </r>
      </text>
    </comment>
    <comment ref="H32" authorId="3" shapeId="0" xr:uid="{00000000-0006-0000-0000-000088000000}">
      <text>
        <r>
          <rPr>
            <b/>
            <sz val="9"/>
            <color indexed="81"/>
            <rFont val="Tahoma"/>
            <family val="2"/>
          </rPr>
          <t>Connor Leuck:</t>
        </r>
        <r>
          <rPr>
            <sz val="9"/>
            <color indexed="81"/>
            <rFont val="Tahoma"/>
            <family val="2"/>
          </rPr>
          <t xml:space="preserve">
4/8/2021
Need new date from ENG based on CO.</t>
        </r>
      </text>
    </comment>
    <comment ref="J32" authorId="3" shapeId="0" xr:uid="{00000000-0006-0000-0000-000089000000}">
      <text>
        <r>
          <rPr>
            <b/>
            <sz val="9"/>
            <color indexed="81"/>
            <rFont val="Tahoma"/>
            <family val="2"/>
          </rPr>
          <t>Connor Leuck:</t>
        </r>
        <r>
          <rPr>
            <sz val="9"/>
            <color indexed="81"/>
            <rFont val="Tahoma"/>
            <family val="2"/>
          </rPr>
          <t xml:space="preserve">
5/14/2021</t>
        </r>
      </text>
    </comment>
    <comment ref="AC32" authorId="3" shapeId="0" xr:uid="{00000000-0006-0000-0000-00008A000000}">
      <text>
        <r>
          <rPr>
            <b/>
            <sz val="9"/>
            <color indexed="81"/>
            <rFont val="Tahoma"/>
            <family val="2"/>
          </rPr>
          <t>Connor Leuck:</t>
        </r>
        <r>
          <rPr>
            <sz val="9"/>
            <color indexed="81"/>
            <rFont val="Tahoma"/>
            <family val="2"/>
          </rPr>
          <t xml:space="preserve">
8/23/2021 
8/11/21</t>
        </r>
      </text>
    </comment>
    <comment ref="AE32" authorId="3" shapeId="0" xr:uid="{00000000-0006-0000-0000-00008B000000}">
      <text>
        <r>
          <rPr>
            <b/>
            <sz val="9"/>
            <color indexed="81"/>
            <rFont val="Tahoma"/>
            <family val="2"/>
          </rPr>
          <t>Connor Leuck:</t>
        </r>
        <r>
          <rPr>
            <sz val="9"/>
            <color indexed="81"/>
            <rFont val="Tahoma"/>
            <family val="2"/>
          </rPr>
          <t xml:space="preserve">
9/7/2021 </t>
        </r>
      </text>
    </comment>
    <comment ref="EK32" authorId="5" shapeId="0" xr:uid="{00000000-0006-0000-0000-00008C000000}">
      <text>
        <r>
          <rPr>
            <b/>
            <sz val="9"/>
            <color indexed="81"/>
            <rFont val="Tahoma"/>
            <family val="2"/>
          </rPr>
          <t>Laura Langley:</t>
        </r>
        <r>
          <rPr>
            <sz val="9"/>
            <color indexed="81"/>
            <rFont val="Tahoma"/>
            <family val="2"/>
          </rPr>
          <t xml:space="preserve">
POC- Drive to Date Eric to provide date 3/19</t>
        </r>
      </text>
    </comment>
    <comment ref="Z33" authorId="3" shapeId="0" xr:uid="{00000000-0006-0000-0000-00008D000000}">
      <text>
        <r>
          <rPr>
            <b/>
            <sz val="9"/>
            <color indexed="81"/>
            <rFont val="Tahoma"/>
            <family val="2"/>
          </rPr>
          <t>Connor Leuck:</t>
        </r>
        <r>
          <rPr>
            <sz val="9"/>
            <color indexed="81"/>
            <rFont val="Tahoma"/>
            <family val="2"/>
          </rPr>
          <t xml:space="preserve">
9/1/2021</t>
        </r>
      </text>
    </comment>
    <comment ref="AA33" authorId="3" shapeId="0" xr:uid="{00000000-0006-0000-0000-00008E000000}">
      <text>
        <r>
          <rPr>
            <b/>
            <sz val="9"/>
            <color indexed="81"/>
            <rFont val="Tahoma"/>
            <family val="2"/>
          </rPr>
          <t>Connor Leuck:</t>
        </r>
        <r>
          <rPr>
            <sz val="9"/>
            <color indexed="81"/>
            <rFont val="Tahoma"/>
            <family val="2"/>
          </rPr>
          <t xml:space="preserve">
8/23/2021</t>
        </r>
      </text>
    </comment>
    <comment ref="AB33" authorId="3" shapeId="0" xr:uid="{00000000-0006-0000-0000-00008F000000}">
      <text>
        <r>
          <rPr>
            <b/>
            <sz val="9"/>
            <color indexed="81"/>
            <rFont val="Tahoma"/>
            <family val="2"/>
          </rPr>
          <t>Connor Leuck:</t>
        </r>
        <r>
          <rPr>
            <sz val="9"/>
            <color indexed="81"/>
            <rFont val="Tahoma"/>
            <family val="2"/>
          </rPr>
          <t xml:space="preserve">
9/1/2021</t>
        </r>
      </text>
    </comment>
    <comment ref="EK33" authorId="5" shapeId="0" xr:uid="{00000000-0006-0000-0000-000090000000}">
      <text>
        <r>
          <rPr>
            <b/>
            <sz val="9"/>
            <color indexed="81"/>
            <rFont val="Tahoma"/>
            <family val="2"/>
          </rPr>
          <t>Laura Langley:</t>
        </r>
        <r>
          <rPr>
            <sz val="9"/>
            <color indexed="81"/>
            <rFont val="Tahoma"/>
            <family val="2"/>
          </rPr>
          <t xml:space="preserve">
POC- Drive to Date Eric to provide date 3/19</t>
        </r>
      </text>
    </comment>
    <comment ref="Z34" authorId="3" shapeId="0" xr:uid="{00000000-0006-0000-0000-00007E000000}">
      <text>
        <r>
          <rPr>
            <b/>
            <sz val="9"/>
            <color indexed="81"/>
            <rFont val="Tahoma"/>
            <family val="2"/>
          </rPr>
          <t>Connor Leuck:</t>
        </r>
        <r>
          <rPr>
            <sz val="9"/>
            <color indexed="81"/>
            <rFont val="Tahoma"/>
            <family val="2"/>
          </rPr>
          <t xml:space="preserve">
9/7/2021</t>
        </r>
      </text>
    </comment>
    <comment ref="AA34" authorId="3" shapeId="0" xr:uid="{00000000-0006-0000-0000-00007F000000}">
      <text>
        <r>
          <rPr>
            <b/>
            <sz val="9"/>
            <color indexed="81"/>
            <rFont val="Tahoma"/>
            <family val="2"/>
          </rPr>
          <t>Connor Leuck:</t>
        </r>
        <r>
          <rPr>
            <sz val="9"/>
            <color indexed="81"/>
            <rFont val="Tahoma"/>
            <family val="2"/>
          </rPr>
          <t xml:space="preserve">
8/23/2021</t>
        </r>
      </text>
    </comment>
    <comment ref="AB34" authorId="3" shapeId="0" xr:uid="{00000000-0006-0000-0000-000080000000}">
      <text>
        <r>
          <rPr>
            <b/>
            <sz val="9"/>
            <color indexed="81"/>
            <rFont val="Tahoma"/>
            <family val="2"/>
          </rPr>
          <t>Connor Leuck:</t>
        </r>
        <r>
          <rPr>
            <sz val="9"/>
            <color indexed="81"/>
            <rFont val="Tahoma"/>
            <family val="2"/>
          </rPr>
          <t xml:space="preserve">
9/1/2021</t>
        </r>
      </text>
    </comment>
    <comment ref="EK34" authorId="5" shapeId="0" xr:uid="{00000000-0006-0000-0000-000081000000}">
      <text>
        <r>
          <rPr>
            <b/>
            <sz val="9"/>
            <color indexed="81"/>
            <rFont val="Tahoma"/>
            <family val="2"/>
          </rPr>
          <t>Laura Langley:</t>
        </r>
        <r>
          <rPr>
            <sz val="9"/>
            <color indexed="81"/>
            <rFont val="Tahoma"/>
            <family val="2"/>
          </rPr>
          <t xml:space="preserve">
POC- Drive to Date Eric to provide date 3/19</t>
        </r>
      </text>
    </comment>
    <comment ref="EK39" authorId="5" shapeId="0" xr:uid="{00000000-0006-0000-0000-0000ED000000}">
      <text>
        <r>
          <rPr>
            <b/>
            <sz val="9"/>
            <color indexed="81"/>
            <rFont val="Tahoma"/>
            <family val="2"/>
          </rPr>
          <t>Laura Langley:</t>
        </r>
        <r>
          <rPr>
            <sz val="9"/>
            <color indexed="81"/>
            <rFont val="Tahoma"/>
            <family val="2"/>
          </rPr>
          <t xml:space="preserve">
POC- Drive to Date Eric to provide date 3/19</t>
        </r>
      </text>
    </comment>
    <comment ref="J42" authorId="4" shapeId="0" xr:uid="{00000000-0006-0000-0000-000028000000}">
      <text>
        <r>
          <rPr>
            <b/>
            <sz val="9"/>
            <color indexed="81"/>
            <rFont val="Tahoma"/>
            <family val="2"/>
          </rPr>
          <t>James G. Gutowski:</t>
        </r>
        <r>
          <rPr>
            <sz val="9"/>
            <color indexed="81"/>
            <rFont val="Tahoma"/>
            <family val="2"/>
          </rPr>
          <t xml:space="preserve">
9/30/2021
</t>
        </r>
        <r>
          <rPr>
            <b/>
            <sz val="9"/>
            <color indexed="81"/>
            <rFont val="Tahoma"/>
            <family val="2"/>
          </rPr>
          <t>James G. Gutowski:</t>
        </r>
        <r>
          <rPr>
            <sz val="9"/>
            <color indexed="81"/>
            <rFont val="Tahoma"/>
            <family val="2"/>
          </rPr>
          <t xml:space="preserve">
10/15/2021
</t>
        </r>
      </text>
    </comment>
    <comment ref="N42" authorId="4" shapeId="0" xr:uid="{00000000-0006-0000-0000-000029000000}">
      <text>
        <r>
          <rPr>
            <b/>
            <sz val="9"/>
            <color indexed="81"/>
            <rFont val="Tahoma"/>
            <family val="2"/>
          </rPr>
          <t>James G. Gutowski:</t>
        </r>
        <r>
          <rPr>
            <sz val="9"/>
            <color indexed="81"/>
            <rFont val="Tahoma"/>
            <family val="2"/>
          </rPr>
          <t xml:space="preserve">
09/23/2021
</t>
        </r>
      </text>
    </comment>
    <comment ref="O42" authorId="4" shapeId="0" xr:uid="{00000000-0006-0000-0000-00002A000000}">
      <text>
        <r>
          <rPr>
            <b/>
            <sz val="9"/>
            <color indexed="81"/>
            <rFont val="Tahoma"/>
            <family val="2"/>
          </rPr>
          <t>James G. Gutowski:</t>
        </r>
        <r>
          <rPr>
            <sz val="9"/>
            <color indexed="81"/>
            <rFont val="Tahoma"/>
            <family val="2"/>
          </rPr>
          <t xml:space="preserve">
09/23/2021
</t>
        </r>
      </text>
    </comment>
    <comment ref="Z42" authorId="4" shapeId="0" xr:uid="{00000000-0006-0000-0000-00002B000000}">
      <text>
        <r>
          <rPr>
            <b/>
            <sz val="9"/>
            <color indexed="81"/>
            <rFont val="Tahoma"/>
            <family val="2"/>
          </rPr>
          <t>James G. Gutowski:</t>
        </r>
        <r>
          <rPr>
            <sz val="9"/>
            <color indexed="81"/>
            <rFont val="Tahoma"/>
            <family val="2"/>
          </rPr>
          <t xml:space="preserve">
11/20/2021
</t>
        </r>
      </text>
    </comment>
    <comment ref="EK42" authorId="5" shapeId="0" xr:uid="{00000000-0006-0000-0000-00002C000000}">
      <text>
        <r>
          <rPr>
            <b/>
            <sz val="9"/>
            <color indexed="81"/>
            <rFont val="Tahoma"/>
            <family val="2"/>
          </rPr>
          <t>Laura Langley:</t>
        </r>
        <r>
          <rPr>
            <sz val="9"/>
            <color indexed="81"/>
            <rFont val="Tahoma"/>
            <family val="2"/>
          </rPr>
          <t xml:space="preserve">
POC- Drive to Date Eric to provide date 3/19</t>
        </r>
      </text>
    </comment>
    <comment ref="N43" authorId="4" shapeId="0" xr:uid="{00000000-0006-0000-0000-00002D000000}">
      <text>
        <r>
          <rPr>
            <b/>
            <sz val="9"/>
            <color indexed="81"/>
            <rFont val="Tahoma"/>
            <family val="2"/>
          </rPr>
          <t>James G. Gutowski:</t>
        </r>
        <r>
          <rPr>
            <sz val="9"/>
            <color indexed="81"/>
            <rFont val="Tahoma"/>
            <family val="2"/>
          </rPr>
          <t xml:space="preserve">
09/23/2021
</t>
        </r>
      </text>
    </comment>
    <comment ref="O43" authorId="4" shapeId="0" xr:uid="{00000000-0006-0000-0000-00002E000000}">
      <text>
        <r>
          <rPr>
            <b/>
            <sz val="9"/>
            <color indexed="81"/>
            <rFont val="Tahoma"/>
            <family val="2"/>
          </rPr>
          <t>James G. Gutowski:</t>
        </r>
        <r>
          <rPr>
            <sz val="9"/>
            <color indexed="81"/>
            <rFont val="Tahoma"/>
            <family val="2"/>
          </rPr>
          <t xml:space="preserve">
09/23/2021
</t>
        </r>
      </text>
    </comment>
    <comment ref="Z43" authorId="4" shapeId="0" xr:uid="{00000000-0006-0000-0000-00002F000000}">
      <text>
        <r>
          <rPr>
            <b/>
            <sz val="9"/>
            <color indexed="81"/>
            <rFont val="Tahoma"/>
            <family val="2"/>
          </rPr>
          <t>James G. Gutowski:</t>
        </r>
        <r>
          <rPr>
            <sz val="9"/>
            <color indexed="81"/>
            <rFont val="Tahoma"/>
            <family val="2"/>
          </rPr>
          <t xml:space="preserve">
11/21/2021
</t>
        </r>
      </text>
    </comment>
    <comment ref="AB43" authorId="4" shapeId="0" xr:uid="{00000000-0006-0000-0000-000030000000}">
      <text>
        <r>
          <rPr>
            <b/>
            <sz val="9"/>
            <color indexed="81"/>
            <rFont val="Tahoma"/>
            <family val="2"/>
          </rPr>
          <t>James G. Gutowski:</t>
        </r>
        <r>
          <rPr>
            <sz val="9"/>
            <color indexed="81"/>
            <rFont val="Tahoma"/>
            <family val="2"/>
          </rPr>
          <t xml:space="preserve">
11/18/2021
</t>
        </r>
      </text>
    </comment>
    <comment ref="EK43" authorId="5" shapeId="0" xr:uid="{00000000-0006-0000-0000-000031000000}">
      <text>
        <r>
          <rPr>
            <b/>
            <sz val="9"/>
            <color indexed="81"/>
            <rFont val="Tahoma"/>
            <family val="2"/>
          </rPr>
          <t>Laura Langley:</t>
        </r>
        <r>
          <rPr>
            <sz val="9"/>
            <color indexed="81"/>
            <rFont val="Tahoma"/>
            <family val="2"/>
          </rPr>
          <t xml:space="preserve">
POC- Drive to Date Eric to provide date 3/19</t>
        </r>
      </text>
    </comment>
    <comment ref="N44" authorId="4" shapeId="0" xr:uid="{00000000-0006-0000-0000-000032000000}">
      <text>
        <r>
          <rPr>
            <b/>
            <sz val="9"/>
            <color indexed="81"/>
            <rFont val="Tahoma"/>
            <family val="2"/>
          </rPr>
          <t>James G. Gutowski:</t>
        </r>
        <r>
          <rPr>
            <sz val="9"/>
            <color indexed="81"/>
            <rFont val="Tahoma"/>
            <family val="2"/>
          </rPr>
          <t xml:space="preserve">
09/23/2021
</t>
        </r>
      </text>
    </comment>
    <comment ref="O44" authorId="4" shapeId="0" xr:uid="{00000000-0006-0000-0000-000033000000}">
      <text>
        <r>
          <rPr>
            <b/>
            <sz val="9"/>
            <color indexed="81"/>
            <rFont val="Tahoma"/>
            <family val="2"/>
          </rPr>
          <t>James G. Gutowski:</t>
        </r>
        <r>
          <rPr>
            <sz val="9"/>
            <color indexed="81"/>
            <rFont val="Tahoma"/>
            <family val="2"/>
          </rPr>
          <t xml:space="preserve">
09/23/2021
</t>
        </r>
      </text>
    </comment>
    <comment ref="Z44" authorId="4" shapeId="0" xr:uid="{00000000-0006-0000-0000-000034000000}">
      <text>
        <r>
          <rPr>
            <b/>
            <sz val="9"/>
            <color indexed="81"/>
            <rFont val="Tahoma"/>
            <family val="2"/>
          </rPr>
          <t>James G. Gutowski:</t>
        </r>
        <r>
          <rPr>
            <sz val="9"/>
            <color indexed="81"/>
            <rFont val="Tahoma"/>
            <family val="2"/>
          </rPr>
          <t xml:space="preserve">
11/22/2021
</t>
        </r>
      </text>
    </comment>
    <comment ref="AB44" authorId="4" shapeId="0" xr:uid="{00000000-0006-0000-0000-000035000000}">
      <text>
        <r>
          <rPr>
            <b/>
            <sz val="9"/>
            <color indexed="81"/>
            <rFont val="Tahoma"/>
            <family val="2"/>
          </rPr>
          <t>James G. Gutowski:</t>
        </r>
        <r>
          <rPr>
            <sz val="9"/>
            <color indexed="81"/>
            <rFont val="Tahoma"/>
            <family val="2"/>
          </rPr>
          <t xml:space="preserve">
11/24/2021
</t>
        </r>
      </text>
    </comment>
    <comment ref="EK44" authorId="5" shapeId="0" xr:uid="{00000000-0006-0000-0000-000036000000}">
      <text>
        <r>
          <rPr>
            <b/>
            <sz val="9"/>
            <color indexed="81"/>
            <rFont val="Tahoma"/>
            <family val="2"/>
          </rPr>
          <t>Laura Langley:</t>
        </r>
        <r>
          <rPr>
            <sz val="9"/>
            <color indexed="81"/>
            <rFont val="Tahoma"/>
            <family val="2"/>
          </rPr>
          <t xml:space="preserve">
POC- Drive to Date Eric to provide date 3/19</t>
        </r>
      </text>
    </comment>
    <comment ref="N47" authorId="3" shapeId="0" xr:uid="{00000000-0006-0000-0000-0000B7000000}">
      <text>
        <r>
          <rPr>
            <b/>
            <sz val="9"/>
            <color indexed="81"/>
            <rFont val="Tahoma"/>
            <family val="2"/>
          </rPr>
          <t>Connor Leuck:</t>
        </r>
        <r>
          <rPr>
            <sz val="9"/>
            <color indexed="81"/>
            <rFont val="Tahoma"/>
            <family val="2"/>
          </rPr>
          <t xml:space="preserve">
6/30/2021</t>
        </r>
        <r>
          <rPr>
            <b/>
            <sz val="9"/>
            <color indexed="81"/>
            <rFont val="Tahoma"/>
            <family val="2"/>
          </rPr>
          <t>Connor Leuck:</t>
        </r>
        <r>
          <rPr>
            <sz val="9"/>
            <color indexed="81"/>
            <rFont val="Tahoma"/>
            <family val="2"/>
          </rPr>
          <t xml:space="preserve">
</t>
        </r>
      </text>
    </comment>
    <comment ref="O47" authorId="3" shapeId="0" xr:uid="{00000000-0006-0000-0000-0000B8000000}">
      <text>
        <r>
          <rPr>
            <b/>
            <sz val="9"/>
            <color indexed="81"/>
            <rFont val="Tahoma"/>
            <family val="2"/>
          </rPr>
          <t>Connor Leuck:</t>
        </r>
        <r>
          <rPr>
            <sz val="9"/>
            <color indexed="81"/>
            <rFont val="Tahoma"/>
            <family val="2"/>
          </rPr>
          <t xml:space="preserve">
6/30/2021</t>
        </r>
      </text>
    </comment>
    <comment ref="Z47" authorId="3" shapeId="0" xr:uid="{00000000-0006-0000-0000-0000B9000000}">
      <text>
        <r>
          <rPr>
            <b/>
            <sz val="9"/>
            <color indexed="81"/>
            <rFont val="Tahoma"/>
            <family val="2"/>
          </rPr>
          <t>Connor Leuck:</t>
        </r>
        <r>
          <rPr>
            <sz val="9"/>
            <color indexed="81"/>
            <rFont val="Tahoma"/>
            <family val="2"/>
          </rPr>
          <t xml:space="preserve">
7/12/2021</t>
        </r>
      </text>
    </comment>
    <comment ref="AB47" authorId="3" shapeId="0" xr:uid="{00000000-0006-0000-0000-0000BA000000}">
      <text>
        <r>
          <rPr>
            <b/>
            <sz val="9"/>
            <color indexed="81"/>
            <rFont val="Tahoma"/>
            <family val="2"/>
          </rPr>
          <t>Connor Leuck:</t>
        </r>
        <r>
          <rPr>
            <sz val="9"/>
            <color indexed="81"/>
            <rFont val="Tahoma"/>
            <family val="2"/>
          </rPr>
          <t xml:space="preserve">
7/12/2021
</t>
        </r>
      </text>
    </comment>
    <comment ref="AC47" authorId="3" shapeId="0" xr:uid="{00000000-0006-0000-0000-0000BB000000}">
      <text>
        <r>
          <rPr>
            <b/>
            <sz val="9"/>
            <color indexed="81"/>
            <rFont val="Tahoma"/>
            <family val="2"/>
          </rPr>
          <t>Connor Leuck:</t>
        </r>
        <r>
          <rPr>
            <sz val="9"/>
            <color indexed="81"/>
            <rFont val="Tahoma"/>
            <family val="2"/>
          </rPr>
          <t xml:space="preserve">
7/20/2021 </t>
        </r>
      </text>
    </comment>
    <comment ref="AG47" authorId="3" shapeId="0" xr:uid="{00000000-0006-0000-0000-0000BC000000}">
      <text>
        <r>
          <rPr>
            <b/>
            <sz val="9"/>
            <color indexed="81"/>
            <rFont val="Tahoma"/>
            <family val="2"/>
          </rPr>
          <t>Connor Leuck:</t>
        </r>
        <r>
          <rPr>
            <sz val="9"/>
            <color indexed="81"/>
            <rFont val="Tahoma"/>
            <family val="2"/>
          </rPr>
          <t xml:space="preserve">
TBD when Omron gets us dates</t>
        </r>
      </text>
    </comment>
    <comment ref="N48" authorId="3" shapeId="0" xr:uid="{00000000-0006-0000-0000-0000BD000000}">
      <text>
        <r>
          <rPr>
            <b/>
            <sz val="9"/>
            <color indexed="81"/>
            <rFont val="Tahoma"/>
            <family val="2"/>
          </rPr>
          <t>Connor Leuck:</t>
        </r>
        <r>
          <rPr>
            <sz val="9"/>
            <color indexed="81"/>
            <rFont val="Tahoma"/>
            <family val="2"/>
          </rPr>
          <t xml:space="preserve">
6/30/2021</t>
        </r>
      </text>
    </comment>
    <comment ref="O48" authorId="3" shapeId="0" xr:uid="{00000000-0006-0000-0000-0000BE000000}">
      <text>
        <r>
          <rPr>
            <b/>
            <sz val="9"/>
            <color indexed="81"/>
            <rFont val="Tahoma"/>
            <family val="2"/>
          </rPr>
          <t>Connor Leuck:</t>
        </r>
        <r>
          <rPr>
            <sz val="9"/>
            <color indexed="81"/>
            <rFont val="Tahoma"/>
            <family val="2"/>
          </rPr>
          <t xml:space="preserve">
6/30/2021</t>
        </r>
        <r>
          <rPr>
            <b/>
            <sz val="9"/>
            <color indexed="81"/>
            <rFont val="Tahoma"/>
            <family val="2"/>
          </rPr>
          <t>Connor Leuck:</t>
        </r>
        <r>
          <rPr>
            <sz val="9"/>
            <color indexed="81"/>
            <rFont val="Tahoma"/>
            <family val="2"/>
          </rPr>
          <t xml:space="preserve">
</t>
        </r>
      </text>
    </comment>
    <comment ref="Z48" authorId="3" shapeId="0" xr:uid="{00000000-0006-0000-0000-0000BF000000}">
      <text>
        <r>
          <rPr>
            <b/>
            <sz val="9"/>
            <color indexed="81"/>
            <rFont val="Tahoma"/>
            <family val="2"/>
          </rPr>
          <t>Connor Leuck:</t>
        </r>
        <r>
          <rPr>
            <sz val="9"/>
            <color indexed="81"/>
            <rFont val="Tahoma"/>
            <family val="2"/>
          </rPr>
          <t xml:space="preserve">
7/12/2021</t>
        </r>
      </text>
    </comment>
    <comment ref="AB48" authorId="3" shapeId="0" xr:uid="{00000000-0006-0000-0000-0000C0000000}">
      <text>
        <r>
          <rPr>
            <b/>
            <sz val="9"/>
            <color indexed="81"/>
            <rFont val="Tahoma"/>
            <family val="2"/>
          </rPr>
          <t>Connor Leuck:</t>
        </r>
        <r>
          <rPr>
            <sz val="9"/>
            <color indexed="81"/>
            <rFont val="Tahoma"/>
            <family val="2"/>
          </rPr>
          <t xml:space="preserve">
7/22/2021
8/6/2021</t>
        </r>
      </text>
    </comment>
    <comment ref="AC48" authorId="3" shapeId="0" xr:uid="{00000000-0006-0000-0000-0000C1000000}">
      <text>
        <r>
          <rPr>
            <b/>
            <sz val="9"/>
            <color indexed="81"/>
            <rFont val="Tahoma"/>
            <family val="2"/>
          </rPr>
          <t>Connor Leuck:</t>
        </r>
        <r>
          <rPr>
            <sz val="9"/>
            <color indexed="81"/>
            <rFont val="Tahoma"/>
            <family val="2"/>
          </rPr>
          <t xml:space="preserve">
7/29/2021 
08/05/2021</t>
        </r>
      </text>
    </comment>
    <comment ref="AG48" authorId="3" shapeId="0" xr:uid="{00000000-0006-0000-0000-0000C2000000}">
      <text>
        <r>
          <rPr>
            <b/>
            <sz val="9"/>
            <color indexed="81"/>
            <rFont val="Tahoma"/>
            <family val="2"/>
          </rPr>
          <t>Connor Leuck:</t>
        </r>
        <r>
          <rPr>
            <sz val="9"/>
            <color indexed="81"/>
            <rFont val="Tahoma"/>
            <family val="2"/>
          </rPr>
          <t xml:space="preserve">
TBD when Omron gets us dates</t>
        </r>
      </text>
    </comment>
    <comment ref="J49" authorId="3" shapeId="0" xr:uid="{00000000-0006-0000-0000-000050000000}">
      <text>
        <r>
          <rPr>
            <b/>
            <sz val="9"/>
            <color indexed="81"/>
            <rFont val="Tahoma"/>
            <family val="2"/>
          </rPr>
          <t>Connor Leuck:</t>
        </r>
        <r>
          <rPr>
            <sz val="9"/>
            <color indexed="81"/>
            <rFont val="Tahoma"/>
            <family val="2"/>
          </rPr>
          <t xml:space="preserve">
Drawings Ready</t>
        </r>
      </text>
    </comment>
    <comment ref="K49" authorId="3" shapeId="0" xr:uid="{00000000-0006-0000-0000-000051000000}">
      <text>
        <r>
          <rPr>
            <b/>
            <sz val="9"/>
            <color indexed="81"/>
            <rFont val="Tahoma"/>
            <family val="2"/>
          </rPr>
          <t>Connor Leuck:</t>
        </r>
        <r>
          <rPr>
            <sz val="9"/>
            <color indexed="81"/>
            <rFont val="Tahoma"/>
            <family val="2"/>
          </rPr>
          <t xml:space="preserve">
Drawings Ready</t>
        </r>
      </text>
    </comment>
    <comment ref="N49" authorId="3" shapeId="0" xr:uid="{00000000-0006-0000-0000-000052000000}">
      <text>
        <r>
          <rPr>
            <b/>
            <sz val="9"/>
            <color indexed="81"/>
            <rFont val="Tahoma"/>
            <family val="2"/>
          </rPr>
          <t>Connor Leuck:</t>
        </r>
        <r>
          <rPr>
            <sz val="9"/>
            <color indexed="81"/>
            <rFont val="Tahoma"/>
            <family val="2"/>
          </rPr>
          <t xml:space="preserve">
Drawings Ready</t>
        </r>
      </text>
    </comment>
    <comment ref="O49" authorId="3" shapeId="0" xr:uid="{00000000-0006-0000-0000-000053000000}">
      <text>
        <r>
          <rPr>
            <b/>
            <sz val="9"/>
            <color indexed="81"/>
            <rFont val="Tahoma"/>
            <family val="2"/>
          </rPr>
          <t>Connor Leuck:</t>
        </r>
        <r>
          <rPr>
            <sz val="9"/>
            <color indexed="81"/>
            <rFont val="Tahoma"/>
            <family val="2"/>
          </rPr>
          <t xml:space="preserve">
Drawings Ready</t>
        </r>
      </text>
    </comment>
    <comment ref="AG49" authorId="3" shapeId="0" xr:uid="{00000000-0006-0000-0000-000054000000}">
      <text>
        <r>
          <rPr>
            <b/>
            <sz val="9"/>
            <color indexed="81"/>
            <rFont val="Tahoma"/>
            <family val="2"/>
          </rPr>
          <t>Connor Leuck:</t>
        </r>
        <r>
          <rPr>
            <sz val="9"/>
            <color indexed="81"/>
            <rFont val="Tahoma"/>
            <family val="2"/>
          </rPr>
          <t xml:space="preserve">
TBD when Omron gets us dates</t>
        </r>
      </text>
    </comment>
    <comment ref="J50" authorId="3" shapeId="0" xr:uid="{00000000-0006-0000-0000-0000FA000000}">
      <text>
        <r>
          <rPr>
            <b/>
            <sz val="9"/>
            <color indexed="81"/>
            <rFont val="Tahoma"/>
            <family val="2"/>
          </rPr>
          <t>Connor Leuck:</t>
        </r>
        <r>
          <rPr>
            <sz val="9"/>
            <color indexed="81"/>
            <rFont val="Tahoma"/>
            <family val="2"/>
          </rPr>
          <t xml:space="preserve">
Drawings Ready</t>
        </r>
      </text>
    </comment>
    <comment ref="K50" authorId="3" shapeId="0" xr:uid="{00000000-0006-0000-0000-0000FB000000}">
      <text>
        <r>
          <rPr>
            <b/>
            <sz val="9"/>
            <color indexed="81"/>
            <rFont val="Tahoma"/>
            <family val="2"/>
          </rPr>
          <t>Connor Leuck:</t>
        </r>
        <r>
          <rPr>
            <sz val="9"/>
            <color indexed="81"/>
            <rFont val="Tahoma"/>
            <family val="2"/>
          </rPr>
          <t xml:space="preserve">
Drawings Ready</t>
        </r>
      </text>
    </comment>
    <comment ref="N50" authorId="3" shapeId="0" xr:uid="{00000000-0006-0000-0000-0000FC000000}">
      <text>
        <r>
          <rPr>
            <b/>
            <sz val="9"/>
            <color indexed="81"/>
            <rFont val="Tahoma"/>
            <family val="2"/>
          </rPr>
          <t>Connor Leuck:</t>
        </r>
        <r>
          <rPr>
            <sz val="9"/>
            <color indexed="81"/>
            <rFont val="Tahoma"/>
            <family val="2"/>
          </rPr>
          <t xml:space="preserve">
Drawings Ready</t>
        </r>
      </text>
    </comment>
    <comment ref="O50" authorId="3" shapeId="0" xr:uid="{00000000-0006-0000-0000-0000FD000000}">
      <text>
        <r>
          <rPr>
            <b/>
            <sz val="9"/>
            <color indexed="81"/>
            <rFont val="Tahoma"/>
            <family val="2"/>
          </rPr>
          <t>Connor Leuck:</t>
        </r>
        <r>
          <rPr>
            <sz val="9"/>
            <color indexed="81"/>
            <rFont val="Tahoma"/>
            <family val="2"/>
          </rPr>
          <t xml:space="preserve">
Drawings Ready</t>
        </r>
      </text>
    </comment>
    <comment ref="AG50" authorId="3" shapeId="0" xr:uid="{94A8AB1B-EA5D-427D-B96F-347503F71C75}">
      <text>
        <r>
          <rPr>
            <b/>
            <sz val="9"/>
            <color indexed="81"/>
            <rFont val="Tahoma"/>
            <family val="2"/>
          </rPr>
          <t>Connor Leuck:</t>
        </r>
        <r>
          <rPr>
            <sz val="9"/>
            <color indexed="81"/>
            <rFont val="Tahoma"/>
            <family val="2"/>
          </rPr>
          <t xml:space="preserve">
TBD when Omron gets us dates</t>
        </r>
      </text>
    </comment>
    <comment ref="J51" authorId="3" shapeId="0" xr:uid="{00000000-0006-0000-0000-000039000000}">
      <text>
        <r>
          <rPr>
            <b/>
            <sz val="9"/>
            <color indexed="81"/>
            <rFont val="Tahoma"/>
            <family val="2"/>
          </rPr>
          <t>Connor Leuck:</t>
        </r>
        <r>
          <rPr>
            <sz val="9"/>
            <color indexed="81"/>
            <rFont val="Tahoma"/>
            <family val="2"/>
          </rPr>
          <t xml:space="preserve">
Drawings Ready</t>
        </r>
      </text>
    </comment>
    <comment ref="K51" authorId="3" shapeId="0" xr:uid="{00000000-0006-0000-0000-00003A000000}">
      <text>
        <r>
          <rPr>
            <b/>
            <sz val="9"/>
            <color indexed="81"/>
            <rFont val="Tahoma"/>
            <family val="2"/>
          </rPr>
          <t>Connor Leuck:</t>
        </r>
        <r>
          <rPr>
            <sz val="9"/>
            <color indexed="81"/>
            <rFont val="Tahoma"/>
            <family val="2"/>
          </rPr>
          <t xml:space="preserve">
Drawings Ready</t>
        </r>
      </text>
    </comment>
    <comment ref="N51" authorId="3" shapeId="0" xr:uid="{00000000-0006-0000-0000-00003B000000}">
      <text>
        <r>
          <rPr>
            <b/>
            <sz val="9"/>
            <color indexed="81"/>
            <rFont val="Tahoma"/>
            <family val="2"/>
          </rPr>
          <t>Connor Leuck:</t>
        </r>
        <r>
          <rPr>
            <sz val="9"/>
            <color indexed="81"/>
            <rFont val="Tahoma"/>
            <family val="2"/>
          </rPr>
          <t xml:space="preserve">
Drawings Ready</t>
        </r>
      </text>
    </comment>
    <comment ref="O51" authorId="3" shapeId="0" xr:uid="{00000000-0006-0000-0000-00003C000000}">
      <text>
        <r>
          <rPr>
            <b/>
            <sz val="9"/>
            <color indexed="81"/>
            <rFont val="Tahoma"/>
            <family val="2"/>
          </rPr>
          <t>Connor Leuck:</t>
        </r>
        <r>
          <rPr>
            <sz val="9"/>
            <color indexed="81"/>
            <rFont val="Tahoma"/>
            <family val="2"/>
          </rPr>
          <t xml:space="preserve">
Drawings Ready</t>
        </r>
      </text>
    </comment>
    <comment ref="AG51" authorId="3" shapeId="0" xr:uid="{00000000-0006-0000-0000-00003D000000}">
      <text>
        <r>
          <rPr>
            <b/>
            <sz val="9"/>
            <color indexed="81"/>
            <rFont val="Tahoma"/>
            <family val="2"/>
          </rPr>
          <t>Connor Leuck:</t>
        </r>
        <r>
          <rPr>
            <sz val="9"/>
            <color indexed="81"/>
            <rFont val="Tahoma"/>
            <family val="2"/>
          </rPr>
          <t xml:space="preserve">
TBD when Omron gets us dates</t>
        </r>
      </text>
    </comment>
    <comment ref="A58" authorId="3" shapeId="0" xr:uid="{00000000-0006-0000-0000-000009010000}">
      <text>
        <r>
          <rPr>
            <b/>
            <sz val="9"/>
            <color indexed="81"/>
            <rFont val="Tahoma"/>
            <family val="2"/>
          </rPr>
          <t>Connor Leuck:</t>
        </r>
        <r>
          <rPr>
            <sz val="9"/>
            <color indexed="81"/>
            <rFont val="Tahoma"/>
            <family val="2"/>
          </rPr>
          <t xml:space="preserve">
Waiting on customer for tool down time</t>
        </r>
      </text>
    </comment>
    <comment ref="F58" authorId="3" shapeId="0" xr:uid="{00000000-0006-0000-0000-00000A010000}">
      <text>
        <r>
          <rPr>
            <b/>
            <sz val="9"/>
            <color indexed="81"/>
            <rFont val="Tahoma"/>
            <family val="2"/>
          </rPr>
          <t>Connor Leuck:</t>
        </r>
        <r>
          <rPr>
            <sz val="9"/>
            <color indexed="81"/>
            <rFont val="Tahoma"/>
            <family val="2"/>
          </rPr>
          <t xml:space="preserve">
TBD Need to get back from Micron</t>
        </r>
      </text>
    </comment>
    <comment ref="AB58" authorId="3" shapeId="0" xr:uid="{00000000-0006-0000-0000-00000B010000}">
      <text>
        <r>
          <rPr>
            <b/>
            <sz val="9"/>
            <color indexed="81"/>
            <rFont val="Tahoma"/>
            <family val="2"/>
          </rPr>
          <t>Connor Leuck:</t>
        </r>
        <r>
          <rPr>
            <sz val="9"/>
            <color indexed="81"/>
            <rFont val="Tahoma"/>
            <family val="2"/>
          </rPr>
          <t xml:space="preserve">
TBD</t>
        </r>
      </text>
    </comment>
    <comment ref="AE58" authorId="3" shapeId="0" xr:uid="{00000000-0006-0000-0000-00000C010000}">
      <text>
        <r>
          <rPr>
            <b/>
            <sz val="9"/>
            <color indexed="81"/>
            <rFont val="Tahoma"/>
            <family val="2"/>
          </rPr>
          <t>Connor Leuck:</t>
        </r>
        <r>
          <rPr>
            <sz val="9"/>
            <color indexed="81"/>
            <rFont val="Tahoma"/>
            <family val="2"/>
          </rPr>
          <t xml:space="preserve">
TBD</t>
        </r>
      </text>
    </comment>
    <comment ref="AG58" authorId="3" shapeId="0" xr:uid="{00000000-0006-0000-0000-00000D010000}">
      <text>
        <r>
          <rPr>
            <b/>
            <sz val="9"/>
            <color indexed="81"/>
            <rFont val="Tahoma"/>
            <family val="2"/>
          </rPr>
          <t>Connor Leuck:</t>
        </r>
        <r>
          <rPr>
            <sz val="9"/>
            <color indexed="81"/>
            <rFont val="Tahoma"/>
            <family val="2"/>
          </rPr>
          <t xml:space="preserve">
TBD</t>
        </r>
      </text>
    </comment>
    <comment ref="AE61" authorId="6" shapeId="0" xr:uid="{00000000-0006-0000-0000-0000F5000000}">
      <text>
        <r>
          <rPr>
            <b/>
            <sz val="9"/>
            <color indexed="81"/>
            <rFont val="Tahoma"/>
            <family val="2"/>
          </rPr>
          <t>Loren A. Heuston:</t>
        </r>
        <r>
          <rPr>
            <sz val="9"/>
            <color indexed="81"/>
            <rFont val="Tahoma"/>
            <family val="2"/>
          </rPr>
          <t xml:space="preserve">
New date needed, likely Friday 3/26/21</t>
        </r>
      </text>
    </comment>
    <comment ref="G63" authorId="3" shapeId="0" xr:uid="{00000000-0006-0000-0000-00005C000000}">
      <text>
        <r>
          <rPr>
            <b/>
            <sz val="9"/>
            <color indexed="81"/>
            <rFont val="Tahoma"/>
            <family val="2"/>
          </rPr>
          <t>Connor Leuck:</t>
        </r>
        <r>
          <rPr>
            <sz val="9"/>
            <color indexed="81"/>
            <rFont val="Tahoma"/>
            <family val="2"/>
          </rPr>
          <t xml:space="preserve">
 7/22/2021</t>
        </r>
      </text>
    </comment>
    <comment ref="H63" authorId="3" shapeId="0" xr:uid="{00000000-0006-0000-0000-00005D000000}">
      <text>
        <r>
          <rPr>
            <b/>
            <sz val="9"/>
            <color indexed="81"/>
            <rFont val="Tahoma"/>
            <family val="2"/>
          </rPr>
          <t>Connor Leuck:</t>
        </r>
        <r>
          <rPr>
            <sz val="9"/>
            <color indexed="81"/>
            <rFont val="Tahoma"/>
            <family val="2"/>
          </rPr>
          <t xml:space="preserve">
9/10/2021 </t>
        </r>
      </text>
    </comment>
    <comment ref="J63" authorId="3" shapeId="0" xr:uid="{00000000-0006-0000-0000-00005E000000}">
      <text>
        <r>
          <rPr>
            <b/>
            <sz val="9"/>
            <color indexed="81"/>
            <rFont val="Tahoma"/>
            <family val="2"/>
          </rPr>
          <t>Connor Leuck:</t>
        </r>
        <r>
          <rPr>
            <sz val="9"/>
            <color indexed="81"/>
            <rFont val="Tahoma"/>
            <family val="2"/>
          </rPr>
          <t xml:space="preserve">
9/10/2021</t>
        </r>
      </text>
    </comment>
    <comment ref="K63" authorId="3" shapeId="0" xr:uid="{00000000-0006-0000-0000-00005F000000}">
      <text>
        <r>
          <rPr>
            <b/>
            <sz val="9"/>
            <color indexed="81"/>
            <rFont val="Tahoma"/>
            <family val="2"/>
          </rPr>
          <t>Connor Leuck:</t>
        </r>
        <r>
          <rPr>
            <sz val="9"/>
            <color indexed="81"/>
            <rFont val="Tahoma"/>
            <family val="2"/>
          </rPr>
          <t xml:space="preserve">
9/10/2021</t>
        </r>
      </text>
    </comment>
    <comment ref="N63" authorId="3" shapeId="0" xr:uid="{00000000-0006-0000-0000-000060000000}">
      <text>
        <r>
          <rPr>
            <b/>
            <sz val="9"/>
            <color indexed="81"/>
            <rFont val="Tahoma"/>
            <family val="2"/>
          </rPr>
          <t>Connor Leuck:</t>
        </r>
        <r>
          <rPr>
            <sz val="9"/>
            <color indexed="81"/>
            <rFont val="Tahoma"/>
            <family val="2"/>
          </rPr>
          <t xml:space="preserve">
09/21/2021
Pick list released early will need Subequent picklist</t>
        </r>
      </text>
    </comment>
    <comment ref="AE63" authorId="4" shapeId="0" xr:uid="{00000000-0006-0000-0000-000061000000}">
      <text>
        <r>
          <rPr>
            <b/>
            <sz val="9"/>
            <color indexed="81"/>
            <rFont val="Tahoma"/>
            <family val="2"/>
          </rPr>
          <t>James G. Gutowski:</t>
        </r>
        <r>
          <rPr>
            <sz val="9"/>
            <color indexed="81"/>
            <rFont val="Tahoma"/>
            <family val="2"/>
          </rPr>
          <t xml:space="preserve">
11/15/2021
</t>
        </r>
      </text>
    </comment>
    <comment ref="AG63" authorId="4" shapeId="0" xr:uid="{00000000-0006-0000-0000-000062000000}">
      <text>
        <r>
          <rPr>
            <b/>
            <sz val="9"/>
            <color indexed="81"/>
            <rFont val="Tahoma"/>
            <family val="2"/>
          </rPr>
          <t>James G. Gutowski:</t>
        </r>
        <r>
          <rPr>
            <sz val="9"/>
            <color indexed="81"/>
            <rFont val="Tahoma"/>
            <family val="2"/>
          </rPr>
          <t xml:space="preserve">
11/29/2021
</t>
        </r>
      </text>
    </comment>
    <comment ref="G64" authorId="3" shapeId="0" xr:uid="{00000000-0006-0000-0000-0000A8000000}">
      <text>
        <r>
          <rPr>
            <b/>
            <sz val="9"/>
            <color indexed="81"/>
            <rFont val="Tahoma"/>
            <family val="2"/>
          </rPr>
          <t>Connor Leuck:</t>
        </r>
        <r>
          <rPr>
            <sz val="9"/>
            <color indexed="81"/>
            <rFont val="Tahoma"/>
            <family val="2"/>
          </rPr>
          <t xml:space="preserve">
7/22/2021
</t>
        </r>
      </text>
    </comment>
    <comment ref="H64" authorId="3" shapeId="0" xr:uid="{00000000-0006-0000-0000-0000A9000000}">
      <text>
        <r>
          <rPr>
            <b/>
            <sz val="9"/>
            <color indexed="81"/>
            <rFont val="Tahoma"/>
            <family val="2"/>
          </rPr>
          <t>Connor Leuck:</t>
        </r>
        <r>
          <rPr>
            <sz val="9"/>
            <color indexed="81"/>
            <rFont val="Tahoma"/>
            <family val="2"/>
          </rPr>
          <t xml:space="preserve">
9/10/2021 
</t>
        </r>
      </text>
    </comment>
    <comment ref="I64" authorId="3" shapeId="0" xr:uid="{00000000-0006-0000-0000-0000AA000000}">
      <text>
        <r>
          <rPr>
            <b/>
            <sz val="9"/>
            <color indexed="81"/>
            <rFont val="Tahoma"/>
            <family val="2"/>
          </rPr>
          <t>Connor Leuck:</t>
        </r>
        <r>
          <rPr>
            <sz val="9"/>
            <color indexed="81"/>
            <rFont val="Tahoma"/>
            <family val="2"/>
          </rPr>
          <t xml:space="preserve">
9/10/2021
</t>
        </r>
      </text>
    </comment>
    <comment ref="K64" authorId="3" shapeId="0" xr:uid="{00000000-0006-0000-0000-0000AB000000}">
      <text>
        <r>
          <rPr>
            <b/>
            <sz val="9"/>
            <color indexed="81"/>
            <rFont val="Tahoma"/>
            <family val="2"/>
          </rPr>
          <t>Connor Leuck:</t>
        </r>
        <r>
          <rPr>
            <sz val="9"/>
            <color indexed="81"/>
            <rFont val="Tahoma"/>
            <family val="2"/>
          </rPr>
          <t xml:space="preserve">
9/10/2021
</t>
        </r>
      </text>
    </comment>
    <comment ref="N64" authorId="3" shapeId="0" xr:uid="{00000000-0006-0000-0000-0000AC000000}">
      <text>
        <r>
          <rPr>
            <b/>
            <sz val="9"/>
            <color indexed="81"/>
            <rFont val="Tahoma"/>
            <family val="2"/>
          </rPr>
          <t>Connor Leuck:</t>
        </r>
        <r>
          <rPr>
            <sz val="9"/>
            <color indexed="81"/>
            <rFont val="Tahoma"/>
            <family val="2"/>
          </rPr>
          <t xml:space="preserve">
09/21/2021
Pick list released early will need Subequent picklist
</t>
        </r>
      </text>
    </comment>
    <comment ref="Z64" authorId="4" shapeId="0" xr:uid="{00000000-0006-0000-0000-0000AD000000}">
      <text>
        <r>
          <rPr>
            <b/>
            <sz val="9"/>
            <color indexed="81"/>
            <rFont val="Tahoma"/>
            <family val="2"/>
          </rPr>
          <t>James G. Gutowski:</t>
        </r>
        <r>
          <rPr>
            <sz val="9"/>
            <color indexed="81"/>
            <rFont val="Tahoma"/>
            <family val="2"/>
          </rPr>
          <t xml:space="preserve">
9/16 was start date move do to prints on vmbs</t>
        </r>
      </text>
    </comment>
    <comment ref="AG64" authorId="4" shapeId="0" xr:uid="{00000000-0006-0000-0000-0000AE000000}">
      <text>
        <r>
          <rPr>
            <b/>
            <sz val="9"/>
            <color indexed="81"/>
            <rFont val="Tahoma"/>
            <family val="2"/>
          </rPr>
          <t>James G. Gutowski:</t>
        </r>
        <r>
          <rPr>
            <sz val="9"/>
            <color indexed="81"/>
            <rFont val="Tahoma"/>
            <family val="2"/>
          </rPr>
          <t xml:space="preserve">
11/29/2021
</t>
        </r>
      </text>
    </comment>
    <comment ref="G65" authorId="3" shapeId="0" xr:uid="{00000000-0006-0000-0000-00006F000000}">
      <text>
        <r>
          <rPr>
            <b/>
            <sz val="9"/>
            <color indexed="81"/>
            <rFont val="Tahoma"/>
            <family val="2"/>
          </rPr>
          <t>Connor Leuck:</t>
        </r>
        <r>
          <rPr>
            <sz val="9"/>
            <color indexed="81"/>
            <rFont val="Tahoma"/>
            <family val="2"/>
          </rPr>
          <t xml:space="preserve">
7/22/2021
</t>
        </r>
      </text>
    </comment>
    <comment ref="H65" authorId="3" shapeId="0" xr:uid="{00000000-0006-0000-0000-000070000000}">
      <text>
        <r>
          <rPr>
            <b/>
            <sz val="9"/>
            <color indexed="81"/>
            <rFont val="Tahoma"/>
            <family val="2"/>
          </rPr>
          <t>Connor Leuck:</t>
        </r>
        <r>
          <rPr>
            <sz val="9"/>
            <color indexed="81"/>
            <rFont val="Tahoma"/>
            <family val="2"/>
          </rPr>
          <t xml:space="preserve">
9/10/2021 
</t>
        </r>
      </text>
    </comment>
    <comment ref="I65" authorId="3" shapeId="0" xr:uid="{00000000-0006-0000-0000-000071000000}">
      <text>
        <r>
          <rPr>
            <b/>
            <sz val="9"/>
            <color indexed="81"/>
            <rFont val="Tahoma"/>
            <family val="2"/>
          </rPr>
          <t>Connor Leuck:</t>
        </r>
        <r>
          <rPr>
            <sz val="9"/>
            <color indexed="81"/>
            <rFont val="Tahoma"/>
            <family val="2"/>
          </rPr>
          <t xml:space="preserve">
9/10/2021
</t>
        </r>
      </text>
    </comment>
    <comment ref="J65" authorId="3" shapeId="0" xr:uid="{00000000-0006-0000-0000-000072000000}">
      <text>
        <r>
          <rPr>
            <b/>
            <sz val="9"/>
            <color indexed="81"/>
            <rFont val="Tahoma"/>
            <family val="2"/>
          </rPr>
          <t>Connor Leuck:</t>
        </r>
        <r>
          <rPr>
            <sz val="9"/>
            <color indexed="81"/>
            <rFont val="Tahoma"/>
            <family val="2"/>
          </rPr>
          <t xml:space="preserve">
 9/10/2021
</t>
        </r>
        <r>
          <rPr>
            <b/>
            <sz val="9"/>
            <color indexed="81"/>
            <rFont val="Tahoma"/>
            <family val="2"/>
          </rPr>
          <t>James G. Gutowski:</t>
        </r>
        <r>
          <rPr>
            <sz val="9"/>
            <color indexed="81"/>
            <rFont val="Tahoma"/>
            <family val="2"/>
          </rPr>
          <t xml:space="preserve">
9/17/2021
</t>
        </r>
      </text>
    </comment>
    <comment ref="K65" authorId="3" shapeId="0" xr:uid="{00000000-0006-0000-0000-000073000000}">
      <text>
        <r>
          <rPr>
            <b/>
            <sz val="9"/>
            <color indexed="81"/>
            <rFont val="Tahoma"/>
            <family val="2"/>
          </rPr>
          <t>Connor Leuck:</t>
        </r>
        <r>
          <rPr>
            <sz val="9"/>
            <color indexed="81"/>
            <rFont val="Tahoma"/>
            <family val="2"/>
          </rPr>
          <t xml:space="preserve">
 9/10/2021
</t>
        </r>
      </text>
    </comment>
    <comment ref="N65" authorId="3" shapeId="0" xr:uid="{00000000-0006-0000-0000-000074000000}">
      <text>
        <r>
          <rPr>
            <b/>
            <sz val="9"/>
            <color indexed="81"/>
            <rFont val="Tahoma"/>
            <family val="2"/>
          </rPr>
          <t>Connor Leuck:</t>
        </r>
        <r>
          <rPr>
            <sz val="9"/>
            <color indexed="81"/>
            <rFont val="Tahoma"/>
            <family val="2"/>
          </rPr>
          <t xml:space="preserve">
09/21/2021
Pick list released early will need Subequent picklist
</t>
        </r>
      </text>
    </comment>
    <comment ref="AC65" authorId="4" shapeId="0" xr:uid="{00000000-0006-0000-0000-000075000000}">
      <text>
        <r>
          <rPr>
            <sz val="11"/>
            <color theme="1"/>
            <rFont val="Calibri"/>
            <family val="2"/>
            <scheme val="minor"/>
          </rPr>
          <t>James G. Gutowski:
1/10/2022
fit up delayed due to cabinet inspection
3/28/2022</t>
        </r>
      </text>
    </comment>
    <comment ref="AG65" authorId="4" shapeId="0" xr:uid="{00000000-0006-0000-0000-000076000000}">
      <text>
        <r>
          <rPr>
            <sz val="11"/>
            <color theme="1"/>
            <rFont val="Calibri"/>
            <family val="2"/>
            <scheme val="minor"/>
          </rPr>
          <t>James G. Gutowski:
12/22/2021
Need  date of access panels</t>
        </r>
      </text>
    </comment>
    <comment ref="I66" authorId="4" shapeId="0" xr:uid="{00000000-0006-0000-0000-000063000000}">
      <text>
        <r>
          <rPr>
            <b/>
            <sz val="9"/>
            <color indexed="81"/>
            <rFont val="Tahoma"/>
            <family val="2"/>
          </rPr>
          <t>James G. Gutowski:</t>
        </r>
        <r>
          <rPr>
            <sz val="9"/>
            <color indexed="81"/>
            <rFont val="Tahoma"/>
            <family val="2"/>
          </rPr>
          <t xml:space="preserve">
12/22/2021
</t>
        </r>
      </text>
    </comment>
    <comment ref="K66" authorId="4" shapeId="0" xr:uid="{00000000-0006-0000-0000-000064000000}">
      <text>
        <r>
          <rPr>
            <b/>
            <sz val="9"/>
            <color indexed="81"/>
            <rFont val="Tahoma"/>
            <family val="2"/>
          </rPr>
          <t>James G. Gutowski:</t>
        </r>
        <r>
          <rPr>
            <sz val="9"/>
            <color indexed="81"/>
            <rFont val="Tahoma"/>
            <family val="2"/>
          </rPr>
          <t xml:space="preserve">
12/21/2021
</t>
        </r>
      </text>
    </comment>
    <comment ref="N66" authorId="4" shapeId="0" xr:uid="{00000000-0006-0000-0000-000065000000}">
      <text>
        <r>
          <rPr>
            <b/>
            <sz val="9"/>
            <color indexed="81"/>
            <rFont val="Tahoma"/>
            <family val="2"/>
          </rPr>
          <t>James G. Gutowski:</t>
        </r>
        <r>
          <rPr>
            <sz val="9"/>
            <color indexed="81"/>
            <rFont val="Tahoma"/>
            <family val="2"/>
          </rPr>
          <t xml:space="preserve">
12/22/2021
</t>
        </r>
      </text>
    </comment>
    <comment ref="O66" authorId="4" shapeId="0" xr:uid="{00000000-0006-0000-0000-000066000000}">
      <text>
        <r>
          <rPr>
            <b/>
            <sz val="9"/>
            <color indexed="81"/>
            <rFont val="Tahoma"/>
            <family val="2"/>
          </rPr>
          <t>James G. Gutowski:</t>
        </r>
        <r>
          <rPr>
            <sz val="9"/>
            <color indexed="81"/>
            <rFont val="Tahoma"/>
            <family val="2"/>
          </rPr>
          <t xml:space="preserve">
12/22/2021
</t>
        </r>
      </text>
    </comment>
    <comment ref="AB66" authorId="4" shapeId="0" xr:uid="{00000000-0006-0000-0000-000067000000}">
      <text>
        <r>
          <rPr>
            <b/>
            <sz val="9"/>
            <color indexed="81"/>
            <rFont val="Tahoma"/>
            <family val="2"/>
          </rPr>
          <t>James G. Gutowski:</t>
        </r>
        <r>
          <rPr>
            <sz val="9"/>
            <color indexed="81"/>
            <rFont val="Tahoma"/>
            <family val="2"/>
          </rPr>
          <t xml:space="preserve">
12/27/2021
</t>
        </r>
      </text>
    </comment>
    <comment ref="AG66" authorId="4" shapeId="0" xr:uid="{00000000-0006-0000-0000-000068000000}">
      <text>
        <r>
          <rPr>
            <b/>
            <sz val="9"/>
            <color indexed="81"/>
            <rFont val="Tahoma"/>
            <family val="2"/>
          </rPr>
          <t>James G. Gutowski:</t>
        </r>
        <r>
          <rPr>
            <sz val="9"/>
            <color indexed="81"/>
            <rFont val="Tahoma"/>
            <family val="2"/>
          </rPr>
          <t xml:space="preserve">
Possibly hold to ship with D20439-003. on 2/22/2022
</t>
        </r>
      </text>
    </comment>
    <comment ref="I67" authorId="4" shapeId="0" xr:uid="{00000000-0006-0000-0000-000069000000}">
      <text>
        <r>
          <rPr>
            <b/>
            <sz val="9"/>
            <color indexed="81"/>
            <rFont val="Tahoma"/>
            <family val="2"/>
          </rPr>
          <t>James G. Gutowski:</t>
        </r>
        <r>
          <rPr>
            <sz val="9"/>
            <color indexed="81"/>
            <rFont val="Tahoma"/>
            <family val="2"/>
          </rPr>
          <t xml:space="preserve">
12/22/2021
</t>
        </r>
      </text>
    </comment>
    <comment ref="K67" authorId="4" shapeId="0" xr:uid="{00000000-0006-0000-0000-00006A000000}">
      <text>
        <r>
          <rPr>
            <b/>
            <sz val="9"/>
            <color indexed="81"/>
            <rFont val="Tahoma"/>
            <family val="2"/>
          </rPr>
          <t>James G. Gutowski:</t>
        </r>
        <r>
          <rPr>
            <sz val="9"/>
            <color indexed="81"/>
            <rFont val="Tahoma"/>
            <family val="2"/>
          </rPr>
          <t xml:space="preserve">
12/21/2021
</t>
        </r>
      </text>
    </comment>
    <comment ref="N67" authorId="4" shapeId="0" xr:uid="{00000000-0006-0000-0000-00006B000000}">
      <text>
        <r>
          <rPr>
            <b/>
            <sz val="9"/>
            <color indexed="81"/>
            <rFont val="Tahoma"/>
            <family val="2"/>
          </rPr>
          <t>James G. Gutowski:</t>
        </r>
        <r>
          <rPr>
            <sz val="9"/>
            <color indexed="81"/>
            <rFont val="Tahoma"/>
            <family val="2"/>
          </rPr>
          <t xml:space="preserve">
12/22/2021
</t>
        </r>
      </text>
    </comment>
    <comment ref="O67" authorId="4" shapeId="0" xr:uid="{00000000-0006-0000-0000-00006C000000}">
      <text>
        <r>
          <rPr>
            <b/>
            <sz val="9"/>
            <color indexed="81"/>
            <rFont val="Tahoma"/>
            <family val="2"/>
          </rPr>
          <t>James G. Gutowski:</t>
        </r>
        <r>
          <rPr>
            <sz val="9"/>
            <color indexed="81"/>
            <rFont val="Tahoma"/>
            <family val="2"/>
          </rPr>
          <t xml:space="preserve">
12/22/2021
</t>
        </r>
      </text>
    </comment>
    <comment ref="AB67" authorId="4" shapeId="0" xr:uid="{00000000-0006-0000-0000-00006D000000}">
      <text>
        <r>
          <rPr>
            <b/>
            <sz val="9"/>
            <color indexed="81"/>
            <rFont val="Tahoma"/>
            <family val="2"/>
          </rPr>
          <t>James G. Gutowski:</t>
        </r>
        <r>
          <rPr>
            <sz val="9"/>
            <color indexed="81"/>
            <rFont val="Tahoma"/>
            <family val="2"/>
          </rPr>
          <t xml:space="preserve">
12/27/2021
</t>
        </r>
      </text>
    </comment>
    <comment ref="AG67" authorId="4" shapeId="0" xr:uid="{00000000-0006-0000-0000-00006E000000}">
      <text>
        <r>
          <rPr>
            <b/>
            <sz val="9"/>
            <color indexed="81"/>
            <rFont val="Tahoma"/>
            <family val="2"/>
          </rPr>
          <t>James G. Gutowski:</t>
        </r>
        <r>
          <rPr>
            <sz val="9"/>
            <color indexed="81"/>
            <rFont val="Tahoma"/>
            <family val="2"/>
          </rPr>
          <t xml:space="preserve">
Hold to test With D20439-003
</t>
        </r>
      </text>
    </comment>
    <comment ref="H68" authorId="3" shapeId="0" xr:uid="{00000000-0006-0000-0000-000010000000}">
      <text>
        <r>
          <rPr>
            <b/>
            <sz val="9"/>
            <color indexed="81"/>
            <rFont val="Tahoma"/>
            <family val="2"/>
          </rPr>
          <t>Connor Leuck:</t>
        </r>
        <r>
          <rPr>
            <sz val="9"/>
            <color indexed="81"/>
            <rFont val="Tahoma"/>
            <family val="2"/>
          </rPr>
          <t xml:space="preserve">
7/23/2021
</t>
        </r>
      </text>
    </comment>
    <comment ref="J68" authorId="3" shapeId="0" xr:uid="{00000000-0006-0000-0000-000011000000}">
      <text>
        <r>
          <rPr>
            <b/>
            <sz val="9"/>
            <color indexed="81"/>
            <rFont val="Tahoma"/>
            <family val="2"/>
          </rPr>
          <t>Connor Leuck:</t>
        </r>
        <r>
          <rPr>
            <sz val="9"/>
            <color indexed="81"/>
            <rFont val="Tahoma"/>
            <family val="2"/>
          </rPr>
          <t xml:space="preserve">
7/23/2021
</t>
        </r>
      </text>
    </comment>
    <comment ref="N68" authorId="3" shapeId="0" xr:uid="{00000000-0006-0000-0000-000012000000}">
      <text>
        <r>
          <rPr>
            <b/>
            <sz val="9"/>
            <color indexed="81"/>
            <rFont val="Tahoma"/>
            <family val="2"/>
          </rPr>
          <t>Connor Leuck:</t>
        </r>
        <r>
          <rPr>
            <sz val="9"/>
            <color indexed="81"/>
            <rFont val="Tahoma"/>
            <family val="2"/>
          </rPr>
          <t xml:space="preserve">
7/30/2021
</t>
        </r>
      </text>
    </comment>
    <comment ref="AA68" authorId="3" shapeId="0" xr:uid="{00000000-0006-0000-0000-000013000000}">
      <text>
        <r>
          <rPr>
            <b/>
            <sz val="9"/>
            <color indexed="81"/>
            <rFont val="Tahoma"/>
            <family val="2"/>
          </rPr>
          <t>Connor Leuck:</t>
        </r>
        <r>
          <rPr>
            <sz val="9"/>
            <color indexed="81"/>
            <rFont val="Tahoma"/>
            <family val="2"/>
          </rPr>
          <t xml:space="preserve">
10/1/2021</t>
        </r>
      </text>
    </comment>
    <comment ref="AG68" authorId="7" shapeId="0" xr:uid="{00000000-0006-0000-0000-000014000000}">
      <text>
        <r>
          <rPr>
            <b/>
            <sz val="9"/>
            <color indexed="81"/>
            <rFont val="Tahoma"/>
            <family val="2"/>
          </rPr>
          <t>David R. Jones:</t>
        </r>
        <r>
          <rPr>
            <sz val="9"/>
            <color indexed="81"/>
            <rFont val="Tahoma"/>
            <family val="2"/>
          </rPr>
          <t xml:space="preserve">
Shipping early. Was due to ship 10/7
</t>
        </r>
      </text>
    </comment>
    <comment ref="AB69" authorId="7" shapeId="0" xr:uid="{00000000-0006-0000-0000-00003E000000}">
      <text>
        <r>
          <rPr>
            <sz val="11"/>
            <color theme="1"/>
            <rFont val="Calibri"/>
            <family val="2"/>
            <scheme val="minor"/>
          </rPr>
          <t>David R. Jones:
BTS Controller</t>
        </r>
      </text>
    </comment>
    <comment ref="AB70" authorId="7" shapeId="0" xr:uid="{00000000-0006-0000-0000-00003F000000}">
      <text>
        <r>
          <rPr>
            <sz val="11"/>
            <color theme="1"/>
            <rFont val="Calibri"/>
            <family val="2"/>
            <scheme val="minor"/>
          </rPr>
          <t>David R. Jones:
BTS Controller</t>
        </r>
      </text>
    </comment>
    <comment ref="J71" authorId="7" shapeId="0" xr:uid="{00000000-0006-0000-0000-000040000000}">
      <text>
        <r>
          <rPr>
            <b/>
            <sz val="9"/>
            <color indexed="81"/>
            <rFont val="Tahoma"/>
            <family val="2"/>
          </rPr>
          <t>David R. Jones:</t>
        </r>
        <r>
          <rPr>
            <sz val="9"/>
            <color indexed="81"/>
            <rFont val="Tahoma"/>
            <family val="2"/>
          </rPr>
          <t xml:space="preserve">
12/17/2021
</t>
        </r>
      </text>
    </comment>
    <comment ref="K71" authorId="7" shapeId="0" xr:uid="{00000000-0006-0000-0000-000041000000}">
      <text>
        <r>
          <rPr>
            <b/>
            <sz val="9"/>
            <color indexed="81"/>
            <rFont val="Tahoma"/>
            <family val="2"/>
          </rPr>
          <t>David R. Jones:</t>
        </r>
        <r>
          <rPr>
            <sz val="9"/>
            <color indexed="81"/>
            <rFont val="Tahoma"/>
            <family val="2"/>
          </rPr>
          <t xml:space="preserve">
12/17/2021
</t>
        </r>
      </text>
    </comment>
    <comment ref="N71" authorId="7" shapeId="0" xr:uid="{00000000-0006-0000-0000-000042000000}">
      <text>
        <r>
          <rPr>
            <b/>
            <sz val="9"/>
            <color indexed="81"/>
            <rFont val="Tahoma"/>
            <family val="2"/>
          </rPr>
          <t>David R. Jones:</t>
        </r>
        <r>
          <rPr>
            <sz val="9"/>
            <color indexed="81"/>
            <rFont val="Tahoma"/>
            <family val="2"/>
          </rPr>
          <t xml:space="preserve">
12/17/2021
</t>
        </r>
      </text>
    </comment>
    <comment ref="O71" authorId="7" shapeId="0" xr:uid="{00000000-0006-0000-0000-000043000000}">
      <text>
        <r>
          <rPr>
            <b/>
            <sz val="9"/>
            <color indexed="81"/>
            <rFont val="Tahoma"/>
            <family val="2"/>
          </rPr>
          <t>David R. Jones:</t>
        </r>
        <r>
          <rPr>
            <sz val="9"/>
            <color indexed="81"/>
            <rFont val="Tahoma"/>
            <family val="2"/>
          </rPr>
          <t xml:space="preserve">
12/20/2021
</t>
        </r>
      </text>
    </comment>
    <comment ref="EJ76" authorId="4" shapeId="0" xr:uid="{00000000-0006-0000-0000-0000F9000000}">
      <text>
        <r>
          <rPr>
            <b/>
            <sz val="9"/>
            <color indexed="81"/>
            <rFont val="Tahoma"/>
            <family val="2"/>
          </rPr>
          <t>James G. Gutowski:</t>
        </r>
        <r>
          <rPr>
            <sz val="9"/>
            <color indexed="81"/>
            <rFont val="Tahoma"/>
            <family val="2"/>
          </rPr>
          <t xml:space="preserve">
3/4/2022
</t>
        </r>
      </text>
    </comment>
    <comment ref="AC78" authorId="3" shapeId="0" xr:uid="{00000000-0006-0000-0000-0000DF000000}">
      <text>
        <r>
          <rPr>
            <b/>
            <sz val="9"/>
            <color indexed="81"/>
            <rFont val="Tahoma"/>
            <family val="2"/>
          </rPr>
          <t>Connor Leuck:</t>
        </r>
        <r>
          <rPr>
            <sz val="9"/>
            <color indexed="81"/>
            <rFont val="Tahoma"/>
            <family val="2"/>
          </rPr>
          <t xml:space="preserve">
8/2/2021 
8/6/2021
</t>
        </r>
      </text>
    </comment>
    <comment ref="AE78" authorId="3" shapeId="0" xr:uid="{00000000-0006-0000-0000-0000E0000000}">
      <text>
        <r>
          <rPr>
            <b/>
            <sz val="9"/>
            <color indexed="81"/>
            <rFont val="Tahoma"/>
            <family val="2"/>
          </rPr>
          <t>Connor Leuck:</t>
        </r>
        <r>
          <rPr>
            <sz val="9"/>
            <color indexed="81"/>
            <rFont val="Tahoma"/>
            <family val="2"/>
          </rPr>
          <t xml:space="preserve">
8/30/2021 
</t>
        </r>
      </text>
    </comment>
    <comment ref="AG79" authorId="7" shapeId="0" xr:uid="{00000000-0006-0000-0000-000015000000}">
      <text>
        <r>
          <rPr>
            <b/>
            <sz val="9"/>
            <color indexed="81"/>
            <rFont val="Tahoma"/>
            <family val="2"/>
          </rPr>
          <t>David R. Jones:</t>
        </r>
        <r>
          <rPr>
            <sz val="9"/>
            <color indexed="81"/>
            <rFont val="Tahoma"/>
            <family val="2"/>
          </rPr>
          <t xml:space="preserve">
3/1/2022
</t>
        </r>
      </text>
    </comment>
    <comment ref="F80" authorId="6" shapeId="0" xr:uid="{00000000-0006-0000-0000-00000D000000}">
      <text>
        <r>
          <rPr>
            <b/>
            <sz val="9"/>
            <color indexed="81"/>
            <rFont val="Tahoma"/>
            <family val="2"/>
          </rPr>
          <t>Loren A. Heuston:</t>
        </r>
        <r>
          <rPr>
            <sz val="9"/>
            <color indexed="81"/>
            <rFont val="Tahoma"/>
            <family val="2"/>
          </rPr>
          <t xml:space="preserve">
Mike to Verify &amp;  Provide Date</t>
        </r>
      </text>
    </comment>
    <comment ref="G80" authorId="6" shapeId="0" xr:uid="{00000000-0006-0000-0000-00000E000000}">
      <text>
        <r>
          <rPr>
            <b/>
            <sz val="9"/>
            <color indexed="81"/>
            <rFont val="Tahoma"/>
            <family val="2"/>
          </rPr>
          <t>Loren A. Heuston:</t>
        </r>
        <r>
          <rPr>
            <sz val="9"/>
            <color indexed="81"/>
            <rFont val="Tahoma"/>
            <family val="2"/>
          </rPr>
          <t xml:space="preserve">
Mike to Verify &amp;  Provide Date</t>
        </r>
      </text>
    </comment>
    <comment ref="F81" authorId="4" shapeId="0" xr:uid="{00000000-0006-0000-0000-000016000000}">
      <text>
        <r>
          <rPr>
            <b/>
            <sz val="9"/>
            <color indexed="81"/>
            <rFont val="Tahoma"/>
            <family val="2"/>
          </rPr>
          <t>James G. Gutowski:</t>
        </r>
        <r>
          <rPr>
            <sz val="9"/>
            <color indexed="81"/>
            <rFont val="Tahoma"/>
            <family val="2"/>
          </rPr>
          <t xml:space="preserve">
Partial LLI Bom loaded 10/27/2021
</t>
        </r>
      </text>
    </comment>
    <comment ref="H81" authorId="4" shapeId="0" xr:uid="{00000000-0006-0000-0000-000017000000}">
      <text>
        <r>
          <rPr>
            <b/>
            <sz val="9"/>
            <color indexed="81"/>
            <rFont val="Tahoma"/>
            <family val="2"/>
          </rPr>
          <t>James G. Gutowski:</t>
        </r>
        <r>
          <rPr>
            <sz val="9"/>
            <color indexed="81"/>
            <rFont val="Tahoma"/>
            <family val="2"/>
          </rPr>
          <t xml:space="preserve">
1/18/2022
</t>
        </r>
        <r>
          <rPr>
            <b/>
            <sz val="9"/>
            <color indexed="81"/>
            <rFont val="Tahoma"/>
            <family val="2"/>
          </rPr>
          <t>James G. Gutowski:</t>
        </r>
        <r>
          <rPr>
            <sz val="9"/>
            <color indexed="81"/>
            <rFont val="Tahoma"/>
            <family val="2"/>
          </rPr>
          <t xml:space="preserve">
2/8/2022
</t>
        </r>
      </text>
    </comment>
    <comment ref="J81" authorId="4" shapeId="0" xr:uid="{00000000-0006-0000-0000-000018000000}">
      <text>
        <r>
          <rPr>
            <b/>
            <sz val="9"/>
            <color indexed="81"/>
            <rFont val="Tahoma"/>
            <family val="2"/>
          </rPr>
          <t>James G. Gutowski:</t>
        </r>
        <r>
          <rPr>
            <sz val="9"/>
            <color indexed="81"/>
            <rFont val="Tahoma"/>
            <family val="2"/>
          </rPr>
          <t xml:space="preserve">
2/18/2022
</t>
        </r>
      </text>
    </comment>
    <comment ref="F82" authorId="4" shapeId="0" xr:uid="{00000000-0006-0000-0000-000019000000}">
      <text>
        <r>
          <rPr>
            <b/>
            <sz val="9"/>
            <color indexed="81"/>
            <rFont val="Tahoma"/>
            <family val="2"/>
          </rPr>
          <t>James G. Gutowski:</t>
        </r>
        <r>
          <rPr>
            <sz val="9"/>
            <color indexed="81"/>
            <rFont val="Tahoma"/>
            <family val="2"/>
          </rPr>
          <t xml:space="preserve">
Partial LLI Bom loaded 10/27/2021
</t>
        </r>
      </text>
    </comment>
    <comment ref="H82" authorId="4" shapeId="0" xr:uid="{00000000-0006-0000-0000-00001A000000}">
      <text>
        <r>
          <rPr>
            <b/>
            <sz val="9"/>
            <color indexed="81"/>
            <rFont val="Tahoma"/>
            <family val="2"/>
          </rPr>
          <t>James G. Gutowski:</t>
        </r>
        <r>
          <rPr>
            <sz val="9"/>
            <color indexed="81"/>
            <rFont val="Tahoma"/>
            <family val="2"/>
          </rPr>
          <t xml:space="preserve">
1/18/2022
</t>
        </r>
        <r>
          <rPr>
            <b/>
            <sz val="9"/>
            <color indexed="81"/>
            <rFont val="Tahoma"/>
            <family val="2"/>
          </rPr>
          <t>James G. Gutowski:</t>
        </r>
        <r>
          <rPr>
            <sz val="9"/>
            <color indexed="81"/>
            <rFont val="Tahoma"/>
            <family val="2"/>
          </rPr>
          <t xml:space="preserve">
2/8/2022
</t>
        </r>
      </text>
    </comment>
    <comment ref="J82" authorId="4" shapeId="0" xr:uid="{00000000-0006-0000-0000-00001B000000}">
      <text>
        <r>
          <rPr>
            <b/>
            <sz val="9"/>
            <color indexed="81"/>
            <rFont val="Tahoma"/>
            <family val="2"/>
          </rPr>
          <t>James G. Gutowski:</t>
        </r>
        <r>
          <rPr>
            <sz val="9"/>
            <color indexed="81"/>
            <rFont val="Tahoma"/>
            <family val="2"/>
          </rPr>
          <t xml:space="preserve">
2/18/2022
</t>
        </r>
      </text>
    </comment>
    <comment ref="N82" authorId="4" shapeId="0" xr:uid="{00000000-0006-0000-0000-00001C000000}">
      <text>
        <r>
          <rPr>
            <b/>
            <sz val="9"/>
            <color indexed="81"/>
            <rFont val="Tahoma"/>
            <family val="2"/>
          </rPr>
          <t>James G. Gutowski:</t>
        </r>
        <r>
          <rPr>
            <sz val="9"/>
            <color indexed="81"/>
            <rFont val="Tahoma"/>
            <family val="2"/>
          </rPr>
          <t xml:space="preserve">
2/22/2022
</t>
        </r>
      </text>
    </comment>
    <comment ref="AG82" authorId="8" shapeId="0" xr:uid="{00000000-0006-0000-0000-00001D000000}">
      <text>
        <r>
          <rPr>
            <sz val="11"/>
            <color theme="1"/>
            <rFont val="Calibri"/>
            <family val="2"/>
            <scheme val="minor"/>
          </rPr>
          <t xml:space="preserve">James Gutowski:
10 Am to 12 Pm 6/29
</t>
        </r>
      </text>
    </comment>
    <comment ref="F85" authorId="6" shapeId="0" xr:uid="{00000000-0006-0000-0000-00000B000000}">
      <text>
        <r>
          <rPr>
            <b/>
            <sz val="9"/>
            <color indexed="81"/>
            <rFont val="Tahoma"/>
            <family val="2"/>
          </rPr>
          <t>Loren A. Heuston:</t>
        </r>
        <r>
          <rPr>
            <sz val="9"/>
            <color indexed="81"/>
            <rFont val="Tahoma"/>
            <family val="2"/>
          </rPr>
          <t xml:space="preserve">
Mike to Verify &amp;  Provide Date</t>
        </r>
      </text>
    </comment>
    <comment ref="G85" authorId="6" shapeId="0" xr:uid="{00000000-0006-0000-0000-00000C000000}">
      <text>
        <r>
          <rPr>
            <b/>
            <sz val="9"/>
            <color indexed="81"/>
            <rFont val="Tahoma"/>
            <family val="2"/>
          </rPr>
          <t>Loren A. Heuston:</t>
        </r>
        <r>
          <rPr>
            <sz val="9"/>
            <color indexed="81"/>
            <rFont val="Tahoma"/>
            <family val="2"/>
          </rPr>
          <t xml:space="preserve">
Mike to Verify &amp;  Provide Date</t>
        </r>
      </text>
    </comment>
    <comment ref="F86" authorId="6" shapeId="0" xr:uid="{00000000-0006-0000-0000-000009000000}">
      <text>
        <r>
          <rPr>
            <b/>
            <sz val="9"/>
            <color indexed="81"/>
            <rFont val="Tahoma"/>
            <family val="2"/>
          </rPr>
          <t>Loren A. Heuston:</t>
        </r>
        <r>
          <rPr>
            <sz val="9"/>
            <color indexed="81"/>
            <rFont val="Tahoma"/>
            <family val="2"/>
          </rPr>
          <t xml:space="preserve">
Mike to Verify &amp;  Provide Date</t>
        </r>
      </text>
    </comment>
    <comment ref="G86" authorId="6" shapeId="0" xr:uid="{00000000-0006-0000-0000-00000A000000}">
      <text>
        <r>
          <rPr>
            <b/>
            <sz val="9"/>
            <color indexed="81"/>
            <rFont val="Tahoma"/>
            <family val="2"/>
          </rPr>
          <t>Loren A. Heuston:</t>
        </r>
        <r>
          <rPr>
            <sz val="9"/>
            <color indexed="81"/>
            <rFont val="Tahoma"/>
            <family val="2"/>
          </rPr>
          <t xml:space="preserve">
Mike to Verify &amp;  Provide Date</t>
        </r>
      </text>
    </comment>
    <comment ref="F87" authorId="3" shapeId="0" xr:uid="{00000000-0006-0000-0000-0000C3000000}">
      <text>
        <r>
          <rPr>
            <b/>
            <sz val="9"/>
            <color indexed="81"/>
            <rFont val="Tahoma"/>
            <family val="2"/>
          </rPr>
          <t>Connor Leuck:</t>
        </r>
        <r>
          <rPr>
            <sz val="9"/>
            <color indexed="81"/>
            <rFont val="Tahoma"/>
            <family val="2"/>
          </rPr>
          <t xml:space="preserve">
6/1/2021
</t>
        </r>
      </text>
    </comment>
    <comment ref="G87" authorId="3" shapeId="0" xr:uid="{00000000-0006-0000-0000-0000C4000000}">
      <text>
        <r>
          <rPr>
            <b/>
            <sz val="9"/>
            <color indexed="81"/>
            <rFont val="Tahoma"/>
            <family val="2"/>
          </rPr>
          <t>Connor Leuck:</t>
        </r>
        <r>
          <rPr>
            <sz val="9"/>
            <color indexed="81"/>
            <rFont val="Tahoma"/>
            <family val="2"/>
          </rPr>
          <t xml:space="preserve">
6/1/2021
</t>
        </r>
      </text>
    </comment>
    <comment ref="K87" authorId="3" shapeId="0" xr:uid="{00000000-0006-0000-0000-0000C5000000}">
      <text>
        <r>
          <rPr>
            <b/>
            <sz val="9"/>
            <color indexed="81"/>
            <rFont val="Tahoma"/>
            <family val="2"/>
          </rPr>
          <t>Connor Leuck:</t>
        </r>
        <r>
          <rPr>
            <sz val="9"/>
            <color indexed="81"/>
            <rFont val="Tahoma"/>
            <family val="2"/>
          </rPr>
          <t xml:space="preserve">
6/22/2021
6/25/2021
</t>
        </r>
      </text>
    </comment>
    <comment ref="O87" authorId="3" shapeId="0" xr:uid="{00000000-0006-0000-0000-0000C6000000}">
      <text>
        <r>
          <rPr>
            <b/>
            <sz val="9"/>
            <color indexed="81"/>
            <rFont val="Tahoma"/>
            <family val="2"/>
          </rPr>
          <t>Connor Leuck:</t>
        </r>
        <r>
          <rPr>
            <sz val="9"/>
            <color indexed="81"/>
            <rFont val="Tahoma"/>
            <family val="2"/>
          </rPr>
          <t xml:space="preserve">
6/23/2021
6/28/2021
7/2/2021
</t>
        </r>
      </text>
    </comment>
    <comment ref="R87" authorId="4" shapeId="0" xr:uid="{00000000-0006-0000-0000-0000C7000000}">
      <text>
        <r>
          <rPr>
            <b/>
            <sz val="9"/>
            <color indexed="81"/>
            <rFont val="Tahoma"/>
            <family val="2"/>
          </rPr>
          <t>James G. Gutowski:</t>
        </r>
        <r>
          <rPr>
            <sz val="9"/>
            <color indexed="81"/>
            <rFont val="Tahoma"/>
            <family val="2"/>
          </rPr>
          <t xml:space="preserve">
Hastelloy HC-815-6 reorder of insert 5 wk lead- cannot cancel or return.  ETA 10.15.21
</t>
        </r>
      </text>
    </comment>
    <comment ref="Z87" authorId="3" shapeId="0" xr:uid="{00000000-0006-0000-0000-0000C8000000}">
      <text>
        <r>
          <rPr>
            <b/>
            <sz val="9"/>
            <color indexed="81"/>
            <rFont val="Tahoma"/>
            <family val="2"/>
          </rPr>
          <t>Connor Leuck:</t>
        </r>
        <r>
          <rPr>
            <sz val="9"/>
            <color indexed="81"/>
            <rFont val="Tahoma"/>
            <family val="2"/>
          </rPr>
          <t xml:space="preserve">
8/16/2021
</t>
        </r>
      </text>
    </comment>
    <comment ref="AA87" authorId="3" shapeId="0" xr:uid="{00000000-0006-0000-0000-0000C9000000}">
      <text>
        <r>
          <rPr>
            <b/>
            <sz val="9"/>
            <color indexed="81"/>
            <rFont val="Tahoma"/>
            <family val="2"/>
          </rPr>
          <t>Connor Leuck:</t>
        </r>
        <r>
          <rPr>
            <sz val="9"/>
            <color indexed="81"/>
            <rFont val="Tahoma"/>
            <family val="2"/>
          </rPr>
          <t xml:space="preserve">
8/16/2021
</t>
        </r>
      </text>
    </comment>
    <comment ref="AB87" authorId="3" shapeId="0" xr:uid="{00000000-0006-0000-0000-0000CA000000}">
      <text>
        <r>
          <rPr>
            <b/>
            <sz val="9"/>
            <color indexed="81"/>
            <rFont val="Tahoma"/>
            <family val="2"/>
          </rPr>
          <t>Connor Leuck:</t>
        </r>
        <r>
          <rPr>
            <sz val="9"/>
            <color indexed="81"/>
            <rFont val="Tahoma"/>
            <family val="2"/>
          </rPr>
          <t xml:space="preserve">
8/16/2021
</t>
        </r>
      </text>
    </comment>
    <comment ref="AC87" authorId="3" shapeId="0" xr:uid="{00000000-0006-0000-0000-0000CB000000}">
      <text>
        <r>
          <rPr>
            <b/>
            <sz val="9"/>
            <color indexed="81"/>
            <rFont val="Tahoma"/>
            <family val="2"/>
          </rPr>
          <t>Connor Leuck:</t>
        </r>
        <r>
          <rPr>
            <sz val="9"/>
            <color indexed="81"/>
            <rFont val="Tahoma"/>
            <family val="2"/>
          </rPr>
          <t xml:space="preserve">
9/2/2021 
8/18/21
</t>
        </r>
      </text>
    </comment>
    <comment ref="AE87" authorId="4" shapeId="0" xr:uid="{00000000-0006-0000-0000-0000CC000000}">
      <text>
        <r>
          <rPr>
            <b/>
            <sz val="9"/>
            <color indexed="81"/>
            <rFont val="Tahoma"/>
            <family val="2"/>
          </rPr>
          <t>James G. Gutowski:</t>
        </r>
        <r>
          <rPr>
            <sz val="9"/>
            <color indexed="81"/>
            <rFont val="Tahoma"/>
            <family val="2"/>
          </rPr>
          <t xml:space="preserve">
09/13/2021
</t>
        </r>
      </text>
    </comment>
    <comment ref="AG87" authorId="4" shapeId="0" xr:uid="{00000000-0006-0000-0000-0000CD000000}">
      <text>
        <r>
          <rPr>
            <b/>
            <sz val="9"/>
            <color indexed="81"/>
            <rFont val="Tahoma"/>
            <family val="2"/>
          </rPr>
          <t>James G. Gutowski:</t>
        </r>
        <r>
          <rPr>
            <sz val="9"/>
            <color indexed="81"/>
            <rFont val="Tahoma"/>
            <family val="2"/>
          </rPr>
          <t xml:space="preserve">
09/28/2021 Late shippment due to Casy block ariving 9/28
</t>
        </r>
      </text>
    </comment>
    <comment ref="I92" authorId="3" shapeId="0" xr:uid="{00000000-0006-0000-0000-0000AF000000}">
      <text>
        <r>
          <rPr>
            <b/>
            <sz val="9"/>
            <color indexed="81"/>
            <rFont val="Tahoma"/>
            <family val="2"/>
          </rPr>
          <t>Connor Leuck:</t>
        </r>
        <r>
          <rPr>
            <sz val="9"/>
            <color indexed="81"/>
            <rFont val="Tahoma"/>
            <family val="2"/>
          </rPr>
          <t xml:space="preserve">
6/17/2021
7/16/2021
7/23/2021
7/26/2021 
7/28/2021
</t>
        </r>
      </text>
    </comment>
    <comment ref="K92" authorId="3" shapeId="0" xr:uid="{00000000-0006-0000-0000-0000B0000000}">
      <text>
        <r>
          <rPr>
            <b/>
            <sz val="9"/>
            <color indexed="81"/>
            <rFont val="Tahoma"/>
            <family val="2"/>
          </rPr>
          <t>Connor Leuck:</t>
        </r>
        <r>
          <rPr>
            <sz val="9"/>
            <color indexed="81"/>
            <rFont val="Tahoma"/>
            <family val="2"/>
          </rPr>
          <t xml:space="preserve">
6/17/2021
7/16/2021
7/23/2021 
7/26/2021
 7/28/2021
</t>
        </r>
      </text>
    </comment>
    <comment ref="O92" authorId="3" shapeId="0" xr:uid="{00000000-0006-0000-0000-0000B1000000}">
      <text>
        <r>
          <rPr>
            <b/>
            <sz val="9"/>
            <color indexed="81"/>
            <rFont val="Tahoma"/>
            <family val="2"/>
          </rPr>
          <t>Connor Leuck:</t>
        </r>
        <r>
          <rPr>
            <sz val="9"/>
            <color indexed="81"/>
            <rFont val="Tahoma"/>
            <family val="2"/>
          </rPr>
          <t xml:space="preserve">
6/18/2021
7/13/2021
7/26/2021 
7/28/2021 
</t>
        </r>
      </text>
    </comment>
    <comment ref="Z92" authorId="3" shapeId="0" xr:uid="{00000000-0006-0000-0000-0000B2000000}">
      <text>
        <r>
          <rPr>
            <b/>
            <sz val="9"/>
            <color indexed="81"/>
            <rFont val="Tahoma"/>
            <family val="2"/>
          </rPr>
          <t>Connor Leuck:</t>
        </r>
        <r>
          <rPr>
            <sz val="9"/>
            <color indexed="81"/>
            <rFont val="Tahoma"/>
            <family val="2"/>
          </rPr>
          <t xml:space="preserve">
7/6/2021
7/26/2021
</t>
        </r>
      </text>
    </comment>
    <comment ref="AA92" authorId="3" shapeId="0" xr:uid="{00000000-0006-0000-0000-0000B3000000}">
      <text>
        <r>
          <rPr>
            <b/>
            <sz val="9"/>
            <color indexed="81"/>
            <rFont val="Tahoma"/>
            <family val="2"/>
          </rPr>
          <t>Connor Leuck:</t>
        </r>
        <r>
          <rPr>
            <sz val="9"/>
            <color indexed="81"/>
            <rFont val="Tahoma"/>
            <family val="2"/>
          </rPr>
          <t xml:space="preserve">
7/6/2021
7/26/2021
</t>
        </r>
      </text>
    </comment>
    <comment ref="AB92" authorId="3" shapeId="0" xr:uid="{00000000-0006-0000-0000-0000B4000000}">
      <text>
        <r>
          <rPr>
            <b/>
            <sz val="9"/>
            <color indexed="81"/>
            <rFont val="Tahoma"/>
            <family val="2"/>
          </rPr>
          <t>Connor Leuck:</t>
        </r>
        <r>
          <rPr>
            <sz val="9"/>
            <color indexed="81"/>
            <rFont val="Tahoma"/>
            <family val="2"/>
          </rPr>
          <t xml:space="preserve">
7/6/2021
7/26/2021 
7/29/2021 
08/9/2021
</t>
        </r>
      </text>
    </comment>
    <comment ref="AE92" authorId="3" shapeId="0" xr:uid="{00000000-0006-0000-0000-0000B5000000}">
      <text>
        <r>
          <rPr>
            <b/>
            <sz val="9"/>
            <color indexed="81"/>
            <rFont val="Tahoma"/>
            <family val="2"/>
          </rPr>
          <t>Connor Leuck:</t>
        </r>
        <r>
          <rPr>
            <sz val="9"/>
            <color indexed="81"/>
            <rFont val="Tahoma"/>
            <family val="2"/>
          </rPr>
          <t xml:space="preserve">
point to point and p-test only? Need to verify.
</t>
        </r>
        <r>
          <rPr>
            <b/>
            <sz val="9"/>
            <color indexed="81"/>
            <rFont val="Tahoma"/>
            <family val="2"/>
          </rPr>
          <t>Laura Langley:</t>
        </r>
        <r>
          <rPr>
            <sz val="9"/>
            <color indexed="81"/>
            <rFont val="Tahoma"/>
            <family val="2"/>
          </rPr>
          <t xml:space="preserve">
10/11/2021
</t>
        </r>
        <r>
          <rPr>
            <b/>
            <sz val="9"/>
            <color indexed="81"/>
            <rFont val="Tahoma"/>
            <family val="2"/>
          </rPr>
          <t>James G. Gutowski:</t>
        </r>
        <r>
          <rPr>
            <sz val="9"/>
            <color indexed="81"/>
            <rFont val="Tahoma"/>
            <family val="2"/>
          </rPr>
          <t xml:space="preserve">
11/19/2021
</t>
        </r>
      </text>
    </comment>
    <comment ref="AG92" authorId="5" shapeId="0" xr:uid="{00000000-0006-0000-0000-0000B6000000}">
      <text>
        <r>
          <rPr>
            <b/>
            <sz val="9"/>
            <color indexed="81"/>
            <rFont val="Tahoma"/>
            <family val="2"/>
          </rPr>
          <t>Laura Langley:</t>
        </r>
        <r>
          <rPr>
            <sz val="9"/>
            <color indexed="81"/>
            <rFont val="Tahoma"/>
            <family val="2"/>
          </rPr>
          <t xml:space="preserve">
10/10/2021
</t>
        </r>
      </text>
    </comment>
    <comment ref="AC93" authorId="3" shapeId="0" xr:uid="{00000000-0006-0000-0000-00001E000000}">
      <text>
        <r>
          <rPr>
            <b/>
            <sz val="9"/>
            <color indexed="81"/>
            <rFont val="Tahoma"/>
            <family val="2"/>
          </rPr>
          <t>Connor Leuck:</t>
        </r>
        <r>
          <rPr>
            <sz val="9"/>
            <color indexed="81"/>
            <rFont val="Tahoma"/>
            <family val="2"/>
          </rPr>
          <t xml:space="preserve">
9/3/2021
</t>
        </r>
      </text>
    </comment>
    <comment ref="AE93" authorId="3" shapeId="0" xr:uid="{00000000-0006-0000-0000-00001F000000}">
      <text>
        <r>
          <rPr>
            <b/>
            <sz val="9"/>
            <color indexed="81"/>
            <rFont val="Tahoma"/>
            <family val="2"/>
          </rPr>
          <t>Connor Leuck:</t>
        </r>
        <r>
          <rPr>
            <sz val="9"/>
            <color indexed="81"/>
            <rFont val="Tahoma"/>
            <family val="2"/>
          </rPr>
          <t xml:space="preserve">
9/8/2021
</t>
        </r>
      </text>
    </comment>
    <comment ref="AG93" authorId="3" shapeId="0" xr:uid="{00000000-0006-0000-0000-000020000000}">
      <text>
        <r>
          <rPr>
            <b/>
            <sz val="9"/>
            <color indexed="81"/>
            <rFont val="Tahoma"/>
            <family val="2"/>
          </rPr>
          <t>Connor Leuck:</t>
        </r>
        <r>
          <rPr>
            <sz val="9"/>
            <color indexed="81"/>
            <rFont val="Tahoma"/>
            <family val="2"/>
          </rPr>
          <t xml:space="preserve">
9/13/2021
</t>
        </r>
      </text>
    </comment>
    <comment ref="AC94" authorId="3" shapeId="0" xr:uid="{00000000-0006-0000-0000-000021000000}">
      <text>
        <r>
          <rPr>
            <b/>
            <sz val="9"/>
            <color indexed="81"/>
            <rFont val="Tahoma"/>
            <family val="2"/>
          </rPr>
          <t>Connor Leuck:</t>
        </r>
        <r>
          <rPr>
            <sz val="9"/>
            <color indexed="81"/>
            <rFont val="Tahoma"/>
            <family val="2"/>
          </rPr>
          <t xml:space="preserve">
9/3/2021
</t>
        </r>
      </text>
    </comment>
    <comment ref="AE94" authorId="3" shapeId="0" xr:uid="{00000000-0006-0000-0000-000022000000}">
      <text>
        <r>
          <rPr>
            <b/>
            <sz val="9"/>
            <color indexed="81"/>
            <rFont val="Tahoma"/>
            <family val="2"/>
          </rPr>
          <t>Connor Leuck:</t>
        </r>
        <r>
          <rPr>
            <sz val="9"/>
            <color indexed="81"/>
            <rFont val="Tahoma"/>
            <family val="2"/>
          </rPr>
          <t xml:space="preserve">
9/9/2021
</t>
        </r>
      </text>
    </comment>
    <comment ref="AG94" authorId="3" shapeId="0" xr:uid="{00000000-0006-0000-0000-000023000000}">
      <text>
        <r>
          <rPr>
            <b/>
            <sz val="9"/>
            <color indexed="81"/>
            <rFont val="Tahoma"/>
            <family val="2"/>
          </rPr>
          <t>Connor Leuck:</t>
        </r>
        <r>
          <rPr>
            <sz val="9"/>
            <color indexed="81"/>
            <rFont val="Tahoma"/>
            <family val="2"/>
          </rPr>
          <t xml:space="preserve">
9/13/2021
</t>
        </r>
      </text>
    </comment>
    <comment ref="F97" authorId="3" shapeId="0" xr:uid="{00000000-0006-0000-0000-000055000000}">
      <text>
        <r>
          <rPr>
            <b/>
            <sz val="9"/>
            <color indexed="81"/>
            <rFont val="Tahoma"/>
            <family val="2"/>
          </rPr>
          <t>Connor Leuck:</t>
        </r>
        <r>
          <rPr>
            <sz val="9"/>
            <color indexed="81"/>
            <rFont val="Tahoma"/>
            <family val="2"/>
          </rPr>
          <t xml:space="preserve">
7/26/2021
</t>
        </r>
      </text>
    </comment>
    <comment ref="I97" authorId="4" shapeId="0" xr:uid="{00000000-0006-0000-0000-000056000000}">
      <text>
        <r>
          <rPr>
            <b/>
            <sz val="9"/>
            <color indexed="81"/>
            <rFont val="Tahoma"/>
            <family val="2"/>
          </rPr>
          <t>James G. Gutowski:</t>
        </r>
        <r>
          <rPr>
            <sz val="9"/>
            <color indexed="81"/>
            <rFont val="Tahoma"/>
            <family val="2"/>
          </rPr>
          <t xml:space="preserve">
Potential Micron Changes
</t>
        </r>
      </text>
    </comment>
    <comment ref="J97" authorId="4" shapeId="0" xr:uid="{00000000-0006-0000-0000-000057000000}">
      <text>
        <r>
          <rPr>
            <b/>
            <sz val="9"/>
            <color indexed="81"/>
            <rFont val="Tahoma"/>
            <family val="2"/>
          </rPr>
          <t>James G. Gutowski:</t>
        </r>
        <r>
          <rPr>
            <sz val="9"/>
            <color indexed="81"/>
            <rFont val="Tahoma"/>
            <family val="2"/>
          </rPr>
          <t xml:space="preserve">
Potential Micron Changes
</t>
        </r>
      </text>
    </comment>
    <comment ref="N97" authorId="4" shapeId="0" xr:uid="{00000000-0006-0000-0000-000058000000}">
      <text>
        <r>
          <rPr>
            <b/>
            <sz val="9"/>
            <color indexed="81"/>
            <rFont val="Tahoma"/>
            <family val="2"/>
          </rPr>
          <t>James G. Gutowski:</t>
        </r>
        <r>
          <rPr>
            <sz val="9"/>
            <color indexed="81"/>
            <rFont val="Tahoma"/>
            <family val="2"/>
          </rPr>
          <t xml:space="preserve">
11/1/2021
</t>
        </r>
      </text>
    </comment>
    <comment ref="O97" authorId="4" shapeId="0" xr:uid="{00000000-0006-0000-0000-000059000000}">
      <text>
        <r>
          <rPr>
            <b/>
            <sz val="9"/>
            <color indexed="81"/>
            <rFont val="Tahoma"/>
            <family val="2"/>
          </rPr>
          <t>James G. Gutowski:</t>
        </r>
        <r>
          <rPr>
            <sz val="9"/>
            <color indexed="81"/>
            <rFont val="Tahoma"/>
            <family val="2"/>
          </rPr>
          <t xml:space="preserve">
11/4/2021
</t>
        </r>
      </text>
    </comment>
    <comment ref="Z97" authorId="4" shapeId="0" xr:uid="{00000000-0006-0000-0000-00005A000000}">
      <text>
        <r>
          <rPr>
            <b/>
            <sz val="9"/>
            <color indexed="81"/>
            <rFont val="Tahoma"/>
            <family val="2"/>
          </rPr>
          <t>James G. Gutowski:</t>
        </r>
        <r>
          <rPr>
            <sz val="9"/>
            <color indexed="81"/>
            <rFont val="Tahoma"/>
            <family val="2"/>
          </rPr>
          <t xml:space="preserve">
12/12/2021
</t>
        </r>
      </text>
    </comment>
    <comment ref="AG97" authorId="4" shapeId="0" xr:uid="{00000000-0006-0000-0000-00005B000000}">
      <text>
        <r>
          <rPr>
            <b/>
            <sz val="9"/>
            <color indexed="81"/>
            <rFont val="Tahoma"/>
            <family val="2"/>
          </rPr>
          <t>James G. Gutowski:</t>
        </r>
        <r>
          <rPr>
            <sz val="9"/>
            <color indexed="81"/>
            <rFont val="Tahoma"/>
            <family val="2"/>
          </rPr>
          <t xml:space="preserve">
Need new date based on part arrival 
</t>
        </r>
      </text>
    </comment>
    <comment ref="AG98" authorId="4" shapeId="0" xr:uid="{00000000-0006-0000-0000-000025000000}">
      <text>
        <r>
          <rPr>
            <b/>
            <sz val="9"/>
            <color indexed="81"/>
            <rFont val="Tahoma"/>
            <family val="2"/>
          </rPr>
          <t>James G. Gutowski:</t>
        </r>
        <r>
          <rPr>
            <sz val="9"/>
            <color indexed="81"/>
            <rFont val="Tahoma"/>
            <family val="2"/>
          </rPr>
          <t xml:space="preserve">
RM picked up Shells only
</t>
        </r>
      </text>
    </comment>
    <comment ref="J100" authorId="3" shapeId="0" xr:uid="{00000000-0006-0000-0000-000026000000}">
      <text>
        <r>
          <rPr>
            <b/>
            <sz val="9"/>
            <color indexed="81"/>
            <rFont val="Tahoma"/>
            <family val="2"/>
          </rPr>
          <t>Connor Leuck:</t>
        </r>
        <r>
          <rPr>
            <sz val="9"/>
            <color indexed="81"/>
            <rFont val="Tahoma"/>
            <family val="2"/>
          </rPr>
          <t xml:space="preserve">
8/31/2021
</t>
        </r>
      </text>
    </comment>
    <comment ref="J101" authorId="3" shapeId="0" xr:uid="{00000000-0006-0000-0000-000027000000}">
      <text>
        <r>
          <rPr>
            <b/>
            <sz val="9"/>
            <color indexed="81"/>
            <rFont val="Tahoma"/>
            <family val="2"/>
          </rPr>
          <t>Connor Leuck:</t>
        </r>
        <r>
          <rPr>
            <sz val="9"/>
            <color indexed="81"/>
            <rFont val="Tahoma"/>
            <family val="2"/>
          </rPr>
          <t xml:space="preserve">
8/31/2021
</t>
        </r>
      </text>
    </comment>
    <comment ref="AG103" authorId="5" shapeId="0" xr:uid="{00000000-0006-0000-0000-00004C000000}">
      <text>
        <r>
          <rPr>
            <b/>
            <sz val="9"/>
            <color indexed="81"/>
            <rFont val="Tahoma"/>
            <family val="2"/>
          </rPr>
          <t>Laura Langley:</t>
        </r>
        <r>
          <rPr>
            <sz val="9"/>
            <color indexed="81"/>
            <rFont val="Tahoma"/>
            <family val="2"/>
          </rPr>
          <t xml:space="preserve">
Outsourced Entegris manifolds drop shipping to PLP est date 3/30/22</t>
        </r>
      </text>
    </comment>
    <comment ref="AG104" authorId="5" shapeId="0" xr:uid="{9E572AD2-59BE-4933-B451-5431376D2596}">
      <text>
        <r>
          <rPr>
            <b/>
            <sz val="9"/>
            <color indexed="81"/>
            <rFont val="Tahoma"/>
            <family val="2"/>
          </rPr>
          <t>Laura Langley:</t>
        </r>
        <r>
          <rPr>
            <sz val="9"/>
            <color indexed="81"/>
            <rFont val="Tahoma"/>
            <family val="2"/>
          </rPr>
          <t xml:space="preserve">
Outsourced Entegris manifolds drop shipping to PLP est date 3/30/22</t>
        </r>
      </text>
    </comment>
    <comment ref="AG105" authorId="5" shapeId="0" xr:uid="{2BF8661D-49A1-46F6-92C4-D40E722F16EE}">
      <text>
        <r>
          <rPr>
            <b/>
            <sz val="9"/>
            <color indexed="81"/>
            <rFont val="Tahoma"/>
            <family val="2"/>
          </rPr>
          <t>Laura Langley:</t>
        </r>
        <r>
          <rPr>
            <sz val="9"/>
            <color indexed="81"/>
            <rFont val="Tahoma"/>
            <family val="2"/>
          </rPr>
          <t xml:space="preserve">
Outsourced Entegris manifolds drop shipping to PLP est date 3/30/22</t>
        </r>
      </text>
    </comment>
    <comment ref="AG106" authorId="5" shapeId="0" xr:uid="{0FB2B4B5-2B1F-436A-880F-3B9DB356DD3F}">
      <text>
        <r>
          <rPr>
            <b/>
            <sz val="9"/>
            <color indexed="81"/>
            <rFont val="Tahoma"/>
            <family val="2"/>
          </rPr>
          <t>Laura Langley:</t>
        </r>
        <r>
          <rPr>
            <sz val="9"/>
            <color indexed="81"/>
            <rFont val="Tahoma"/>
            <family val="2"/>
          </rPr>
          <t xml:space="preserve">
Outsourced Entegris manifolds drop shipping to PLP est date 3/30/22</t>
        </r>
      </text>
    </comment>
    <comment ref="J107" authorId="3" shapeId="0" xr:uid="{00000000-0006-0000-0000-000004010000}">
      <text>
        <r>
          <rPr>
            <b/>
            <sz val="9"/>
            <color indexed="81"/>
            <rFont val="Tahoma"/>
            <family val="2"/>
          </rPr>
          <t>Connor Leuck:</t>
        </r>
        <r>
          <rPr>
            <sz val="9"/>
            <color indexed="81"/>
            <rFont val="Tahoma"/>
            <family val="2"/>
          </rPr>
          <t xml:space="preserve">
8/9/2021 
8/20/2021 
</t>
        </r>
      </text>
    </comment>
    <comment ref="N107" authorId="3" shapeId="0" xr:uid="{00000000-0006-0000-0000-000005010000}">
      <text>
        <r>
          <rPr>
            <b/>
            <sz val="9"/>
            <color indexed="81"/>
            <rFont val="Tahoma"/>
            <family val="2"/>
          </rPr>
          <t>Connor Leuck:</t>
        </r>
        <r>
          <rPr>
            <sz val="9"/>
            <color indexed="81"/>
            <rFont val="Tahoma"/>
            <family val="2"/>
          </rPr>
          <t xml:space="preserve">
8/10/2021 
08/20/2021 
</t>
        </r>
      </text>
    </comment>
    <comment ref="F108" authorId="3" shapeId="0" xr:uid="{00000000-0006-0000-0000-000091000000}">
      <text>
        <r>
          <rPr>
            <b/>
            <sz val="9"/>
            <color indexed="81"/>
            <rFont val="Tahoma"/>
            <family val="2"/>
          </rPr>
          <t>Connor Leuck:</t>
        </r>
        <r>
          <rPr>
            <sz val="9"/>
            <color indexed="81"/>
            <rFont val="Tahoma"/>
            <family val="2"/>
          </rPr>
          <t xml:space="preserve">
8/11/2021 
</t>
        </r>
      </text>
    </comment>
    <comment ref="F109" authorId="3" shapeId="0" xr:uid="{00000000-0006-0000-0000-000092000000}">
      <text>
        <r>
          <rPr>
            <b/>
            <sz val="9"/>
            <color indexed="81"/>
            <rFont val="Tahoma"/>
            <family val="2"/>
          </rPr>
          <t>Connor Leuck:</t>
        </r>
        <r>
          <rPr>
            <sz val="9"/>
            <color indexed="81"/>
            <rFont val="Tahoma"/>
            <family val="2"/>
          </rPr>
          <t xml:space="preserve">
8/11/2021 
</t>
        </r>
      </text>
    </comment>
    <comment ref="F110" authorId="3" shapeId="0" xr:uid="{00000000-0006-0000-0000-000093000000}">
      <text>
        <r>
          <rPr>
            <b/>
            <sz val="9"/>
            <color indexed="81"/>
            <rFont val="Tahoma"/>
            <family val="2"/>
          </rPr>
          <t>Connor Leuck:</t>
        </r>
        <r>
          <rPr>
            <sz val="9"/>
            <color indexed="81"/>
            <rFont val="Tahoma"/>
            <family val="2"/>
          </rPr>
          <t xml:space="preserve">
8/11/2021 
</t>
        </r>
      </text>
    </comment>
    <comment ref="J115" authorId="5" shapeId="0" xr:uid="{00000000-0006-0000-0000-000008010000}">
      <text>
        <r>
          <rPr>
            <sz val="11"/>
            <color theme="1"/>
            <rFont val="Calibri"/>
            <family val="2"/>
            <scheme val="minor"/>
          </rPr>
          <t xml:space="preserve">Laura Langley:
Waiting on submittal </t>
        </r>
      </text>
    </comment>
    <comment ref="H135" authorId="3" shapeId="0" xr:uid="{00000000-0006-0000-0000-000037000000}">
      <text>
        <r>
          <rPr>
            <b/>
            <sz val="9"/>
            <color indexed="81"/>
            <rFont val="Tahoma"/>
            <family val="2"/>
          </rPr>
          <t>Connor Leuck:</t>
        </r>
        <r>
          <rPr>
            <sz val="9"/>
            <color indexed="81"/>
            <rFont val="Tahoma"/>
            <family val="2"/>
          </rPr>
          <t xml:space="preserve">
10/29/2021
</t>
        </r>
        <r>
          <rPr>
            <b/>
            <sz val="9"/>
            <color indexed="81"/>
            <rFont val="Tahoma"/>
            <family val="2"/>
          </rPr>
          <t>David R. Jones:</t>
        </r>
        <r>
          <rPr>
            <sz val="9"/>
            <color indexed="81"/>
            <rFont val="Tahoma"/>
            <family val="2"/>
          </rPr>
          <t xml:space="preserve">
10/15/2021
</t>
        </r>
      </text>
    </comment>
    <comment ref="AB135" authorId="7" shapeId="0" xr:uid="{00000000-0006-0000-0000-000038000000}">
      <text>
        <r>
          <rPr>
            <b/>
            <sz val="9"/>
            <color indexed="81"/>
            <rFont val="Tahoma"/>
            <family val="2"/>
          </rPr>
          <t>David R. Jones:</t>
        </r>
        <r>
          <rPr>
            <sz val="9"/>
            <color indexed="81"/>
            <rFont val="Tahoma"/>
            <family val="2"/>
          </rPr>
          <t xml:space="preserve">
Need to look at outsourcing</t>
        </r>
      </text>
    </comment>
    <comment ref="H151" authorId="8" shapeId="0" xr:uid="{00000000-0006-0000-0000-0000FF000000}">
      <text>
        <r>
          <rPr>
            <sz val="11"/>
            <color theme="1"/>
            <rFont val="Calibri"/>
            <family val="2"/>
            <scheme val="minor"/>
          </rPr>
          <t xml:space="preserve">James Gutowski:
95 % Bom loaded 4/14
</t>
        </r>
      </text>
    </comment>
    <comment ref="O151" authorId="8" shapeId="0" xr:uid="{00000000-0006-0000-0000-000000010000}">
      <text>
        <r>
          <rPr>
            <sz val="11"/>
            <color theme="1"/>
            <rFont val="Calibri"/>
            <family val="2"/>
            <scheme val="minor"/>
          </rPr>
          <t xml:space="preserve">James Gutowski:
Do not pick until submittal has been returned 4/29 JG
 </t>
        </r>
      </text>
    </comment>
    <comment ref="F160" authorId="5" shapeId="0" xr:uid="{00000000-0006-0000-0000-000045000000}">
      <text>
        <r>
          <rPr>
            <sz val="11"/>
            <color theme="1"/>
            <rFont val="Calibri"/>
            <family val="2"/>
            <scheme val="minor"/>
          </rPr>
          <t xml:space="preserve">Laura Langley:
gloves
</t>
        </r>
      </text>
    </comment>
    <comment ref="N163" authorId="8" shapeId="0" xr:uid="{00000000-0006-0000-0000-000046000000}">
      <text>
        <r>
          <rPr>
            <sz val="11"/>
            <color theme="1"/>
            <rFont val="Calibri"/>
            <family val="2"/>
            <scheme val="minor"/>
          </rPr>
          <t>James Gutowski:
7/22/2022</t>
        </r>
      </text>
    </comment>
    <comment ref="N164" authorId="8" shapeId="0" xr:uid="{00000000-0006-0000-0000-000047000000}">
      <text>
        <r>
          <rPr>
            <sz val="11"/>
            <color theme="1"/>
            <rFont val="Calibri"/>
            <family val="2"/>
            <scheme val="minor"/>
          </rPr>
          <t>James Gutowski:
07/22/2022</t>
        </r>
      </text>
    </comment>
    <comment ref="N165" authorId="8" shapeId="0" xr:uid="{00000000-0006-0000-0000-000048000000}">
      <text>
        <r>
          <rPr>
            <sz val="11"/>
            <color theme="1"/>
            <rFont val="Calibri"/>
            <family val="2"/>
            <scheme val="minor"/>
          </rPr>
          <t>James Gutowski:
07/22/2022</t>
        </r>
      </text>
    </comment>
    <comment ref="N166" authorId="8" shapeId="0" xr:uid="{00000000-0006-0000-0000-000049000000}">
      <text>
        <r>
          <rPr>
            <sz val="11"/>
            <color theme="1"/>
            <rFont val="Calibri"/>
            <family val="2"/>
            <scheme val="minor"/>
          </rPr>
          <t>James Gutowski:
7/22/2022</t>
        </r>
      </text>
    </comment>
    <comment ref="N167" authorId="8" shapeId="0" xr:uid="{00000000-0006-0000-0000-00004A000000}">
      <text>
        <r>
          <rPr>
            <sz val="11"/>
            <color theme="1"/>
            <rFont val="Calibri"/>
            <family val="2"/>
            <scheme val="minor"/>
          </rPr>
          <t>James Gutowski:
7/22/2022</t>
        </r>
      </text>
    </comment>
    <comment ref="N169" authorId="8" shapeId="0" xr:uid="{00000000-0006-0000-0000-0000F6000000}">
      <text>
        <r>
          <rPr>
            <sz val="11"/>
            <color theme="1"/>
            <rFont val="Calibri"/>
            <family val="2"/>
            <scheme val="minor"/>
          </rPr>
          <t>James Gutowski:
7/22/2022</t>
        </r>
      </text>
    </comment>
    <comment ref="N170" authorId="8" shapeId="0" xr:uid="{00000000-0006-0000-0000-0000F7000000}">
      <text>
        <r>
          <rPr>
            <sz val="11"/>
            <color theme="1"/>
            <rFont val="Calibri"/>
            <family val="2"/>
            <scheme val="minor"/>
          </rPr>
          <t>James Gutowski:
7/22/2022</t>
        </r>
      </text>
    </comment>
    <comment ref="N171" authorId="8" shapeId="0" xr:uid="{00000000-0006-0000-0000-0000F8000000}">
      <text>
        <r>
          <rPr>
            <sz val="11"/>
            <color theme="1"/>
            <rFont val="Calibri"/>
            <family val="2"/>
            <scheme val="minor"/>
          </rPr>
          <t>James Gutowski:
7/22/2022</t>
        </r>
      </text>
    </comment>
    <comment ref="N208" authorId="8" shapeId="0" xr:uid="{00000000-0006-0000-0000-00004B000000}">
      <text>
        <r>
          <rPr>
            <sz val="11"/>
            <color theme="1"/>
            <rFont val="Calibri"/>
            <family val="2"/>
            <scheme val="minor"/>
          </rPr>
          <t>James Gutowski:
7/18/2022</t>
        </r>
      </text>
    </comment>
  </commentList>
</comments>
</file>

<file path=xl/sharedStrings.xml><?xml version="1.0" encoding="utf-8"?>
<sst xmlns="http://schemas.openxmlformats.org/spreadsheetml/2006/main" count="23798" uniqueCount="2809">
  <si>
    <t>DIRECT BUY</t>
  </si>
  <si>
    <t>INVENTORY BUYS</t>
  </si>
  <si>
    <t>item-no</t>
  </si>
  <si>
    <t>item-desc</t>
  </si>
  <si>
    <t>Encompix Job Start Date</t>
  </si>
  <si>
    <t>order-no</t>
  </si>
  <si>
    <t>VENDOR</t>
  </si>
  <si>
    <t>PO</t>
  </si>
  <si>
    <t>QTY</t>
  </si>
  <si>
    <t>ETA</t>
  </si>
  <si>
    <r>
      <rPr>
        <b/>
        <sz val="11"/>
        <color rgb="FFFF0000"/>
        <rFont val="Calibri"/>
        <family val="2"/>
        <scheme val="minor"/>
      </rPr>
      <t xml:space="preserve">2ND </t>
    </r>
    <r>
      <rPr>
        <sz val="11"/>
        <rFont val="Calibri"/>
        <family val="2"/>
        <scheme val="minor"/>
      </rPr>
      <t>PO</t>
    </r>
  </si>
  <si>
    <t>Qty Left to Issue</t>
  </si>
  <si>
    <t>Total PN QTY OnHand</t>
  </si>
  <si>
    <t>Total Open PN Ord Qty</t>
  </si>
  <si>
    <t>Global Qty Left to Issue</t>
  </si>
  <si>
    <t>Shortage</t>
  </si>
  <si>
    <t>Global Qty to Purch</t>
  </si>
  <si>
    <t>Direct Buy Qty Recvd</t>
  </si>
  <si>
    <t>3rd Next Part Delivery</t>
  </si>
  <si>
    <t>3rd Next Delv Quanty</t>
  </si>
  <si>
    <t>4th Next Part Delivery</t>
  </si>
  <si>
    <t>4th Next Delv Quanty</t>
  </si>
  <si>
    <t>4th Next PO Num</t>
  </si>
  <si>
    <t>5th Next Delv Quanty</t>
  </si>
  <si>
    <t>5th Next Part Delivery</t>
  </si>
  <si>
    <t>5th Next PO Num</t>
  </si>
  <si>
    <t>Encompix BOM QTY</t>
  </si>
  <si>
    <t>Qty issued to Order</t>
  </si>
  <si>
    <t>Encompix BOM Qty Left To Issue</t>
  </si>
  <si>
    <t>Job Ship Date</t>
  </si>
  <si>
    <t>11011080032</t>
  </si>
  <si>
    <t>SS ADP 90 1/2TU X 1/2PORT CONN</t>
  </si>
  <si>
    <t>D19029-01A1</t>
  </si>
  <si>
    <t>ID VALVE F</t>
  </si>
  <si>
    <t>15663</t>
  </si>
  <si>
    <t>6</t>
  </si>
  <si>
    <t>4/6/2021</t>
  </si>
  <si>
    <t>11051040011</t>
  </si>
  <si>
    <t>ADAPTER 1/8 FNPT X 1/4 TUBE PP</t>
  </si>
  <si>
    <t>11051060015</t>
  </si>
  <si>
    <t>ADAPTER 3/8 MP X 3/8 TUBE PP</t>
  </si>
  <si>
    <t>11144000024</t>
  </si>
  <si>
    <t>REDUCER 1 PB X 1/2 PB STR PFA</t>
  </si>
  <si>
    <t>11144320020</t>
  </si>
  <si>
    <t>REDUCER 2 X 1 PB PFA</t>
  </si>
  <si>
    <t>11344000016</t>
  </si>
  <si>
    <t>E90 PFA FL 3/8TUx1/4FPNT PFA NUT</t>
  </si>
  <si>
    <t>11344020010</t>
  </si>
  <si>
    <t>ELBOW 1/8 NPT X 1/8 TU PFA</t>
  </si>
  <si>
    <t>11344120013</t>
  </si>
  <si>
    <t>E90 UNN PFA 3/4 PILLAR</t>
  </si>
  <si>
    <t>HARRIN IND</t>
  </si>
  <si>
    <t>15633</t>
  </si>
  <si>
    <t>24</t>
  </si>
  <si>
    <t>4/16/2021</t>
  </si>
  <si>
    <t>11511000011</t>
  </si>
  <si>
    <t>E90 316L SWG 3/4xMNPT 1/2</t>
  </si>
  <si>
    <t>11530160010</t>
  </si>
  <si>
    <t>ELBOW 1 PB PFA</t>
  </si>
  <si>
    <t>11544040010</t>
  </si>
  <si>
    <t>ELBOW 1/4 PB PFA</t>
  </si>
  <si>
    <t>11544120019</t>
  </si>
  <si>
    <t>ELBOW 3/4 45 DEGREE BW PFA</t>
  </si>
  <si>
    <t>11611120010</t>
  </si>
  <si>
    <t>E90 ADP 316L SWGxTUBE 3/4</t>
  </si>
  <si>
    <t>15619</t>
  </si>
  <si>
    <t>4/5/2021</t>
  </si>
  <si>
    <t>11629000010</t>
  </si>
  <si>
    <t>E90 1/4 MNPT x 3/8 TU LEGRIS 1PFB8</t>
  </si>
  <si>
    <t>11648020010</t>
  </si>
  <si>
    <t>ELBOW 10-32 X 1/8 SWIVEL ADAPTER</t>
  </si>
  <si>
    <t>AAP AUTOMA</t>
  </si>
  <si>
    <t>15666</t>
  </si>
  <si>
    <t>126</t>
  </si>
  <si>
    <t>3/29/2021</t>
  </si>
  <si>
    <t>11648040012</t>
  </si>
  <si>
    <t>ELBOW 1/8 MT X 1/4 TU SWIVEL</t>
  </si>
  <si>
    <t>15688</t>
  </si>
  <si>
    <t>40</t>
  </si>
  <si>
    <t>11651060014</t>
  </si>
  <si>
    <t>ELBOW 1/4 MNPT X 3/8 TU PP</t>
  </si>
  <si>
    <t>11744000012</t>
  </si>
  <si>
    <t>E90 RED PFA 1/2 PILLAR x 3/8 PILLAR</t>
  </si>
  <si>
    <t>1</t>
  </si>
  <si>
    <t>11744000015</t>
  </si>
  <si>
    <t>E90 RED PFA 1 PILLAR x 3/4 PILLAR</t>
  </si>
  <si>
    <t>11</t>
  </si>
  <si>
    <t>11744120010</t>
  </si>
  <si>
    <t>E90 RED PFA 3/4 PILLAR X 1/2 PILLAR</t>
  </si>
  <si>
    <t>5</t>
  </si>
  <si>
    <t>12010000010</t>
  </si>
  <si>
    <t>FILTER SS 2 MICRON 1/2TU</t>
  </si>
  <si>
    <t>8</t>
  </si>
  <si>
    <t>4/14/2021</t>
  </si>
  <si>
    <t>12044000017</t>
  </si>
  <si>
    <t>FILTER BOWL  20" W/ GFPP LOCKNUT</t>
  </si>
  <si>
    <t>ENTEGRIS</t>
  </si>
  <si>
    <t>15632</t>
  </si>
  <si>
    <t>12</t>
  </si>
  <si>
    <t>7/6/2021</t>
  </si>
  <si>
    <t>12530000010</t>
  </si>
  <si>
    <t>MALE CONNECTOR,1/8"T X ¼"NPT, PLATE</t>
  </si>
  <si>
    <t>15639</t>
  </si>
  <si>
    <t>10</t>
  </si>
  <si>
    <t>4/23/2021</t>
  </si>
  <si>
    <t>12544040010</t>
  </si>
  <si>
    <t>PLUG 1/4 PFA</t>
  </si>
  <si>
    <t>12910060012</t>
  </si>
  <si>
    <t>MANIFOLD SS 3/8 FNPT INLET/OUTLET</t>
  </si>
  <si>
    <t>CUSTOM FLU</t>
  </si>
  <si>
    <t>15646</t>
  </si>
  <si>
    <t>4/10/2021</t>
  </si>
  <si>
    <t>12960080014</t>
  </si>
  <si>
    <t>MANIFOLD 1/2" (4) X 3/8" SS</t>
  </si>
  <si>
    <t>4</t>
  </si>
  <si>
    <t>5/25/2021</t>
  </si>
  <si>
    <t>12A-F12L-50-SS</t>
  </si>
  <si>
    <t>FILTER 3/4" IN-LINE SS 50 MICRON,</t>
  </si>
  <si>
    <t>MOTION FLO</t>
  </si>
  <si>
    <t>15622</t>
  </si>
  <si>
    <t>13510320012</t>
  </si>
  <si>
    <t>GAUGE WIKA 0-60 PSI 2IN FACE SS</t>
  </si>
  <si>
    <t>WESTER STA</t>
  </si>
  <si>
    <t>15678</t>
  </si>
  <si>
    <t>4/21/2021</t>
  </si>
  <si>
    <t>14029120010</t>
  </si>
  <si>
    <t>PUMP PFA/PTFE TREBOR 620 3/4 TU ADP</t>
  </si>
  <si>
    <t>TREBOR INT</t>
  </si>
  <si>
    <t>15636</t>
  </si>
  <si>
    <t>19</t>
  </si>
  <si>
    <t>4/22/2021</t>
  </si>
  <si>
    <t>14051080011</t>
  </si>
  <si>
    <t>PUMP, ½" FNPT, ARO-6605J CUSTOM, PP</t>
  </si>
  <si>
    <t>BALLARD</t>
  </si>
  <si>
    <t>15643</t>
  </si>
  <si>
    <t>2</t>
  </si>
  <si>
    <t>3/26/2021</t>
  </si>
  <si>
    <t>14529040012</t>
  </si>
  <si>
    <t>REGULATOR 1/4 FNPT PORTS NO GAUGE</t>
  </si>
  <si>
    <t>14529040013</t>
  </si>
  <si>
    <t>REG 1/4 FNPT 3-100 PSI NO GA O2 CLN</t>
  </si>
  <si>
    <t>14529040014</t>
  </si>
  <si>
    <t>REGULATOR 1/4 PORT W/BUILT-IN</t>
  </si>
  <si>
    <t>31</t>
  </si>
  <si>
    <t>4/28/2021</t>
  </si>
  <si>
    <t>14529080015</t>
  </si>
  <si>
    <t>REGULATOR 1/2 PORT W/BUILT-IN</t>
  </si>
  <si>
    <t>15042000020</t>
  </si>
  <si>
    <t>TANK STAND, 18" X 22" HDPE FOR DAY</t>
  </si>
  <si>
    <t>15229060010</t>
  </si>
  <si>
    <t>CPLG MALE STUD 3/8 PIF X 1/8 MNPT</t>
  </si>
  <si>
    <t>15511000016</t>
  </si>
  <si>
    <t>TEE, BRANCH, REDUCING, 3/4" TU X</t>
  </si>
  <si>
    <t>15544040012</t>
  </si>
  <si>
    <t>TEE 1/4 PB PFA</t>
  </si>
  <si>
    <t>15544060010</t>
  </si>
  <si>
    <t>TEE UNN 3/8 PILLAR PFA</t>
  </si>
  <si>
    <t>30</t>
  </si>
  <si>
    <t>15544080017</t>
  </si>
  <si>
    <t>TEE 1/2 PB PFA</t>
  </si>
  <si>
    <t>15544080020</t>
  </si>
  <si>
    <t>TEE PFA 1/2 PILLAR X 1/2 SPACESAVER</t>
  </si>
  <si>
    <t>15544120021</t>
  </si>
  <si>
    <t>TEE 3/4 PB PFA</t>
  </si>
  <si>
    <t>15544160025</t>
  </si>
  <si>
    <t>TEE 1IN PB X 1IN PB X 1/4 RUN PFA</t>
  </si>
  <si>
    <t>15744120011</t>
  </si>
  <si>
    <t>CROSS REDUCER 3/4 X 3/4 X 3/4 X 1/4</t>
  </si>
  <si>
    <t>15844000010</t>
  </si>
  <si>
    <t>TEE RED PFA  2x3/4x2</t>
  </si>
  <si>
    <t>15944080010</t>
  </si>
  <si>
    <t>TEE 1/2 BW X 1/2 BW X 1/4 BW</t>
  </si>
  <si>
    <t>15944160012</t>
  </si>
  <si>
    <t>TEE REDUCER BRANCH 1 X 1/4 X 1 BW</t>
  </si>
  <si>
    <t>16544040013</t>
  </si>
  <si>
    <t>UNION 1/4 T&amp;G PB PFA</t>
  </si>
  <si>
    <t>16544040048</t>
  </si>
  <si>
    <t>UNN PFA TUBExMNPT 1/4</t>
  </si>
  <si>
    <t>16544120033</t>
  </si>
  <si>
    <t>UNION 3/4 FUSIBLE T&amp;G PFA</t>
  </si>
  <si>
    <t>17011120015</t>
  </si>
  <si>
    <t>V CHECK 316L SWG 3/4</t>
  </si>
  <si>
    <t>4/30/2021</t>
  </si>
  <si>
    <t>17044040011</t>
  </si>
  <si>
    <t>V CHECK PFA 1/4 BW</t>
  </si>
  <si>
    <t>17111120026</t>
  </si>
  <si>
    <t>V BALL 316SS 40 SER 3/4TU</t>
  </si>
  <si>
    <t>17130040014</t>
  </si>
  <si>
    <t>VLV 1/4 TURN BRASS 1/4TU X 1/4MNPT</t>
  </si>
  <si>
    <t>91</t>
  </si>
  <si>
    <t>17130060015</t>
  </si>
  <si>
    <t>VLV 1/4 TURN BRASS 3/8TU X 3/8MNPT</t>
  </si>
  <si>
    <t>72</t>
  </si>
  <si>
    <t>17144000030</t>
  </si>
  <si>
    <t>VALVE, ZDL, SER 1, PNEU, ¼" X ¼" X</t>
  </si>
  <si>
    <t>17144040029</t>
  </si>
  <si>
    <t>V BALL PFA DIAPH MAN SPIGOT 1/4</t>
  </si>
  <si>
    <t>17144120033</t>
  </si>
  <si>
    <t>V BALL PFA MAN SERIES 2 MANUAL HF</t>
  </si>
  <si>
    <t>17144160035</t>
  </si>
  <si>
    <t>V BALL PFA MAN MANUAL SERIES 3 TUBE</t>
  </si>
  <si>
    <t>17144200038</t>
  </si>
  <si>
    <t>V  PFA MAN OP TUBE STUB 1.25</t>
  </si>
  <si>
    <t>17244120032</t>
  </si>
  <si>
    <t>V DIAPH PFA PNEUM SERIES 2 HF N/C</t>
  </si>
  <si>
    <t>17244160034</t>
  </si>
  <si>
    <t>V DIAPH PFA PNEUM SERIES 3 HF N/C 1</t>
  </si>
  <si>
    <t>19967016010</t>
  </si>
  <si>
    <t>MAGNET 1X1/2X1/4 NICKEL PLATED 2</t>
  </si>
  <si>
    <t>CMS MAGNET</t>
  </si>
  <si>
    <t>15644</t>
  </si>
  <si>
    <t>111</t>
  </si>
  <si>
    <t>3/31/2021</t>
  </si>
  <si>
    <t>19995000062</t>
  </si>
  <si>
    <t>SURGE SUPPRESSOR, FOR 620D</t>
  </si>
  <si>
    <t>21095000015</t>
  </si>
  <si>
    <t>PLATE SOLENOID BLANKING</t>
  </si>
  <si>
    <t>21095000021</t>
  </si>
  <si>
    <t>SOLENOID BLOCK 16 POSITION</t>
  </si>
  <si>
    <t>15692</t>
  </si>
  <si>
    <t>26</t>
  </si>
  <si>
    <t>21095000022</t>
  </si>
  <si>
    <t>SOLENOID CONTINUOUS DUTY 24 VDC</t>
  </si>
  <si>
    <t>474</t>
  </si>
  <si>
    <t>5/7/2021</t>
  </si>
  <si>
    <t>21095000060</t>
  </si>
  <si>
    <t>CONTACT BLOCK NO</t>
  </si>
  <si>
    <t>BOLENS CON</t>
  </si>
  <si>
    <t>15662</t>
  </si>
  <si>
    <t>23</t>
  </si>
  <si>
    <t>4/2/2021</t>
  </si>
  <si>
    <t>21095020010</t>
  </si>
  <si>
    <t>PRESSURE SENSOR/TRANSDCR, 0-145PSI,</t>
  </si>
  <si>
    <t>KEYENCE CO</t>
  </si>
  <si>
    <t>15650</t>
  </si>
  <si>
    <t>18</t>
  </si>
  <si>
    <t>21095320033</t>
  </si>
  <si>
    <t>FLOW METER 0.5-5 SCFH AIR 2IN SCALE</t>
  </si>
  <si>
    <t>21095320034</t>
  </si>
  <si>
    <t>FLOW METER 5-50 SCFH AIR 2IN SCALE</t>
  </si>
  <si>
    <t>15701</t>
  </si>
  <si>
    <t>21095320035</t>
  </si>
  <si>
    <t>FLOW METER 20-200 SCFH AIR 2IN</t>
  </si>
  <si>
    <t>21295000039</t>
  </si>
  <si>
    <t>5069 COMPACT I/O 16 CH, 24VDC SINK</t>
  </si>
  <si>
    <t>COLUMB ELE</t>
  </si>
  <si>
    <t>15691</t>
  </si>
  <si>
    <t>21295000040</t>
  </si>
  <si>
    <t>5069 COMPACT I/O 8 CH VOLT/CURR</t>
  </si>
  <si>
    <t>21295000041</t>
  </si>
  <si>
    <t>5069 COMPACT I/O 16 CH 24VDC SOURCE</t>
  </si>
  <si>
    <t>27</t>
  </si>
  <si>
    <t>4/29/2021</t>
  </si>
  <si>
    <t>21295000059</t>
  </si>
  <si>
    <t>COMPACT I/O ADDRESS RESERVE MODULE</t>
  </si>
  <si>
    <t>16</t>
  </si>
  <si>
    <t>4/13/2021</t>
  </si>
  <si>
    <t>21995000013</t>
  </si>
  <si>
    <t>DIODE QUINT ORING 24DC/2X10/1X40</t>
  </si>
  <si>
    <t>TTI, INC</t>
  </si>
  <si>
    <t>15699</t>
  </si>
  <si>
    <t>4/9/2021</t>
  </si>
  <si>
    <t>22095000013</t>
  </si>
  <si>
    <t>SHROUD E-STOP</t>
  </si>
  <si>
    <t>17</t>
  </si>
  <si>
    <t>22095000033</t>
  </si>
  <si>
    <t>RECEPTACLE 15A 120VAC NEMA 5-15</t>
  </si>
  <si>
    <t>22195000046</t>
  </si>
  <si>
    <t>BREAKER, 240V 10A 1P W/"C" TRIP</t>
  </si>
  <si>
    <t>22339000010</t>
  </si>
  <si>
    <t>MIC 4P FP 10M 90D #22AWG PVC M12 90</t>
  </si>
  <si>
    <t>22495000010</t>
  </si>
  <si>
    <t>SHIELD CLEAR TERMINAL FOR 25A-63A</t>
  </si>
  <si>
    <t>22695000010</t>
  </si>
  <si>
    <t>DINRAIL END STOP 10MM</t>
  </si>
  <si>
    <t>22695000012</t>
  </si>
  <si>
    <t>END STOP DINRAIL 6MM</t>
  </si>
  <si>
    <t>22995000013</t>
  </si>
  <si>
    <t>END PLATE ORANGE</t>
  </si>
  <si>
    <t>22995000022</t>
  </si>
  <si>
    <t>END PLATE GREY</t>
  </si>
  <si>
    <t>22995000026</t>
  </si>
  <si>
    <t>5069 COMPACT I/O FLD POT DIST</t>
  </si>
  <si>
    <t>23095000013</t>
  </si>
  <si>
    <t>HAMLIN MAGNETIC SENSOR COMBO SWITCH</t>
  </si>
  <si>
    <t>46</t>
  </si>
  <si>
    <t>23095000021</t>
  </si>
  <si>
    <t>LOW PRESSURE MONITOR EXHAUST INCH</t>
  </si>
  <si>
    <t>VALIN CORP</t>
  </si>
  <si>
    <t>15700</t>
  </si>
  <si>
    <t>23095000025</t>
  </si>
  <si>
    <t>SENSOR ULTRASONIC BANNER</t>
  </si>
  <si>
    <t>WESCO DIST</t>
  </si>
  <si>
    <t>15677</t>
  </si>
  <si>
    <t>7</t>
  </si>
  <si>
    <t>23095000043</t>
  </si>
  <si>
    <t>SENSOR CAPACITIVE PROX</t>
  </si>
  <si>
    <t>23095000058</t>
  </si>
  <si>
    <t>SENSOR FLOW CLAMP SET 3/4" PIPE</t>
  </si>
  <si>
    <t>23095080018</t>
  </si>
  <si>
    <t>SENSOR LEVEL PNP 1/2 CABLE 5M</t>
  </si>
  <si>
    <t>23195000010</t>
  </si>
  <si>
    <t>EXHAUST FILTER 6IN</t>
  </si>
  <si>
    <t>23195000011</t>
  </si>
  <si>
    <t>EXHAUST FILTER 8IN</t>
  </si>
  <si>
    <t>23295000024</t>
  </si>
  <si>
    <t>SWITCH ETHERNET STRATIX 2000</t>
  </si>
  <si>
    <t>23295000032</t>
  </si>
  <si>
    <t>SWITCH KEY 2 POS 22MM</t>
  </si>
  <si>
    <t>23295000038</t>
  </si>
  <si>
    <t>SWITCH PUSHBUTTON 22MM LIGHTED</t>
  </si>
  <si>
    <t>9</t>
  </si>
  <si>
    <t>23295000050</t>
  </si>
  <si>
    <t>DISCONNECT SWITCH,/DR MNT</t>
  </si>
  <si>
    <t>23495000010</t>
  </si>
  <si>
    <t>FUSE HOLDER 1 POS 14-6AWG 30A</t>
  </si>
  <si>
    <t>23595080018</t>
  </si>
  <si>
    <t>CABLE STRAIN RELIEF 1/2 NPT 1 HOLE</t>
  </si>
  <si>
    <t>15317</t>
  </si>
  <si>
    <t>3/22/2021</t>
  </si>
  <si>
    <t>23595080020</t>
  </si>
  <si>
    <t>CABLE STRAIN RELIEF 1/2 NPT 2-7</t>
  </si>
  <si>
    <t>15674</t>
  </si>
  <si>
    <t>80</t>
  </si>
  <si>
    <t>23595080022</t>
  </si>
  <si>
    <t>CABLE STRAIN RELIEF 1/2 NPT 2-4</t>
  </si>
  <si>
    <t>15145</t>
  </si>
  <si>
    <t>70</t>
  </si>
  <si>
    <t>3/23/2021</t>
  </si>
  <si>
    <t>23695000015</t>
  </si>
  <si>
    <t>FUSE 250V MIDGET 4A SLO-BLO</t>
  </si>
  <si>
    <t>23695000020</t>
  </si>
  <si>
    <t>FUSE 4 AMP / LITTLE FUSE</t>
  </si>
  <si>
    <t>23695000021</t>
  </si>
  <si>
    <t>FUSE 3 AMP 250VAC / LITTLE FUSE</t>
  </si>
  <si>
    <t>23695000035</t>
  </si>
  <si>
    <t>FUSE, 10AMP GLASS FAST BLOW</t>
  </si>
  <si>
    <t>23695000042</t>
  </si>
  <si>
    <t>MINI BLADE FUSE, 1 AMP, 32V FAST</t>
  </si>
  <si>
    <t>84</t>
  </si>
  <si>
    <t>23795000010</t>
  </si>
  <si>
    <t>FUSED DISCONNECT LED BLOWN FUSE</t>
  </si>
  <si>
    <t>33</t>
  </si>
  <si>
    <t>23795000012</t>
  </si>
  <si>
    <t>LIGHT BAR 300MM 24VDC LED</t>
  </si>
  <si>
    <t>35</t>
  </si>
  <si>
    <t>23795000016</t>
  </si>
  <si>
    <t>TERMINAL BLOCK FUSED 2 CONDUCTOR</t>
  </si>
  <si>
    <t>96</t>
  </si>
  <si>
    <t>23795000023</t>
  </si>
  <si>
    <t>LIGHT MOUNTING COLLAR</t>
  </si>
  <si>
    <t>23895000012</t>
  </si>
  <si>
    <t>JUMPER INSL GREY</t>
  </si>
  <si>
    <t>23895000014</t>
  </si>
  <si>
    <t>JUMPER 2 -WAY</t>
  </si>
  <si>
    <t>23895000023</t>
  </si>
  <si>
    <t>JUMPER INSL ADJACENT GREY</t>
  </si>
  <si>
    <t>23895000029</t>
  </si>
  <si>
    <t>JUMPER BAR 7 WAY PUSH-IN 25A</t>
  </si>
  <si>
    <t>23895000034</t>
  </si>
  <si>
    <t>JUMPER BAR 3 WAY PUSH-IN 25A</t>
  </si>
  <si>
    <t>24495000010</t>
  </si>
  <si>
    <t>PLATE END AND INTERMEDIATE GRAY</t>
  </si>
  <si>
    <t>24495000012</t>
  </si>
  <si>
    <t>GRAY END/INTERMEDIATE PLATE 0.7M</t>
  </si>
  <si>
    <t>24495000016</t>
  </si>
  <si>
    <t>PLATE END 2 CONDUCTOR GRY</t>
  </si>
  <si>
    <t>24595000031</t>
  </si>
  <si>
    <t>PLUG HOUSNG, GRY EMPTY RESISTOR</t>
  </si>
  <si>
    <t>24695000010</t>
  </si>
  <si>
    <t>RELAY JUMPFLEX SPST</t>
  </si>
  <si>
    <t>52</t>
  </si>
  <si>
    <t>24695000013</t>
  </si>
  <si>
    <t>RELAY SCK 2 POLE 24 VDC DIN RAIL</t>
  </si>
  <si>
    <t>21</t>
  </si>
  <si>
    <t>24795000012</t>
  </si>
  <si>
    <t>TERMINAL BLOCK 3 CONDUCTOR</t>
  </si>
  <si>
    <t>24795000015</t>
  </si>
  <si>
    <t>TERMINAL BLOCK TRIPLE DECK</t>
  </si>
  <si>
    <t>24795000021</t>
  </si>
  <si>
    <t>TERMINAL BLOCK SINGLE CENTER 2</t>
  </si>
  <si>
    <t>24795000026</t>
  </si>
  <si>
    <t>TERMINAL BLOCK 3- CONDGREEN-YELLOW</t>
  </si>
  <si>
    <t>24795000029</t>
  </si>
  <si>
    <t>TERM BLOCK BLK 3-COND TOBJOB S</t>
  </si>
  <si>
    <t>24795000030</t>
  </si>
  <si>
    <t>TERM BLOCK GRY 3-COND TOBJOB S</t>
  </si>
  <si>
    <t>181</t>
  </si>
  <si>
    <t>24795000031</t>
  </si>
  <si>
    <t>TERM BLOCK RD 3-COND TOBJOB S</t>
  </si>
  <si>
    <t>44</t>
  </si>
  <si>
    <t>24795000043</t>
  </si>
  <si>
    <t>TERMINAL BLOCK 2 CONDUCTOR GRY</t>
  </si>
  <si>
    <t>123</t>
  </si>
  <si>
    <t>24795000044</t>
  </si>
  <si>
    <t>TERMINAL BLOCK KIT REMOVABLE</t>
  </si>
  <si>
    <t>24795000047</t>
  </si>
  <si>
    <t>TERMINAL BLOCK 3 COND THRU GRN/YEL</t>
  </si>
  <si>
    <t>24795000067</t>
  </si>
  <si>
    <t>5069 COMPACT I/O  18 PIN SCR TYP</t>
  </si>
  <si>
    <t>37</t>
  </si>
  <si>
    <t>24795000073</t>
  </si>
  <si>
    <t>TERMINAL BLK ORANGE 2 CONDCTR</t>
  </si>
  <si>
    <t>24995000056</t>
  </si>
  <si>
    <t>CABLE EXT 5M</t>
  </si>
  <si>
    <t>24995000087</t>
  </si>
  <si>
    <t>CABLE PT 3 PIN 12'</t>
  </si>
  <si>
    <t>SEMITO GRO</t>
  </si>
  <si>
    <t>14885</t>
  </si>
  <si>
    <t>13</t>
  </si>
  <si>
    <t>5/4/2021</t>
  </si>
  <si>
    <t>25095000032</t>
  </si>
  <si>
    <t>QUINT POWER SUPPLY 1AC/24DC/10AMP</t>
  </si>
  <si>
    <t>32051784010</t>
  </si>
  <si>
    <t>SHEET, 1/4" WHITE POLYPRO</t>
  </si>
  <si>
    <t>INTERS PLA</t>
  </si>
  <si>
    <t>15618</t>
  </si>
  <si>
    <t>4/7/2021</t>
  </si>
  <si>
    <t>32051788010</t>
  </si>
  <si>
    <t>SHEET, 1/2" WHITE POLYPRO</t>
  </si>
  <si>
    <t>41595000010</t>
  </si>
  <si>
    <t>HINGE LRG BLACK ADJUSTABLE</t>
  </si>
  <si>
    <t>ALLWEST</t>
  </si>
  <si>
    <t>15641</t>
  </si>
  <si>
    <t>86</t>
  </si>
  <si>
    <t>41595000012</t>
  </si>
  <si>
    <t>HINGE POSITION CNTRL ADJ TORQUE</t>
  </si>
  <si>
    <t>122</t>
  </si>
  <si>
    <t>42027000012</t>
  </si>
  <si>
    <t>LATCH VISE ACT COMP SM BLK KNOB</t>
  </si>
  <si>
    <t>42027000017</t>
  </si>
  <si>
    <t>LATCH VISE ACTION COMP</t>
  </si>
  <si>
    <t>64</t>
  </si>
  <si>
    <t>42095000016</t>
  </si>
  <si>
    <t>LATCH PUSH TO CLOSE</t>
  </si>
  <si>
    <t>20</t>
  </si>
  <si>
    <t>42595000010</t>
  </si>
  <si>
    <t>PANEL NUT REGULATOR (NEW#</t>
  </si>
  <si>
    <t>BTS11006001</t>
  </si>
  <si>
    <t>ADP PILLAR 3/8 WELD MOD P-MCW3-N4B</t>
  </si>
  <si>
    <t>BTS11008001</t>
  </si>
  <si>
    <t>ADP PILLAR 1/2 WELD MOD P-MCW4-N3B</t>
  </si>
  <si>
    <t>BTS11012001</t>
  </si>
  <si>
    <t>ADP PILLAR 3/4 WELD MOD P-U-W6B</t>
  </si>
  <si>
    <t>BTS11016001</t>
  </si>
  <si>
    <t>ADP PILLAR 1 WELD MOD P-U-W8B</t>
  </si>
  <si>
    <t>CP210020</t>
  </si>
  <si>
    <t>HDPE TANK, LOOSED LINED 55 GAL</t>
  </si>
  <si>
    <t>CRATE 92 X 46 X 88 -- CDU</t>
  </si>
  <si>
    <t>CRATE 92 X 46 X 89 -- CDU</t>
  </si>
  <si>
    <t>F0000005189</t>
  </si>
  <si>
    <t>FRAME, MODULAR CDU, TITAN, 55 GAL</t>
  </si>
  <si>
    <t>M0000000010</t>
  </si>
  <si>
    <t>PANEL, HI VOLT PNL 31.5"X21"X.375"</t>
  </si>
  <si>
    <t>M0000000012</t>
  </si>
  <si>
    <t>PANEL, LO VOLT 31.5"X21"X20"</t>
  </si>
  <si>
    <t>M0000000094</t>
  </si>
  <si>
    <t>PIPE, 4", ULTRASONIC RISER, 90 GAL</t>
  </si>
  <si>
    <t>MTS00000003</t>
  </si>
  <si>
    <t>MODIFIED COUPLING, 2" FNPT X 2"</t>
  </si>
  <si>
    <t>MTS00000025</t>
  </si>
  <si>
    <t>MODIFIED 1/2 COUPLING,3" FNPT,RIBS</t>
  </si>
  <si>
    <t>SRV250-1/4-SS-85</t>
  </si>
  <si>
    <t>VALVE, PRESSURE RELIEF, 1/4" NPT,</t>
  </si>
  <si>
    <t>CONRADER</t>
  </si>
  <si>
    <t>15628</t>
  </si>
  <si>
    <t>D19029-01A1 Count</t>
  </si>
  <si>
    <t>D19029-01B1</t>
  </si>
  <si>
    <t>11644040010</t>
  </si>
  <si>
    <t>ELBOW 1/4 FL X 1/4 FL SPACESAVER</t>
  </si>
  <si>
    <t>11644060010</t>
  </si>
  <si>
    <t>ELBOW UNION ADP 3/8 PILLAR X 3/8</t>
  </si>
  <si>
    <t>15623</t>
  </si>
  <si>
    <t>12044000010</t>
  </si>
  <si>
    <t>FILTER BOWL CHMLCK PFA GFPP 11 PIPE</t>
  </si>
  <si>
    <t>6/4/2021</t>
  </si>
  <si>
    <t>12444320024</t>
  </si>
  <si>
    <t>CAP PFA PB 2</t>
  </si>
  <si>
    <t>15544080040</t>
  </si>
  <si>
    <t>TEE, ½" PILLAR X ½" PILLAR X ½"</t>
  </si>
  <si>
    <t>3</t>
  </si>
  <si>
    <t>17144000025</t>
  </si>
  <si>
    <t>V BALL PFA MAN ZDL MANUAL 1/2x1/4</t>
  </si>
  <si>
    <t>19995000022</t>
  </si>
  <si>
    <t>SCALE BENCH 24x24 ANALOG SBA SERIES</t>
  </si>
  <si>
    <t>22395000022</t>
  </si>
  <si>
    <t>CONNECTOR HOUSING CIRC PLUG 3 POS</t>
  </si>
  <si>
    <t>KIMBAL ELE</t>
  </si>
  <si>
    <t>15695</t>
  </si>
  <si>
    <t>8Y2432-10.5A</t>
  </si>
  <si>
    <t>8" PRT, 24MIL X 32"L, SZ 10.5A, CSM</t>
  </si>
  <si>
    <t>FISHER SCI</t>
  </si>
  <si>
    <t>15627</t>
  </si>
  <si>
    <t>CRATE 41 X 46 X 89 -- SINGLE DRUM</t>
  </si>
  <si>
    <t>M0000000039</t>
  </si>
  <si>
    <t>1" DELRIN ROD, 24.375" LONG</t>
  </si>
  <si>
    <t>M0000000041</t>
  </si>
  <si>
    <t>ROLLER 2" X 7' ROUND PVC w/1.05"</t>
  </si>
  <si>
    <t>VAN METRE</t>
  </si>
  <si>
    <t>15066</t>
  </si>
  <si>
    <t>168</t>
  </si>
  <si>
    <t>D19029-01B1 Count</t>
  </si>
  <si>
    <t>D19029-02A1</t>
  </si>
  <si>
    <t>D19029-02A1 Count</t>
  </si>
  <si>
    <t>D19029-02B1</t>
  </si>
  <si>
    <t>D19029-02B1 Count</t>
  </si>
  <si>
    <t>D19029-03A1</t>
  </si>
  <si>
    <t>D19029-03A1 Count</t>
  </si>
  <si>
    <t>D19029-03B1</t>
  </si>
  <si>
    <t>D19029-03B1 Count</t>
  </si>
  <si>
    <t>D19029-04A1</t>
  </si>
  <si>
    <t>17244012010</t>
  </si>
  <si>
    <t>VLV PNEU 2 SERIES HF 3/4 TU PFA</t>
  </si>
  <si>
    <t>17244040028</t>
  </si>
  <si>
    <t>V DIAPH PFA PNEUM NC ECTFE NUT 1/4</t>
  </si>
  <si>
    <t>17244160039</t>
  </si>
  <si>
    <t>VALVE, PNEU,3SER 1" FPA HALAR</t>
  </si>
  <si>
    <t>17244200024</t>
  </si>
  <si>
    <t>VALVE,PNEU, 3SER 1-1/4" PFA,HALAR</t>
  </si>
  <si>
    <t>21095016012</t>
  </si>
  <si>
    <t>PRESSURE TRANDCR PTFE,1"PILLAR, U3</t>
  </si>
  <si>
    <t>15115</t>
  </si>
  <si>
    <t>5/17/2021</t>
  </si>
  <si>
    <t>C604T30305A11E4307030HPW</t>
  </si>
  <si>
    <t>VALVE, ZDL, SERIES 1, PNEUMATIC,</t>
  </si>
  <si>
    <t>D19029-04A1 Count</t>
  </si>
  <si>
    <t>D19029-04B1</t>
  </si>
  <si>
    <t>21095012010</t>
  </si>
  <si>
    <t>PRESSURE TRANDCR PTFE,¾"PILLAR, U3</t>
  </si>
  <si>
    <t>7/5/2021</t>
  </si>
  <si>
    <t>D19029-04B1 Count</t>
  </si>
  <si>
    <t>D19029-05A1</t>
  </si>
  <si>
    <t>D19029-05A1 Count</t>
  </si>
  <si>
    <t>D19029-05B1</t>
  </si>
  <si>
    <t>D19029-05B1 Count</t>
  </si>
  <si>
    <t>D19029-09A1</t>
  </si>
  <si>
    <t>129665</t>
  </si>
  <si>
    <t>FLOW SWITCH, 5 GPM SET POINT, 1/2"</t>
  </si>
  <si>
    <t>MSC IND SU</t>
  </si>
  <si>
    <t>15631</t>
  </si>
  <si>
    <t>21095000111</t>
  </si>
  <si>
    <t>TOUCH SCRN 15" PV+7,SVGA,TFT,24VDC</t>
  </si>
  <si>
    <t>15645</t>
  </si>
  <si>
    <t>66605K-444</t>
  </si>
  <si>
    <t>PUMP, 1/2" FNPT, PVDF W/ PTFE</t>
  </si>
  <si>
    <t>15626</t>
  </si>
  <si>
    <t>D19029-09A1 Count</t>
  </si>
  <si>
    <t>D19029-09C1</t>
  </si>
  <si>
    <t>16057127213</t>
  </si>
  <si>
    <t>TUBING PTFE CONVOL 3/4OD X72 W4"</t>
  </si>
  <si>
    <t>19995000027</t>
  </si>
  <si>
    <t>HEAT SHRINK POLYOLEFIN 25'/ROLL</t>
  </si>
  <si>
    <t>32051781610</t>
  </si>
  <si>
    <t>SHEET, 1" WHITE POLYPRO</t>
  </si>
  <si>
    <t>CRATE 74 X 46 X 89 -- DUAL DRUM</t>
  </si>
  <si>
    <t>D19029-09C1 Count</t>
  </si>
  <si>
    <t>D19029-09F1</t>
  </si>
  <si>
    <t>12544120013</t>
  </si>
  <si>
    <t>PLUG PFA MNPT 3/4</t>
  </si>
  <si>
    <t>CP150032</t>
  </si>
  <si>
    <t>90 GALLON DAY TANK HDPE/PTFM W/O</t>
  </si>
  <si>
    <t>CRATE 49 X 46  X 88 TANK MODULE</t>
  </si>
  <si>
    <t>CRATE FOR EXTERNAL TANK</t>
  </si>
  <si>
    <t>F0000005192</t>
  </si>
  <si>
    <t>FRAME, EXTERNAL TANK, MODULAR</t>
  </si>
  <si>
    <t>D19029-09F1 Count</t>
  </si>
  <si>
    <t>Grand Count</t>
  </si>
  <si>
    <t>Project Type</t>
  </si>
  <si>
    <t>Project Manager</t>
  </si>
  <si>
    <t>PM Project Status</t>
  </si>
  <si>
    <t>Yes/No</t>
  </si>
  <si>
    <t>Project Status</t>
  </si>
  <si>
    <t>System Type/ Description</t>
  </si>
  <si>
    <t>COGS/WIP</t>
  </si>
  <si>
    <t>order-type</t>
  </si>
  <si>
    <t>Chemical</t>
  </si>
  <si>
    <t>David J.</t>
  </si>
  <si>
    <t>On Time</t>
  </si>
  <si>
    <t>Yes</t>
  </si>
  <si>
    <t>Open</t>
  </si>
  <si>
    <t>CDU</t>
  </si>
  <si>
    <t>COGS</t>
  </si>
  <si>
    <t>D10255-2022</t>
  </si>
  <si>
    <t>Gas</t>
  </si>
  <si>
    <t>Laura L.</t>
  </si>
  <si>
    <t>Delayed-See Notes</t>
  </si>
  <si>
    <t>No</t>
  </si>
  <si>
    <t>Closed</t>
  </si>
  <si>
    <t>Gas Cabinet</t>
  </si>
  <si>
    <t>WIP</t>
  </si>
  <si>
    <t>Service (Involving Production)</t>
  </si>
  <si>
    <t>Manny V.</t>
  </si>
  <si>
    <t>Behind/Late</t>
  </si>
  <si>
    <t>Shipped-AI's Pending</t>
  </si>
  <si>
    <t>Gas Cabinet Controller</t>
  </si>
  <si>
    <t>Service</t>
  </si>
  <si>
    <t>Sami O.</t>
  </si>
  <si>
    <t>Shipped-Complete</t>
  </si>
  <si>
    <t>Tank</t>
  </si>
  <si>
    <t>Miscellaneous</t>
  </si>
  <si>
    <t>Dawson G.</t>
  </si>
  <si>
    <t>Inline Blender</t>
  </si>
  <si>
    <t>D11938-WAR</t>
  </si>
  <si>
    <t>Batch Blender</t>
  </si>
  <si>
    <t>Mini-Mix</t>
  </si>
  <si>
    <t>MCBS</t>
  </si>
  <si>
    <t>MCBS+</t>
  </si>
  <si>
    <t>D12883-0002-WAR</t>
  </si>
  <si>
    <t>Gas Sticks</t>
  </si>
  <si>
    <t>VMB</t>
  </si>
  <si>
    <t>D12883-0097</t>
  </si>
  <si>
    <t>D13384-WAR</t>
  </si>
  <si>
    <t>D13385-WAR</t>
  </si>
  <si>
    <t>D13452-WAR</t>
  </si>
  <si>
    <t>D14325-001-WAR</t>
  </si>
  <si>
    <t>D14733-005-WAR</t>
  </si>
  <si>
    <t>D15285-001-WAR2</t>
  </si>
  <si>
    <t>D16996-001</t>
  </si>
  <si>
    <t>D17893-00W</t>
  </si>
  <si>
    <t>D17893-01A1</t>
  </si>
  <si>
    <t>D17893-02A1</t>
  </si>
  <si>
    <t>D19381-001</t>
  </si>
  <si>
    <t>D19484-017</t>
  </si>
  <si>
    <t>D19484-018</t>
  </si>
  <si>
    <t>D19484-019</t>
  </si>
  <si>
    <t>D19626-001-COM</t>
  </si>
  <si>
    <t>D19860-001</t>
  </si>
  <si>
    <t>D21546-002-WAR</t>
  </si>
  <si>
    <t>D22033-CO2</t>
  </si>
  <si>
    <t>D22695-001-WAR</t>
  </si>
  <si>
    <t>D23331-01A1</t>
  </si>
  <si>
    <t>D23331-01B1</t>
  </si>
  <si>
    <t>D23331-01C1</t>
  </si>
  <si>
    <t>D23331-01D1</t>
  </si>
  <si>
    <t>D23331-01E1</t>
  </si>
  <si>
    <t>D23331-01E2</t>
  </si>
  <si>
    <t>D23331-02C1</t>
  </si>
  <si>
    <t>D23331-03G1</t>
  </si>
  <si>
    <t>D23331-04G1</t>
  </si>
  <si>
    <t>D24124-001</t>
  </si>
  <si>
    <t>D24279-001</t>
  </si>
  <si>
    <t>D24279-002</t>
  </si>
  <si>
    <t>D24279-003</t>
  </si>
  <si>
    <t>D24279-004</t>
  </si>
  <si>
    <t>D25009-001</t>
  </si>
  <si>
    <t>D25451-001</t>
  </si>
  <si>
    <t>D25582-001</t>
  </si>
  <si>
    <t>D25756-01E1</t>
  </si>
  <si>
    <t>D25756-01E2</t>
  </si>
  <si>
    <t>D25756-02E1</t>
  </si>
  <si>
    <t>D25756-04E1</t>
  </si>
  <si>
    <t>D25756-05A1</t>
  </si>
  <si>
    <t>D25756-05E1</t>
  </si>
  <si>
    <t>D25756-06E1</t>
  </si>
  <si>
    <t>D25756-07A1</t>
  </si>
  <si>
    <t>D25756-07E1</t>
  </si>
  <si>
    <t>D25804-001</t>
  </si>
  <si>
    <t>D26223-002</t>
  </si>
  <si>
    <t>D27410-01A1</t>
  </si>
  <si>
    <t>D27410-01B1</t>
  </si>
  <si>
    <t>D27410-01C1</t>
  </si>
  <si>
    <t>D27410-01D1</t>
  </si>
  <si>
    <t>D27410-01E1</t>
  </si>
  <si>
    <t>D27410-01E2</t>
  </si>
  <si>
    <t>D27410-01F1</t>
  </si>
  <si>
    <t>D27410-02C1</t>
  </si>
  <si>
    <t>D27410-02F1</t>
  </si>
  <si>
    <t>D27410-03G1</t>
  </si>
  <si>
    <t>D27410-04G1</t>
  </si>
  <si>
    <t>D27411-01A1</t>
  </si>
  <si>
    <t>D27411-01A2</t>
  </si>
  <si>
    <t>D27411-01A3</t>
  </si>
  <si>
    <t>D27411-01B1</t>
  </si>
  <si>
    <t>D27411-01B2</t>
  </si>
  <si>
    <t>D27411-01B3</t>
  </si>
  <si>
    <t>D27411-01C1</t>
  </si>
  <si>
    <t>D27411-01D1</t>
  </si>
  <si>
    <t>D27411-01E1</t>
  </si>
  <si>
    <t>D27411-01F1</t>
  </si>
  <si>
    <t>D27411-02A1</t>
  </si>
  <si>
    <t>D27411-02A2</t>
  </si>
  <si>
    <t>D27411-02B1</t>
  </si>
  <si>
    <t>D27411-02B2</t>
  </si>
  <si>
    <t>D27411-02C1</t>
  </si>
  <si>
    <t>D27411-02E1</t>
  </si>
  <si>
    <t>D27411-02F1</t>
  </si>
  <si>
    <t>D27411-03A1</t>
  </si>
  <si>
    <t>D27411-03A2</t>
  </si>
  <si>
    <t>D27411-03C1</t>
  </si>
  <si>
    <t>D27987-01A1</t>
  </si>
  <si>
    <t>D27987-01D1</t>
  </si>
  <si>
    <t>D27987-01D2</t>
  </si>
  <si>
    <t>D27987-01E1</t>
  </si>
  <si>
    <t>D27987-01E2</t>
  </si>
  <si>
    <t>D27987-01F1</t>
  </si>
  <si>
    <t>D27987-02F1</t>
  </si>
  <si>
    <t>D28388-001</t>
  </si>
  <si>
    <t>D28402-001</t>
  </si>
  <si>
    <t>D28403-001</t>
  </si>
  <si>
    <t>D28470-001</t>
  </si>
  <si>
    <t>D78603-001</t>
  </si>
  <si>
    <t>D78892-003</t>
  </si>
  <si>
    <t>D78892-005</t>
  </si>
  <si>
    <t>D78892-006</t>
  </si>
  <si>
    <t>D78892-007</t>
  </si>
  <si>
    <t>D78892-008</t>
  </si>
  <si>
    <t>D86303-001</t>
  </si>
  <si>
    <t>D86303-LLI</t>
  </si>
  <si>
    <t>D86793-02A1</t>
  </si>
  <si>
    <t>D86793-02A2</t>
  </si>
  <si>
    <t>D86793-02B1</t>
  </si>
  <si>
    <t>D86793-02B2</t>
  </si>
  <si>
    <t>D86793-02C1</t>
  </si>
  <si>
    <t>D86793-02E1</t>
  </si>
  <si>
    <t>D86793-02F1</t>
  </si>
  <si>
    <t>D87092-01A1</t>
  </si>
  <si>
    <t>D87092-01B1</t>
  </si>
  <si>
    <t>D87092-01C1</t>
  </si>
  <si>
    <t>D87092-01D1</t>
  </si>
  <si>
    <t>D87092-01E1</t>
  </si>
  <si>
    <t>D87092-01E2</t>
  </si>
  <si>
    <t>D87092-01F1</t>
  </si>
  <si>
    <t>D87092-02C1</t>
  </si>
  <si>
    <t>D87092-02F1</t>
  </si>
  <si>
    <t>D87092-03G1</t>
  </si>
  <si>
    <t>D87330-001</t>
  </si>
  <si>
    <t>D87330-002</t>
  </si>
  <si>
    <t>D87330-003</t>
  </si>
  <si>
    <t>D87330-005</t>
  </si>
  <si>
    <t>D87330-006</t>
  </si>
  <si>
    <t>D87348-001</t>
  </si>
  <si>
    <t>D87348-002</t>
  </si>
  <si>
    <t>D87348-003</t>
  </si>
  <si>
    <t>D87348-004</t>
  </si>
  <si>
    <t>D87348-005</t>
  </si>
  <si>
    <t>D87348-006</t>
  </si>
  <si>
    <t>D87348-007</t>
  </si>
  <si>
    <t>D87348-008</t>
  </si>
  <si>
    <t>D87348-009</t>
  </si>
  <si>
    <t>D87348-010</t>
  </si>
  <si>
    <t>D87348-011</t>
  </si>
  <si>
    <t>D87348-012</t>
  </si>
  <si>
    <t>D87348-013</t>
  </si>
  <si>
    <t>D87348-014</t>
  </si>
  <si>
    <t>D87348-015</t>
  </si>
  <si>
    <t>D87348-016</t>
  </si>
  <si>
    <t>D87348-017</t>
  </si>
  <si>
    <t>D87348-018</t>
  </si>
  <si>
    <t>D87348-019</t>
  </si>
  <si>
    <t>D87348-020</t>
  </si>
  <si>
    <t>D87348-021</t>
  </si>
  <si>
    <t>D87348-022</t>
  </si>
  <si>
    <t>D87348-023</t>
  </si>
  <si>
    <t>D87348-024</t>
  </si>
  <si>
    <t>D87348-025</t>
  </si>
  <si>
    <t>D87348-026</t>
  </si>
  <si>
    <t>D87348-027</t>
  </si>
  <si>
    <t>D87348-028</t>
  </si>
  <si>
    <t>D87348-029</t>
  </si>
  <si>
    <t>D87348-030</t>
  </si>
  <si>
    <t>D87348-031</t>
  </si>
  <si>
    <t>D87348-032</t>
  </si>
  <si>
    <t>D87390-001</t>
  </si>
  <si>
    <t>D87497-001</t>
  </si>
  <si>
    <t>D87693-001</t>
  </si>
  <si>
    <t>D87763-001</t>
  </si>
  <si>
    <t>D87846-001</t>
  </si>
  <si>
    <t>D87846-001B</t>
  </si>
  <si>
    <t>D87846-001C</t>
  </si>
  <si>
    <t>D87846-001D</t>
  </si>
  <si>
    <t>D87846-002</t>
  </si>
  <si>
    <t>D87846-002B</t>
  </si>
  <si>
    <t>D87846-002C</t>
  </si>
  <si>
    <t>D87846-002D</t>
  </si>
  <si>
    <t>D87846-003A</t>
  </si>
  <si>
    <t>D87846-003B</t>
  </si>
  <si>
    <t>D87846-003C</t>
  </si>
  <si>
    <t>D88077-001</t>
  </si>
  <si>
    <t>D88077-002</t>
  </si>
  <si>
    <t>D88468-001</t>
  </si>
  <si>
    <t>D88468-002</t>
  </si>
  <si>
    <t>D88468-003</t>
  </si>
  <si>
    <t>D88590-001</t>
  </si>
  <si>
    <t>D88590-002</t>
  </si>
  <si>
    <t>D88590-003</t>
  </si>
  <si>
    <t>D88590-004</t>
  </si>
  <si>
    <t>D88590-005</t>
  </si>
  <si>
    <t>D88590-006</t>
  </si>
  <si>
    <t>D88590-007</t>
  </si>
  <si>
    <t>D88590-008</t>
  </si>
  <si>
    <t>D88590-009</t>
  </si>
  <si>
    <t>D88590-010</t>
  </si>
  <si>
    <t>D88660-001</t>
  </si>
  <si>
    <t>D88661-001</t>
  </si>
  <si>
    <t>D88662-001</t>
  </si>
  <si>
    <t>D88664-001</t>
  </si>
  <si>
    <t>D88665-001</t>
  </si>
  <si>
    <t>D88667-001</t>
  </si>
  <si>
    <t>D88668-001</t>
  </si>
  <si>
    <t>D88784-001</t>
  </si>
  <si>
    <t>D88785-001</t>
  </si>
  <si>
    <t>D88786-001</t>
  </si>
  <si>
    <t>D88787-001</t>
  </si>
  <si>
    <t>D88942-001</t>
  </si>
  <si>
    <t>D88964-001</t>
  </si>
  <si>
    <t xml:space="preserve"> Order Number</t>
  </si>
  <si>
    <t>Purchase Order #</t>
  </si>
  <si>
    <t>Enc. #</t>
  </si>
  <si>
    <t>Desc.</t>
  </si>
  <si>
    <t>Qty Ordered</t>
  </si>
  <si>
    <t>Customer</t>
  </si>
  <si>
    <t>PO Receipt date</t>
  </si>
  <si>
    <t>PO Acknowledge Date</t>
  </si>
  <si>
    <t>Customer Request or Original Promise Ship Date(s)</t>
  </si>
  <si>
    <t>Order Acknowledgement Date</t>
  </si>
  <si>
    <t>Material Ready Date (MRD)</t>
  </si>
  <si>
    <t>Actual Ship Date</t>
  </si>
  <si>
    <t>Issues/Notes</t>
  </si>
  <si>
    <t>SO10590-001</t>
  </si>
  <si>
    <t>BTS63004001</t>
  </si>
  <si>
    <t>INT-22P-28G-02 LOTO BOX</t>
  </si>
  <si>
    <t>Intel</t>
  </si>
  <si>
    <t>Loren Heuston</t>
  </si>
  <si>
    <t>Orig date 5/3/2019</t>
  </si>
  <si>
    <t>SO10593-002</t>
  </si>
  <si>
    <t>Orig date 5/1/2019</t>
  </si>
  <si>
    <t>SO10594-001</t>
  </si>
  <si>
    <t>BTS17516001</t>
  </si>
  <si>
    <t>ASSEMBLY, SAMPULE, STANDARD</t>
  </si>
  <si>
    <t>TI</t>
  </si>
  <si>
    <t>Will ship with D12874</t>
  </si>
  <si>
    <t>SO10596-001</t>
  </si>
  <si>
    <t>FLOW METER 1/4 ACCUTEK PFA</t>
  </si>
  <si>
    <t>UTI IMS</t>
  </si>
  <si>
    <t>Man. Will not make this part anymore</t>
  </si>
  <si>
    <t>SO10597-001</t>
  </si>
  <si>
    <t>SO10598-001</t>
  </si>
  <si>
    <t>Intel China</t>
  </si>
  <si>
    <t>SO10598-002</t>
  </si>
  <si>
    <t>BTS63004002</t>
  </si>
  <si>
    <t>INT-22P-30G-01 LOTO BOX</t>
  </si>
  <si>
    <t>SO10599-001</t>
  </si>
  <si>
    <t>SO10600-001</t>
  </si>
  <si>
    <t>PUMP 1/2 FNPT VERSAMATIC E5</t>
  </si>
  <si>
    <t>SO10601-001</t>
  </si>
  <si>
    <t>REGULATOR ELECTRO-PNEU</t>
  </si>
  <si>
    <t>IM Flash</t>
  </si>
  <si>
    <t>SO10602-001</t>
  </si>
  <si>
    <t>SENSOR LEVIFLOW SET (100-90621)</t>
  </si>
  <si>
    <t>SO10603-001</t>
  </si>
  <si>
    <t>SO10604-001</t>
  </si>
  <si>
    <t>AVFC-0088664</t>
  </si>
  <si>
    <t>BTS23000001</t>
  </si>
  <si>
    <t>ASSEMBLY, SENSOR, E&amp;H W/CONNECTORS</t>
  </si>
  <si>
    <t>Wesco</t>
  </si>
  <si>
    <t>SO10605-001</t>
  </si>
  <si>
    <t>AVFC-0088665</t>
  </si>
  <si>
    <t>BTS17512001</t>
  </si>
  <si>
    <t>ASM, COND CELL, E&amp;H PROBE, 3/4"</t>
  </si>
  <si>
    <t>SO10606-001</t>
  </si>
  <si>
    <t>SO10607-001</t>
  </si>
  <si>
    <t>V CHECK FLOW CONTROL PTFE CV .07</t>
  </si>
  <si>
    <t>SO10608-001</t>
  </si>
  <si>
    <t>PORTABLE DISPLAY</t>
  </si>
  <si>
    <t>This was not shipped when part arrived</t>
  </si>
  <si>
    <t>SO10609-001</t>
  </si>
  <si>
    <t>SIGNAL CONDITIONER ULTRA SLIMPAK</t>
  </si>
  <si>
    <t>Aaron Bathurst</t>
  </si>
  <si>
    <t>SO10609-002</t>
  </si>
  <si>
    <t>FLOAT SWITCH COMPACT CERT P.P</t>
  </si>
  <si>
    <t>SO10610-001</t>
  </si>
  <si>
    <t>SO10610-002</t>
  </si>
  <si>
    <t>SO10610-003</t>
  </si>
  <si>
    <t>SO10610-004</t>
  </si>
  <si>
    <t>5069 COMPACT I/O CH VOLT,ANLG OP</t>
  </si>
  <si>
    <t>SO10610-005</t>
  </si>
  <si>
    <t>SO10610-006</t>
  </si>
  <si>
    <t>ALARM WARBLE MED LOUD VOLUME CONTRL</t>
  </si>
  <si>
    <t>SO10610-007</t>
  </si>
  <si>
    <t>BACK REGULATOR 3/4 PB DOME LOADED</t>
  </si>
  <si>
    <t>SO10610-008</t>
  </si>
  <si>
    <t>BACK REGULATOR 3/4 PB MANUAL PFA</t>
  </si>
  <si>
    <t>SO10610-009</t>
  </si>
  <si>
    <t>BREAKER, 240V 10A 3P W/C TRIP</t>
  </si>
  <si>
    <t>SO10610-010</t>
  </si>
  <si>
    <t>CABLE, ETHERNT SOLENOID, M12 MALE</t>
  </si>
  <si>
    <t>SO10610-011</t>
  </si>
  <si>
    <t>CIRCUT BREAKER, 15A 3P C-TRIP UL489</t>
  </si>
  <si>
    <t>SO10610-012</t>
  </si>
  <si>
    <t>CNTCTR LOW CONSUM COIL IEC 600V 18A</t>
  </si>
  <si>
    <t>SO10610-013</t>
  </si>
  <si>
    <t>CNTRL PRCSR ETHERNET 3MB 30 I/O</t>
  </si>
  <si>
    <t>Expected to ship 10/21/19</t>
  </si>
  <si>
    <t>SO10610-014</t>
  </si>
  <si>
    <t>SO10610-015</t>
  </si>
  <si>
    <t>COUNTER HIGH SPEED</t>
  </si>
  <si>
    <t>SO10610-016</t>
  </si>
  <si>
    <t>CUSTOM BLOCK PRESSURE VESSEL CONT</t>
  </si>
  <si>
    <t>SO10610-017</t>
  </si>
  <si>
    <t>SO10610-018</t>
  </si>
  <si>
    <t>EPO 30MM RED 24VDC/AC</t>
  </si>
  <si>
    <t>SO10610-019</t>
  </si>
  <si>
    <t>ETHERNET MODUAL DUAL 3MB COMPACT</t>
  </si>
  <si>
    <t>SO10610-020</t>
  </si>
  <si>
    <t>ETHERNET SWITCH, STRATIX 2000,</t>
  </si>
  <si>
    <t>SO10611-001</t>
  </si>
  <si>
    <t>ETHERNET-IP CONVTR FOR</t>
  </si>
  <si>
    <t>SO10611-002</t>
  </si>
  <si>
    <t>FEED THRU 1492-IFM40F STD 40-PIN</t>
  </si>
  <si>
    <t>SO10611-003</t>
  </si>
  <si>
    <t>FLOAT SWITCH COMPACT CERT P.P (pk</t>
  </si>
  <si>
    <t>SO10611-004</t>
  </si>
  <si>
    <t>FLOW METER 1 PILLAR CTFE (NO CABLE)</t>
  </si>
  <si>
    <t>SO10611-005</t>
  </si>
  <si>
    <t>FLOW METER 1IN PILLAR NT CTFE</t>
  </si>
  <si>
    <t>SO10611-006</t>
  </si>
  <si>
    <t>FUSE 1A 250V</t>
  </si>
  <si>
    <t>SO10611-007</t>
  </si>
  <si>
    <t>FUSE 1A 250V GLASS</t>
  </si>
  <si>
    <t>SO10611-008</t>
  </si>
  <si>
    <t>FUSE 2 AMP 250V GLASS TUBE</t>
  </si>
  <si>
    <t>SO10611-009</t>
  </si>
  <si>
    <t>SO10611-010</t>
  </si>
  <si>
    <t>FUSE MINI BLADE 1A 32VDC</t>
  </si>
  <si>
    <t>SO10611-011</t>
  </si>
  <si>
    <t>SO10611-012</t>
  </si>
  <si>
    <t>SO10611-013</t>
  </si>
  <si>
    <t>SO10611-014</t>
  </si>
  <si>
    <t>INPUT MODULE 32 DC</t>
  </si>
  <si>
    <t>SO10611-015</t>
  </si>
  <si>
    <t>INPUT MODULE 6 CHNL</t>
  </si>
  <si>
    <t>SO10611-016</t>
  </si>
  <si>
    <t>K-PATENT RI SENSOR, RANGE</t>
  </si>
  <si>
    <t>SO10611-017</t>
  </si>
  <si>
    <t>LEAK SENSOR</t>
  </si>
  <si>
    <t>SO10611-018</t>
  </si>
  <si>
    <t>LOAD CELLS MINI BEAM 250</t>
  </si>
  <si>
    <t>SO10611-019</t>
  </si>
  <si>
    <t>SO10611-020</t>
  </si>
  <si>
    <t>MOD ANLG OPUT SE 4</t>
  </si>
  <si>
    <t>SO10612-001</t>
  </si>
  <si>
    <t>PWR SUP W/MAINT MNTR 100-240VAC IN</t>
  </si>
  <si>
    <t>SO10612-002</t>
  </si>
  <si>
    <t>SO10612-003</t>
  </si>
  <si>
    <t>RECPT ETHERNET 8/8 BH RJ45</t>
  </si>
  <si>
    <t>SO10612-004</t>
  </si>
  <si>
    <t>SO10612-005</t>
  </si>
  <si>
    <t>RESISTOR 3.01K 1/4W 1%</t>
  </si>
  <si>
    <t>SO10612-006</t>
  </si>
  <si>
    <t>SO10612-007</t>
  </si>
  <si>
    <t>SENSOR YAMATAKE LIQUID 1/2IN 8-13MM</t>
  </si>
  <si>
    <t>SO10612-008</t>
  </si>
  <si>
    <t>SIEMENS CIRCUIT BREAKER 5A 2P</t>
  </si>
  <si>
    <t>SO10612-009</t>
  </si>
  <si>
    <t>SIEMENS CRCT BRKR 1A 1P C-Trip</t>
  </si>
  <si>
    <t>SO10612-010</t>
  </si>
  <si>
    <t>SIEMENS CRT BRKR 30A 3P  C-Trip</t>
  </si>
  <si>
    <t>SO10612-011</t>
  </si>
  <si>
    <t>SO10612-012</t>
  </si>
  <si>
    <t>SLEEVE ORIFICE 1/4 BLANK</t>
  </si>
  <si>
    <t>SO10612-013</t>
  </si>
  <si>
    <t>SLEEVE S300 PFA  BLANK ORFICE 1/2</t>
  </si>
  <si>
    <t>SO10612-014</t>
  </si>
  <si>
    <t>SO10612-015</t>
  </si>
  <si>
    <t>SWITCH 15-60 PSI PFA PRESSURE</t>
  </si>
  <si>
    <t>SO10612-016</t>
  </si>
  <si>
    <t>SWITCH ETHERNET PoE UNMANAGED</t>
  </si>
  <si>
    <t>SO10612-017</t>
  </si>
  <si>
    <t>SWITCH ETHERNET STRATIX 2000 FOR AC</t>
  </si>
  <si>
    <t>SO10612-018</t>
  </si>
  <si>
    <t>SWITCH ETHERNET STRATIX 5700</t>
  </si>
  <si>
    <t>SO10612-019</t>
  </si>
  <si>
    <t>SWITCH SELECTOR ILLUMINATED 24V</t>
  </si>
  <si>
    <t>SO10612-020</t>
  </si>
  <si>
    <t>SO10613-001</t>
  </si>
  <si>
    <t>TRANSDUCER PRESSURE 100PSIG 1/2</t>
  </si>
  <si>
    <t>SO10613-002</t>
  </si>
  <si>
    <t>TRANSMTER 2CH, LIQUILINE CM442R</t>
  </si>
  <si>
    <t>SO10613-003</t>
  </si>
  <si>
    <t>TUBING, CONV PTFE 1/2OD X72 W4"</t>
  </si>
  <si>
    <t>SO10613-004</t>
  </si>
  <si>
    <t>TUBING, CONV PTFE 1/2OD X96 W4"</t>
  </si>
  <si>
    <t>SO10613-005</t>
  </si>
  <si>
    <t>TUBING, CONV PTFE 3/4OD X72 W4"</t>
  </si>
  <si>
    <t>SO10613-006</t>
  </si>
  <si>
    <t>V DIAPH PFA 3 WAY PNEUM 1/2</t>
  </si>
  <si>
    <t>SO10613-007</t>
  </si>
  <si>
    <t>V PILOT BRASS 1/8 F-NPT W/BASE</t>
  </si>
  <si>
    <t>SO10613-008</t>
  </si>
  <si>
    <t>VALVE 1/4 FL 3-WAY PFA</t>
  </si>
  <si>
    <t>SO10613-009</t>
  </si>
  <si>
    <t>VLV DIA PFA/PTFE MAN OPER 2 WAY 1</t>
  </si>
  <si>
    <t>SO10613-010</t>
  </si>
  <si>
    <t>WIRE RTD L=30FT 1/10 DIN 100 OHM</t>
  </si>
  <si>
    <t>SO10613-011</t>
  </si>
  <si>
    <t>SO10614-001</t>
  </si>
  <si>
    <t>MOD IN ANLG  8</t>
  </si>
  <si>
    <t>SO10614-002</t>
  </si>
  <si>
    <t>MOD OPUT DC 32PT</t>
  </si>
  <si>
    <t>SO10614-003</t>
  </si>
  <si>
    <t>MODULE,4 CHANL, ANALOG INPUT</t>
  </si>
  <si>
    <t>SO10614-004</t>
  </si>
  <si>
    <t>MULTIPLEXER LOAD CELL JCT BOX</t>
  </si>
  <si>
    <t>SO10614-005</t>
  </si>
  <si>
    <t>SPRAY, NOZZLE TEF TANK WASH</t>
  </si>
  <si>
    <t>SO10614-006</t>
  </si>
  <si>
    <t>O-RING KALREZ 2-344 -FILTER</t>
  </si>
  <si>
    <t>SO10614-007</t>
  </si>
  <si>
    <t>PILOT VALVE AIR 250 SERIES W/ BASE</t>
  </si>
  <si>
    <t>SO10614-008</t>
  </si>
  <si>
    <t>POWER SUPPLY 480W 24vdc</t>
  </si>
  <si>
    <t>SO10614-009</t>
  </si>
  <si>
    <t>POWER SUPPLY AC/DC TSP600</t>
  </si>
  <si>
    <t>SO10614-010</t>
  </si>
  <si>
    <t>PRESS TRANSD 1IN PILLAR NT CTFE</t>
  </si>
  <si>
    <t>SO10614-011</t>
  </si>
  <si>
    <t>PRESSURE TRANSDUCER FLARETEK 60</t>
  </si>
  <si>
    <t>SO10614-012</t>
  </si>
  <si>
    <t>PRESSURE TRANSDUCER PFA 3/4 PILLAR</t>
  </si>
  <si>
    <t>SO10614-013</t>
  </si>
  <si>
    <t>PRESSURE TRANSDUCER 60PSI NO CABLE</t>
  </si>
  <si>
    <t>SO10614-014</t>
  </si>
  <si>
    <t>SO10614-015</t>
  </si>
  <si>
    <t>PUMP BPS-2000.11 HIGH PRESS 1</t>
  </si>
  <si>
    <t>SO10614-016</t>
  </si>
  <si>
    <t>PUMP BPS600.27</t>
  </si>
  <si>
    <t>SO10614-017</t>
  </si>
  <si>
    <t>PUMP E8 PP W/PTFE 3/8 NPT</t>
  </si>
  <si>
    <t>SO10614-018</t>
  </si>
  <si>
    <t>PUMP i100.6 IP SYSTEM</t>
  </si>
  <si>
    <t>SO10614-019</t>
  </si>
  <si>
    <t>PWR SUP AC-DC 48V@1.6A 90-264V DR</t>
  </si>
  <si>
    <t>SO10614-020</t>
  </si>
  <si>
    <t>PWR SUP I/O  IN</t>
  </si>
  <si>
    <t>SO10615-001</t>
  </si>
  <si>
    <t>PUMP 3/4 TU ADPT W/O SURGE SUP</t>
  </si>
  <si>
    <t>SO10616-001</t>
  </si>
  <si>
    <t>SV19-27568</t>
  </si>
  <si>
    <t>FLG SPLIT STEEL PTFE COATED 1.5</t>
  </si>
  <si>
    <t>Levitronix</t>
  </si>
  <si>
    <t>Expected to ship 11/22/19</t>
  </si>
  <si>
    <t>SO10617-001</t>
  </si>
  <si>
    <t>SV19-27569</t>
  </si>
  <si>
    <t>FLG SPLIT STEEL PTFE COATED 1</t>
  </si>
  <si>
    <t>SO10618-001</t>
  </si>
  <si>
    <t>Paperwork was turned in and ship date was confirmed with customer for 10/23</t>
  </si>
  <si>
    <t>SO10619-001</t>
  </si>
  <si>
    <t>Shipping Paperwork given to WHSE 12/23/19</t>
  </si>
  <si>
    <t>SO10620-001</t>
  </si>
  <si>
    <t>SO10621-001</t>
  </si>
  <si>
    <t>SO10622-001</t>
  </si>
  <si>
    <t>MTV</t>
  </si>
  <si>
    <t>Lauren Bailey</t>
  </si>
  <si>
    <t>Karen &amp; I processed.</t>
  </si>
  <si>
    <t>SO10624-001</t>
  </si>
  <si>
    <t>SO10625-001</t>
  </si>
  <si>
    <t>Expected to ship 11/27/19</t>
  </si>
  <si>
    <t>SO10626-001</t>
  </si>
  <si>
    <t>Micron</t>
  </si>
  <si>
    <t>SO10627-001</t>
  </si>
  <si>
    <t>SO10628-001</t>
  </si>
  <si>
    <t>SO10629-001</t>
  </si>
  <si>
    <t>SO10630-001</t>
  </si>
  <si>
    <t>Expected to ship 12/9/19</t>
  </si>
  <si>
    <t>SO10631-001</t>
  </si>
  <si>
    <t>Laura Langley</t>
  </si>
  <si>
    <t>SO10632-001</t>
  </si>
  <si>
    <t>UTI</t>
  </si>
  <si>
    <t>SO10633-001</t>
  </si>
  <si>
    <t>GASKET 1-1/2 X 1/8 UPG GOR-TEX FF</t>
  </si>
  <si>
    <t>Micron UT</t>
  </si>
  <si>
    <t>SO10634-001</t>
  </si>
  <si>
    <t>SO10635-001</t>
  </si>
  <si>
    <t>SO10636-001</t>
  </si>
  <si>
    <t>SENSOR CONDUCTIVITY SANITARY 2</t>
  </si>
  <si>
    <t>SO10637-001</t>
  </si>
  <si>
    <t>SO10638-001</t>
  </si>
  <si>
    <t>CONTROLLER 24VDC SC3200</t>
  </si>
  <si>
    <t>SO10639-001</t>
  </si>
  <si>
    <t>SO10642-001</t>
  </si>
  <si>
    <t>3501-2019120107</t>
  </si>
  <si>
    <t>Phocus</t>
  </si>
  <si>
    <t>SO10642-002</t>
  </si>
  <si>
    <t>SO10642-003</t>
  </si>
  <si>
    <t>SO10642-004</t>
  </si>
  <si>
    <t>SO10642-005</t>
  </si>
  <si>
    <t>M0000000497</t>
  </si>
  <si>
    <t>WASHER #92908A130 PWDRCOAT WHITE</t>
  </si>
  <si>
    <t>SO10642-006</t>
  </si>
  <si>
    <t>MTS00000016</t>
  </si>
  <si>
    <t>MOD ½ COUPLING,THK WALL 2" FNPT,</t>
  </si>
  <si>
    <t>SO10642-007</t>
  </si>
  <si>
    <t>BTS56000001</t>
  </si>
  <si>
    <t>WELDMENT, MOXA UC-7112 MOUNT</t>
  </si>
  <si>
    <t>SO10642-008</t>
  </si>
  <si>
    <t>FUSE 2A 250V MIDGET SLO-BLO</t>
  </si>
  <si>
    <t>SO10642-009</t>
  </si>
  <si>
    <t>SO10642-010</t>
  </si>
  <si>
    <t>SO10642-011</t>
  </si>
  <si>
    <t>SO10642-012</t>
  </si>
  <si>
    <t>SO10642-013</t>
  </si>
  <si>
    <t>STYLUS W/ DFS LOGO BLACK</t>
  </si>
  <si>
    <t>SO10642-014</t>
  </si>
  <si>
    <t>LED LIGHT 28VAC/28VDC 180 DEG</t>
  </si>
  <si>
    <t>SO10642-015</t>
  </si>
  <si>
    <t>DUCT SLOTTED PVC WHITE 1x2</t>
  </si>
  <si>
    <t>SO10642-016</t>
  </si>
  <si>
    <t>DUCT SLOTTED PVC WHITE 1.5x2</t>
  </si>
  <si>
    <t>SO10642-017</t>
  </si>
  <si>
    <t>DUCT SLOTTED PVC GRAY 1.5x2</t>
  </si>
  <si>
    <t>SO10644-001</t>
  </si>
  <si>
    <t>SO10645-001</t>
  </si>
  <si>
    <t>V CHECK FLOW CONTROL CV 6.10 3/4</t>
  </si>
  <si>
    <t>N/A</t>
  </si>
  <si>
    <t>SO10646-001</t>
  </si>
  <si>
    <t>SO10647-001</t>
  </si>
  <si>
    <t>SO10648-001</t>
  </si>
  <si>
    <t>3501-2019120152</t>
  </si>
  <si>
    <t>PIPE, 1x10' PFA</t>
  </si>
  <si>
    <t>SO10648-002</t>
  </si>
  <si>
    <t>PIPE, 1/2 X 10' PFA</t>
  </si>
  <si>
    <t>SO10649-001</t>
  </si>
  <si>
    <t>SO10650-001</t>
  </si>
  <si>
    <t>SO10651-001</t>
  </si>
  <si>
    <t>2809-6423</t>
  </si>
  <si>
    <t>M0000000027</t>
  </si>
  <si>
    <t>FITTING,1" FURON ML NO O-RING,HDPE</t>
  </si>
  <si>
    <t>PLP</t>
  </si>
  <si>
    <t>SO10651-002</t>
  </si>
  <si>
    <t>UNION 1IN FUSIBLE PFA</t>
  </si>
  <si>
    <t>SO10652-001</t>
  </si>
  <si>
    <t>SO10653-001</t>
  </si>
  <si>
    <t>SO10654-001</t>
  </si>
  <si>
    <t>SO10655-001</t>
  </si>
  <si>
    <t>SIGNAL STRAIN CONDITIONER</t>
  </si>
  <si>
    <t>SO10656-001</t>
  </si>
  <si>
    <t>SO10657-001</t>
  </si>
  <si>
    <t>SO10658-001</t>
  </si>
  <si>
    <t>SO10659-001</t>
  </si>
  <si>
    <t>BTS17516002</t>
  </si>
  <si>
    <t>ASM, COND CELL, E&amp;H PROBE, 1"</t>
  </si>
  <si>
    <t>SO10659-002</t>
  </si>
  <si>
    <t>SO10659-003</t>
  </si>
  <si>
    <t>SO10660-001</t>
  </si>
  <si>
    <t>SO10662-001</t>
  </si>
  <si>
    <t>SO10663-001</t>
  </si>
  <si>
    <t>SO10664-001</t>
  </si>
  <si>
    <t>Incorrect sensor was sent (328E2T), Replacement has been sent 11/23/2020 - LH</t>
  </si>
  <si>
    <t>SO10665-001</t>
  </si>
  <si>
    <t>SO10666-001</t>
  </si>
  <si>
    <t>SO10667-001</t>
  </si>
  <si>
    <t>BTS23000002</t>
  </si>
  <si>
    <t>ASSEMBLY, SENSOR, RTD, 5" LONG</t>
  </si>
  <si>
    <t>Wafertech</t>
  </si>
  <si>
    <t>SO10667-002</t>
  </si>
  <si>
    <t>SO10667-003</t>
  </si>
  <si>
    <t>SO10667-004</t>
  </si>
  <si>
    <t>V BALL PFA MAN ZDL MANUAL 2x3/4</t>
  </si>
  <si>
    <t>SO10667-005</t>
  </si>
  <si>
    <t>SO10667-006</t>
  </si>
  <si>
    <t>SO10667-007</t>
  </si>
  <si>
    <t>SO10667-008</t>
  </si>
  <si>
    <t>SO10667-009</t>
  </si>
  <si>
    <t>SO10667-010</t>
  </si>
  <si>
    <t>BTS17604001</t>
  </si>
  <si>
    <t>VALVE MULTITURN 1/4 PILLAR</t>
  </si>
  <si>
    <t>SO10667-011</t>
  </si>
  <si>
    <t>SO10668-001</t>
  </si>
  <si>
    <t>SO10668-002</t>
  </si>
  <si>
    <t>SO10669-001</t>
  </si>
  <si>
    <t>SO10670-001</t>
  </si>
  <si>
    <t>SO10671-001</t>
  </si>
  <si>
    <t>Had to clarify COVID shipping before processing.</t>
  </si>
  <si>
    <t>SO10672-001</t>
  </si>
  <si>
    <t>SO10673-001</t>
  </si>
  <si>
    <t>MOTOR, PNEUMATIC FOR MIXER</t>
  </si>
  <si>
    <t>SO10674-001</t>
  </si>
  <si>
    <t>PO 9pm on 4/29</t>
  </si>
  <si>
    <t>SO10675-001</t>
  </si>
  <si>
    <t>SCALE CYLINDER GAS 0-300LB</t>
  </si>
  <si>
    <t>SO10676-001</t>
  </si>
  <si>
    <t>SO10677-001</t>
  </si>
  <si>
    <t>SO10678-001</t>
  </si>
  <si>
    <t>SO10678-002</t>
  </si>
  <si>
    <t>SO10679-001</t>
  </si>
  <si>
    <t>PUMP SYS BPS 600.11</t>
  </si>
  <si>
    <t>SO10680-001</t>
  </si>
  <si>
    <t>SO10681-001</t>
  </si>
  <si>
    <t>SO10682-001</t>
  </si>
  <si>
    <t>SO10683-001</t>
  </si>
  <si>
    <t>SO10684-001</t>
  </si>
  <si>
    <t>CREDIT CARD</t>
  </si>
  <si>
    <t>Infinera</t>
  </si>
  <si>
    <t>CLOSED, NO SHIPPING TRANSACTION</t>
  </si>
  <si>
    <t>SO10686-001</t>
  </si>
  <si>
    <t>SO10687-001</t>
  </si>
  <si>
    <t>91067-2</t>
  </si>
  <si>
    <t>TOOL, EXTRACTION AMP PINS</t>
  </si>
  <si>
    <t>SO10688-001</t>
  </si>
  <si>
    <t>SO10689-001</t>
  </si>
  <si>
    <t>SO10690-001</t>
  </si>
  <si>
    <t>SO10691-001</t>
  </si>
  <si>
    <t>SO10691-002</t>
  </si>
  <si>
    <t>SO10692-001</t>
  </si>
  <si>
    <t>SO10693-001</t>
  </si>
  <si>
    <t>SO10694-001</t>
  </si>
  <si>
    <t>PIPE 1/4 X 10' PFA</t>
  </si>
  <si>
    <t>STILL OPEN; PO NOT IN FOLDER</t>
  </si>
  <si>
    <t>SO10695-001</t>
  </si>
  <si>
    <t>CM442R-41E5/0</t>
  </si>
  <si>
    <t>E+H CONDUCT 2 SENSR W GRAPIC DISPLA</t>
  </si>
  <si>
    <t>SO10696-001</t>
  </si>
  <si>
    <t xml:space="preserve">
0000000000</t>
  </si>
  <si>
    <t>SO10697-001</t>
  </si>
  <si>
    <t>SO10698-001</t>
  </si>
  <si>
    <t>SO10699-001</t>
  </si>
  <si>
    <t>TCHSCRN COLOR PNLVW 6 W/O EXT FEAT</t>
  </si>
  <si>
    <t>SO10700-001</t>
  </si>
  <si>
    <t>SO10702-001</t>
  </si>
  <si>
    <t>SO10703-001</t>
  </si>
  <si>
    <t>SO10704-001</t>
  </si>
  <si>
    <t>SO10705-001</t>
  </si>
  <si>
    <t>SO10706-001</t>
  </si>
  <si>
    <t>SO10707-001</t>
  </si>
  <si>
    <t>PUMP, VERSAMATIC E8 KYNAR WITH PTFE</t>
  </si>
  <si>
    <t>KYNAR 3/8 NPT CONNECTIONS</t>
  </si>
  <si>
    <t>Compro</t>
  </si>
  <si>
    <t>SO10708-001</t>
  </si>
  <si>
    <t>SO10709-001</t>
  </si>
  <si>
    <t>SO10710-001</t>
  </si>
  <si>
    <t>SO10711-001</t>
  </si>
  <si>
    <t>SO10712-001</t>
  </si>
  <si>
    <t>SO10712-002</t>
  </si>
  <si>
    <t>SO10713-001</t>
  </si>
  <si>
    <t>SO10713-002</t>
  </si>
  <si>
    <t>SO10714-001</t>
  </si>
  <si>
    <t>SO10715-001</t>
  </si>
  <si>
    <t>SO10716-001</t>
  </si>
  <si>
    <t>SO10717-001</t>
  </si>
  <si>
    <t>SO10718-001</t>
  </si>
  <si>
    <t>SO10719-001</t>
  </si>
  <si>
    <t>SO10720-001</t>
  </si>
  <si>
    <t>SO10721-001</t>
  </si>
  <si>
    <t>C60 6M5A HP</t>
  </si>
  <si>
    <t>TYPE C67/C60 OPERATOR SIZE 1</t>
  </si>
  <si>
    <t>SO10721-002</t>
  </si>
  <si>
    <t>C60 12M5A HP</t>
  </si>
  <si>
    <t>TYPE C67/C60 OPERATOR SIZE 2</t>
  </si>
  <si>
    <t>SO10721-003</t>
  </si>
  <si>
    <t>C60 20M5A HP</t>
  </si>
  <si>
    <t>TYPE C67/C60 OPERATOR SIZE 3</t>
  </si>
  <si>
    <t>SO10721-004</t>
  </si>
  <si>
    <t>C67STAZ 1 HP</t>
  </si>
  <si>
    <t>SO10721-005</t>
  </si>
  <si>
    <t>C67STAZ 2 HP</t>
  </si>
  <si>
    <t>SO10721-006</t>
  </si>
  <si>
    <t>C67STAZ 3 HP</t>
  </si>
  <si>
    <t>SO10722-001</t>
  </si>
  <si>
    <t>SO10723-001</t>
  </si>
  <si>
    <t>Orders Inbox was not updating</t>
  </si>
  <si>
    <t>SO10724-001</t>
  </si>
  <si>
    <t>SO10725-001</t>
  </si>
  <si>
    <t>SO10726-001</t>
  </si>
  <si>
    <t>TRANSDUCER PRESSURE 100PSIG 3/8</t>
  </si>
  <si>
    <t>SO10727-001</t>
  </si>
  <si>
    <t>SO10728-001</t>
  </si>
  <si>
    <t>SO10729-001</t>
  </si>
  <si>
    <t>SO10730-001</t>
  </si>
  <si>
    <t>PO Never received in Orders Inbox</t>
  </si>
  <si>
    <t>SO10731-001</t>
  </si>
  <si>
    <t>PUMP MAG-DR MDM-1516PKK03 (Need</t>
  </si>
  <si>
    <t>Cannot Order Pump without Motor, customer has been contacted. WHSE Emailed 4/13/2021 to ship on 4/19/21</t>
  </si>
  <si>
    <t>SO10731-002</t>
  </si>
  <si>
    <t>PUMP MAG-DR MDM-1518PKK05 (Need</t>
  </si>
  <si>
    <t>SO10732-001</t>
  </si>
  <si>
    <t>SO10733-001</t>
  </si>
  <si>
    <t>SO10734-001</t>
  </si>
  <si>
    <t>SO10735-001</t>
  </si>
  <si>
    <t>SO10736-001</t>
  </si>
  <si>
    <t>PUMP SLURRY 1" NPT CONNECTION</t>
  </si>
  <si>
    <t>SO10736-002</t>
  </si>
  <si>
    <t>SO10737-001</t>
  </si>
  <si>
    <t>FLOAT SWITCH COMPACT</t>
  </si>
  <si>
    <t>SO10737-002</t>
  </si>
  <si>
    <t>TEFLON SWITCH LS-1700TFE N/C</t>
  </si>
  <si>
    <t>SO10738-001</t>
  </si>
  <si>
    <t>SO10739-001</t>
  </si>
  <si>
    <t>SO10740-001</t>
  </si>
  <si>
    <t>SO10741-001</t>
  </si>
  <si>
    <t>SO10742-001</t>
  </si>
  <si>
    <t>SO10743-001</t>
  </si>
  <si>
    <t>Delayed shipment for Inventory</t>
  </si>
  <si>
    <t>SO10744-001</t>
  </si>
  <si>
    <t>SO10745-001</t>
  </si>
  <si>
    <t>HMI SIMATIC TP1200</t>
  </si>
  <si>
    <t>UVIR for Micron, part has already been delivered. Need to figure out how to adjust inventory and bill customer. Contact Jose Salinas with Questions.</t>
  </si>
  <si>
    <t>SO10746-001</t>
  </si>
  <si>
    <t xml:space="preserve">CNTRL PRCSR ETHERNET 3MB 30 I/O CONN </t>
  </si>
  <si>
    <t>SO10747-001</t>
  </si>
  <si>
    <t>S0400000799</t>
  </si>
  <si>
    <t>PLATE, WIRE GLASS, 48"  18" X.25"</t>
  </si>
  <si>
    <t>Make Item PO 14963; Service Handoff</t>
  </si>
  <si>
    <t>SO10748-001</t>
  </si>
  <si>
    <t>SO10749-001</t>
  </si>
  <si>
    <t>SO10750-001</t>
  </si>
  <si>
    <t>SO10751-001</t>
  </si>
  <si>
    <t>WHSE Emailed 1/20/2021</t>
  </si>
  <si>
    <t>SO10751-002</t>
  </si>
  <si>
    <t>SO10751-003</t>
  </si>
  <si>
    <t>SO10751-004</t>
  </si>
  <si>
    <t>SO10752-001</t>
  </si>
  <si>
    <t>SENSOR LEAK PNP 10M CABLE</t>
  </si>
  <si>
    <t>SO10753-001</t>
  </si>
  <si>
    <t>WHSE Emailed 1/25/2021</t>
  </si>
  <si>
    <t>SO10754-001</t>
  </si>
  <si>
    <t>CABLE EXT LEVIFLOW 6MM</t>
  </si>
  <si>
    <t>SO10755-001</t>
  </si>
  <si>
    <t>CBN-3283 REV A</t>
  </si>
  <si>
    <t>SO to correct inventory on parts sent to PLP for D19029 VMB's. PLP will be billed at cost.</t>
  </si>
  <si>
    <t>SO10755-002</t>
  </si>
  <si>
    <t>SO10755-003</t>
  </si>
  <si>
    <t>SO10755-004</t>
  </si>
  <si>
    <t>SO10755-005</t>
  </si>
  <si>
    <t>SO10755-006</t>
  </si>
  <si>
    <t>V DIAPH PFA PNEUM SERIES 3 N/C HF</t>
  </si>
  <si>
    <t>SO10756-001</t>
  </si>
  <si>
    <t>SV21-33843</t>
  </si>
  <si>
    <t>Original PO rec 1/11, needed price updates. Updated PO rec 2/3/21. This SO has a different mark up per DW, Use CES to determine markup.</t>
  </si>
  <si>
    <t>SO10757-001</t>
  </si>
  <si>
    <t>SV21-33844</t>
  </si>
  <si>
    <t>SO10759-001</t>
  </si>
  <si>
    <t>UTI Singapore</t>
  </si>
  <si>
    <t>Cannot enter into encompix until terms are negotiated and customer is entered into Encompix.</t>
  </si>
  <si>
    <t>SO10760-001</t>
  </si>
  <si>
    <t>FLOW METER 1 PILLAR CTFE (NO CABLE) 0-100 psig</t>
  </si>
  <si>
    <t>SO10761-001</t>
  </si>
  <si>
    <t>SO10762-001</t>
  </si>
  <si>
    <t>SV4H020E1</t>
  </si>
  <si>
    <t>FILTER, 20" POLYPRO, 40 MICRON, EPD</t>
  </si>
  <si>
    <t>4/30/2021
5/3/2021</t>
  </si>
  <si>
    <t>Direct Buy; Warehouse emailed 4/29/2021</t>
  </si>
  <si>
    <t>SO10762-002</t>
  </si>
  <si>
    <t>SO10762-003</t>
  </si>
  <si>
    <t>Needs Assembled</t>
  </si>
  <si>
    <t>SO10762-004</t>
  </si>
  <si>
    <t>SO10762-005</t>
  </si>
  <si>
    <t>WHSE Emailed 3/23/2021</t>
  </si>
  <si>
    <t>SO10763-001</t>
  </si>
  <si>
    <t>SO10764-001</t>
  </si>
  <si>
    <t>SO10765-001</t>
  </si>
  <si>
    <t>SO10765-002</t>
  </si>
  <si>
    <t>SO10766-001</t>
  </si>
  <si>
    <t xml:space="preserve">PUMP, SLURRY 1" NPT CONNECTION </t>
  </si>
  <si>
    <t>WHSE Emailed 3/9/2021 (Pump shipped late 3/17/21) ** Customer Emailed 3/18/2021 to add item to this order, waiting for amended PO.</t>
  </si>
  <si>
    <t>SO10767-001</t>
  </si>
  <si>
    <t>WHSE Emailed 3/9/2021</t>
  </si>
  <si>
    <t>SO10768-001</t>
  </si>
  <si>
    <t>WHSE Emailed 3/17/2021</t>
  </si>
  <si>
    <t>SO10769-001</t>
  </si>
  <si>
    <t>SO10770-001</t>
  </si>
  <si>
    <t>SO10772-001</t>
  </si>
  <si>
    <t>C210203A</t>
  </si>
  <si>
    <t>TUBE SEAMLESS 316L EP 1/2</t>
  </si>
  <si>
    <t>Cryogenic Experts</t>
  </si>
  <si>
    <t>Order of tubing to vendor to alleviate material lead time on high priority DFS Project. This has been completed and shipped, waiting on accounting to create the customer in encompix.</t>
  </si>
  <si>
    <t>SO10773-001</t>
  </si>
  <si>
    <t>Lead time needed. Purchasing emailed 3/22/2021; WHSE emailed 4/12/2021 to ship on 4/15/21</t>
  </si>
  <si>
    <t>SO10774-001</t>
  </si>
  <si>
    <t>WHSE Emailed 3/25/2021</t>
  </si>
  <si>
    <t>SO10775-001</t>
  </si>
  <si>
    <t xml:space="preserve">SIGNAL CONDITIONER ULTRA SLIMPAK </t>
  </si>
  <si>
    <t>SO10776-001</t>
  </si>
  <si>
    <t>WHSE Emailed 4/13/2021</t>
  </si>
  <si>
    <t>SO10777-001</t>
  </si>
  <si>
    <t>WHSE Emailed 4/14/2021</t>
  </si>
  <si>
    <t>SO10778-001</t>
  </si>
  <si>
    <t>WHSE Emailed 4/26/2021</t>
  </si>
  <si>
    <t>SO10779-001</t>
  </si>
  <si>
    <t>FLOWMETER 3/4 PIPE ABS ENCL NO CONDUIT HOLES ULTRASONIC CLAMP-ON 0-50</t>
  </si>
  <si>
    <t>Micron VA</t>
  </si>
  <si>
    <t>SO10780-001</t>
  </si>
  <si>
    <t>SO10781-001</t>
  </si>
  <si>
    <t>Pump not in stock, lead time requested 4/16/2021</t>
  </si>
  <si>
    <t>SO10782-001</t>
  </si>
  <si>
    <t>REGULATOR, DOME LOADED 3/4 PB</t>
  </si>
  <si>
    <t>SO10783-001</t>
  </si>
  <si>
    <t>SO10784-001</t>
  </si>
  <si>
    <t>SV21-35889</t>
  </si>
  <si>
    <t>SO10784-002</t>
  </si>
  <si>
    <t>D21920-001</t>
  </si>
  <si>
    <t>2182-2973</t>
  </si>
  <si>
    <t>GAS SAFETY ACTUATED VALVE T-GSA-30-¼</t>
  </si>
  <si>
    <t>Micron Boise</t>
  </si>
  <si>
    <t>Project was placed on hold for requote. Hold was released 4/16/21</t>
  </si>
  <si>
    <t>SO10785-001</t>
  </si>
  <si>
    <t>T0000015039</t>
  </si>
  <si>
    <t>B85 VIEW TILE</t>
  </si>
  <si>
    <t>Applied Materials</t>
  </si>
  <si>
    <t>SO10786-001</t>
  </si>
  <si>
    <t>SO10787-001</t>
  </si>
  <si>
    <t>MOTOR 5HP 3450 RPM</t>
  </si>
  <si>
    <t>SO10817</t>
  </si>
  <si>
    <t>DSV Singapore</t>
  </si>
  <si>
    <t>Connor Leuck</t>
  </si>
  <si>
    <t>Couldn't get ETA on Part Arrival</t>
  </si>
  <si>
    <t>SO10820</t>
  </si>
  <si>
    <t>DSV</t>
  </si>
  <si>
    <t>SO10823</t>
  </si>
  <si>
    <t>D18349-CO1 and CO2</t>
  </si>
  <si>
    <t>SO10826</t>
  </si>
  <si>
    <t>Part lead times unclear</t>
  </si>
  <si>
    <t>SO10827</t>
  </si>
  <si>
    <t>SO10828</t>
  </si>
  <si>
    <t>Float Switch Compact Cert P.P</t>
  </si>
  <si>
    <t>SO10824</t>
  </si>
  <si>
    <t>SV21-39293</t>
  </si>
  <si>
    <t>SO10825</t>
  </si>
  <si>
    <t>SV21-39599</t>
  </si>
  <si>
    <t>SO10832</t>
  </si>
  <si>
    <t>SO10830</t>
  </si>
  <si>
    <t>EXTRACTION TOOL, AMPLIMITE SER</t>
  </si>
  <si>
    <t>Micron Va</t>
  </si>
  <si>
    <t>SO10829</t>
  </si>
  <si>
    <t>SO10834</t>
  </si>
  <si>
    <t>M000000583</t>
  </si>
  <si>
    <t>Drum Adapter Sleeve 64mm x 5 Buttress</t>
  </si>
  <si>
    <t>Intel USA</t>
  </si>
  <si>
    <t>SO10839</t>
  </si>
  <si>
    <t>SO10835</t>
  </si>
  <si>
    <t>Mincron VA</t>
  </si>
  <si>
    <t>Date Unconfirmed</t>
  </si>
  <si>
    <t xml:space="preserve">Date Achieved </t>
  </si>
  <si>
    <t>Date Improved</t>
  </si>
  <si>
    <t>Original Date Missed - New Date</t>
  </si>
  <si>
    <t>Late - Needs new date</t>
  </si>
  <si>
    <t>COLOR LEGEND →</t>
  </si>
  <si>
    <t>MM/DD/YYYY
needs new date</t>
  </si>
  <si>
    <t>MM/DD/YYYY
COMPLETED LATE</t>
  </si>
  <si>
    <t>MM/DD/YYYY
COMPLETED
ON TIME OR EARLY</t>
  </si>
  <si>
    <t>MM/DD/YYYY
SCHEDULED  WAITING</t>
  </si>
  <si>
    <t>Production Dates</t>
  </si>
  <si>
    <t>If there is no date for the Department it equals the Cell to the Right or lefts date</t>
  </si>
  <si>
    <t xml:space="preserve">           Open</t>
  </si>
  <si>
    <t>MM/DD/YYYY Late -needs new date</t>
  </si>
  <si>
    <t>MM/DD/YYYY MISSED DATE</t>
  </si>
  <si>
    <t>MM/DD/YYYY COMPLETED ONTIME OR EARLY</t>
  </si>
  <si>
    <t>MM/DD/YYYY SCHEDULED WAITING</t>
  </si>
  <si>
    <t>Gemba</t>
  </si>
  <si>
    <t>Start</t>
  </si>
  <si>
    <t>PM's Only</t>
  </si>
  <si>
    <t>Week</t>
  </si>
  <si>
    <t>Engineering</t>
  </si>
  <si>
    <t>Purchasing</t>
  </si>
  <si>
    <t>if N/A  →</t>
  </si>
  <si>
    <t>= cell value to left (If no date needed)</t>
  </si>
  <si>
    <t>Production</t>
  </si>
  <si>
    <t>Job Info</t>
  </si>
  <si>
    <t>Internal Contacts</t>
  </si>
  <si>
    <t>Job Start</t>
  </si>
  <si>
    <t>Submittals</t>
  </si>
  <si>
    <t>Customer Delivery</t>
  </si>
  <si>
    <t>PM Notes</t>
  </si>
  <si>
    <t>Project Number</t>
  </si>
  <si>
    <t>LLI BOM Release (Mechanical)</t>
  </si>
  <si>
    <t>LLI BOM Release (Electrical)</t>
  </si>
  <si>
    <t>Full BOM Release (Mechanical)</t>
  </si>
  <si>
    <t>Full BOM Release (Electrical)</t>
  </si>
  <si>
    <t>Complete Drawing Package (Mechanical)</t>
  </si>
  <si>
    <t>Complete Drawing Package (Electrical)</t>
  </si>
  <si>
    <t>Print Review</t>
  </si>
  <si>
    <t>Programming End Date</t>
  </si>
  <si>
    <t>Picklist Mechanical</t>
  </si>
  <si>
    <t>Picklist Electrical</t>
  </si>
  <si>
    <t>MRD</t>
  </si>
  <si>
    <t>Kitting</t>
  </si>
  <si>
    <t>Notes (Materials)</t>
  </si>
  <si>
    <t>Fab</t>
  </si>
  <si>
    <t>Plumb</t>
  </si>
  <si>
    <t>Elect</t>
  </si>
  <si>
    <t>Fit-Up Elect.</t>
  </si>
  <si>
    <t>Fit-Up Plumb</t>
  </si>
  <si>
    <t>Test</t>
  </si>
  <si>
    <t>QC</t>
  </si>
  <si>
    <t>Fab / CNC START</t>
  </si>
  <si>
    <t>Plumb START</t>
  </si>
  <si>
    <t>Elect. START</t>
  </si>
  <si>
    <t>Fit-Up START</t>
  </si>
  <si>
    <t>Fit-Up Plumb START</t>
  </si>
  <si>
    <t>Test START</t>
  </si>
  <si>
    <t>QC START</t>
  </si>
  <si>
    <t>Ship Date Planned</t>
  </si>
  <si>
    <t>Ship Date Act.</t>
  </si>
  <si>
    <t>Fab DAYS</t>
  </si>
  <si>
    <t>Plumb DAYS</t>
  </si>
  <si>
    <t>Elect. Days</t>
  </si>
  <si>
    <t>Fit-Up Elect. Days</t>
  </si>
  <si>
    <t>Fit-Up Plumb Days</t>
  </si>
  <si>
    <t>Test Days</t>
  </si>
  <si>
    <t>QC Days</t>
  </si>
  <si>
    <t>Chemical/ Gas Type</t>
  </si>
  <si>
    <t>Mechanical Designer</t>
  </si>
  <si>
    <t>Electrical Designer</t>
  </si>
  <si>
    <t>Programmer</t>
  </si>
  <si>
    <t>Pre Authorization Date</t>
  </si>
  <si>
    <t>PO Receipt Date</t>
  </si>
  <si>
    <t>PO Acknowledgement Date</t>
  </si>
  <si>
    <t>Notes</t>
  </si>
  <si>
    <t>Job Kick Off</t>
  </si>
  <si>
    <t>Submittal Start Date</t>
  </si>
  <si>
    <t>Submittal End Date</t>
  </si>
  <si>
    <t>Drawings Submitted To Customer</t>
  </si>
  <si>
    <t>Technical Manual/ Turnover Package</t>
  </si>
  <si>
    <t>Memory Map (Micron)</t>
  </si>
  <si>
    <t>Binder / Spares</t>
  </si>
  <si>
    <t>Source Inspection</t>
  </si>
  <si>
    <t>D</t>
  </si>
  <si>
    <t>Solvent CDU</t>
  </si>
  <si>
    <t>10/30/2020
&amp;
11/13/2020</t>
  </si>
  <si>
    <t>Lauren</t>
  </si>
  <si>
    <t>German</t>
  </si>
  <si>
    <t>Deb</t>
  </si>
  <si>
    <t>In house</t>
  </si>
  <si>
    <t>20-22 weeks quoted lead time. Plus 2-3 weeks for subs. Collabratech has 14-16 week lead time (once PO cut) so that will drive this project.</t>
  </si>
  <si>
    <t>D10550</t>
  </si>
  <si>
    <t>PLC Programming</t>
  </si>
  <si>
    <t>Programming effort for Messer. No parts required.</t>
  </si>
  <si>
    <t>Messer</t>
  </si>
  <si>
    <t>David</t>
  </si>
  <si>
    <t>Steve I.</t>
  </si>
  <si>
    <t>D11008-001-ICO3</t>
  </si>
  <si>
    <t>ICO Pressure Relief</t>
  </si>
  <si>
    <t>Parts in parts cage, Schedule time with customer. Sandia Labs SC1 Blender</t>
  </si>
  <si>
    <t>Sandia Labs</t>
  </si>
  <si>
    <t>D11923-ICO-01</t>
  </si>
  <si>
    <t>Schedule time with customer. IMFT. NOw TI- SC1 Blender. Verify parts are pulled</t>
  </si>
  <si>
    <t>D12874-WAR</t>
  </si>
  <si>
    <t xml:space="preserve">Intall of Orifices. Customer not wanting Orifice Install at this time. </t>
  </si>
  <si>
    <t>D13386-ICO-01</t>
  </si>
  <si>
    <t xml:space="preserve">Old IM Flash Blender (SC1) Need to schedule with TI. </t>
  </si>
  <si>
    <t>D17893-04D1</t>
  </si>
  <si>
    <t>Remote HMI</t>
  </si>
  <si>
    <t xml:space="preserve"> 09/10/2021</t>
  </si>
  <si>
    <r>
      <t xml:space="preserve"> </t>
    </r>
    <r>
      <rPr>
        <sz val="11"/>
        <rFont val="Calibri"/>
        <family val="2"/>
        <scheme val="minor"/>
      </rPr>
      <t>09/10/2021</t>
    </r>
  </si>
  <si>
    <r>
      <rPr>
        <sz val="11"/>
        <color rgb="FF000000"/>
        <rFont val="Calibri"/>
      </rPr>
      <t xml:space="preserve">No shortages in encompix All systems to ship at once waiting for parts for 1R01
</t>
    </r>
    <r>
      <rPr>
        <sz val="11"/>
        <color rgb="FFFF0000"/>
        <rFont val="Calibri"/>
      </rPr>
      <t>HTDS Inspection Scheduled for Nov 14-16.</t>
    </r>
  </si>
  <si>
    <t>Intel OR</t>
  </si>
  <si>
    <t xml:space="preserve">Multiple </t>
  </si>
  <si>
    <t>Michael L.</t>
  </si>
  <si>
    <t>Mike</t>
  </si>
  <si>
    <t>TUV Inspection planed to start week of 7/11/2022 . Systems to be delevered to Intel Q3</t>
  </si>
  <si>
    <t>Base Blender</t>
  </si>
  <si>
    <r>
      <rPr>
        <sz val="11"/>
        <color rgb="FF000000"/>
        <rFont val="Calibri"/>
      </rPr>
      <t>No Shortage - 10/11/23</t>
    </r>
    <r>
      <rPr>
        <sz val="11"/>
        <color rgb="FFFF0000"/>
        <rFont val="Calibri"/>
      </rPr>
      <t>HTDS Inspection Scheduled for Nov 14-16.</t>
    </r>
  </si>
  <si>
    <t>Daniel H.</t>
  </si>
  <si>
    <t>Acid Blender</t>
  </si>
  <si>
    <r>
      <rPr>
        <sz val="11"/>
        <color rgb="FF000000"/>
        <rFont val="Calibri"/>
      </rPr>
      <t xml:space="preserve">No Shortage - 10/11/23
</t>
    </r>
    <r>
      <rPr>
        <sz val="11"/>
        <color rgb="FFFF0000"/>
        <rFont val="Calibri"/>
      </rPr>
      <t>HTDS Inspection Scheduled for Nov 14-16.</t>
    </r>
  </si>
  <si>
    <t>D17893-02C1</t>
  </si>
  <si>
    <t>Base VMB</t>
  </si>
  <si>
    <r>
      <rPr>
        <sz val="11"/>
        <color rgb="FF000000"/>
        <rFont val="Calibri"/>
      </rPr>
      <t xml:space="preserve">No Shortages 9/8/23
</t>
    </r>
    <r>
      <rPr>
        <sz val="11"/>
        <color rgb="FFFF0000"/>
        <rFont val="Calibri"/>
      </rPr>
      <t>HTDS Inspection Scheduled for Nov 14-16.</t>
    </r>
  </si>
  <si>
    <t>D17893-03B1</t>
  </si>
  <si>
    <t>Fill Station</t>
  </si>
  <si>
    <t>Adam G.</t>
  </si>
  <si>
    <t>D17893-01C1</t>
  </si>
  <si>
    <t>Acid VMB</t>
  </si>
  <si>
    <t>D17979-001</t>
  </si>
  <si>
    <t>MCBS PUMP SERVICE</t>
  </si>
  <si>
    <r>
      <rPr>
        <sz val="11"/>
        <color rgb="FF000000"/>
        <rFont val="Calibri"/>
        <family val="2"/>
      </rPr>
      <t xml:space="preserve">Intel China.  Not sure if we are doing this or not? </t>
    </r>
    <r>
      <rPr>
        <sz val="11"/>
        <color rgb="FFFF0000"/>
        <rFont val="Calibri"/>
        <family val="2"/>
      </rPr>
      <t>Not sure if this job is still a go.</t>
    </r>
    <r>
      <rPr>
        <sz val="11"/>
        <color rgb="FF000000"/>
        <rFont val="Calibri"/>
        <family val="2"/>
      </rPr>
      <t xml:space="preserve"> </t>
    </r>
  </si>
  <si>
    <t>INTEL SEMICONDUCTOR (DALIAN)</t>
  </si>
  <si>
    <t>Jason Billig</t>
  </si>
  <si>
    <t>D18327-CO1</t>
  </si>
  <si>
    <t>D18349</t>
  </si>
  <si>
    <t>D18389-001</t>
  </si>
  <si>
    <t>MCBS Pump Change Full Kit</t>
  </si>
  <si>
    <t xml:space="preserve"> 08/30/2021</t>
  </si>
  <si>
    <t xml:space="preserve">Job completed on 10/26/22 </t>
  </si>
  <si>
    <t>Intel NM USA</t>
  </si>
  <si>
    <t>D18389-002</t>
  </si>
  <si>
    <t>MCBS+ Pump Change Full Kit</t>
  </si>
  <si>
    <t>D18389-003</t>
  </si>
  <si>
    <t>D18389-004</t>
  </si>
  <si>
    <t>FSE Support</t>
  </si>
  <si>
    <t xml:space="preserve">Spoke to Romick about this job, Was not completed, will not be completed. </t>
  </si>
  <si>
    <t>Laura</t>
  </si>
  <si>
    <t xml:space="preserve">D18763-001
</t>
  </si>
  <si>
    <t>Retrofit gas cabinet controller</t>
  </si>
  <si>
    <t>No shortages in encompix. On hold until further notice. Closed out. Not moving forward with this.</t>
  </si>
  <si>
    <t>Samsung</t>
  </si>
  <si>
    <t>Grant</t>
  </si>
  <si>
    <t>na</t>
  </si>
  <si>
    <t>Pre-Auth</t>
  </si>
  <si>
    <t>NH4OH UPH CUD</t>
  </si>
  <si>
    <t>3/26/201</t>
  </si>
  <si>
    <t>5/14/2021
5/19/2021</t>
  </si>
  <si>
    <t>5/14/2021
5/4/2021</t>
  </si>
  <si>
    <r>
      <t xml:space="preserve">  23795000043 LIGHT ETA </t>
    </r>
    <r>
      <rPr>
        <b/>
        <u/>
        <sz val="11"/>
        <color rgb="FFFF0000"/>
        <rFont val="Calibri"/>
        <family val="2"/>
      </rPr>
      <t>7/15</t>
    </r>
    <r>
      <rPr>
        <sz val="11"/>
        <color rgb="FFFF0000"/>
        <rFont val="Calibri"/>
        <family val="2"/>
      </rPr>
      <t>,</t>
    </r>
    <r>
      <rPr>
        <sz val="11"/>
        <rFont val="Calibri"/>
        <family val="2"/>
      </rPr>
      <t xml:space="preserve">Arrived 7/19 </t>
    </r>
    <r>
      <rPr>
        <sz val="11"/>
        <color rgb="FFFF0000"/>
        <rFont val="Calibri"/>
        <family val="2"/>
      </rPr>
      <t>LEVEL NSR ETA 7/2, CK VLV ETA 6/29</t>
    </r>
  </si>
  <si>
    <r>
      <t xml:space="preserve">8/16/2021 </t>
    </r>
    <r>
      <rPr>
        <sz val="9"/>
        <color rgb="FF00B050"/>
        <rFont val="Calibri"/>
        <family val="2"/>
      </rPr>
      <t xml:space="preserve">08/06/21 </t>
    </r>
    <r>
      <rPr>
        <sz val="9"/>
        <color theme="1"/>
        <rFont val="Calibri"/>
        <family val="2"/>
      </rPr>
      <t>08/5/2021</t>
    </r>
  </si>
  <si>
    <t>Whiting Turner</t>
  </si>
  <si>
    <t>NH4OH</t>
  </si>
  <si>
    <t>Daniel</t>
  </si>
  <si>
    <t>ENG Date 3/19 POC</t>
  </si>
  <si>
    <t xml:space="preserve">Need exception report from Quality </t>
  </si>
  <si>
    <t>NH40H UPH Single Drum Cab</t>
  </si>
  <si>
    <r>
      <rPr>
        <b/>
        <u/>
        <sz val="11"/>
        <color rgb="FFFF0000"/>
        <rFont val="Calibri"/>
        <family val="2"/>
      </rPr>
      <t>DRUM HEAD pushed out didn't ship as planned DEL ETA 9/14</t>
    </r>
    <r>
      <rPr>
        <sz val="11"/>
        <color rgb="FFFF0000"/>
        <rFont val="Calibri"/>
        <family val="2"/>
      </rPr>
      <t xml:space="preserve"> FILTER BOWL 7/9, CK VLV 6/29, </t>
    </r>
    <r>
      <rPr>
        <b/>
        <u/>
        <sz val="11"/>
        <color rgb="FFFF0000"/>
        <rFont val="Calibri"/>
        <family val="2"/>
      </rPr>
      <t>New ETA Date for Gloves 12/01/21</t>
    </r>
    <r>
      <rPr>
        <sz val="11"/>
        <color rgb="FFFF0000"/>
        <rFont val="Calibri"/>
        <family val="2"/>
      </rPr>
      <t xml:space="preserve">  -</t>
    </r>
    <r>
      <rPr>
        <sz val="11"/>
        <rFont val="Calibri"/>
        <family val="2"/>
      </rPr>
      <t>filter bowls 12044000010 9/3
23095000085 Level Sensor - Due 8/23</t>
    </r>
  </si>
  <si>
    <t>7/2/2021
7/1/2021</t>
  </si>
  <si>
    <t>H2O2 UHP Single Drum Cab</t>
  </si>
  <si>
    <t xml:space="preserve">4/8/2021
</t>
  </si>
  <si>
    <t>4/8/2021
4/22/2021</t>
  </si>
  <si>
    <t xml:space="preserve"> LIGHT 23795000043 ETA 7/15, Arrived 7/19     </t>
  </si>
  <si>
    <t>H2O2</t>
  </si>
  <si>
    <r>
      <rPr>
        <sz val="11"/>
        <color theme="1"/>
        <rFont val="Calibri"/>
        <family val="2"/>
      </rPr>
      <t xml:space="preserve">D19029-03A1
</t>
    </r>
  </si>
  <si>
    <t>PAN UHP CDU</t>
  </si>
  <si>
    <r>
      <t xml:space="preserve">
</t>
    </r>
    <r>
      <rPr>
        <sz val="9"/>
        <color rgb="FF00B050"/>
        <rFont val="Calibri"/>
        <family val="2"/>
      </rPr>
      <t>8/11/2021</t>
    </r>
  </si>
  <si>
    <t>PAN</t>
  </si>
  <si>
    <r>
      <rPr>
        <sz val="11"/>
        <color theme="1"/>
        <rFont val="Calibri"/>
        <family val="2"/>
      </rPr>
      <t xml:space="preserve">D19029-03B1
</t>
    </r>
  </si>
  <si>
    <t>PAN UHP Single Drum Cab</t>
  </si>
  <si>
    <t xml:space="preserve">
</t>
  </si>
  <si>
    <r>
      <t xml:space="preserve">
</t>
    </r>
    <r>
      <rPr>
        <sz val="9"/>
        <color rgb="FF00B050"/>
        <rFont val="Calibri"/>
        <family val="2"/>
      </rPr>
      <t>8/17/2021</t>
    </r>
  </si>
  <si>
    <r>
      <rPr>
        <sz val="11"/>
        <color theme="1"/>
        <rFont val="Calibri"/>
        <family val="2"/>
      </rPr>
      <t xml:space="preserve">D19029-04A1
</t>
    </r>
  </si>
  <si>
    <t>HF UHP CDU</t>
  </si>
  <si>
    <t xml:space="preserve">
4/30/2021
</t>
  </si>
  <si>
    <t xml:space="preserve">
5/17/2021</t>
  </si>
  <si>
    <t xml:space="preserve">
5/4/2021</t>
  </si>
  <si>
    <t>21095016012 - PT PT - 2/22/2022</t>
  </si>
  <si>
    <r>
      <t xml:space="preserve">
</t>
    </r>
    <r>
      <rPr>
        <sz val="9"/>
        <color rgb="FF00B050"/>
        <rFont val="Calibri"/>
        <family val="2"/>
        <scheme val="minor"/>
      </rPr>
      <t>8/6/2021</t>
    </r>
  </si>
  <si>
    <t>HF</t>
  </si>
  <si>
    <r>
      <rPr>
        <sz val="11"/>
        <color theme="1"/>
        <rFont val="Calibri"/>
        <family val="2"/>
      </rPr>
      <t xml:space="preserve">D19029-04B1
</t>
    </r>
  </si>
  <si>
    <t>HF UHP Single Drum Cab</t>
  </si>
  <si>
    <t xml:space="preserve">
8/6/2021</t>
  </si>
  <si>
    <r>
      <rPr>
        <sz val="11"/>
        <color theme="1"/>
        <rFont val="Calibri"/>
        <family val="2"/>
      </rPr>
      <t xml:space="preserve">D19029-05A1
</t>
    </r>
  </si>
  <si>
    <t>TFG UPH CDU</t>
  </si>
  <si>
    <t xml:space="preserve">
8/23/2021</t>
  </si>
  <si>
    <t xml:space="preserve">
8/31/2021</t>
  </si>
  <si>
    <r>
      <t xml:space="preserve">
</t>
    </r>
    <r>
      <rPr>
        <sz val="9"/>
        <color rgb="FF00B050"/>
        <rFont val="Calibri"/>
        <family val="2"/>
      </rPr>
      <t>8/9/2021</t>
    </r>
  </si>
  <si>
    <t>TFG</t>
  </si>
  <si>
    <t>TBD</t>
  </si>
  <si>
    <r>
      <rPr>
        <sz val="11"/>
        <color theme="1"/>
        <rFont val="Calibri"/>
        <family val="2"/>
      </rPr>
      <t xml:space="preserve">D19029-05B1
</t>
    </r>
  </si>
  <si>
    <t>TFG UPH Single Drum Cab</t>
  </si>
  <si>
    <t xml:space="preserve">
9/9/2021</t>
  </si>
  <si>
    <t>D19029-07A1</t>
  </si>
  <si>
    <t xml:space="preserve">CDU Type 1 </t>
  </si>
  <si>
    <t>GF Fishkill</t>
  </si>
  <si>
    <t>NAOH</t>
  </si>
  <si>
    <t>D19029-07B1</t>
  </si>
  <si>
    <t xml:space="preserve">Single Drum Cabinet </t>
  </si>
  <si>
    <t>D19029-08A1</t>
  </si>
  <si>
    <t>H2SO4</t>
  </si>
  <si>
    <t>D19029-08B1</t>
  </si>
  <si>
    <t>SEZ-E External Tank</t>
  </si>
  <si>
    <r>
      <t xml:space="preserve">  LIGHT </t>
    </r>
    <r>
      <rPr>
        <b/>
        <u/>
        <sz val="11"/>
        <color rgb="FFFF0000"/>
        <rFont val="Calibri"/>
        <family val="2"/>
      </rPr>
      <t>7/15</t>
    </r>
  </si>
  <si>
    <r>
      <rPr>
        <strike/>
        <sz val="9"/>
        <color rgb="FF00B050"/>
        <rFont val="Calibri"/>
        <family val="2"/>
        <scheme val="minor"/>
      </rPr>
      <t>4/14/2021</t>
    </r>
    <r>
      <rPr>
        <strike/>
        <sz val="9"/>
        <color theme="1"/>
        <rFont val="Calibri"/>
        <family val="2"/>
        <scheme val="minor"/>
      </rPr>
      <t xml:space="preserve">
</t>
    </r>
    <r>
      <rPr>
        <sz val="9"/>
        <color theme="1"/>
        <rFont val="Calibri"/>
        <family val="2"/>
        <scheme val="minor"/>
      </rPr>
      <t>4/5/2021</t>
    </r>
  </si>
  <si>
    <r>
      <rPr>
        <sz val="9"/>
        <color rgb="FF00B050"/>
        <rFont val="Calibri"/>
        <family val="2"/>
        <scheme val="minor"/>
      </rPr>
      <t>7/20/2021</t>
    </r>
    <r>
      <rPr>
        <sz val="9"/>
        <color theme="1"/>
        <rFont val="Calibri"/>
        <family val="2"/>
        <scheme val="minor"/>
      </rPr>
      <t xml:space="preserve">
7/8/2021</t>
    </r>
  </si>
  <si>
    <r>
      <rPr>
        <sz val="9"/>
        <color rgb="FF00B050"/>
        <rFont val="Calibri"/>
        <family val="2"/>
        <scheme val="minor"/>
      </rPr>
      <t>7/22/2021</t>
    </r>
    <r>
      <rPr>
        <sz val="9"/>
        <color theme="1"/>
        <rFont val="Calibri"/>
        <family val="2"/>
        <scheme val="minor"/>
      </rPr>
      <t xml:space="preserve"> 7/14/2021</t>
    </r>
  </si>
  <si>
    <t>SEZ-E</t>
  </si>
  <si>
    <t>D19029-13E1</t>
  </si>
  <si>
    <t xml:space="preserve">Solvent VMB </t>
  </si>
  <si>
    <t/>
  </si>
  <si>
    <t>Outsourced</t>
  </si>
  <si>
    <t>AZ</t>
  </si>
  <si>
    <t>D19029-13J1</t>
  </si>
  <si>
    <t xml:space="preserve">CC Solvent VMB </t>
  </si>
  <si>
    <t xml:space="preserve">D19029-14K1
</t>
  </si>
  <si>
    <t>IPA UHP SS DDU</t>
  </si>
  <si>
    <t>UPDATED 6/3/22</t>
  </si>
  <si>
    <t>ENTEGRIS ETA 6/21/22</t>
  </si>
  <si>
    <t>IPA</t>
  </si>
  <si>
    <t xml:space="preserve">D19029-15K1
</t>
  </si>
  <si>
    <t>PGMEA UHP SS CDU</t>
  </si>
  <si>
    <t>PGMEA</t>
  </si>
  <si>
    <t xml:space="preserve">D19029-16K1
</t>
  </si>
  <si>
    <t>AZ UHP SS CDU</t>
  </si>
  <si>
    <t>ENTEGRIS ETA flow meter - 7/27/22</t>
  </si>
  <si>
    <t>D19200-001</t>
  </si>
  <si>
    <t>UPW</t>
  </si>
  <si>
    <r>
      <rPr>
        <strike/>
        <sz val="9"/>
        <color theme="1"/>
        <rFont val="Calibri"/>
        <family val="2"/>
        <scheme val="minor"/>
      </rPr>
      <t xml:space="preserve">3/19/2021
</t>
    </r>
    <r>
      <rPr>
        <sz val="9"/>
        <color theme="1"/>
        <rFont val="Calibri"/>
        <family val="2"/>
        <scheme val="minor"/>
      </rPr>
      <t>3/6/2021</t>
    </r>
  </si>
  <si>
    <r>
      <rPr>
        <strike/>
        <sz val="9"/>
        <color theme="1"/>
        <rFont val="Calibri"/>
        <family val="2"/>
        <scheme val="minor"/>
      </rPr>
      <t xml:space="preserve">4/2/2021
</t>
    </r>
    <r>
      <rPr>
        <sz val="9"/>
        <color theme="1"/>
        <rFont val="Calibri"/>
        <family val="2"/>
        <scheme val="minor"/>
      </rPr>
      <t>3/19/2021</t>
    </r>
  </si>
  <si>
    <t>Adam</t>
  </si>
  <si>
    <t>D19475-CO2</t>
  </si>
  <si>
    <t>Programming CO</t>
  </si>
  <si>
    <t xml:space="preserve">Completed. Possible CO to be put in place. </t>
  </si>
  <si>
    <t>D19484-008</t>
  </si>
  <si>
    <t>Mini Mix</t>
  </si>
  <si>
    <t xml:space="preserve">
7/2/2021</t>
  </si>
  <si>
    <r>
      <t xml:space="preserve">
</t>
    </r>
    <r>
      <rPr>
        <sz val="9"/>
        <color rgb="FF00B050"/>
        <rFont val="Calibri"/>
        <family val="2"/>
      </rPr>
      <t>7/7/2021</t>
    </r>
  </si>
  <si>
    <t>Michael</t>
  </si>
  <si>
    <t>D19484-009</t>
  </si>
  <si>
    <t xml:space="preserve">
7/20/2021</t>
  </si>
  <si>
    <t xml:space="preserve">
8/4/2021</t>
  </si>
  <si>
    <t xml:space="preserve">
08/09/2021</t>
  </si>
  <si>
    <t>D19484-011</t>
  </si>
  <si>
    <t>No Shortages - 11/15/22</t>
  </si>
  <si>
    <t>D19484-012</t>
  </si>
  <si>
    <t>CRCLT GUN DI 1/9/23</t>
  </si>
  <si>
    <t>D19484-013</t>
  </si>
  <si>
    <t xml:space="preserve">CRCLT GUN 1/9/2023 </t>
  </si>
  <si>
    <t xml:space="preserve">LDC R&amp;D </t>
  </si>
  <si>
    <t>No Shortages - 10/11/23</t>
  </si>
  <si>
    <t>DFS</t>
  </si>
  <si>
    <t>Tony B.</t>
  </si>
  <si>
    <r>
      <rPr>
        <sz val="11"/>
        <color rgb="FF000000"/>
        <rFont val="Calibri"/>
      </rPr>
      <t xml:space="preserve">No Shortages 10/5/23
</t>
    </r>
    <r>
      <rPr>
        <sz val="11"/>
        <color rgb="FFFF0000"/>
        <rFont val="Calibri"/>
      </rPr>
      <t>Need BPR to be replaced by WK</t>
    </r>
  </si>
  <si>
    <t>Alisha</t>
  </si>
  <si>
    <t>D90218-001</t>
  </si>
  <si>
    <t>INT-SSRE-KIT LOTO COVER</t>
  </si>
  <si>
    <t>No Shortages 9/22/23</t>
  </si>
  <si>
    <t>Un2 Dual Leg PCFM Skid</t>
  </si>
  <si>
    <t>Skid needs to ship 10/10 at the latest</t>
  </si>
  <si>
    <t>Exyte Malaysia</t>
  </si>
  <si>
    <t>Brayan M.</t>
  </si>
  <si>
    <t>Jason</t>
  </si>
  <si>
    <t>Control Cabinet</t>
  </si>
  <si>
    <r>
      <rPr>
        <sz val="11"/>
        <color rgb="FF000000"/>
        <rFont val="Calibri"/>
      </rPr>
      <t xml:space="preserve">HMI, IPC 21.5" C1D1, - </t>
    </r>
    <r>
      <rPr>
        <sz val="11"/>
        <color rgb="FFFF0000"/>
        <rFont val="Calibri"/>
      </rPr>
      <t xml:space="preserve">10/19/23
</t>
    </r>
  </si>
  <si>
    <t>Blender</t>
  </si>
  <si>
    <r>
      <rPr>
        <sz val="11"/>
        <color rgb="FF000000"/>
        <rFont val="Calibri"/>
      </rPr>
      <t xml:space="preserve">FLOW SWITCH, GASES, 0 - 50 SCFH - </t>
    </r>
    <r>
      <rPr>
        <b/>
        <sz val="11"/>
        <color rgb="FFFF0000"/>
        <rFont val="Calibri"/>
      </rPr>
      <t>11/29/23</t>
    </r>
  </si>
  <si>
    <t xml:space="preserve">D19860-001 </t>
  </si>
  <si>
    <t>Retrofit gas cabinet controllers</t>
  </si>
  <si>
    <t>Waiting on customer tool downtime - DJ 10/14/2021</t>
  </si>
  <si>
    <t>D20211-001</t>
  </si>
  <si>
    <t>DUAl Tank SBTU</t>
  </si>
  <si>
    <r>
      <rPr>
        <strike/>
        <sz val="11"/>
        <color rgb="FFFF0000"/>
        <rFont val="Calibri"/>
        <family val="2"/>
        <scheme val="minor"/>
      </rPr>
      <t xml:space="preserve">1/15/2021
</t>
    </r>
    <r>
      <rPr>
        <sz val="11"/>
        <rFont val="Calibri"/>
        <family val="2"/>
        <scheme val="minor"/>
      </rPr>
      <t>2/2/2021</t>
    </r>
  </si>
  <si>
    <r>
      <rPr>
        <strike/>
        <sz val="11"/>
        <color rgb="FFFF0000"/>
        <rFont val="Calibri"/>
        <family val="2"/>
        <scheme val="minor"/>
      </rPr>
      <t xml:space="preserve">1/15/2021
2/5/2021
2/16/2021
</t>
    </r>
    <r>
      <rPr>
        <sz val="11"/>
        <color theme="1"/>
        <rFont val="Calibri"/>
        <family val="2"/>
        <scheme val="minor"/>
      </rPr>
      <t>2/17/2021</t>
    </r>
  </si>
  <si>
    <t>GF Vermont</t>
  </si>
  <si>
    <t>D20211-002</t>
  </si>
  <si>
    <t>SDU</t>
  </si>
  <si>
    <r>
      <rPr>
        <strike/>
        <sz val="11"/>
        <color rgb="FFFF0000"/>
        <rFont val="Calibri"/>
        <family val="2"/>
        <scheme val="minor"/>
      </rPr>
      <t xml:space="preserve">1/15/2021
</t>
    </r>
    <r>
      <rPr>
        <sz val="11"/>
        <rFont val="Calibri"/>
        <family val="2"/>
        <scheme val="minor"/>
      </rPr>
      <t>2/19/2021</t>
    </r>
  </si>
  <si>
    <r>
      <rPr>
        <strike/>
        <sz val="11"/>
        <color rgb="FFFF0000"/>
        <rFont val="Calibri"/>
        <family val="2"/>
        <scheme val="minor"/>
      </rPr>
      <t xml:space="preserve">2/22/2021 </t>
    </r>
    <r>
      <rPr>
        <sz val="11"/>
        <color theme="1"/>
        <rFont val="Calibri"/>
        <family val="2"/>
        <scheme val="minor"/>
      </rPr>
      <t>2/23/2021</t>
    </r>
  </si>
  <si>
    <t>STI2100</t>
  </si>
  <si>
    <t>D20211-003</t>
  </si>
  <si>
    <t>Single Tank SBTU</t>
  </si>
  <si>
    <r>
      <rPr>
        <strike/>
        <sz val="11"/>
        <color rgb="FF92D050"/>
        <rFont val="Calibri"/>
        <family val="2"/>
      </rPr>
      <t xml:space="preserve">2/25/2021
</t>
    </r>
    <r>
      <rPr>
        <strike/>
        <sz val="11"/>
        <color rgb="FFFF0000"/>
        <rFont val="Calibri"/>
        <family val="2"/>
      </rPr>
      <t>2/24/2021</t>
    </r>
    <r>
      <rPr>
        <sz val="11"/>
        <color theme="1"/>
        <rFont val="Calibri"/>
        <family val="2"/>
      </rPr>
      <t xml:space="preserve">
2/26/2021</t>
    </r>
  </si>
  <si>
    <t>2/25/2020
2/26/2021</t>
  </si>
  <si>
    <r>
      <rPr>
        <sz val="11"/>
        <color rgb="FFFF0000"/>
        <rFont val="Calibri"/>
        <family val="2"/>
      </rPr>
      <t>VLV 17229160011 ETA 7/16,  17229120011 VLV ETA 8/4</t>
    </r>
  </si>
  <si>
    <r>
      <rPr>
        <strike/>
        <sz val="9"/>
        <color rgb="FFFF0000"/>
        <rFont val="Calibri"/>
        <family val="2"/>
      </rPr>
      <t>3/25/2021</t>
    </r>
    <r>
      <rPr>
        <sz val="9"/>
        <color theme="1"/>
        <rFont val="Calibri"/>
        <family val="2"/>
      </rPr>
      <t xml:space="preserve">
3/26/2021</t>
    </r>
  </si>
  <si>
    <t>PCMP</t>
  </si>
  <si>
    <t>Pre-Kickoff 11/2</t>
  </si>
  <si>
    <t>D20211-CO9</t>
  </si>
  <si>
    <t>HMI Modification Outside Programming</t>
  </si>
  <si>
    <t xml:space="preserve">Spoke with Joe W., this Job was completed. </t>
  </si>
  <si>
    <t>D20439-001</t>
  </si>
  <si>
    <t>NXP Control Cabinet</t>
  </si>
  <si>
    <t xml:space="preserve"> 7/23/2021</t>
  </si>
  <si>
    <t xml:space="preserve"> 08/19/2021</t>
  </si>
  <si>
    <t xml:space="preserve"> 9/10/2021 </t>
  </si>
  <si>
    <t xml:space="preserve"> 
9/9/2021</t>
  </si>
  <si>
    <r>
      <t xml:space="preserve">  </t>
    </r>
    <r>
      <rPr>
        <sz val="11"/>
        <color rgb="FF00B050"/>
        <rFont val="Calibri"/>
        <family val="2"/>
      </rPr>
      <t>09/03/2021</t>
    </r>
  </si>
  <si>
    <r>
      <rPr>
        <sz val="11"/>
        <color rgb="FF00B050"/>
        <rFont val="Calibri"/>
        <family val="2"/>
      </rPr>
      <t xml:space="preserve"> </t>
    </r>
    <r>
      <rPr>
        <sz val="11"/>
        <rFont val="Calibri"/>
        <family val="2"/>
      </rPr>
      <t xml:space="preserve"> </t>
    </r>
    <r>
      <rPr>
        <sz val="11"/>
        <color rgb="FF00B050"/>
        <rFont val="Calibri"/>
        <family val="2"/>
      </rPr>
      <t xml:space="preserve">08/19/2021 </t>
    </r>
  </si>
  <si>
    <r>
      <t xml:space="preserve"> 09/21/2021</t>
    </r>
    <r>
      <rPr>
        <sz val="11"/>
        <color rgb="FF00B050"/>
        <rFont val="Calibri"/>
        <family val="2"/>
      </rPr>
      <t xml:space="preserve"> </t>
    </r>
  </si>
  <si>
    <t xml:space="preserve">Need to fix direct buy items that were replaced
</t>
  </si>
  <si>
    <t>NXP</t>
  </si>
  <si>
    <t>James Gutowski</t>
  </si>
  <si>
    <t>Cory W.</t>
  </si>
  <si>
    <t>Pick lists released early will need subsequent picklist POC Submitals due 8/31</t>
  </si>
  <si>
    <t>D20439-002</t>
  </si>
  <si>
    <t>CDM</t>
  </si>
  <si>
    <t xml:space="preserve"> 7/22/2021</t>
  </si>
  <si>
    <t xml:space="preserve">  7/23/2021</t>
  </si>
  <si>
    <r>
      <rPr>
        <sz val="11"/>
        <color rgb="FF00B050"/>
        <rFont val="Calibri"/>
        <family val="2"/>
      </rPr>
      <t xml:space="preserve"> </t>
    </r>
    <r>
      <rPr>
        <sz val="11"/>
        <color theme="1"/>
        <rFont val="Calibri"/>
        <family val="2"/>
      </rPr>
      <t>08/19/2021</t>
    </r>
  </si>
  <si>
    <t xml:space="preserve">  09/13/2021</t>
  </si>
  <si>
    <t xml:space="preserve"> 9/10/2021</t>
  </si>
  <si>
    <r>
      <t xml:space="preserve"> </t>
    </r>
    <r>
      <rPr>
        <sz val="11"/>
        <rFont val="Calibri"/>
        <family val="2"/>
      </rPr>
      <t xml:space="preserve"> 08/19/2021 </t>
    </r>
  </si>
  <si>
    <r>
      <t xml:space="preserve"> </t>
    </r>
    <r>
      <rPr>
        <sz val="11"/>
        <color rgb="FF00B050"/>
        <rFont val="Calibri"/>
        <family val="2"/>
      </rPr>
      <t xml:space="preserve">09/21/2021 </t>
    </r>
  </si>
  <si>
    <t xml:space="preserve"> Drum Heads DH34-31-0-00-300 ETA 3/11/22
GEMU ZDL ETA 3/30/22
Parker Needle Valve 10/29</t>
  </si>
  <si>
    <t xml:space="preserve">
9/27/2021</t>
  </si>
  <si>
    <t>Cory</t>
  </si>
  <si>
    <t>D20439-003</t>
  </si>
  <si>
    <t>SS CDM</t>
  </si>
  <si>
    <t xml:space="preserve"> 
9/14/2021 </t>
  </si>
  <si>
    <t xml:space="preserve">
10/15/2021</t>
  </si>
  <si>
    <t xml:space="preserve">
9/14/2021</t>
  </si>
  <si>
    <t xml:space="preserve"> 09/21/2021 </t>
  </si>
  <si>
    <t>No shortages in encompix</t>
  </si>
  <si>
    <t>Pick lists released early will need subsequent picklist</t>
  </si>
  <si>
    <t>D20439-CO2-001</t>
  </si>
  <si>
    <t>VMB Control Module</t>
  </si>
  <si>
    <t>12/21/221</t>
  </si>
  <si>
    <t>D20439-CO2-002</t>
  </si>
  <si>
    <t>D20570-001</t>
  </si>
  <si>
    <t>Ozone Destruct Unit</t>
  </si>
  <si>
    <t xml:space="preserve">
7/21/2021</t>
  </si>
  <si>
    <t xml:space="preserve"> 8/2/2021</t>
  </si>
  <si>
    <r>
      <t xml:space="preserve">
</t>
    </r>
    <r>
      <rPr>
        <sz val="9"/>
        <color rgb="FF00B050"/>
        <rFont val="Calibri"/>
        <family val="2"/>
        <scheme val="minor"/>
      </rPr>
      <t>9/8/2021</t>
    </r>
  </si>
  <si>
    <t>D20621-004</t>
  </si>
  <si>
    <t>HF Gas Cabinet</t>
  </si>
  <si>
    <t>No Shortages - 10/20/22</t>
  </si>
  <si>
    <t>Steve A.</t>
  </si>
  <si>
    <t>D20621-006</t>
  </si>
  <si>
    <t>DCS Gas Cabinet</t>
  </si>
  <si>
    <t>10/13/22 - BTS</t>
  </si>
  <si>
    <t>D20621-013</t>
  </si>
  <si>
    <t>11/1/22 NO SHORTAGES</t>
  </si>
  <si>
    <t>D20621-014</t>
  </si>
  <si>
    <t>D20621-022</t>
  </si>
  <si>
    <t>SiCl4 Gas Cabinet</t>
  </si>
  <si>
    <t>NO SHORTAGES 10/03/22</t>
  </si>
  <si>
    <t>D20621-023</t>
  </si>
  <si>
    <t xml:space="preserve">CH3F Gas Cabinet </t>
  </si>
  <si>
    <t>No Shortages - 10/21/22</t>
  </si>
  <si>
    <t>D20621-025</t>
  </si>
  <si>
    <t>CO Gas Cabinet</t>
  </si>
  <si>
    <r>
      <rPr>
        <sz val="11"/>
        <color rgb="FF000000"/>
        <rFont val="Calibri"/>
        <family val="2"/>
      </rPr>
      <t xml:space="preserve">11/15/22 NO SHORTAGES </t>
    </r>
    <r>
      <rPr>
        <sz val="11"/>
        <color rgb="FFFF0000"/>
        <rFont val="Calibri"/>
        <family val="2"/>
      </rPr>
      <t>Holding for customer to confirm configuration</t>
    </r>
  </si>
  <si>
    <t>D20633-001
to be cancelled</t>
  </si>
  <si>
    <t>16 Stick Chemical Valve Box</t>
  </si>
  <si>
    <t>Waiting for submittals from Intel. New drawing and picklist dates when received  Mech. Ready</t>
  </si>
  <si>
    <r>
      <rPr>
        <sz val="11"/>
        <color rgb="FFFF0000"/>
        <rFont val="Calibri"/>
        <family val="2"/>
      </rPr>
      <t xml:space="preserve">7/21/2021 </t>
    </r>
    <r>
      <rPr>
        <sz val="11"/>
        <color theme="1"/>
        <rFont val="Calibri"/>
        <family val="2"/>
      </rPr>
      <t xml:space="preserve">7/26/2021    </t>
    </r>
  </si>
  <si>
    <t xml:space="preserve">No PO # for this job. We are not charging for  valve box to Intel waiting for info from Intel </t>
  </si>
  <si>
    <t>D21258-001</t>
  </si>
  <si>
    <t>MCBBS RFIT W/ CONDUCTIVITY UPGRADE</t>
  </si>
  <si>
    <t xml:space="preserve">Need to obtain conductivity probe and anaylizer, ship to Chris Santos. MTV is waiting for CPU to arrive to turn in SIPP. Will perform work when SIPP is approved. </t>
  </si>
  <si>
    <t>MICRON VA</t>
  </si>
  <si>
    <t>D21395-001</t>
  </si>
  <si>
    <t>DD-CDU HCL</t>
  </si>
  <si>
    <r>
      <t xml:space="preserve">  21095120030 PT 8/18, 12044000010 FLTR BWL ETA 10/4,  </t>
    </r>
    <r>
      <rPr>
        <b/>
        <sz val="11"/>
        <color rgb="FFFF0000"/>
        <rFont val="Calibri"/>
        <family val="2"/>
        <scheme val="minor"/>
      </rPr>
      <t>Drum Head DHT-00-05-000  ETA 10/27/21</t>
    </r>
  </si>
  <si>
    <t xml:space="preserve">7/12/2021
</t>
  </si>
  <si>
    <t xml:space="preserve">
8/9/2021</t>
  </si>
  <si>
    <t xml:space="preserve">D21512-004
</t>
  </si>
  <si>
    <t>MTI Dedicated GC Upgrade</t>
  </si>
  <si>
    <t>D21531-001</t>
  </si>
  <si>
    <t>NaOCL ICDU</t>
  </si>
  <si>
    <r>
      <rPr>
        <strike/>
        <sz val="11"/>
        <color rgb="FFFF0000"/>
        <rFont val="Calibri"/>
        <family val="2"/>
        <scheme val="minor"/>
      </rPr>
      <t xml:space="preserve">3/19/2021
</t>
    </r>
    <r>
      <rPr>
        <sz val="11"/>
        <color theme="1"/>
        <rFont val="Calibri"/>
        <family val="2"/>
        <scheme val="minor"/>
      </rPr>
      <t>4/8/2021</t>
    </r>
  </si>
  <si>
    <t>4/23/2021
4/30/2021
98%</t>
  </si>
  <si>
    <r>
      <rPr>
        <strike/>
        <sz val="11"/>
        <color theme="9" tint="-0.499984740745262"/>
        <rFont val="Calibri"/>
        <family val="2"/>
      </rPr>
      <t>4/23/2021</t>
    </r>
    <r>
      <rPr>
        <sz val="11"/>
        <color theme="1"/>
        <rFont val="Calibri"/>
        <family val="2"/>
      </rPr>
      <t xml:space="preserve">
4/16/2021
95% BOM</t>
    </r>
  </si>
  <si>
    <r>
      <rPr>
        <sz val="11"/>
        <color rgb="FFFF0000"/>
        <rFont val="Calibri"/>
        <family val="2"/>
      </rPr>
      <t>5/21/2021</t>
    </r>
    <r>
      <rPr>
        <sz val="11"/>
        <color theme="1"/>
        <rFont val="Calibri"/>
        <family val="2"/>
      </rPr>
      <t xml:space="preserve">
</t>
    </r>
    <r>
      <rPr>
        <sz val="11"/>
        <color rgb="FFFF0000"/>
        <rFont val="Calibri"/>
        <family val="2"/>
      </rPr>
      <t xml:space="preserve">6/2/2021
6/4/2021
6/9/2021
</t>
    </r>
    <r>
      <rPr>
        <sz val="11"/>
        <rFont val="Calibri"/>
        <family val="2"/>
      </rPr>
      <t>6/11/2021</t>
    </r>
  </si>
  <si>
    <r>
      <rPr>
        <sz val="11"/>
        <color rgb="FFFF0000"/>
        <rFont val="Calibri"/>
        <family val="2"/>
        <scheme val="minor"/>
      </rPr>
      <t>5/17/2021</t>
    </r>
    <r>
      <rPr>
        <sz val="11"/>
        <color theme="1"/>
        <rFont val="Calibri"/>
        <family val="2"/>
        <scheme val="minor"/>
      </rPr>
      <t xml:space="preserve">
5/25/2021</t>
    </r>
  </si>
  <si>
    <t>5/20/201</t>
  </si>
  <si>
    <r>
      <t xml:space="preserve"> CK VLV 6/29, 8-32 7/26, </t>
    </r>
    <r>
      <rPr>
        <b/>
        <u/>
        <sz val="11"/>
        <color rgb="FFFF0000"/>
        <rFont val="Calibri"/>
        <family val="2"/>
      </rPr>
      <t>PT 8/2</t>
    </r>
    <r>
      <rPr>
        <sz val="11"/>
        <color rgb="FFFF0000"/>
        <rFont val="Calibri"/>
        <family val="2"/>
      </rPr>
      <t>, #10 ETA 7/13, 1/4-20 7/28, 1/4-20 7/26</t>
    </r>
  </si>
  <si>
    <r>
      <rPr>
        <sz val="9"/>
        <color rgb="FFFF0000"/>
        <rFont val="Calibri"/>
        <family val="2"/>
        <scheme val="minor"/>
      </rPr>
      <t>5/20/2021
5/21/2021
5/25/2021
5/26/2021</t>
    </r>
    <r>
      <rPr>
        <sz val="9"/>
        <color theme="1"/>
        <rFont val="Calibri"/>
        <family val="2"/>
        <scheme val="minor"/>
      </rPr>
      <t xml:space="preserve">
6/2/2021</t>
    </r>
  </si>
  <si>
    <r>
      <rPr>
        <sz val="9"/>
        <color rgb="FFFF0000"/>
        <rFont val="Calibri"/>
        <family val="2"/>
      </rPr>
      <t xml:space="preserve">5/25/2021
5/27/2021
</t>
    </r>
    <r>
      <rPr>
        <sz val="9"/>
        <color theme="1"/>
        <rFont val="Calibri"/>
        <family val="2"/>
      </rPr>
      <t>6/8/2021</t>
    </r>
  </si>
  <si>
    <r>
      <rPr>
        <sz val="9"/>
        <color rgb="FFFF0000"/>
        <rFont val="Calibri"/>
        <family val="2"/>
      </rPr>
      <t>6/10/2021</t>
    </r>
    <r>
      <rPr>
        <sz val="9"/>
        <color theme="1"/>
        <rFont val="Calibri"/>
        <family val="2"/>
      </rPr>
      <t xml:space="preserve">
6/16/2021</t>
    </r>
  </si>
  <si>
    <r>
      <rPr>
        <sz val="9"/>
        <color rgb="FFFF0000"/>
        <rFont val="Calibri"/>
        <family val="2"/>
      </rPr>
      <t>7/1/2021</t>
    </r>
    <r>
      <rPr>
        <sz val="9"/>
        <color theme="1"/>
        <rFont val="Calibri"/>
        <family val="2"/>
      </rPr>
      <t xml:space="preserve">
7/16/2021</t>
    </r>
  </si>
  <si>
    <t>NaOCL</t>
  </si>
  <si>
    <t>Alicia</t>
  </si>
  <si>
    <t>Due 3/12</t>
  </si>
  <si>
    <t>Waiting for response from Micron on ship date</t>
  </si>
  <si>
    <t>D21546-001</t>
  </si>
  <si>
    <t>HPCO2  Accumulator</t>
  </si>
  <si>
    <t>UPDATED 6/6/22</t>
  </si>
  <si>
    <t>Pressure Valve 6/30/22                               PRESSURE GAUGE 6/9/22</t>
  </si>
  <si>
    <t>HPCO2</t>
  </si>
  <si>
    <t>Sam H.</t>
  </si>
  <si>
    <t>Sam to start design January 7th</t>
  </si>
  <si>
    <t>D21546-002</t>
  </si>
  <si>
    <t>SS-16-VCR-CP - ETA 6/14/22</t>
  </si>
  <si>
    <t>D21580-001</t>
  </si>
  <si>
    <t>MTV SBDU/CBDU Conversions</t>
  </si>
  <si>
    <t xml:space="preserve">Job completed. Will obtain completion date from Chris Santos. </t>
  </si>
  <si>
    <t>D21580-002</t>
  </si>
  <si>
    <t>CBDU to SBDU Conversion</t>
  </si>
  <si>
    <t xml:space="preserve">Unit is not planned on being in service-Santos. Has not been completed. </t>
  </si>
  <si>
    <t>Charlie Baker</t>
  </si>
  <si>
    <t>D21608-001</t>
  </si>
  <si>
    <t>H2SO4 ICDU</t>
  </si>
  <si>
    <r>
      <rPr>
        <sz val="11"/>
        <color rgb="FFFF0000"/>
        <rFont val="Calibri"/>
        <family val="2"/>
        <scheme val="minor"/>
      </rPr>
      <t>4/23/2021</t>
    </r>
    <r>
      <rPr>
        <sz val="11"/>
        <color theme="1"/>
        <rFont val="Calibri"/>
        <family val="2"/>
        <scheme val="minor"/>
      </rPr>
      <t xml:space="preserve">
4/30/2021
90% BOM</t>
    </r>
  </si>
  <si>
    <r>
      <rPr>
        <strike/>
        <sz val="11"/>
        <color theme="1"/>
        <rFont val="Calibri"/>
        <family val="2"/>
        <scheme val="minor"/>
      </rPr>
      <t>5/21/2021</t>
    </r>
    <r>
      <rPr>
        <sz val="11"/>
        <color theme="1"/>
        <rFont val="Calibri"/>
        <family val="2"/>
        <scheme val="minor"/>
      </rPr>
      <t xml:space="preserve">
5/25/2021</t>
    </r>
  </si>
  <si>
    <r>
      <rPr>
        <sz val="11"/>
        <color rgb="FFFF0000"/>
        <rFont val="Calibri"/>
        <family val="2"/>
      </rPr>
      <t>5/21/2021</t>
    </r>
    <r>
      <rPr>
        <sz val="11"/>
        <color theme="1"/>
        <rFont val="Calibri"/>
        <family val="2"/>
      </rPr>
      <t xml:space="preserve">
</t>
    </r>
    <r>
      <rPr>
        <sz val="11"/>
        <color rgb="FFFF0000"/>
        <rFont val="Calibri"/>
        <family val="2"/>
      </rPr>
      <t>6/10/2021
6/15/2021</t>
    </r>
    <r>
      <rPr>
        <sz val="11"/>
        <color theme="1"/>
        <rFont val="Calibri"/>
        <family val="2"/>
      </rPr>
      <t xml:space="preserve">
6/16/2021
</t>
    </r>
  </si>
  <si>
    <t xml:space="preserve">5/21/2021
</t>
  </si>
  <si>
    <r>
      <rPr>
        <sz val="11"/>
        <color rgb="FFFF0000"/>
        <rFont val="Calibri"/>
        <family val="2"/>
        <scheme val="minor"/>
      </rPr>
      <t>5/21/2021</t>
    </r>
    <r>
      <rPr>
        <sz val="11"/>
        <color theme="1"/>
        <rFont val="Calibri"/>
        <family val="2"/>
        <scheme val="minor"/>
      </rPr>
      <t xml:space="preserve">
5/24/2021</t>
    </r>
  </si>
  <si>
    <r>
      <rPr>
        <b/>
        <i/>
        <sz val="11"/>
        <color rgb="FFFF0000"/>
        <rFont val="Calibri"/>
        <family val="2"/>
      </rPr>
      <t xml:space="preserve"> </t>
    </r>
    <r>
      <rPr>
        <sz val="11"/>
        <color rgb="FFFF0000"/>
        <rFont val="Calibri"/>
        <family val="2"/>
      </rPr>
      <t xml:space="preserve"> </t>
    </r>
    <r>
      <rPr>
        <b/>
        <u/>
        <sz val="11"/>
        <color rgb="FFFF0000"/>
        <rFont val="Calibri"/>
        <family val="2"/>
      </rPr>
      <t>PD01P-HLS-KTT-A PUMP 9/7 trk #953011824027.</t>
    </r>
    <r>
      <rPr>
        <sz val="11"/>
        <color rgb="FFFF0000"/>
        <rFont val="Calibri"/>
        <family val="2"/>
      </rPr>
      <t xml:space="preserve"> 21095016011 </t>
    </r>
    <r>
      <rPr>
        <b/>
        <u/>
        <sz val="11"/>
        <color rgb="FFFF0000"/>
        <rFont val="Calibri"/>
        <family val="2"/>
      </rPr>
      <t>PT ETA 8/2</t>
    </r>
    <r>
      <rPr>
        <sz val="11"/>
        <color rgb="FFFF0000"/>
        <rFont val="Calibri"/>
        <family val="2"/>
      </rPr>
      <t>, 17044040011 CK V ETA 6/29, 17144040013 VALVE ETA 6/30, 17144160035 BALL VLV ETA 7/7</t>
    </r>
  </si>
  <si>
    <r>
      <rPr>
        <sz val="9"/>
        <color rgb="FFFF0000"/>
        <rFont val="Calibri"/>
        <family val="2"/>
        <scheme val="minor"/>
      </rPr>
      <t xml:space="preserve">5/20/2021
5/21/2021
</t>
    </r>
    <r>
      <rPr>
        <sz val="9"/>
        <color theme="1"/>
        <rFont val="Calibri"/>
        <family val="2"/>
        <scheme val="minor"/>
      </rPr>
      <t>5/25/2021
5/26/2021</t>
    </r>
  </si>
  <si>
    <r>
      <rPr>
        <sz val="9"/>
        <color rgb="FFFF0000"/>
        <rFont val="Calibri"/>
        <family val="2"/>
      </rPr>
      <t>5/21/2021
6/10/2021</t>
    </r>
    <r>
      <rPr>
        <sz val="9"/>
        <color theme="1"/>
        <rFont val="Calibri"/>
        <family val="2"/>
      </rPr>
      <t xml:space="preserve">
6/15/2021</t>
    </r>
  </si>
  <si>
    <r>
      <rPr>
        <sz val="9"/>
        <color rgb="FFFF0000"/>
        <rFont val="Calibri"/>
        <family val="2"/>
      </rPr>
      <t>6/1/2021</t>
    </r>
    <r>
      <rPr>
        <sz val="9"/>
        <color theme="1"/>
        <rFont val="Calibri"/>
        <family val="2"/>
      </rPr>
      <t xml:space="preserve">
</t>
    </r>
    <r>
      <rPr>
        <sz val="9"/>
        <color rgb="FFFF0000"/>
        <rFont val="Calibri"/>
        <family val="2"/>
      </rPr>
      <t>6/10/2021</t>
    </r>
    <r>
      <rPr>
        <sz val="9"/>
        <color theme="1"/>
        <rFont val="Calibri"/>
        <family val="2"/>
      </rPr>
      <t xml:space="preserve">
6/16/2021</t>
    </r>
  </si>
  <si>
    <r>
      <rPr>
        <sz val="9"/>
        <color rgb="FFFF0000"/>
        <rFont val="Calibri"/>
        <family val="2"/>
      </rPr>
      <t>7/1/2021</t>
    </r>
    <r>
      <rPr>
        <sz val="9"/>
        <color theme="1"/>
        <rFont val="Calibri"/>
        <family val="2"/>
      </rPr>
      <t xml:space="preserve">
</t>
    </r>
    <r>
      <rPr>
        <sz val="9"/>
        <color rgb="FFFF0000"/>
        <rFont val="Calibri"/>
        <family val="2"/>
      </rPr>
      <t>7/16/2021</t>
    </r>
    <r>
      <rPr>
        <sz val="9"/>
        <color theme="1"/>
        <rFont val="Calibri"/>
        <family val="2"/>
      </rPr>
      <t xml:space="preserve"> 08/04/2021</t>
    </r>
  </si>
  <si>
    <t>D21608-002</t>
  </si>
  <si>
    <t>H2SO4 Drum Cab</t>
  </si>
  <si>
    <r>
      <rPr>
        <strike/>
        <sz val="11"/>
        <color theme="1"/>
        <rFont val="Calibri"/>
        <family val="2"/>
      </rPr>
      <t xml:space="preserve">4/23/2021
</t>
    </r>
    <r>
      <rPr>
        <sz val="11"/>
        <color theme="1"/>
        <rFont val="Calibri"/>
        <family val="2"/>
      </rPr>
      <t>4/30/2021</t>
    </r>
  </si>
  <si>
    <r>
      <rPr>
        <sz val="11"/>
        <color rgb="FFFF0000"/>
        <rFont val="Calibri"/>
        <family val="2"/>
      </rPr>
      <t>5/21/2021</t>
    </r>
    <r>
      <rPr>
        <sz val="11"/>
        <color theme="1"/>
        <rFont val="Calibri"/>
        <family val="2"/>
      </rPr>
      <t xml:space="preserve">
</t>
    </r>
    <r>
      <rPr>
        <sz val="11"/>
        <color rgb="FFFF0000"/>
        <rFont val="Calibri"/>
        <family val="2"/>
      </rPr>
      <t>6/10/2021
6/15/2021</t>
    </r>
    <r>
      <rPr>
        <sz val="11"/>
        <color theme="1"/>
        <rFont val="Calibri"/>
        <family val="2"/>
      </rPr>
      <t xml:space="preserve">
</t>
    </r>
    <r>
      <rPr>
        <sz val="11"/>
        <color rgb="FFFF0000"/>
        <rFont val="Calibri"/>
        <family val="2"/>
      </rPr>
      <t>6/24/2021</t>
    </r>
    <r>
      <rPr>
        <sz val="11"/>
        <color theme="1"/>
        <rFont val="Calibri"/>
        <family val="2"/>
      </rPr>
      <t xml:space="preserve">
</t>
    </r>
    <r>
      <rPr>
        <sz val="11"/>
        <color rgb="FFFF0000"/>
        <rFont val="Calibri"/>
        <family val="2"/>
      </rPr>
      <t>6/29/2021</t>
    </r>
    <r>
      <rPr>
        <sz val="11"/>
        <color theme="1"/>
        <rFont val="Calibri"/>
        <family val="2"/>
      </rPr>
      <t xml:space="preserve">
6/30/2021</t>
    </r>
  </si>
  <si>
    <t xml:space="preserve">  PD01P-HLS-KTT-A PUMP 9/7/21   trk#953011824027</t>
  </si>
  <si>
    <r>
      <rPr>
        <sz val="9"/>
        <color rgb="FFFF0000"/>
        <rFont val="Calibri"/>
        <family val="2"/>
      </rPr>
      <t>5/24/2021</t>
    </r>
    <r>
      <rPr>
        <sz val="9"/>
        <color theme="1"/>
        <rFont val="Calibri"/>
        <family val="2"/>
      </rPr>
      <t xml:space="preserve">
</t>
    </r>
    <r>
      <rPr>
        <sz val="9"/>
        <color rgb="FFFF0000"/>
        <rFont val="Calibri"/>
        <family val="2"/>
      </rPr>
      <t>6/11/2021</t>
    </r>
    <r>
      <rPr>
        <sz val="9"/>
        <color theme="1"/>
        <rFont val="Calibri"/>
        <family val="2"/>
      </rPr>
      <t xml:space="preserve">
6/15/2021</t>
    </r>
  </si>
  <si>
    <r>
      <rPr>
        <sz val="9"/>
        <color rgb="FFFF0000"/>
        <rFont val="Calibri"/>
        <family val="2"/>
      </rPr>
      <t>5/28/2021</t>
    </r>
    <r>
      <rPr>
        <sz val="9"/>
        <color theme="1"/>
        <rFont val="Calibri"/>
        <family val="2"/>
      </rPr>
      <t xml:space="preserve">
6/8/2021</t>
    </r>
  </si>
  <si>
    <r>
      <rPr>
        <sz val="9"/>
        <color rgb="FFFF0000"/>
        <rFont val="Calibri"/>
        <family val="2"/>
      </rPr>
      <t>7/1/2021</t>
    </r>
    <r>
      <rPr>
        <sz val="9"/>
        <color theme="1"/>
        <rFont val="Calibri"/>
        <family val="2"/>
      </rPr>
      <t xml:space="preserve">
</t>
    </r>
    <r>
      <rPr>
        <sz val="9"/>
        <color rgb="FFFF0000"/>
        <rFont val="Calibri"/>
        <family val="2"/>
      </rPr>
      <t>7/27/2021 8/5/2021</t>
    </r>
    <r>
      <rPr>
        <sz val="9"/>
        <rFont val="Calibri"/>
        <family val="2"/>
      </rPr>
      <t xml:space="preserve">
</t>
    </r>
    <r>
      <rPr>
        <sz val="9"/>
        <color rgb="FFFF0000"/>
        <rFont val="Calibri"/>
        <family val="2"/>
      </rPr>
      <t>8/16/2021</t>
    </r>
    <r>
      <rPr>
        <sz val="9"/>
        <rFont val="Calibri"/>
        <family val="2"/>
      </rPr>
      <t xml:space="preserve">
8/17/2021</t>
    </r>
  </si>
  <si>
    <t>D21785-001</t>
  </si>
  <si>
    <t>HF Transfer System</t>
  </si>
  <si>
    <t xml:space="preserve">
5/18/2021</t>
  </si>
  <si>
    <t xml:space="preserve">
6/4/2021</t>
  </si>
  <si>
    <t xml:space="preserve">      6/30/2021 </t>
  </si>
  <si>
    <t xml:space="preserve"> 7/27/2021</t>
  </si>
  <si>
    <r>
      <rPr>
        <sz val="11"/>
        <rFont val="Calibri"/>
        <family val="2"/>
      </rPr>
      <t>22195000038 Breaker 240V 15A  ETA 10/7</t>
    </r>
    <r>
      <rPr>
        <sz val="11"/>
        <color theme="1"/>
        <rFont val="Calibri"/>
        <family val="2"/>
      </rPr>
      <t xml:space="preserve"> 
17595000012 Cust blk press vess ETA 10/6  
1 </t>
    </r>
  </si>
  <si>
    <t xml:space="preserve">
7/29/2021</t>
  </si>
  <si>
    <r>
      <t xml:space="preserve">
</t>
    </r>
    <r>
      <rPr>
        <sz val="9"/>
        <color rgb="FF00B050"/>
        <rFont val="Calibri"/>
        <family val="2"/>
        <scheme val="minor"/>
      </rPr>
      <t>7/28/2021</t>
    </r>
  </si>
  <si>
    <t xml:space="preserve">
8/23/21</t>
  </si>
  <si>
    <t xml:space="preserve"> 10/7/2021</t>
  </si>
  <si>
    <t>Avecia</t>
  </si>
  <si>
    <t>Eric</t>
  </si>
  <si>
    <t>Need to push ship date out due to casy block ariving 9/28</t>
  </si>
  <si>
    <t>D21926</t>
  </si>
  <si>
    <t>MTV CTDU Disconnect relocation</t>
  </si>
  <si>
    <r>
      <rPr>
        <sz val="11"/>
        <color rgb="FF000000"/>
        <rFont val="Calibri"/>
        <family val="2"/>
      </rPr>
      <t xml:space="preserve">Parts shipped. In process (6/6 JB) </t>
    </r>
    <r>
      <rPr>
        <sz val="11"/>
        <color rgb="FFFF0000"/>
        <rFont val="Calibri"/>
        <family val="2"/>
      </rPr>
      <t xml:space="preserve">Work completed </t>
    </r>
  </si>
  <si>
    <t>D21927</t>
  </si>
  <si>
    <t>MTV Leak Detect Install</t>
  </si>
  <si>
    <r>
      <rPr>
        <sz val="11"/>
        <color rgb="FF000000"/>
        <rFont val="Calibri"/>
        <family val="2"/>
      </rPr>
      <t xml:space="preserve">All parts shipped.  In process. (6/6 JB) </t>
    </r>
    <r>
      <rPr>
        <sz val="11"/>
        <color rgb="FFFF0000"/>
        <rFont val="Calibri"/>
        <family val="2"/>
      </rPr>
      <t xml:space="preserve">Work Completed. </t>
    </r>
  </si>
  <si>
    <t>D22026</t>
  </si>
  <si>
    <t>PLP Cond Retrofit</t>
  </si>
  <si>
    <r>
      <rPr>
        <sz val="11"/>
        <color rgb="FF000000"/>
        <rFont val="Calibri"/>
        <family val="2"/>
      </rPr>
      <t xml:space="preserve">9/9-LL- There are 4 child jobs for this. 001- conductivity cell and temp holder qty 3 002- programming 003- on site commissioning 004- remote programming support per day. </t>
    </r>
    <r>
      <rPr>
        <sz val="11"/>
        <color rgb="FFFF0000"/>
        <rFont val="Calibri"/>
        <family val="2"/>
      </rPr>
      <t xml:space="preserve">Joe believes this job was completed. </t>
    </r>
  </si>
  <si>
    <t>PLP Enterprises</t>
  </si>
  <si>
    <t xml:space="preserve">D22629-001
</t>
  </si>
  <si>
    <t>RFAB1 Controls Programming</t>
  </si>
  <si>
    <t>BTS</t>
  </si>
  <si>
    <t xml:space="preserve">PLP Job. Joe mentioned this job will more than likely not happen. PLP hired Allend Bradley porgammer. Will verify with Romick. </t>
  </si>
  <si>
    <t>D22645-001</t>
  </si>
  <si>
    <t>Chromic Phosphoric CDU</t>
  </si>
  <si>
    <r>
      <t xml:space="preserve">5/27/2021
</t>
    </r>
    <r>
      <rPr>
        <sz val="11"/>
        <color rgb="FF92D050"/>
        <rFont val="Calibri"/>
        <family val="2"/>
        <scheme val="minor"/>
      </rPr>
      <t>Plumb LLI 5/14</t>
    </r>
  </si>
  <si>
    <t xml:space="preserve">
6/11/2021</t>
  </si>
  <si>
    <t xml:space="preserve"> 7/29/2021</t>
  </si>
  <si>
    <t xml:space="preserve"> 7/30/2021
</t>
  </si>
  <si>
    <t xml:space="preserve">7/30/2021 
</t>
  </si>
  <si>
    <t xml:space="preserve">
17244080025 202-66-SI-01-3 Valve pushed out 5/6/22- micron consigned this, and we need to replace when ours comes in.</t>
  </si>
  <si>
    <t xml:space="preserve"> 08/05/2021</t>
  </si>
  <si>
    <t xml:space="preserve">
7/22/2021</t>
  </si>
  <si>
    <r>
      <t xml:space="preserve">
</t>
    </r>
    <r>
      <rPr>
        <sz val="9"/>
        <color rgb="FFFF0000"/>
        <rFont val="Calibri"/>
        <family val="2"/>
      </rPr>
      <t>08/25/2021</t>
    </r>
  </si>
  <si>
    <t xml:space="preserve">11/22/2021
</t>
  </si>
  <si>
    <t>PC Construction</t>
  </si>
  <si>
    <t>Chrom Phos</t>
  </si>
  <si>
    <t>As soon as D22061 comes back</t>
  </si>
  <si>
    <t>Updated PFD on 5/18 w/ updated only single vessel. 5/13- load Tank &amp; vessel</t>
  </si>
  <si>
    <t>D22646-001</t>
  </si>
  <si>
    <t>PCW Boxes</t>
  </si>
  <si>
    <t>Evans Valve sticks pushed out again another 10 days ETA 9/17/21 - ETA 9/24/21 onsite at DFS</t>
  </si>
  <si>
    <r>
      <t xml:space="preserve">
</t>
    </r>
    <r>
      <rPr>
        <sz val="9"/>
        <color rgb="FFFF0000"/>
        <rFont val="Calibri"/>
        <family val="2"/>
      </rPr>
      <t>9/20/2021</t>
    </r>
    <r>
      <rPr>
        <sz val="9"/>
        <color theme="1"/>
        <rFont val="Calibri"/>
        <family val="2"/>
      </rPr>
      <t xml:space="preserve"> </t>
    </r>
  </si>
  <si>
    <t xml:space="preserve">
9/21/2021</t>
  </si>
  <si>
    <t>LAM Research</t>
  </si>
  <si>
    <t>D22646-002</t>
  </si>
  <si>
    <r>
      <t xml:space="preserve">
</t>
    </r>
    <r>
      <rPr>
        <sz val="9"/>
        <color rgb="FFFF0000"/>
        <rFont val="Calibri"/>
        <family val="2"/>
      </rPr>
      <t>9/21/2021</t>
    </r>
  </si>
  <si>
    <t xml:space="preserve">
9/22/2021</t>
  </si>
  <si>
    <t>D22788-001</t>
  </si>
  <si>
    <t>H2O2 H2SO4 Bulk Transfer</t>
  </si>
  <si>
    <r>
      <rPr>
        <sz val="11"/>
        <color rgb="FF000000"/>
        <rFont val="Calibri"/>
        <family val="2"/>
      </rPr>
      <t xml:space="preserve">9/9-LL- Propsal states this is programming job- </t>
    </r>
    <r>
      <rPr>
        <sz val="11"/>
        <color rgb="FFFF0000"/>
        <rFont val="Calibri"/>
        <family val="2"/>
      </rPr>
      <t>Work Completed.</t>
    </r>
    <r>
      <rPr>
        <sz val="11"/>
        <color rgb="FF000000"/>
        <rFont val="Calibri"/>
        <family val="2"/>
      </rPr>
      <t xml:space="preserve"> </t>
    </r>
  </si>
  <si>
    <t>D22833-01U1</t>
  </si>
  <si>
    <t>RM Box</t>
  </si>
  <si>
    <t>RM Mechanical</t>
  </si>
  <si>
    <t>D22833-1B01</t>
  </si>
  <si>
    <t>HCL Tanker Offload</t>
  </si>
  <si>
    <t xml:space="preserve">14512080015/ AK1315S 3P 8 8 0 P PO# 16945 Due 7/22/22 Not needed needs to be removed </t>
  </si>
  <si>
    <t>Deb/ Alisha</t>
  </si>
  <si>
    <t>D22833-1D01</t>
  </si>
  <si>
    <t>EOL HCL</t>
  </si>
  <si>
    <t xml:space="preserve">  Qty 23 Total short 17144040011 Needle valve - Given to RM. Remaining parts to ship 7/15</t>
  </si>
  <si>
    <t>HCL</t>
  </si>
  <si>
    <t>Shpping with no valaves will need to be built and installed in field</t>
  </si>
  <si>
    <t>D22833-1V01</t>
  </si>
  <si>
    <t>RM BOX</t>
  </si>
  <si>
    <t>No Shortages - 12-15-22</t>
  </si>
  <si>
    <t>RM Micron Boise</t>
  </si>
  <si>
    <t xml:space="preserve">Chem </t>
  </si>
  <si>
    <t>D22833-5G04</t>
  </si>
  <si>
    <t>Manual Valve Riser PK HUZ</t>
  </si>
  <si>
    <t xml:space="preserve">
8/25/2021</t>
  </si>
  <si>
    <t>PK HUZ</t>
  </si>
  <si>
    <t>D22833-5G05</t>
  </si>
  <si>
    <t>D22833-6P01</t>
  </si>
  <si>
    <t>NAOH injection Valve Box</t>
  </si>
  <si>
    <t>Will Need Engineering and production dates once we get Submittal approval is back form RM</t>
  </si>
  <si>
    <t>D22927-001</t>
  </si>
  <si>
    <t>Type 2 SS VMB'S</t>
  </si>
  <si>
    <t>Manifold due to drop ship to PLP on 5/26 - new date 10/20/2022</t>
  </si>
  <si>
    <t>Repeat of VMBs MTV already has. Outsourced PLP already has prints</t>
  </si>
  <si>
    <t>D22927-002</t>
  </si>
  <si>
    <t>D22927-003</t>
  </si>
  <si>
    <t>D22927-004</t>
  </si>
  <si>
    <t>Type 4 VMB Manifold</t>
  </si>
  <si>
    <t>D22927-005</t>
  </si>
  <si>
    <t>MDU Repurpose</t>
  </si>
  <si>
    <r>
      <rPr>
        <sz val="11"/>
        <color rgb="FF000000"/>
        <rFont val="Calibri"/>
        <family val="2"/>
      </rPr>
      <t xml:space="preserve">Manafold only to be installed in field
</t>
    </r>
    <r>
      <rPr>
        <sz val="11"/>
        <color rgb="FFFF0000"/>
        <rFont val="Calibri"/>
        <family val="2"/>
      </rPr>
      <t xml:space="preserve">Parts pulled and work instructions printed and given to Charlie to ship to MTV- LL 11/10 Work completed. </t>
    </r>
  </si>
  <si>
    <t>Michael L</t>
  </si>
  <si>
    <t>This is a system upgrade. Manafold only</t>
  </si>
  <si>
    <t>D23149-001</t>
  </si>
  <si>
    <t>Solvent Lift Station</t>
  </si>
  <si>
    <r>
      <rPr>
        <sz val="11"/>
        <color rgb="FF00B050"/>
        <rFont val="Calibri"/>
        <family val="2"/>
      </rPr>
      <t xml:space="preserve">9/6/2021 </t>
    </r>
    <r>
      <rPr>
        <sz val="11"/>
        <rFont val="Calibri"/>
        <family val="2"/>
      </rPr>
      <t>8/12/2021</t>
    </r>
  </si>
  <si>
    <r>
      <rPr>
        <sz val="11"/>
        <color rgb="FF00B050"/>
        <rFont val="Calibri"/>
        <family val="2"/>
        <scheme val="minor"/>
      </rPr>
      <t>10/6/2021</t>
    </r>
    <r>
      <rPr>
        <sz val="11"/>
        <color theme="1"/>
        <rFont val="Calibri"/>
        <family val="2"/>
        <scheme val="minor"/>
      </rPr>
      <t xml:space="preserve"> 08/19/2021</t>
    </r>
  </si>
  <si>
    <r>
      <rPr>
        <sz val="11"/>
        <color rgb="FF00B050"/>
        <rFont val="Calibri"/>
        <family val="2"/>
        <scheme val="minor"/>
      </rPr>
      <t>10/8/20210</t>
    </r>
    <r>
      <rPr>
        <sz val="11"/>
        <color theme="1"/>
        <rFont val="Calibri"/>
        <family val="2"/>
        <scheme val="minor"/>
      </rPr>
      <t xml:space="preserve"> 8/30/2021</t>
    </r>
  </si>
  <si>
    <t xml:space="preserve">Crate- 12/15
</t>
  </si>
  <si>
    <t xml:space="preserve">UHPSS job First one needed 12/15 Need to put into schedule  Need submmittals from ENG. </t>
  </si>
  <si>
    <t>D23149-002</t>
  </si>
  <si>
    <t>D23149-003</t>
  </si>
  <si>
    <t>No Shortages - 5/19/23</t>
  </si>
  <si>
    <t>GLU</t>
  </si>
  <si>
    <t>No Shortages 6/27/23</t>
  </si>
  <si>
    <t>Tote Fill</t>
  </si>
  <si>
    <t>Tote Fill Sample</t>
  </si>
  <si>
    <t>D23331-01F1</t>
  </si>
  <si>
    <t>Distribution Tank 1</t>
  </si>
  <si>
    <r>
      <rPr>
        <sz val="11"/>
        <color rgb="FF000000"/>
        <rFont val="Calibri"/>
      </rPr>
      <t xml:space="preserve">P-UE-W6B - </t>
    </r>
    <r>
      <rPr>
        <sz val="11"/>
        <color rgb="FFFF0000"/>
        <rFont val="Calibri"/>
      </rPr>
      <t>11/8/23</t>
    </r>
  </si>
  <si>
    <t>CDU 2</t>
  </si>
  <si>
    <t>D23331-02F1</t>
  </si>
  <si>
    <t>Distribution Tank 2</t>
  </si>
  <si>
    <t>Plate HX</t>
  </si>
  <si>
    <t xml:space="preserve">No Shortages - 5/19/23 </t>
  </si>
  <si>
    <t>Cooling Tank</t>
  </si>
  <si>
    <t xml:space="preserve">No Shortages - 5/9/23 </t>
  </si>
  <si>
    <r>
      <rPr>
        <sz val="11"/>
        <color rgb="FF000000"/>
        <rFont val="Calibri"/>
      </rPr>
      <t xml:space="preserve">No Shortages 10/12/23
</t>
    </r>
    <r>
      <rPr>
        <sz val="11"/>
        <color rgb="FFFF0000"/>
        <rFont val="Calibri"/>
      </rPr>
      <t>Need BPR to be replaced by WK</t>
    </r>
  </si>
  <si>
    <r>
      <rPr>
        <sz val="11"/>
        <color rgb="FF444444"/>
        <rFont val="Calibri"/>
      </rPr>
      <t>Norman Filter -</t>
    </r>
    <r>
      <rPr>
        <b/>
        <sz val="11"/>
        <color rgb="FFFF0000"/>
        <rFont val="Calibri"/>
      </rPr>
      <t xml:space="preserve"> 11/28
</t>
    </r>
    <r>
      <rPr>
        <sz val="11"/>
        <color rgb="FFFF0000"/>
        <rFont val="Calibri"/>
      </rPr>
      <t>Need BPR to be replaced by WK</t>
    </r>
  </si>
  <si>
    <t>D23370-001</t>
  </si>
  <si>
    <t xml:space="preserve">Intel gas cabinet  </t>
  </si>
  <si>
    <r>
      <rPr>
        <sz val="11"/>
        <color rgb="FF000000"/>
        <rFont val="Calibri"/>
        <family val="2"/>
      </rPr>
      <t xml:space="preserve">No Shortages - 10/12/22 </t>
    </r>
    <r>
      <rPr>
        <sz val="11"/>
        <color rgb="FF00B050"/>
        <rFont val="Calibri"/>
        <family val="2"/>
      </rPr>
      <t>Pickup scheduled for 11/2</t>
    </r>
  </si>
  <si>
    <t>Intel Israel</t>
  </si>
  <si>
    <t>D23623-001</t>
  </si>
  <si>
    <t>Blender Preventitve Maintenance</t>
  </si>
  <si>
    <r>
      <rPr>
        <sz val="11"/>
        <color rgb="FF000000"/>
        <rFont val="Calibri"/>
        <family val="2"/>
      </rPr>
      <t xml:space="preserve">9/9-LL- </t>
    </r>
    <r>
      <rPr>
        <sz val="11"/>
        <color rgb="FFFF0000"/>
        <rFont val="Calibri"/>
        <family val="2"/>
      </rPr>
      <t>Closed in Encompix on 8/29/21</t>
    </r>
  </si>
  <si>
    <t>IBM SUNY</t>
  </si>
  <si>
    <t>D23645-001</t>
  </si>
  <si>
    <t>Loto Valve Panel Cover</t>
  </si>
  <si>
    <t>Had in stock from D22306-001 set to ship 10/18</t>
  </si>
  <si>
    <t>D23809-001</t>
  </si>
  <si>
    <t>Tank Connection Upgrade</t>
  </si>
  <si>
    <t>TI Upgrade</t>
  </si>
  <si>
    <t>Texas Instruments</t>
  </si>
  <si>
    <t>Dates were provided by PM on 10/20</t>
  </si>
  <si>
    <t>D23809-CO1</t>
  </si>
  <si>
    <t>Tank Connection Tee Manifold</t>
  </si>
  <si>
    <t>D24062-001</t>
  </si>
  <si>
    <t xml:space="preserve"> Flowmeter Box</t>
  </si>
  <si>
    <t>Magnet- due 2/16</t>
  </si>
  <si>
    <t>Moses Lake</t>
  </si>
  <si>
    <t>D24062-002</t>
  </si>
  <si>
    <t>D24062-003</t>
  </si>
  <si>
    <t>D24074-001</t>
  </si>
  <si>
    <t>HF Chiller Integration</t>
  </si>
  <si>
    <t>N/O Valves installed week of 2/20/23. Team working on updating BOM and work instructions to complete. Will have Santos update system when he recieves all parts. Joe to remote in and update sofware when ready. 2/28/23</t>
  </si>
  <si>
    <t>D24074-002</t>
  </si>
  <si>
    <t>HF Chiller Service Work</t>
  </si>
  <si>
    <t xml:space="preserve"> N/O Valves installed week of 2/20/23. Team working on updating BOM and work instructions to complete. Will have Santos update system when he recieves all parts. Joe to remote in and update sofware when ready. 2/28/23</t>
  </si>
  <si>
    <t>PCFM Skid</t>
  </si>
  <si>
    <t>Customer source inspection 8/1</t>
  </si>
  <si>
    <t>Air Products</t>
  </si>
  <si>
    <t>D24134-001</t>
  </si>
  <si>
    <t>MCBBS Retrofit</t>
  </si>
  <si>
    <t xml:space="preserve">COmpleted </t>
  </si>
  <si>
    <t>D24134-002</t>
  </si>
  <si>
    <t>D24165-001</t>
  </si>
  <si>
    <t>C2H2 Gas Cabinet</t>
  </si>
  <si>
    <t>C2H2</t>
  </si>
  <si>
    <t>D24258-002</t>
  </si>
  <si>
    <t>IPA CDU Retrofit</t>
  </si>
  <si>
    <t>NO SHORTAGES 6/22/22</t>
  </si>
  <si>
    <t>MTI</t>
  </si>
  <si>
    <t>Eric P.</t>
  </si>
  <si>
    <t>LDC No Degas</t>
  </si>
  <si>
    <t xml:space="preserve">No Shortages - 5/9/23
</t>
  </si>
  <si>
    <t>SiCL4</t>
  </si>
  <si>
    <t>LDC No Degas, No UVIR</t>
  </si>
  <si>
    <t>No Shortages - 6/5/23</t>
  </si>
  <si>
    <t>TCS</t>
  </si>
  <si>
    <t>LDC with All options</t>
  </si>
  <si>
    <t>TOPAZ(Methanol)</t>
  </si>
  <si>
    <t>No Shortages - 6/15/23</t>
  </si>
  <si>
    <t>2NTe</t>
  </si>
  <si>
    <t>D24444-001</t>
  </si>
  <si>
    <t>Phosphoric DDU</t>
  </si>
  <si>
    <t>UPDATED 6/29/22</t>
  </si>
  <si>
    <t xml:space="preserve">ENTEGRIS 2/17/23                                 GEMU VALVES 11/7/22                                </t>
  </si>
  <si>
    <t>D24528-001</t>
  </si>
  <si>
    <t>NF3 Mobile Gas Cabinet</t>
  </si>
  <si>
    <t xml:space="preserve">This is the cab that is receiving the CE testing / cert on 10/24
Intel programming changes pending verification from Ian as of 12/5 - We are not holding on this. Will simply inform Intel of the changes (Ian to write up with Jarod) Jason Medhurst to inform Intel. Failed RoHS need to swap cannon plug pins etc. </t>
  </si>
  <si>
    <t>Intel Ireland</t>
  </si>
  <si>
    <t>D24528-002</t>
  </si>
  <si>
    <t>Spares</t>
  </si>
  <si>
    <t>AP14PATS 2PW MV4 FV4  -  9/7/23</t>
  </si>
  <si>
    <t>D24528-003</t>
  </si>
  <si>
    <t>CE Certification</t>
  </si>
  <si>
    <r>
      <rPr>
        <sz val="11"/>
        <color rgb="FF000000"/>
        <rFont val="Calibri"/>
        <family val="2"/>
      </rPr>
      <t xml:space="preserve">CE quote signed off and Ryan is requesting a PO.  Ryan working thru list of milestones this morning 5/31. Ryan working on comprehensive component list to send for the CE cert. 6/8 </t>
    </r>
    <r>
      <rPr>
        <sz val="11"/>
        <color rgb="FF00B050"/>
        <rFont val="Calibri"/>
        <family val="2"/>
      </rPr>
      <t>Information sent to F2 labs. Currently awaiting any further requests to come from them 7/15/22</t>
    </r>
  </si>
  <si>
    <t>Ryan</t>
  </si>
  <si>
    <t>D24542-001</t>
  </si>
  <si>
    <t>SBDU</t>
  </si>
  <si>
    <t xml:space="preserve">No Shortages - 5/12/23
</t>
  </si>
  <si>
    <t>Alisha O./ Eric</t>
  </si>
  <si>
    <t>Mike D.</t>
  </si>
  <si>
    <t>D24542-002</t>
  </si>
  <si>
    <t>Refractive Index</t>
  </si>
  <si>
    <t>No Shortages - 12/20/22</t>
  </si>
  <si>
    <t>D24542-003</t>
  </si>
  <si>
    <t>STU</t>
  </si>
  <si>
    <t>No Shortages - 1-4-23</t>
  </si>
  <si>
    <t>Alisha O./ Eric P.</t>
  </si>
  <si>
    <t>D24542-004</t>
  </si>
  <si>
    <t>No Shortages 11-30-22</t>
  </si>
  <si>
    <t>D24699-001</t>
  </si>
  <si>
    <t>B2H6 H2 Gas Cabinet</t>
  </si>
  <si>
    <r>
      <rPr>
        <sz val="11"/>
        <color rgb="FF000000"/>
        <rFont val="Calibri"/>
        <family val="2"/>
      </rPr>
      <t xml:space="preserve">REG DIAPH PNEU 316 TIED 1/4 - 1/12/23
</t>
    </r>
    <r>
      <rPr>
        <sz val="11"/>
        <color rgb="FF00B050"/>
        <rFont val="Calibri"/>
        <family val="2"/>
      </rPr>
      <t>Swapped regs from D27771-003 - DJ 12/16</t>
    </r>
  </si>
  <si>
    <t>B2H6 H2</t>
  </si>
  <si>
    <t>D24700-001</t>
  </si>
  <si>
    <t>8 Stick Methanol Delivery System
Copy exact of D21706</t>
  </si>
  <si>
    <t>AP 3550S 2PW FV4 MV4 due 11/03/22
These valves are replacements to be given back to Micron</t>
  </si>
  <si>
    <t>D24726-001</t>
  </si>
  <si>
    <t>HCL DDU Remote Sampling Box</t>
  </si>
  <si>
    <t>No Shortages  -  2/2/23   Redesigned and approved, EI Drawing update</t>
  </si>
  <si>
    <t>Alisha O.</t>
  </si>
  <si>
    <t>Submittal to be ready 4/6</t>
  </si>
  <si>
    <t>D24726-002</t>
  </si>
  <si>
    <t>Valve and fitting Addition</t>
  </si>
  <si>
    <t xml:space="preserve">Shipped. Parts onsite with Chirs Santos. </t>
  </si>
  <si>
    <t>D24807-007</t>
  </si>
  <si>
    <t>105 NSI Gas Sticks</t>
  </si>
  <si>
    <t>No Shortages - 9/6/22
Ship 20 per week 
1st set shipped 9/19
2nd set to ship 9/26
3rd set to ship 10/3
4th set to ship 10/10
Fifth and final set to ship 10/17</t>
  </si>
  <si>
    <t>No Shortages - 9/14/23</t>
  </si>
  <si>
    <t>D25108-001</t>
  </si>
  <si>
    <t>MCBBS Omron PLC Work</t>
  </si>
  <si>
    <t xml:space="preserve">CPU has been shipped and arrived to Santos, MTV to turn in SIPP. Will perform work when SIPP is approved. </t>
  </si>
  <si>
    <t>D25108-002</t>
  </si>
  <si>
    <t>MCBBS Omron Service Work</t>
  </si>
  <si>
    <r>
      <rPr>
        <sz val="11"/>
        <color rgb="FF000000"/>
        <rFont val="Calibri"/>
        <family val="2"/>
      </rPr>
      <t>Will schedule when CPU ENC # 2195000060 is in stock 12/2/2022.</t>
    </r>
    <r>
      <rPr>
        <sz val="11"/>
        <color rgb="FFFF0000"/>
        <rFont val="Calibri"/>
        <family val="2"/>
      </rPr>
      <t xml:space="preserve"> CPU has been shipped and arrived to Santos, MTV to turn in SIPP. Will perform work when SIPP is approved. </t>
    </r>
  </si>
  <si>
    <t>HpHe Purifier Skid</t>
  </si>
  <si>
    <r>
      <rPr>
        <sz val="11"/>
        <color rgb="FF000000"/>
        <rFont val="Calibri"/>
        <family val="2"/>
      </rPr>
      <t xml:space="preserve">MTR.TUBE, 1" X .065" WALL - </t>
    </r>
    <r>
      <rPr>
        <sz val="11"/>
        <color rgb="FFFF0000"/>
        <rFont val="Calibri"/>
        <family val="2"/>
      </rPr>
      <t>8/10/23</t>
    </r>
  </si>
  <si>
    <t>8 stick Liquid VMB</t>
  </si>
  <si>
    <r>
      <rPr>
        <sz val="11"/>
        <color rgb="FFFF0000"/>
        <rFont val="Calibri"/>
      </rPr>
      <t xml:space="preserve">  </t>
    </r>
    <r>
      <rPr>
        <sz val="11"/>
        <color rgb="FF000000"/>
        <rFont val="Calibri"/>
      </rPr>
      <t xml:space="preserve">     328-02.2P Waste Vessel  -</t>
    </r>
    <r>
      <rPr>
        <sz val="11"/>
        <color rgb="FFFF0000"/>
        <rFont val="Calibri"/>
      </rPr>
      <t xml:space="preserve">  </t>
    </r>
    <r>
      <rPr>
        <b/>
        <sz val="11"/>
        <color rgb="FFFF0000"/>
        <rFont val="Calibri"/>
      </rPr>
      <t>08/21/23</t>
    </r>
  </si>
  <si>
    <t>n/a</t>
  </si>
  <si>
    <t>D25605-001</t>
  </si>
  <si>
    <t xml:space="preserve">Preventitive Maintenance </t>
  </si>
  <si>
    <t>SUNY PM closed 12.2021</t>
  </si>
  <si>
    <t>D25705-001A</t>
  </si>
  <si>
    <t>25% TMAH Delivery</t>
  </si>
  <si>
    <t>8/29/22 - No Shortages</t>
  </si>
  <si>
    <t>Whiting-Turner</t>
  </si>
  <si>
    <t>Andrew K.</t>
  </si>
  <si>
    <t>D25705-002A</t>
  </si>
  <si>
    <t>2.38% TMAH Blender</t>
  </si>
  <si>
    <t>BTS11008001  -  110440800042 due 3/22/22</t>
  </si>
  <si>
    <t>TMAH</t>
  </si>
  <si>
    <t>Eric/ Andrew</t>
  </si>
  <si>
    <t>D25705-002B</t>
  </si>
  <si>
    <t>TMAH Control Cabinet</t>
  </si>
  <si>
    <t>No Shortages  -  2/24/23</t>
  </si>
  <si>
    <t>D25705-003A</t>
  </si>
  <si>
    <t>2.38% TMAH CDU</t>
  </si>
  <si>
    <t>D25705-003B</t>
  </si>
  <si>
    <t>2,38% TMAH External Tank</t>
  </si>
  <si>
    <t>No Shortages -09/12/22</t>
  </si>
  <si>
    <t>N/a</t>
  </si>
  <si>
    <t>D25705-003C</t>
  </si>
  <si>
    <t>2.38% TMAH Double Drum</t>
  </si>
  <si>
    <t>D25705-004A</t>
  </si>
  <si>
    <t>96% H2SO4 CDU</t>
  </si>
  <si>
    <t>ENTEGRIS - PT - 12/09/22</t>
  </si>
  <si>
    <t>D25705-004B</t>
  </si>
  <si>
    <t>96% H2SO4 Drum</t>
  </si>
  <si>
    <t>No Shortages - 9/14/22</t>
  </si>
  <si>
    <t>D25705-007A</t>
  </si>
  <si>
    <t>SEZ E Blender</t>
  </si>
  <si>
    <r>
      <rPr>
        <sz val="11"/>
        <color rgb="FFFF0000"/>
        <rFont val="Calibri"/>
        <family val="2"/>
      </rPr>
      <t xml:space="preserve">REGULATOR 1/2 PB PRESSURE - 4/21/23   </t>
    </r>
    <r>
      <rPr>
        <b/>
        <sz val="11"/>
        <color rgb="FFFF0000"/>
        <rFont val="Calibri"/>
        <family val="2"/>
      </rPr>
      <t>ICO for waste dilution change needed.</t>
    </r>
  </si>
  <si>
    <t>Daniel/ Stephen O.</t>
  </si>
  <si>
    <t>D25705-008A</t>
  </si>
  <si>
    <t>SEZ E CDU</t>
  </si>
  <si>
    <t>D25705-008B</t>
  </si>
  <si>
    <t>SEZ E Tank</t>
  </si>
  <si>
    <t>No Shortages -09/14/22</t>
  </si>
  <si>
    <t>D25705-008C</t>
  </si>
  <si>
    <t>SEZ E Double Drum</t>
  </si>
  <si>
    <t>9/12/22 - No Shortages</t>
  </si>
  <si>
    <t>D25708-COM</t>
  </si>
  <si>
    <t>Blue Ridge Commissioning Work</t>
  </si>
  <si>
    <t xml:space="preserve">Check with Sami, BR commissioning work charged to this job number? </t>
  </si>
  <si>
    <t>D25756-01C1</t>
  </si>
  <si>
    <t>HPn2 Purifier Bypass Skid</t>
  </si>
  <si>
    <t>D25756-01C2</t>
  </si>
  <si>
    <t>Vapor Delivery System</t>
  </si>
  <si>
    <t>No Shortage - 10/11/23</t>
  </si>
  <si>
    <t>No Shortages - 8/3/23</t>
  </si>
  <si>
    <t>D25756-03B1</t>
  </si>
  <si>
    <t>HpAr Flow Meter Skid</t>
  </si>
  <si>
    <t>No Shortages - 1/6/23</t>
  </si>
  <si>
    <t>D25756-03E1</t>
  </si>
  <si>
    <t>HpAr Dual Leg PCFM Skid</t>
  </si>
  <si>
    <t>No Shortages - 5/16/23</t>
  </si>
  <si>
    <t>D25756-04B1</t>
  </si>
  <si>
    <t>HPo2 Flow Meter Panel</t>
  </si>
  <si>
    <t xml:space="preserve">*COC *MTR BELLOWS VALVE, 1" TUBE - </t>
  </si>
  <si>
    <t>Brian M.</t>
  </si>
  <si>
    <t>D25756-04D1</t>
  </si>
  <si>
    <t>HPo2 Purifier SKid</t>
  </si>
  <si>
    <t>No Shortages - 3/22/23</t>
  </si>
  <si>
    <t>HPo2 Dual Leg PCFM Skid</t>
  </si>
  <si>
    <t>No shortages 8/8/23</t>
  </si>
  <si>
    <t>2NTE L-VMB</t>
  </si>
  <si>
    <t xml:space="preserve">No Shortages - 10/26/23 </t>
  </si>
  <si>
    <t>D25756-05B1</t>
  </si>
  <si>
    <t>HPHE Flow Meter Panel</t>
  </si>
  <si>
    <t>No Shortages - 2/9/23</t>
  </si>
  <si>
    <t>D25756-05D1</t>
  </si>
  <si>
    <t>HpHe Dual Leg PCFM Skid</t>
  </si>
  <si>
    <t>No shortages 6.5.23</t>
  </si>
  <si>
    <t>D25756-06B1</t>
  </si>
  <si>
    <t>LpHe Flow Meter Panel</t>
  </si>
  <si>
    <t>No Shortages - 2/8/23</t>
  </si>
  <si>
    <t>LpHe Dual Leg PCFM Skid</t>
  </si>
  <si>
    <t>On-Semi LDC (TEOS)</t>
  </si>
  <si>
    <t>No Shortages - 10/12/23</t>
  </si>
  <si>
    <t>D25756-07B1</t>
  </si>
  <si>
    <t>HPH2 Flow Meter Skid</t>
  </si>
  <si>
    <t>HpH2 Dual Leg PCFM Skid</t>
  </si>
  <si>
    <r>
      <rPr>
        <sz val="11"/>
        <color rgb="FF000000"/>
        <rFont val="Calibri"/>
      </rPr>
      <t xml:space="preserve">No shortages 8/7/23 </t>
    </r>
    <r>
      <rPr>
        <sz val="11"/>
        <color rgb="FFFF0000"/>
        <rFont val="Calibri"/>
      </rPr>
      <t xml:space="preserve">CV ETA - 8-29-23 </t>
    </r>
  </si>
  <si>
    <t>D25756-08F1</t>
  </si>
  <si>
    <t>H2 Room Panel (Pelican)</t>
  </si>
  <si>
    <t>No Shortages - 4/17/23</t>
  </si>
  <si>
    <t>Exyte Intel</t>
  </si>
  <si>
    <t>D25756-08F2</t>
  </si>
  <si>
    <t>Purifier Room Panel (Pelican)</t>
  </si>
  <si>
    <t>No Shortages - 3/13/23</t>
  </si>
  <si>
    <t>Avecia HF Drum</t>
  </si>
  <si>
    <t>D25859-001</t>
  </si>
  <si>
    <t>8 Stick Automated Liquid VMB</t>
  </si>
  <si>
    <t>20L DOME VESSEL, 1/4" MVCR AOV  -  6/18/23</t>
  </si>
  <si>
    <t>D26127-001</t>
  </si>
  <si>
    <t>O3 Destruct</t>
  </si>
  <si>
    <t>D26223-001</t>
  </si>
  <si>
    <t>NF3 VMB</t>
  </si>
  <si>
    <t>No Shortages  -  3/1/23</t>
  </si>
  <si>
    <t>Exyte Singapore</t>
  </si>
  <si>
    <t>No Shortages - 6/26/23</t>
  </si>
  <si>
    <t>D26312-001</t>
  </si>
  <si>
    <t>HF Bulk Tank Programming</t>
  </si>
  <si>
    <t xml:space="preserve">Micron Boise- Mike Belcourt Completed. </t>
  </si>
  <si>
    <t>D26315-001</t>
  </si>
  <si>
    <t>LDC 4 Stick</t>
  </si>
  <si>
    <t>PRESSURE RELIEF VALVE, 1/4" TUBE  -  2/24/23</t>
  </si>
  <si>
    <t>On Semi</t>
  </si>
  <si>
    <t>D26332-001</t>
  </si>
  <si>
    <t>LDC 4 Stick Cabinet- No degas</t>
  </si>
  <si>
    <r>
      <rPr>
        <sz val="11"/>
        <color rgb="FFFF0000"/>
        <rFont val="Calibri"/>
        <family val="2"/>
      </rPr>
      <t xml:space="preserve">Precision Fab 9L vessels pushed out waiting for a new date as of  3/29/23 </t>
    </r>
    <r>
      <rPr>
        <b/>
        <sz val="11"/>
        <color rgb="FFFF0000"/>
        <rFont val="Calibri"/>
        <family val="2"/>
      </rPr>
      <t xml:space="preserve"> NSI sensors that were due 4/18/23-pushed out waiting for new date</t>
    </r>
  </si>
  <si>
    <t>D26332-002</t>
  </si>
  <si>
    <t>LDC 4 Stick Cabinet No degas</t>
  </si>
  <si>
    <t>D26631-001</t>
  </si>
  <si>
    <t>Dual Leg PCFM Skid</t>
  </si>
  <si>
    <r>
      <rPr>
        <sz val="11"/>
        <color rgb="FF000000"/>
        <rFont val="Calibri"/>
        <family val="2"/>
      </rPr>
      <t xml:space="preserve">No Shortages - 11/29/22 </t>
    </r>
    <r>
      <rPr>
        <sz val="11"/>
        <color rgb="FFFF0000"/>
        <rFont val="Calibri"/>
        <family val="2"/>
      </rPr>
      <t>Customer setting up pickup. Pinged again on 12/27 - DJ</t>
    </r>
  </si>
  <si>
    <t>D26648</t>
  </si>
  <si>
    <t>ICDU Micron</t>
  </si>
  <si>
    <t>D26648-001</t>
  </si>
  <si>
    <t>ICDU</t>
  </si>
  <si>
    <t xml:space="preserve">V CHECK PFA GALTEK 3/4  -  1/30/23 </t>
  </si>
  <si>
    <t>Sulfuric</t>
  </si>
  <si>
    <t>D26824-001</t>
  </si>
  <si>
    <t>DIp Tube and Convoluted Tubing</t>
  </si>
  <si>
    <t>Itmes on Manny's Desk. Waiting for customer to arrange time. See below.</t>
  </si>
  <si>
    <t>Intel NM</t>
  </si>
  <si>
    <t>D26824-002</t>
  </si>
  <si>
    <t>SSIB Information Changes</t>
  </si>
  <si>
    <t>Intel NM- Leo to arrange date to perform work</t>
  </si>
  <si>
    <t>D26931-001</t>
  </si>
  <si>
    <t>Heated HF Gas Cabinet</t>
  </si>
  <si>
    <t>11/15/22 - BTS on hand</t>
  </si>
  <si>
    <t>D27236-001</t>
  </si>
  <si>
    <t>SS Drain Collection Unit</t>
  </si>
  <si>
    <t>No Shortages - 4/10/23</t>
  </si>
  <si>
    <t>D27270-001</t>
  </si>
  <si>
    <t>Modular Drum Cabinet</t>
  </si>
  <si>
    <t>2/27/23 - NO SHORTAGES / Float switch mod</t>
  </si>
  <si>
    <t>D27270-002</t>
  </si>
  <si>
    <t>ICDU Bulk Fill to Tank</t>
  </si>
  <si>
    <r>
      <rPr>
        <sz val="11"/>
        <color rgb="FF000000"/>
        <rFont val="Calibri"/>
        <family val="2"/>
      </rPr>
      <t xml:space="preserve">2/27/23 - NO SHORTAGES  </t>
    </r>
    <r>
      <rPr>
        <sz val="11"/>
        <color rgb="FFFF0000"/>
        <rFont val="Calibri"/>
        <family val="2"/>
      </rPr>
      <t xml:space="preserve"> Retrofit of tool in the field. No fab, just plumbing. All parts on Manys desk-Waiting on customer to commission. </t>
    </r>
  </si>
  <si>
    <t>D27987-01B1</t>
  </si>
  <si>
    <t>J-Box Skid</t>
  </si>
  <si>
    <t>No Shortages - 4/28/23</t>
  </si>
  <si>
    <t>Linde Intel</t>
  </si>
  <si>
    <t>SC1 POU Blender</t>
  </si>
  <si>
    <r>
      <rPr>
        <sz val="10"/>
        <color rgb="FF000000"/>
        <rFont val="Calibri"/>
      </rPr>
      <t xml:space="preserve">No Shortages - 10/27/2023
</t>
    </r>
    <r>
      <rPr>
        <sz val="10"/>
        <color rgb="FFFF0000"/>
        <rFont val="Calibri"/>
      </rPr>
      <t>Need BPR to be replaced by WK</t>
    </r>
  </si>
  <si>
    <t>TI  Lehi</t>
  </si>
  <si>
    <t>SC1</t>
  </si>
  <si>
    <r>
      <rPr>
        <sz val="11"/>
        <color rgb="FF000000"/>
        <rFont val="Calibri"/>
      </rPr>
      <t>VALVE, N.O. PNEUMATIC, 1-1/4" TUBE -</t>
    </r>
    <r>
      <rPr>
        <b/>
        <sz val="11"/>
        <color rgb="FFFF0000"/>
        <rFont val="Calibri"/>
      </rPr>
      <t xml:space="preserve"> 1/4/24</t>
    </r>
  </si>
  <si>
    <t>D27987-01C1</t>
  </si>
  <si>
    <t>IG Skid</t>
  </si>
  <si>
    <t>D27987-01C2</t>
  </si>
  <si>
    <t>D27987-01B2</t>
  </si>
  <si>
    <t>PB Skid</t>
  </si>
  <si>
    <t>No Shortages - 7/31/23</t>
  </si>
  <si>
    <t>No Shortages - 11/30/23</t>
  </si>
  <si>
    <t>No Shortages - 8/1/23</t>
  </si>
  <si>
    <t>Nitric Acid  SVDT</t>
  </si>
  <si>
    <t>No Shortages - 11/16/23</t>
  </si>
  <si>
    <t>Nitric</t>
  </si>
  <si>
    <t>Brayan</t>
  </si>
  <si>
    <t>No Shortages - 12/1/23</t>
  </si>
  <si>
    <t xml:space="preserve">NH4OH SVDT </t>
  </si>
  <si>
    <t>No Shortages 10-5-23
T-Level needs to be updated to remove note of using coated hardware</t>
  </si>
  <si>
    <t>BOE SVDT</t>
  </si>
  <si>
    <t xml:space="preserve">No Shortages 10-5-23
</t>
  </si>
  <si>
    <t>BOE</t>
  </si>
  <si>
    <t>IPA SS SVDT</t>
  </si>
  <si>
    <t>Tank Iso Skid</t>
  </si>
  <si>
    <t>No Shortages - 9/13/23</t>
  </si>
  <si>
    <r>
      <rPr>
        <sz val="11"/>
        <color rgb="FF000000"/>
        <rFont val="Calibri"/>
      </rPr>
      <t>CAP BW CFOS, 2" TUBE, 316L 16W32T10  -</t>
    </r>
    <r>
      <rPr>
        <sz val="11"/>
        <color rgb="FFFF0000"/>
        <rFont val="Calibri"/>
      </rPr>
      <t xml:space="preserve"> </t>
    </r>
    <r>
      <rPr>
        <b/>
        <sz val="11"/>
        <color rgb="FFFF0000"/>
        <rFont val="Calibri"/>
      </rPr>
      <t>12/20/23 I am checking with Valex and Dockweiler  CH</t>
    </r>
  </si>
  <si>
    <t>NaOH Scrubber Mixing Box</t>
  </si>
  <si>
    <t>NaOH</t>
  </si>
  <si>
    <t>Steve O</t>
  </si>
  <si>
    <t>Submittal Ready Date 4/7</t>
  </si>
  <si>
    <t>CL2 Gas Cabinet</t>
  </si>
  <si>
    <t>No Shortage - 10/10/23</t>
  </si>
  <si>
    <t>NMP SS SVDT</t>
  </si>
  <si>
    <t xml:space="preserve">No Shortages 11-8-23 
</t>
  </si>
  <si>
    <t>NMP</t>
  </si>
  <si>
    <t>No Shortages - 11/10/23</t>
  </si>
  <si>
    <t>NaOH ICDU w/ Bulkfill</t>
  </si>
  <si>
    <r>
      <rPr>
        <sz val="10"/>
        <color rgb="FF000000"/>
        <rFont val="Calibri"/>
      </rPr>
      <t xml:space="preserve">St Gobain valve HPVM3-S0044 - </t>
    </r>
    <r>
      <rPr>
        <b/>
        <sz val="10"/>
        <color rgb="FFFF0000"/>
        <rFont val="Calibri"/>
      </rPr>
      <t xml:space="preserve">NOW 12/8 </t>
    </r>
  </si>
  <si>
    <t>Verified No Shortages 10-13-23</t>
  </si>
  <si>
    <t>HPn2 PCFM Skid</t>
  </si>
  <si>
    <t xml:space="preserve">COC.MTR.FILTER HOUSING, 8" SCH10S  - Filter housings have been moved to #1 priority at PALL UK. Completion ETA 11/7/23     </t>
  </si>
  <si>
    <t>RETROFIT VMB CONT</t>
  </si>
  <si>
    <t xml:space="preserve">OUTSOURCED </t>
  </si>
  <si>
    <t>D27558-001</t>
  </si>
  <si>
    <t>TI 500L Tank</t>
  </si>
  <si>
    <t>D27558-002</t>
  </si>
  <si>
    <t>D27558-003</t>
  </si>
  <si>
    <t>D27558-004</t>
  </si>
  <si>
    <t>D27558-005</t>
  </si>
  <si>
    <t>D27558-006</t>
  </si>
  <si>
    <t>D27558-007</t>
  </si>
  <si>
    <t>D27558-008</t>
  </si>
  <si>
    <t>D27616-001</t>
  </si>
  <si>
    <t xml:space="preserve">NF3 Gas Cabinet </t>
  </si>
  <si>
    <t>No issues. Interfacing with TI freight forwarder for shipment.</t>
  </si>
  <si>
    <t>?</t>
  </si>
  <si>
    <t>D27771-001</t>
  </si>
  <si>
    <t>B2H6  Non Heated Gas Cabinet</t>
  </si>
  <si>
    <t>No Shortages  -  2/9/23</t>
  </si>
  <si>
    <t>D27771-002</t>
  </si>
  <si>
    <t>PH3 Non Heated Gas Cabinet</t>
  </si>
  <si>
    <t>No Shortages - 12/6/22</t>
  </si>
  <si>
    <t>D27771-003</t>
  </si>
  <si>
    <t>CL2 Non Heated Gas Cabinet</t>
  </si>
  <si>
    <t>D27771-004</t>
  </si>
  <si>
    <t>CLF3 Heated Gas Cabinet</t>
  </si>
  <si>
    <t>FUSE DISCONNECT, 1/4" X 1 1/4" -  1/27/23</t>
  </si>
  <si>
    <t>D27771-005</t>
  </si>
  <si>
    <t>DCS Heated Gas Cabinet</t>
  </si>
  <si>
    <t>D27771-006</t>
  </si>
  <si>
    <t>D27965-001</t>
  </si>
  <si>
    <t>No Shortages -10/3/22</t>
  </si>
  <si>
    <t>D27974-001</t>
  </si>
  <si>
    <t>MTV Probe Conversion Parts</t>
  </si>
  <si>
    <t xml:space="preserve">Shipped on 3/22/23. </t>
  </si>
  <si>
    <t>D87579-004</t>
  </si>
  <si>
    <t>FM4910 6 STICK VMB</t>
  </si>
  <si>
    <r>
      <rPr>
        <sz val="10"/>
        <color rgb="FF000000"/>
        <rFont val="Calibri"/>
      </rPr>
      <t xml:space="preserve">VALVE, MANUAL, 1/2" TUBE, PFA - </t>
    </r>
    <r>
      <rPr>
        <b/>
        <sz val="10"/>
        <color rgb="FFFF0000"/>
        <rFont val="Calibri"/>
      </rPr>
      <t>12/6/23</t>
    </r>
    <r>
      <rPr>
        <sz val="10"/>
        <color rgb="FF000000"/>
        <rFont val="Calibri"/>
      </rPr>
      <t xml:space="preserve">      VALVE, PNEUMATIC, 1/2" TUBE, PFA - </t>
    </r>
    <r>
      <rPr>
        <b/>
        <sz val="10"/>
        <color rgb="FFFF0000"/>
        <rFont val="Calibri"/>
      </rPr>
      <t>12/27/23</t>
    </r>
  </si>
  <si>
    <t>D87579-006</t>
  </si>
  <si>
    <t>HNO3</t>
  </si>
  <si>
    <t>D87579-008</t>
  </si>
  <si>
    <t>D87579-010</t>
  </si>
  <si>
    <t>D87579-005</t>
  </si>
  <si>
    <t>FM4910 6 STICK VMB EOL</t>
  </si>
  <si>
    <t>D87579-007</t>
  </si>
  <si>
    <t>D87579-009</t>
  </si>
  <si>
    <t>D87579-011</t>
  </si>
  <si>
    <t>D28097-001</t>
  </si>
  <si>
    <t>EOL VMB</t>
  </si>
  <si>
    <t>No Shortages - 1/26/23</t>
  </si>
  <si>
    <t>D28097-002</t>
  </si>
  <si>
    <t>No Shortages - 2/22/23</t>
  </si>
  <si>
    <t>D28097-003</t>
  </si>
  <si>
    <t>Flow Thru VMB</t>
  </si>
  <si>
    <t>D28097-004</t>
  </si>
  <si>
    <t>PLUG, 1-1/2" MNPT, SQUARE HEAD  -  3/14/23</t>
  </si>
  <si>
    <t>D28238-001</t>
  </si>
  <si>
    <t>TVB Stick Box</t>
  </si>
  <si>
    <t>No Shortages - 1/12/23</t>
  </si>
  <si>
    <t>Matt</t>
  </si>
  <si>
    <t>D28238-002</t>
  </si>
  <si>
    <t>BTS11016002 - Short 16544160036 due 3/1/23</t>
  </si>
  <si>
    <t>D28238-003</t>
  </si>
  <si>
    <t>D28238-004</t>
  </si>
  <si>
    <t>VALVE, PNEUMATIC, 1" TUBE - 3/3/23</t>
  </si>
  <si>
    <t>D28238-004 Spare Sticks</t>
  </si>
  <si>
    <t>4 Additional Loose Sticks needed for D28238-004</t>
  </si>
  <si>
    <t>D28238-005</t>
  </si>
  <si>
    <t>D28238-005 Spare Sticks</t>
  </si>
  <si>
    <t>10 Additional Loose Sticks needed for D28238-005</t>
  </si>
  <si>
    <t>D28238-006</t>
  </si>
  <si>
    <t>D28238-007</t>
  </si>
  <si>
    <t>D28238-008</t>
  </si>
  <si>
    <t>D28238-009</t>
  </si>
  <si>
    <t>No Shortages - 4/13/23</t>
  </si>
  <si>
    <t>D87579-012</t>
  </si>
  <si>
    <t>D87579-001</t>
  </si>
  <si>
    <t>SS 6 STICK VMB</t>
  </si>
  <si>
    <t>AZ3000T</t>
  </si>
  <si>
    <t>D87579-002</t>
  </si>
  <si>
    <t>SS C1D2 6 STICK VMB</t>
  </si>
  <si>
    <t>D87579-003</t>
  </si>
  <si>
    <t>CDU 1</t>
  </si>
  <si>
    <r>
      <rPr>
        <sz val="11"/>
        <color rgb="FF444444"/>
        <rFont val="Calibri"/>
      </rPr>
      <t xml:space="preserve">P-UE-W6B - DUE </t>
    </r>
    <r>
      <rPr>
        <sz val="11"/>
        <color rgb="FFFF0000"/>
        <rFont val="Calibri"/>
      </rPr>
      <t>12/14/23
Need BPR to be replaced by WK</t>
    </r>
  </si>
  <si>
    <t>Joe</t>
  </si>
  <si>
    <r>
      <rPr>
        <sz val="11"/>
        <color rgb="FF444444"/>
        <rFont val="Calibri"/>
      </rPr>
      <t xml:space="preserve">E90 UNN PFA 3/4 PILLAR - </t>
    </r>
    <r>
      <rPr>
        <b/>
        <sz val="11"/>
        <color rgb="FFFF0000"/>
        <rFont val="Calibri"/>
      </rPr>
      <t>12/14/23</t>
    </r>
    <r>
      <rPr>
        <sz val="11"/>
        <color rgb="FFFF0000"/>
        <rFont val="Calibri"/>
      </rPr>
      <t xml:space="preserve"> 
</t>
    </r>
    <r>
      <rPr>
        <b/>
        <sz val="11"/>
        <color rgb="FFFF0000"/>
        <rFont val="Calibri"/>
      </rPr>
      <t>Need BPR to be replaced by WK</t>
    </r>
  </si>
  <si>
    <r>
      <rPr>
        <sz val="11"/>
        <color rgb="FF000000"/>
        <rFont val="Calibri"/>
      </rPr>
      <t>BACK PRESSURE REGULATOR, 1-1/4" -</t>
    </r>
    <r>
      <rPr>
        <sz val="11"/>
        <color rgb="FFFF0000"/>
        <rFont val="Calibri"/>
      </rPr>
      <t xml:space="preserve">  12/4/23</t>
    </r>
  </si>
  <si>
    <r>
      <rPr>
        <sz val="11"/>
        <color rgb="FF444444"/>
        <rFont val="Calibri"/>
      </rPr>
      <t xml:space="preserve">COC.MTR. VALVE, PNEUMATIC, - </t>
    </r>
    <r>
      <rPr>
        <sz val="11"/>
        <color rgb="FFFF0000"/>
        <rFont val="Calibri"/>
      </rPr>
      <t xml:space="preserve">2/12/24        AP TECH VALVE  AP91PAS 2PW MV16 MV16 </t>
    </r>
    <r>
      <rPr>
        <b/>
        <sz val="11"/>
        <color rgb="FFFF0000"/>
        <rFont val="Calibri"/>
      </rPr>
      <t>Pushed to 8/6/24 
Need BPR to be replaced by WK               Banner Carten valves 1/31/24 &amp; 2/15/24</t>
    </r>
  </si>
  <si>
    <t>NXP DDU</t>
  </si>
  <si>
    <t xml:space="preserve">No Shortages 05/23/2023
Will move in ship date to June- awaiting response on when crate can be delivered. </t>
  </si>
  <si>
    <t>D28388-002</t>
  </si>
  <si>
    <t>DDU Spares</t>
  </si>
  <si>
    <t>D28388-CO1</t>
  </si>
  <si>
    <t>Conductivity Probe</t>
  </si>
  <si>
    <t>D19484-014</t>
  </si>
  <si>
    <t>Mini Mix 
Mix 418</t>
  </si>
  <si>
    <t>No Shortages - 10/25/23</t>
  </si>
  <si>
    <t>D28420-001</t>
  </si>
  <si>
    <t>Garnet Gas Cabinet</t>
  </si>
  <si>
    <t xml:space="preserve">D28420-002 </t>
  </si>
  <si>
    <t>AP502S 2PW TW4 TW4 TF PS90/15 - 6/26/23</t>
  </si>
  <si>
    <t>REPLACE MANIFOLD</t>
  </si>
  <si>
    <t>Carton Valves ETA 1/5/24 &amp; 2/5/24</t>
  </si>
  <si>
    <t>D78363-001</t>
  </si>
  <si>
    <t>D1D PLC #5 PROGRAM</t>
  </si>
  <si>
    <t>D19484-015</t>
  </si>
  <si>
    <t>Mini Mix
Mix 419</t>
  </si>
  <si>
    <t>Chris D. to start decon and parts verification next Tuesday 10/10. Ensure we capture programming time.</t>
  </si>
  <si>
    <t>D78892-001</t>
  </si>
  <si>
    <t>BCL3 Gas Cabinet</t>
  </si>
  <si>
    <t>No Shortages - 3/24/23</t>
  </si>
  <si>
    <t>C3F6 Gas Cabinet
(Heated)</t>
  </si>
  <si>
    <t>No Shortages - 6/22/23</t>
  </si>
  <si>
    <t>D78892-004</t>
  </si>
  <si>
    <t>CH2F2 Gas Cabinet</t>
  </si>
  <si>
    <t>C4F6 Gas Cabinet</t>
  </si>
  <si>
    <t>HBR Gas Cabinet</t>
  </si>
  <si>
    <t>Si2F4 Gas Cabinet</t>
  </si>
  <si>
    <t>D86127-001</t>
  </si>
  <si>
    <t>Gas Cabinet Retrofits</t>
  </si>
  <si>
    <t>No Shortages - 11/29/22</t>
  </si>
  <si>
    <t>D86127-002</t>
  </si>
  <si>
    <t>D86127-003</t>
  </si>
  <si>
    <t xml:space="preserve">           No Shortages - 11/29/22</t>
  </si>
  <si>
    <t>D86127-004</t>
  </si>
  <si>
    <t>D86127-005</t>
  </si>
  <si>
    <t>D86127-006</t>
  </si>
  <si>
    <t>D86127-007</t>
  </si>
  <si>
    <t>D86127-008</t>
  </si>
  <si>
    <t>D86127-009</t>
  </si>
  <si>
    <t>D86127-010</t>
  </si>
  <si>
    <t>D86127-011</t>
  </si>
  <si>
    <t>D86127-012</t>
  </si>
  <si>
    <t>D86127-013</t>
  </si>
  <si>
    <t>D86127-014</t>
  </si>
  <si>
    <t>D86127-015</t>
  </si>
  <si>
    <t>D86127-016</t>
  </si>
  <si>
    <t>D86127-017</t>
  </si>
  <si>
    <t>D86127-018</t>
  </si>
  <si>
    <t>No Shortages - 12/19/22</t>
  </si>
  <si>
    <t>D86127-019</t>
  </si>
  <si>
    <t>D86127-020</t>
  </si>
  <si>
    <t>D19484-016</t>
  </si>
  <si>
    <t>Mini Mix
Mix 420</t>
  </si>
  <si>
    <t>D86714-001</t>
  </si>
  <si>
    <t>Loto Cover</t>
  </si>
  <si>
    <t>No Shortages - 2/7/23</t>
  </si>
  <si>
    <t>D88970-002</t>
  </si>
  <si>
    <t>12 Stick Aq TVB- FRP Qty 3</t>
  </si>
  <si>
    <t>Gemu inquiring flare vs. pillar...? Need to confirm with the customer. Primelok was used last time due to pillar availability.                                                  SMC VHK2A finger valves 15wks from Japan ETA 12/15/23</t>
  </si>
  <si>
    <t>D88970-003</t>
  </si>
  <si>
    <t>12 Stick Aq TVB- PVC Qty 2</t>
  </si>
  <si>
    <t>SMC VHK2A finger valves 15wks from Japan ETA 12/15/23</t>
  </si>
  <si>
    <t>D88970-004</t>
  </si>
  <si>
    <t>Aq HC MVB FRP- Qty 2</t>
  </si>
  <si>
    <t>SMC VHK2A finger valves 15wks from Japan ETA 12/15/23  - PILLAR P-CS-W12A ETA 2/20/24</t>
  </si>
  <si>
    <t>D88970-005</t>
  </si>
  <si>
    <t>Aq HC MVB PVC Qty 1</t>
  </si>
  <si>
    <t>SMC VHK2A finger valves 15wks from Japan ETA 12/15/23 - PILLAR P-CS-W12A ETA  Japan 2/20/24</t>
  </si>
  <si>
    <t>D86855-001</t>
  </si>
  <si>
    <t>ENG For PCW Equipment</t>
  </si>
  <si>
    <t>Engineering effort only at this point. Date in Mech LLI column is for submittal ready date only.</t>
  </si>
  <si>
    <t>Tank 1</t>
  </si>
  <si>
    <t>E90 UNN PFA 3/4 PILLAR -  12/14/23</t>
  </si>
  <si>
    <t>Tank 2</t>
  </si>
  <si>
    <r>
      <rPr>
        <sz val="11"/>
        <color rgb="FF444444"/>
        <rFont val="Calibri"/>
      </rPr>
      <t xml:space="preserve">E90 UNN PFA 3/4 PILLAR - </t>
    </r>
    <r>
      <rPr>
        <b/>
        <sz val="11"/>
        <color rgb="FFFF0000"/>
        <rFont val="Calibri"/>
      </rPr>
      <t>12/14/23</t>
    </r>
  </si>
  <si>
    <t>D88970-006</t>
  </si>
  <si>
    <t>Aq HC JVB FRP Qty 1</t>
  </si>
  <si>
    <t>SMC VHK2A finger valves 15wks from Japan ETA 12/15/23 - PILLAR P-CS-W12A ETA Japan 2/20/24</t>
  </si>
  <si>
    <t>D86942-001</t>
  </si>
  <si>
    <t>Scales and Connectors</t>
  </si>
  <si>
    <t>D88970-007</t>
  </si>
  <si>
    <t>Aq HC JVB PVC Qty 1</t>
  </si>
  <si>
    <t>D88970-008</t>
  </si>
  <si>
    <t>12 Stick TVB Qty 3 PCD</t>
  </si>
  <si>
    <t>D87092-04G1</t>
  </si>
  <si>
    <r>
      <rPr>
        <sz val="11"/>
        <color rgb="FF444444"/>
        <rFont val="Calibri"/>
      </rPr>
      <t xml:space="preserve">CALORPLAST ETA </t>
    </r>
    <r>
      <rPr>
        <sz val="11"/>
        <color rgb="FFFF0000"/>
        <rFont val="Calibri"/>
      </rPr>
      <t>12/14</t>
    </r>
    <r>
      <rPr>
        <sz val="11"/>
        <color rgb="FF444444"/>
        <rFont val="Calibri"/>
      </rPr>
      <t xml:space="preserve">     VALVE, N.O. PNEUMATIC, 1-1/4" TUBE, - </t>
    </r>
    <r>
      <rPr>
        <sz val="11"/>
        <color rgb="FFFF0000"/>
        <rFont val="Calibri"/>
      </rPr>
      <t>1/4/24</t>
    </r>
  </si>
  <si>
    <t>D28254-01C1</t>
  </si>
  <si>
    <t>Pillar Direct Buys are out 7 months ETA 1/19/24</t>
  </si>
  <si>
    <t>D28254-02C1</t>
  </si>
  <si>
    <t>D28254-01D1</t>
  </si>
  <si>
    <t>D28254-01E2</t>
  </si>
  <si>
    <t>No Shortages - 11/17/23</t>
  </si>
  <si>
    <t>D87348-033</t>
  </si>
  <si>
    <t>D87348-034</t>
  </si>
  <si>
    <t>D28254-01B1</t>
  </si>
  <si>
    <t>D87348-035</t>
  </si>
  <si>
    <t>D87348-036</t>
  </si>
  <si>
    <t>D87348-037</t>
  </si>
  <si>
    <t>D28254-03G1</t>
  </si>
  <si>
    <t>D87348-038</t>
  </si>
  <si>
    <t>D87348-039</t>
  </si>
  <si>
    <t>D87348-040</t>
  </si>
  <si>
    <t>D87348-041</t>
  </si>
  <si>
    <t>D87348-042</t>
  </si>
  <si>
    <t>D87348-043</t>
  </si>
  <si>
    <t>D87348-044</t>
  </si>
  <si>
    <t>D28254-01F1</t>
  </si>
  <si>
    <t>D28254-02F1</t>
  </si>
  <si>
    <t>Single Process Vap. Skid</t>
  </si>
  <si>
    <t>D89017-001</t>
  </si>
  <si>
    <t>UHP Ar Filter Skid</t>
  </si>
  <si>
    <t>Customer supplied Entegris filter housings were shipped incomplete. Entegris to ship 2 new units in December</t>
  </si>
  <si>
    <t>Dual Process Vap. Skid</t>
  </si>
  <si>
    <r>
      <rPr>
        <sz val="11"/>
        <color rgb="FF000000"/>
        <rFont val="Calibri"/>
      </rPr>
      <t>CAP BW CFOS, 2" TUBE, 316L . -</t>
    </r>
    <r>
      <rPr>
        <sz val="11"/>
        <color rgb="FFFF0000"/>
        <rFont val="Calibri"/>
      </rPr>
      <t xml:space="preserve"> </t>
    </r>
    <r>
      <rPr>
        <b/>
        <sz val="11"/>
        <color rgb="FFFF0000"/>
        <rFont val="Calibri"/>
      </rPr>
      <t xml:space="preserve">12/20/23       </t>
    </r>
    <r>
      <rPr>
        <sz val="11"/>
        <color rgb="FF000000"/>
        <rFont val="Calibri"/>
      </rPr>
      <t xml:space="preserve">  </t>
    </r>
    <r>
      <rPr>
        <b/>
        <sz val="11"/>
        <color rgb="FFFF0000"/>
        <rFont val="Calibri"/>
      </rPr>
      <t>I am checking with Valex and Dockweiler</t>
    </r>
    <r>
      <rPr>
        <sz val="11"/>
        <color rgb="FFFF0000"/>
        <rFont val="Calibri"/>
      </rPr>
      <t xml:space="preserve"> </t>
    </r>
    <r>
      <rPr>
        <sz val="11"/>
        <color rgb="FF000000"/>
        <rFont val="Calibri"/>
      </rPr>
      <t xml:space="preserve">  CH  REDUCER, 3" TUBE X 1.5" TUBE, - </t>
    </r>
    <r>
      <rPr>
        <b/>
        <sz val="11"/>
        <color rgb="FFFF0000"/>
        <rFont val="Calibri"/>
      </rPr>
      <t>12/20/23      I am checking with Valex and Dockweiler</t>
    </r>
    <r>
      <rPr>
        <b/>
        <sz val="11"/>
        <color rgb="FF000000"/>
        <rFont val="Calibri"/>
      </rPr>
      <t xml:space="preserve"> </t>
    </r>
    <r>
      <rPr>
        <sz val="11"/>
        <color rgb="FF000000"/>
        <rFont val="Calibri"/>
      </rPr>
      <t xml:space="preserve">  CH  
</t>
    </r>
    <r>
      <rPr>
        <sz val="11"/>
        <color rgb="FFFF0000"/>
        <rFont val="Calibri"/>
      </rPr>
      <t>CO5-Evans ball valve due 12/4/2023</t>
    </r>
  </si>
  <si>
    <t>No Shortages - 10/26/23</t>
  </si>
  <si>
    <t>D28254-04G1</t>
  </si>
  <si>
    <t>Calorplast ETA 12/14</t>
  </si>
  <si>
    <t>20% F2 / N2 Gas Cabinet</t>
  </si>
  <si>
    <t>HF GC T-15400</t>
  </si>
  <si>
    <t xml:space="preserve">         No Shortages - 10/25/23</t>
  </si>
  <si>
    <t>COC.MTR.FILTER HOUSING, 8" SCH10S  - Filter housings have been moved to #1 priority at PALL UK. Completion ETA 11/14/23</t>
  </si>
  <si>
    <t>D90017-006</t>
  </si>
  <si>
    <t>PCS FLOOR BOX 5 STICK</t>
  </si>
  <si>
    <t>Evans Globe Sticks ETA 12/5/23</t>
  </si>
  <si>
    <t>D90017-001</t>
  </si>
  <si>
    <t>D90017-002</t>
  </si>
  <si>
    <t>D28254-01E1</t>
  </si>
  <si>
    <t>D90017-003</t>
  </si>
  <si>
    <t>D90017-004</t>
  </si>
  <si>
    <t>D90017-005</t>
  </si>
  <si>
    <t>NF3 BSGS Dist Panel</t>
  </si>
  <si>
    <t>No Shortages - 11/27/23</t>
  </si>
  <si>
    <t>AP TECH - 11/21</t>
  </si>
  <si>
    <t>HF 100:1 Dip Tube</t>
  </si>
  <si>
    <r>
      <rPr>
        <sz val="10"/>
        <color rgb="FF000000"/>
        <rFont val="Calibri"/>
        <family val="2"/>
      </rPr>
      <t xml:space="preserve">Short M0000000075 due 2/10/23. </t>
    </r>
    <r>
      <rPr>
        <sz val="10"/>
        <color rgb="FFFF0000"/>
        <rFont val="Calibri"/>
        <family val="2"/>
      </rPr>
      <t xml:space="preserve">Shipped 2/21/23. Santos received 2/27/23. Will hand over to MTV. MTV to perform work. </t>
    </r>
  </si>
  <si>
    <t>NF3 GIB</t>
  </si>
  <si>
    <t>D87544-001</t>
  </si>
  <si>
    <t>Loto Box &amp; Cover</t>
  </si>
  <si>
    <t>No Shortages - 2/10/23</t>
  </si>
  <si>
    <t xml:space="preserve">N2 Purge Panel </t>
  </si>
  <si>
    <t>N2 Purge Panel</t>
  </si>
  <si>
    <r>
      <rPr>
        <sz val="11"/>
        <color rgb="FF000000"/>
        <rFont val="Calibri"/>
      </rPr>
      <t xml:space="preserve">PRESSURE RELIEF VALVE, 3/4" MNPT X  -  </t>
    </r>
    <r>
      <rPr>
        <sz val="11"/>
        <color rgb="FFFF0000"/>
        <rFont val="Calibri"/>
      </rPr>
      <t>12/18/23</t>
    </r>
  </si>
  <si>
    <t>HE Leak Check Panel</t>
  </si>
  <si>
    <t>NF3 Trailer Isolation</t>
  </si>
  <si>
    <t>No Shortages - 12/4/23</t>
  </si>
  <si>
    <t>PRESSURE TRANSDUCER, 1/4" MVCR, - TBD</t>
  </si>
  <si>
    <t xml:space="preserve">PLC  </t>
  </si>
  <si>
    <t>CH2CL2 GC</t>
  </si>
  <si>
    <t>VACUUM GEN MODULE VENTURI  W/BLEED  - 1/4/24</t>
  </si>
  <si>
    <t>DCS GC T-15546</t>
  </si>
  <si>
    <t>BTS61500004 - 9 pcs in WIP</t>
  </si>
  <si>
    <t>TCS BSGS Dist Panel</t>
  </si>
  <si>
    <t>TCS GIB</t>
  </si>
  <si>
    <t>No Shortages - 11/20/23</t>
  </si>
  <si>
    <t>HMI Spare NH4OH Generation system</t>
  </si>
  <si>
    <r>
      <rPr>
        <sz val="10"/>
        <color rgb="FFFF0000"/>
        <rFont val="Calibri"/>
        <family val="2"/>
      </rPr>
      <t xml:space="preserve">  HMI Pushed to ship 3/17/23 CH (as of 3/1/23). Pushed to 4/5/23, ship date. NEW </t>
    </r>
    <r>
      <rPr>
        <b/>
        <sz val="10"/>
        <color rgb="FFFF0000"/>
        <rFont val="Calibri"/>
        <family val="2"/>
      </rPr>
      <t xml:space="preserve">DATE 7/7/23 to ship from vendor. </t>
    </r>
  </si>
  <si>
    <t>No Shortages - 6/29/23</t>
  </si>
  <si>
    <t>D87823-001</t>
  </si>
  <si>
    <t>No Shortages -  2/10/23</t>
  </si>
  <si>
    <t>LOTO BOX W/COVER</t>
  </si>
  <si>
    <t>D89549-001</t>
  </si>
  <si>
    <t>NaOH VMB</t>
  </si>
  <si>
    <t>Andrew</t>
  </si>
  <si>
    <t>D89549-002</t>
  </si>
  <si>
    <t>D89549-003</t>
  </si>
  <si>
    <t>D90017-007</t>
  </si>
  <si>
    <t>NaOCL VMB</t>
  </si>
  <si>
    <t>NaOCL Scrubber Box</t>
  </si>
  <si>
    <t>H2O2 Injection Box</t>
  </si>
  <si>
    <t>D87888-001</t>
  </si>
  <si>
    <t>RFAB 2 Pigtails</t>
  </si>
  <si>
    <t>D87888-002</t>
  </si>
  <si>
    <t>D87888-003</t>
  </si>
  <si>
    <t>D87888-004</t>
  </si>
  <si>
    <t>D90017-008</t>
  </si>
  <si>
    <t>D90017-009</t>
  </si>
  <si>
    <t>D88240-001</t>
  </si>
  <si>
    <t>PROGRAMMING</t>
  </si>
  <si>
    <t>Work completed 4/26/23</t>
  </si>
  <si>
    <t>PV manifolds</t>
  </si>
  <si>
    <t>Parker PR due Novmber 30, 2023- ON TRACK-11/13/23</t>
  </si>
  <si>
    <t>Suny</t>
  </si>
  <si>
    <t>PV Manifolds</t>
  </si>
  <si>
    <t>D88504-001</t>
  </si>
  <si>
    <t>Auto guard update</t>
  </si>
  <si>
    <t xml:space="preserve">Software updated 3/30/23 Need to add SD cards to BOM. Waiting for customer to confirm install date. </t>
  </si>
  <si>
    <t>D90017-010</t>
  </si>
  <si>
    <t>H2 Dual Tube Trailer Let-Down Panel</t>
  </si>
  <si>
    <r>
      <rPr>
        <sz val="11"/>
        <color rgb="FF000000"/>
        <rFont val="Calibri"/>
      </rPr>
      <t xml:space="preserve">*MTR.COC*FLOW SWITCH, HORIZONTAL,  -  </t>
    </r>
    <r>
      <rPr>
        <sz val="11"/>
        <color rgb="FFFF0000"/>
        <rFont val="Calibri"/>
      </rPr>
      <t>1/30/24</t>
    </r>
    <r>
      <rPr>
        <sz val="11"/>
        <color rgb="FF000000"/>
        <rFont val="Calibri"/>
      </rPr>
      <t xml:space="preserve">        COC.MTR. V DIAPH  MAN 316L EP 3000  - </t>
    </r>
    <r>
      <rPr>
        <sz val="11"/>
        <color rgb="FFFF0000"/>
        <rFont val="Calibri"/>
      </rPr>
      <t xml:space="preserve"> 1/5/24</t>
    </r>
    <r>
      <rPr>
        <sz val="11"/>
        <color rgb="FF000000"/>
        <rFont val="Calibri"/>
      </rPr>
      <t xml:space="preserve">                        </t>
    </r>
    <r>
      <rPr>
        <sz val="11"/>
        <color rgb="FFFF0000"/>
        <rFont val="Calibri"/>
      </rPr>
      <t xml:space="preserve">APTECH  1/30/24    </t>
    </r>
    <r>
      <rPr>
        <b/>
        <sz val="11"/>
        <color rgb="FFFF0000"/>
        <rFont val="Calibri"/>
      </rPr>
      <t xml:space="preserve">  </t>
    </r>
    <r>
      <rPr>
        <sz val="11"/>
        <color rgb="FFFF0000"/>
        <rFont val="Calibri"/>
      </rPr>
      <t>wika gauge 12/6/23         Late add:SPC20349 Dsub 15 pin connector ETA 12/12/23</t>
    </r>
  </si>
  <si>
    <t xml:space="preserve">HPN2 PURIFIER Bypass  </t>
  </si>
  <si>
    <t xml:space="preserve">HPN2 PCFM </t>
  </si>
  <si>
    <t>D89564-011</t>
  </si>
  <si>
    <t>20%F2/N2 GC T-15447</t>
  </si>
  <si>
    <t>D89564-013</t>
  </si>
  <si>
    <t>SICL4 GC T-15389</t>
  </si>
  <si>
    <t>D89564-004</t>
  </si>
  <si>
    <t>WF6 GC T-15401</t>
  </si>
  <si>
    <t>D89564-008</t>
  </si>
  <si>
    <t>HF GC DPO HEAT COAX T-15448</t>
  </si>
  <si>
    <t>He Tube Trailer Interface</t>
  </si>
  <si>
    <r>
      <rPr>
        <sz val="11"/>
        <color rgb="FF000000"/>
        <rFont val="Calibri"/>
      </rPr>
      <t xml:space="preserve">COC.MTR. V DIAPH  MAN 316L EP 3000 - </t>
    </r>
    <r>
      <rPr>
        <sz val="11"/>
        <color rgb="FFFF0000"/>
        <rFont val="Calibri"/>
      </rPr>
      <t>1/5/24</t>
    </r>
    <r>
      <rPr>
        <sz val="11"/>
        <color rgb="FF000000"/>
        <rFont val="Calibri"/>
      </rPr>
      <t xml:space="preserve">              COC*SERIES AP 1000 SINGLE STAGE - </t>
    </r>
    <r>
      <rPr>
        <sz val="11"/>
        <color rgb="FFFF0000"/>
        <rFont val="Calibri"/>
      </rPr>
      <t>12/29/23     Late add:SPC20349 Dsub 15 pin connector ETA 12/12/23</t>
    </r>
  </si>
  <si>
    <t>D89564-002</t>
  </si>
  <si>
    <t>HF CABINET NO HEAT</t>
  </si>
  <si>
    <t>D89564-003</t>
  </si>
  <si>
    <t>TiCL4 LDC</t>
  </si>
  <si>
    <t>SiCL4 LDC</t>
  </si>
  <si>
    <t>HCL Distribution</t>
  </si>
  <si>
    <r>
      <rPr>
        <sz val="11"/>
        <color rgb="FF000000"/>
        <rFont val="Calibri"/>
      </rPr>
      <t xml:space="preserve">AP TECH - </t>
    </r>
    <r>
      <rPr>
        <b/>
        <sz val="11"/>
        <color rgb="FFFF0000"/>
        <rFont val="Calibri"/>
      </rPr>
      <t>11/21</t>
    </r>
  </si>
  <si>
    <t>DDU REPLACE DOOR</t>
  </si>
  <si>
    <r>
      <rPr>
        <sz val="11"/>
        <color rgb="FF000000"/>
        <rFont val="Calibri"/>
      </rPr>
      <t xml:space="preserve">AP TECH </t>
    </r>
    <r>
      <rPr>
        <b/>
        <sz val="11"/>
        <color rgb="FFFF0000"/>
        <rFont val="Calibri"/>
      </rPr>
      <t>11/21</t>
    </r>
  </si>
  <si>
    <t>HCL GIB</t>
  </si>
  <si>
    <r>
      <rPr>
        <sz val="11"/>
        <color rgb="FF444444"/>
        <rFont val="Calibri"/>
      </rPr>
      <t xml:space="preserve"> DIAPHRAGM VALVE, MANUAL  -  </t>
    </r>
    <r>
      <rPr>
        <sz val="11"/>
        <color rgb="FFFF0000"/>
        <rFont val="Calibri"/>
      </rPr>
      <t xml:space="preserve">12/19/23 </t>
    </r>
    <r>
      <rPr>
        <sz val="11"/>
        <color rgb="FF444444"/>
        <rFont val="Calibri"/>
      </rPr>
      <t xml:space="preserve">     </t>
    </r>
  </si>
  <si>
    <t>HCL Sample VMB</t>
  </si>
  <si>
    <r>
      <rPr>
        <sz val="11"/>
        <color rgb="FF444444"/>
        <rFont val="Calibri"/>
      </rPr>
      <t xml:space="preserve"> DIAPHRAGM VALVE, MANUAL  -  </t>
    </r>
    <r>
      <rPr>
        <sz val="11"/>
        <color rgb="FFFF0000"/>
        <rFont val="Calibri"/>
      </rPr>
      <t xml:space="preserve">12/19/23 </t>
    </r>
    <r>
      <rPr>
        <sz val="11"/>
        <color rgb="FF444444"/>
        <rFont val="Calibri"/>
      </rPr>
      <t xml:space="preserve">      </t>
    </r>
  </si>
  <si>
    <t>HCL Trailer Isolation</t>
  </si>
  <si>
    <t xml:space="preserve"> AP TECH 11/21</t>
  </si>
  <si>
    <t>GROMMET, 1/2" ID, 3/4" DRILL HOLE - TBD</t>
  </si>
  <si>
    <t>WF6 GAS CABINET</t>
  </si>
  <si>
    <t>D90622-001</t>
  </si>
  <si>
    <t>TMSDMA LDC</t>
  </si>
  <si>
    <t>TMSDMA</t>
  </si>
  <si>
    <t>Brian McMillion</t>
  </si>
  <si>
    <t>D89323-001</t>
  </si>
  <si>
    <t>UN2 PCFM</t>
  </si>
  <si>
    <r>
      <rPr>
        <sz val="10"/>
        <color rgb="FF000000"/>
        <rFont val="Calibri"/>
        <scheme val="minor"/>
      </rPr>
      <t>Carten Valves CB3002-10PV2525 ETA 7/18/24 -</t>
    </r>
    <r>
      <rPr>
        <b/>
        <sz val="10"/>
        <color rgb="FFFF0000"/>
        <rFont val="Calibri"/>
        <scheme val="minor"/>
      </rPr>
      <t>No option to expedite 9.11.23 CH</t>
    </r>
  </si>
  <si>
    <t>D90164-001</t>
  </si>
  <si>
    <t>Broadcom Drum Lines</t>
  </si>
  <si>
    <t xml:space="preserve">Shipped. </t>
  </si>
  <si>
    <t>D89820</t>
  </si>
  <si>
    <t>BLENDER SOFTWARE UPDATE- Samsung</t>
  </si>
  <si>
    <t>Dawood Stopped this job!</t>
  </si>
  <si>
    <t>D90011-001</t>
  </si>
  <si>
    <t>P41 LDC T-15620</t>
  </si>
  <si>
    <t>D89564-006</t>
  </si>
  <si>
    <t>Si-C LDC</t>
  </si>
  <si>
    <t>D90012-001</t>
  </si>
  <si>
    <t>2NTe LDC</t>
  </si>
  <si>
    <t>D89564-015</t>
  </si>
  <si>
    <t>HCL T-15472</t>
  </si>
  <si>
    <t>Enki LDS04</t>
  </si>
  <si>
    <t>D91027-001</t>
  </si>
  <si>
    <t>ENKI LDS04 LDC</t>
  </si>
  <si>
    <t>D90257-001</t>
  </si>
  <si>
    <t>SELATINE LDC</t>
  </si>
  <si>
    <t>D90078</t>
  </si>
  <si>
    <t>SCI BLEND CARD REPAIR</t>
  </si>
  <si>
    <t>D86855-GFB11</t>
  </si>
  <si>
    <r>
      <rPr>
        <sz val="10"/>
        <color rgb="FF000000"/>
        <rFont val="Calibri"/>
        <family val="2"/>
      </rPr>
      <t xml:space="preserve">GAS FLOOR BOX TYPE 11 - </t>
    </r>
    <r>
      <rPr>
        <sz val="10"/>
        <color rgb="FFFF0000"/>
        <rFont val="Calibri"/>
        <family val="2"/>
      </rPr>
      <t>qty. 6</t>
    </r>
  </si>
  <si>
    <t>D90663-001</t>
  </si>
  <si>
    <t>LDC (Rena)</t>
  </si>
  <si>
    <t>D86855-PCW01</t>
  </si>
  <si>
    <r>
      <rPr>
        <sz val="10"/>
        <color rgb="FF000000"/>
        <rFont val="Calibri"/>
        <family val="2"/>
      </rPr>
      <t xml:space="preserve">PCW FLOOR BOX TYPE 1 - </t>
    </r>
    <r>
      <rPr>
        <sz val="10"/>
        <color rgb="FFFF0000"/>
        <rFont val="Calibri"/>
        <family val="2"/>
      </rPr>
      <t>qty. 6</t>
    </r>
  </si>
  <si>
    <r>
      <rPr>
        <sz val="10"/>
        <color rgb="FF000000"/>
        <rFont val="Calibri"/>
        <scheme val="minor"/>
      </rPr>
      <t xml:space="preserve">QUICK DISCONNECT, ISO7241-1  -  </t>
    </r>
    <r>
      <rPr>
        <sz val="10"/>
        <color rgb="FFFF0000"/>
        <rFont val="Calibri"/>
        <scheme val="minor"/>
      </rPr>
      <t>1/5/24</t>
    </r>
  </si>
  <si>
    <t>D89564-009</t>
  </si>
  <si>
    <t>C2H2 GC T-15438</t>
  </si>
  <si>
    <t>D89564-010</t>
  </si>
  <si>
    <t>NF3 Distribution</t>
  </si>
  <si>
    <r>
      <rPr>
        <b/>
        <sz val="11"/>
        <color rgb="FFFF0000"/>
        <rFont val="Calibri"/>
      </rPr>
      <t>APTECH 4/17/24</t>
    </r>
    <r>
      <rPr>
        <sz val="11"/>
        <color rgb="FF000000"/>
        <rFont val="Calibri"/>
      </rPr>
      <t xml:space="preserve">- </t>
    </r>
    <r>
      <rPr>
        <sz val="11"/>
        <color rgb="FFFF0000"/>
        <rFont val="Calibri"/>
      </rPr>
      <t>Valex E31-.75X.5-B0</t>
    </r>
    <r>
      <rPr>
        <b/>
        <sz val="11"/>
        <color rgb="FFFF0000"/>
        <rFont val="Calibri"/>
      </rPr>
      <t xml:space="preserve"> 1/5/24      Banner Carten valves 12/14/23</t>
    </r>
  </si>
  <si>
    <r>
      <rPr>
        <b/>
        <sz val="11"/>
        <color rgb="FFFF0000"/>
        <rFont val="Calibri"/>
      </rPr>
      <t>APTECH 4/17/24</t>
    </r>
    <r>
      <rPr>
        <sz val="11"/>
        <color rgb="FF000000"/>
        <rFont val="Calibri"/>
      </rPr>
      <t xml:space="preserve"> - </t>
    </r>
    <r>
      <rPr>
        <sz val="11"/>
        <color rgb="FFFF0000"/>
        <rFont val="Calibri"/>
      </rPr>
      <t xml:space="preserve">Valex E31-.75X.5-B0 </t>
    </r>
    <r>
      <rPr>
        <b/>
        <sz val="11"/>
        <color rgb="FFFF0000"/>
        <rFont val="Calibri"/>
      </rPr>
      <t>1/5/24   Banner Carten valves 12/14/23</t>
    </r>
  </si>
  <si>
    <t>APTECH 4/17/24    Banner Carten valves 12/14/23</t>
  </si>
  <si>
    <t>D90310-001</t>
  </si>
  <si>
    <t>PROGRAMMING FOR TI REPLACEMENT HMI</t>
  </si>
  <si>
    <t>D90258-001</t>
  </si>
  <si>
    <t>HF Gas Cabinet W/HEAT</t>
  </si>
  <si>
    <t>D90259-001</t>
  </si>
  <si>
    <t>HF GAS CAB</t>
  </si>
  <si>
    <t>APTECH 4/17/24</t>
  </si>
  <si>
    <t>He Leak Check Panel</t>
  </si>
  <si>
    <t>NF3 Tank Iso Box</t>
  </si>
  <si>
    <t>D89564-001</t>
  </si>
  <si>
    <t>GAS CAB FOR HF DPO W Full HEAT</t>
  </si>
  <si>
    <t>D89564-007</t>
  </si>
  <si>
    <t>D89564-012</t>
  </si>
  <si>
    <t>C2H4/HE GAS CAB</t>
  </si>
  <si>
    <t>D90750-001</t>
  </si>
  <si>
    <t>T15434 GAS CAB</t>
  </si>
  <si>
    <t>D87192-001</t>
  </si>
  <si>
    <t>CONTROL CABINET</t>
  </si>
  <si>
    <t>D87192-002</t>
  </si>
  <si>
    <t>D87192-003</t>
  </si>
  <si>
    <t>Need to look at adding fittings to the drum side.</t>
  </si>
  <si>
    <t>D28254-01A1</t>
  </si>
  <si>
    <t>Need to submit all prints</t>
  </si>
  <si>
    <t>D90630-001</t>
  </si>
  <si>
    <t>DDU TRAINING</t>
  </si>
  <si>
    <t>1/15/23-1/19/23</t>
  </si>
  <si>
    <t>D90150-001</t>
  </si>
  <si>
    <t>DRY BLENDER AUDIT AND TRAINING</t>
  </si>
  <si>
    <t xml:space="preserve">Contacted CY- waiting for date approvals </t>
  </si>
  <si>
    <t>D90195-001</t>
  </si>
  <si>
    <t>DRY BLEND HTR INSTALL</t>
  </si>
  <si>
    <t>D88970-001</t>
  </si>
  <si>
    <t>NRE</t>
  </si>
  <si>
    <t>D90155-001</t>
  </si>
  <si>
    <t>HF BLENDER SOFTWARE UPDATE</t>
  </si>
  <si>
    <t xml:space="preserve">Broadcom WAGO software updates </t>
  </si>
  <si>
    <t>D87330-007</t>
  </si>
  <si>
    <t>CONTROL CABINET RETRO-FIT</t>
  </si>
  <si>
    <t>No Shortages - 9/8/23 PS wire change needs to be physically done.</t>
  </si>
  <si>
    <t>D90751-001</t>
  </si>
  <si>
    <t>D86855-SUR06</t>
  </si>
  <si>
    <r>
      <rPr>
        <sz val="10"/>
        <color rgb="FF000000"/>
        <rFont val="Calibri"/>
        <family val="2"/>
      </rPr>
      <t xml:space="preserve">SUR RACK TYPE 6 - </t>
    </r>
    <r>
      <rPr>
        <sz val="10"/>
        <color rgb="FFFF0000"/>
        <rFont val="Calibri"/>
        <family val="2"/>
      </rPr>
      <t>qty. 6</t>
    </r>
  </si>
  <si>
    <t>Norgren Reg R73G- out of stock ETA Late November or early December TBD</t>
  </si>
  <si>
    <t>D91021-001</t>
  </si>
  <si>
    <t>WF6 GC</t>
  </si>
  <si>
    <t>WF6</t>
  </si>
  <si>
    <t>T-15785</t>
  </si>
  <si>
    <t>D90363-001</t>
  </si>
  <si>
    <t>4/5/20204</t>
  </si>
  <si>
    <t>7/17/20240</t>
  </si>
  <si>
    <t>STM</t>
  </si>
  <si>
    <t>D90363-002</t>
  </si>
  <si>
    <t>D90363-001-COM</t>
  </si>
  <si>
    <t>K8 SLURRY UPGRADE</t>
  </si>
  <si>
    <t>Singapore Project</t>
  </si>
  <si>
    <t>D90363-003-COM</t>
  </si>
  <si>
    <t>D90363-005-COM</t>
  </si>
  <si>
    <t>D90363-003</t>
  </si>
  <si>
    <t>D90363-004</t>
  </si>
  <si>
    <t>D90363-005</t>
  </si>
  <si>
    <t>D90363-006</t>
  </si>
  <si>
    <t>D91022-001</t>
  </si>
  <si>
    <t xml:space="preserve"> HF W/HEAT GC</t>
  </si>
  <si>
    <t>HF Heated</t>
  </si>
  <si>
    <t>T-15228</t>
  </si>
  <si>
    <t>D91023-001</t>
  </si>
  <si>
    <t xml:space="preserve"> HF GC</t>
  </si>
  <si>
    <t>T15489</t>
  </si>
  <si>
    <t>D91024-001</t>
  </si>
  <si>
    <t>C2H4 GAS CAB</t>
  </si>
  <si>
    <t>D91025-001</t>
  </si>
  <si>
    <t>HF GC</t>
  </si>
  <si>
    <t>T15400</t>
  </si>
  <si>
    <t>D91026-001</t>
  </si>
  <si>
    <t>HBR GC</t>
  </si>
  <si>
    <t>HBR</t>
  </si>
  <si>
    <t>T15449</t>
  </si>
  <si>
    <t>D25380-001</t>
  </si>
  <si>
    <t>RAB BOX</t>
  </si>
  <si>
    <t>ON HOLD. POTENTIALLY CANCELLED.</t>
  </si>
  <si>
    <t>D88842-001</t>
  </si>
  <si>
    <t>SS VMB W/PRESS SWITCH</t>
  </si>
  <si>
    <t>ON Semi</t>
  </si>
  <si>
    <t>Steve O.</t>
  </si>
  <si>
    <t>D88842-002</t>
  </si>
  <si>
    <t>AUTO VMB CONTROLLER</t>
  </si>
  <si>
    <t>D90073-001</t>
  </si>
  <si>
    <t>NRE FOR 12/8 STICK CONFIGS</t>
  </si>
  <si>
    <t>D90073-002</t>
  </si>
  <si>
    <t>12 STICK VMB</t>
  </si>
  <si>
    <t>D90073-003</t>
  </si>
  <si>
    <t>D90073-004</t>
  </si>
  <si>
    <t>D90073-005</t>
  </si>
  <si>
    <t>D90073-006</t>
  </si>
  <si>
    <t>D91226-001</t>
  </si>
  <si>
    <t>PRGM IPA CDU'S</t>
  </si>
  <si>
    <t xml:space="preserve">Particle Counter addition + programming. </t>
  </si>
  <si>
    <t>D90073-007</t>
  </si>
  <si>
    <t>8 STICK VMB</t>
  </si>
  <si>
    <t>D90073-008</t>
  </si>
  <si>
    <t>D91430</t>
  </si>
  <si>
    <t>LOTTO BOX COVER FOR SO11046</t>
  </si>
  <si>
    <t>D90978</t>
  </si>
  <si>
    <t>LOTTO BOX COVER FOR SO11040</t>
  </si>
  <si>
    <t>D91032</t>
  </si>
  <si>
    <t>LOTTO BOX COVER FOR SO11042</t>
  </si>
  <si>
    <t>D91497</t>
  </si>
  <si>
    <t>LOTTO BOX COVER FOR SO11048</t>
  </si>
  <si>
    <t>D90631-3811</t>
  </si>
  <si>
    <t>KOH MDU</t>
  </si>
  <si>
    <t>D90631-3411</t>
  </si>
  <si>
    <t>H2SO4 MDU</t>
  </si>
  <si>
    <t>D90631-2208</t>
  </si>
  <si>
    <t>IPA SS CTU</t>
  </si>
  <si>
    <t>D90631-2209</t>
  </si>
  <si>
    <t>IPA SS CDU</t>
  </si>
  <si>
    <t>D90631-2308</t>
  </si>
  <si>
    <t>PGMEA SS CTU</t>
  </si>
  <si>
    <t>D90631-2309</t>
  </si>
  <si>
    <t>PGMEA SS CDU</t>
  </si>
  <si>
    <t>D90631-2801</t>
  </si>
  <si>
    <t>HF 100:1 CC</t>
  </si>
  <si>
    <t>D90631-2806</t>
  </si>
  <si>
    <t>HF 100:1 CTU</t>
  </si>
  <si>
    <t>D90631-2802</t>
  </si>
  <si>
    <t>HF 100:1 CDU</t>
  </si>
  <si>
    <t>D90631-3101</t>
  </si>
  <si>
    <t>NH4OH CC</t>
  </si>
  <si>
    <t>D90631-3106</t>
  </si>
  <si>
    <t>NH4OH CTU</t>
  </si>
  <si>
    <t>D90631-3102</t>
  </si>
  <si>
    <t>NH4OH CDU</t>
  </si>
  <si>
    <t>D90631-3301</t>
  </si>
  <si>
    <t>HF 49% CC</t>
  </si>
  <si>
    <t>D90631-3306</t>
  </si>
  <si>
    <t>HF 49%CTU</t>
  </si>
  <si>
    <t>D90631-3302</t>
  </si>
  <si>
    <t>HF 49% CDU</t>
  </si>
  <si>
    <t>D90631-3501</t>
  </si>
  <si>
    <t>H2O2 CC</t>
  </si>
  <si>
    <t>D90631-3506</t>
  </si>
  <si>
    <t>H2O2 CTU</t>
  </si>
  <si>
    <t>D90631-3502</t>
  </si>
  <si>
    <t>H2O2 CDU</t>
  </si>
  <si>
    <t>D90631-3001</t>
  </si>
  <si>
    <t>SPC-124A CC</t>
  </si>
  <si>
    <t>D90631-3006</t>
  </si>
  <si>
    <t>SPC-124A CTU</t>
  </si>
  <si>
    <t>D90631-3002</t>
  </si>
  <si>
    <t>SPC-124A CDU</t>
  </si>
  <si>
    <t>D90631-9300</t>
  </si>
  <si>
    <t>Poly TBOX- Qty 18</t>
  </si>
  <si>
    <t>D90631-9400</t>
  </si>
  <si>
    <t>SS TBOX- Qty 10</t>
  </si>
  <si>
    <t>D90631-9500</t>
  </si>
  <si>
    <t>Poly MHEB- Qty 10</t>
  </si>
  <si>
    <t>D90631-9600</t>
  </si>
  <si>
    <t>SS MHEB</t>
  </si>
  <si>
    <t>D90631-3805</t>
  </si>
  <si>
    <t>D90631-3804</t>
  </si>
  <si>
    <t>D90631-3801</t>
  </si>
  <si>
    <t>CC</t>
  </si>
  <si>
    <t>D90631-9200</t>
  </si>
  <si>
    <t>VB- Slurry</t>
  </si>
  <si>
    <t>D90631-9000</t>
  </si>
  <si>
    <t>VMB- Type 1</t>
  </si>
  <si>
    <t>D90631-9100</t>
  </si>
  <si>
    <t>VMB- Type 2A</t>
  </si>
  <si>
    <t>Box outsourced to PLP.</t>
  </si>
  <si>
    <t>Insert new rows ABOVE this one</t>
  </si>
  <si>
    <t xml:space="preserve"> </t>
  </si>
  <si>
    <t>DRUM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</si>
</sst>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123" x14ac:knownFonts="1">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sz val="11"/>
      <color theme="0"/>
      <name val="Calibri"/>
      <family val="2"/>
      <scheme val="minor"/>
    </font>
    <font>
      <sz val="9"/>
      <name val="Calibri"/>
      <family val="2"/>
      <scheme val="minor"/>
    </font>
    <font>
      <b/>
      <sz val="14"/>
      <color theme="1"/>
      <name val="Calibri"/>
      <family val="2"/>
      <scheme val="minor"/>
    </font>
    <font>
      <b/>
      <sz val="12"/>
      <color theme="1"/>
      <name val="Calibri"/>
      <family val="2"/>
      <scheme val="minor"/>
    </font>
    <font>
      <b/>
      <sz val="14"/>
      <color theme="0"/>
      <name val="Calibri"/>
      <family val="2"/>
      <scheme val="minor"/>
    </font>
    <font>
      <sz val="11"/>
      <name val="Calibri"/>
      <family val="2"/>
      <scheme val="minor"/>
    </font>
    <font>
      <b/>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
      <sz val="9"/>
      <color theme="1" tint="0.499984740745262"/>
      <name val="Arial"/>
      <family val="2"/>
    </font>
    <font>
      <b/>
      <sz val="9"/>
      <color indexed="81"/>
      <name val="Tahoma"/>
      <family val="2"/>
    </font>
    <font>
      <sz val="9"/>
      <color indexed="81"/>
      <name val="Tahoma"/>
      <family val="2"/>
    </font>
    <font>
      <sz val="11"/>
      <color rgb="FFFF0000"/>
      <name val="Calibri"/>
      <family val="2"/>
      <scheme val="minor"/>
    </font>
    <font>
      <sz val="8"/>
      <name val="Calibri"/>
      <family val="2"/>
      <scheme val="minor"/>
    </font>
    <font>
      <sz val="10"/>
      <color theme="1"/>
      <name val="Calibri"/>
      <family val="2"/>
      <scheme val="minor"/>
    </font>
    <font>
      <b/>
      <sz val="12"/>
      <color theme="0"/>
      <name val="Calibri"/>
      <family val="2"/>
      <scheme val="minor"/>
    </font>
    <font>
      <b/>
      <sz val="12"/>
      <name val="Calibri"/>
      <family val="2"/>
      <scheme val="minor"/>
    </font>
    <font>
      <b/>
      <sz val="12"/>
      <color theme="0" tint="-0.34998626667073579"/>
      <name val="Calibri"/>
      <family val="2"/>
      <scheme val="minor"/>
    </font>
    <font>
      <sz val="8"/>
      <color theme="1"/>
      <name val="Calibri"/>
      <family val="2"/>
      <scheme val="minor"/>
    </font>
    <font>
      <b/>
      <sz val="11"/>
      <color theme="1" tint="0.34998626667073579"/>
      <name val="Calibri"/>
      <family val="2"/>
      <scheme val="minor"/>
    </font>
    <font>
      <sz val="10"/>
      <name val="Calibri"/>
      <family val="2"/>
      <scheme val="minor"/>
    </font>
    <font>
      <b/>
      <sz val="16"/>
      <name val="Calibri"/>
      <family val="2"/>
      <scheme val="minor"/>
    </font>
    <font>
      <b/>
      <sz val="22"/>
      <name val="Calibri"/>
      <family val="2"/>
      <scheme val="minor"/>
    </font>
    <font>
      <b/>
      <sz val="36"/>
      <name val="Calibri"/>
      <family val="2"/>
      <scheme val="minor"/>
    </font>
    <font>
      <b/>
      <sz val="36"/>
      <color theme="1" tint="0.34998626667073579"/>
      <name val="Calibri"/>
      <family val="2"/>
      <scheme val="minor"/>
    </font>
    <font>
      <b/>
      <sz val="18"/>
      <color theme="1"/>
      <name val="Calibri"/>
      <family val="2"/>
      <scheme val="minor"/>
    </font>
    <font>
      <b/>
      <sz val="11"/>
      <color theme="0" tint="-0.34998626667073579"/>
      <name val="Calibri"/>
      <family val="2"/>
      <scheme val="minor"/>
    </font>
    <font>
      <b/>
      <sz val="16"/>
      <color rgb="FF000000"/>
      <name val="Calibri"/>
      <family val="2"/>
      <scheme val="minor"/>
    </font>
    <font>
      <b/>
      <sz val="36"/>
      <color theme="1"/>
      <name val="Calibri"/>
      <family val="2"/>
      <scheme val="minor"/>
    </font>
    <font>
      <b/>
      <sz val="11"/>
      <color rgb="FFFF0000"/>
      <name val="Calibri"/>
      <family val="2"/>
      <scheme val="minor"/>
    </font>
    <font>
      <b/>
      <sz val="11"/>
      <color rgb="FF00B050"/>
      <name val="Calibri"/>
      <family val="2"/>
      <scheme val="minor"/>
    </font>
    <font>
      <b/>
      <sz val="8"/>
      <color rgb="FF000000"/>
      <name val="Calibri"/>
      <family val="2"/>
    </font>
    <font>
      <b/>
      <sz val="8"/>
      <color rgb="FFFF0000"/>
      <name val="Calibri"/>
      <family val="2"/>
    </font>
    <font>
      <b/>
      <sz val="8"/>
      <color theme="1"/>
      <name val="Calibri"/>
      <family val="2"/>
      <scheme val="minor"/>
    </font>
    <font>
      <sz val="8"/>
      <color rgb="FFFF0000"/>
      <name val="Calibri"/>
      <family val="2"/>
      <scheme val="minor"/>
    </font>
    <font>
      <sz val="11"/>
      <color theme="0" tint="-0.34998626667073579"/>
      <name val="Calibri"/>
      <family val="2"/>
      <scheme val="minor"/>
    </font>
    <font>
      <sz val="8"/>
      <color theme="0" tint="-0.34998626667073579"/>
      <name val="Calibri"/>
      <family val="2"/>
      <scheme val="minor"/>
    </font>
    <font>
      <b/>
      <sz val="11"/>
      <color rgb="FF000000"/>
      <name val="Calibri"/>
      <family val="2"/>
      <scheme val="minor"/>
    </font>
    <font>
      <b/>
      <sz val="10"/>
      <color rgb="FFC00000"/>
      <name val="Calibri"/>
      <family val="2"/>
      <scheme val="minor"/>
    </font>
    <font>
      <b/>
      <sz val="10.5"/>
      <color theme="1"/>
      <name val="Calibri"/>
      <family val="2"/>
      <scheme val="minor"/>
    </font>
    <font>
      <b/>
      <sz val="10.5"/>
      <color theme="0" tint="-0.34998626667073579"/>
      <name val="Calibri"/>
      <family val="2"/>
      <scheme val="minor"/>
    </font>
    <font>
      <b/>
      <i/>
      <sz val="18"/>
      <color theme="1"/>
      <name val="Calibri"/>
      <family val="2"/>
      <scheme val="minor"/>
    </font>
    <font>
      <sz val="11"/>
      <color theme="1"/>
      <name val="Calibri"/>
      <family val="2"/>
    </font>
    <font>
      <sz val="11"/>
      <color rgb="FF444444"/>
      <name val="Calibri"/>
      <family val="2"/>
      <charset val="1"/>
    </font>
    <font>
      <sz val="11"/>
      <color rgb="FF000000"/>
      <name val="Calibri"/>
      <family val="2"/>
    </font>
    <font>
      <strike/>
      <sz val="11"/>
      <color rgb="FFFF0000"/>
      <name val="Calibri"/>
      <family val="2"/>
      <scheme val="minor"/>
    </font>
    <font>
      <sz val="11"/>
      <color rgb="FF00B050"/>
      <name val="Calibri"/>
      <family val="2"/>
      <scheme val="minor"/>
    </font>
    <font>
      <sz val="11"/>
      <color rgb="FF92D050"/>
      <name val="Calibri"/>
      <family val="2"/>
      <scheme val="minor"/>
    </font>
    <font>
      <sz val="11"/>
      <color rgb="FF9C5700"/>
      <name val="Calibri"/>
      <family val="2"/>
      <scheme val="minor"/>
    </font>
    <font>
      <sz val="11"/>
      <color rgb="FF000000"/>
      <name val="Calibri"/>
      <family val="2"/>
      <scheme val="minor"/>
    </font>
    <font>
      <sz val="11"/>
      <color rgb="FFFF0000"/>
      <name val="Calibri"/>
      <family val="2"/>
    </font>
    <font>
      <strike/>
      <sz val="11"/>
      <color theme="1"/>
      <name val="Calibri"/>
      <family val="2"/>
    </font>
    <font>
      <sz val="11"/>
      <color rgb="FF00B050"/>
      <name val="Calibri"/>
      <family val="2"/>
    </font>
    <font>
      <sz val="11"/>
      <name val="Calibri"/>
      <family val="2"/>
    </font>
    <font>
      <strike/>
      <sz val="11"/>
      <color theme="9" tint="-0.499984740745262"/>
      <name val="Calibri"/>
      <family val="2"/>
    </font>
    <font>
      <strike/>
      <sz val="11"/>
      <color theme="1"/>
      <name val="Calibri"/>
      <family val="2"/>
      <scheme val="minor"/>
    </font>
    <font>
      <strike/>
      <sz val="11"/>
      <color rgb="FF92D050"/>
      <name val="Calibri"/>
      <family val="2"/>
    </font>
    <font>
      <strike/>
      <sz val="11"/>
      <color rgb="FFFF0000"/>
      <name val="Calibri"/>
      <family val="2"/>
    </font>
    <font>
      <u/>
      <sz val="11"/>
      <color theme="10"/>
      <name val="Calibri"/>
      <family val="2"/>
      <scheme val="minor"/>
    </font>
    <font>
      <b/>
      <u/>
      <sz val="11"/>
      <color rgb="FFFF0000"/>
      <name val="Calibri"/>
      <family val="2"/>
      <scheme val="minor"/>
    </font>
    <font>
      <b/>
      <i/>
      <sz val="11"/>
      <color rgb="FFFF0000"/>
      <name val="Calibri"/>
      <family val="2"/>
    </font>
    <font>
      <b/>
      <u/>
      <sz val="11"/>
      <color rgb="FFFF0000"/>
      <name val="Calibri"/>
      <family val="2"/>
    </font>
    <font>
      <sz val="11"/>
      <color rgb="FF444444"/>
      <name val="Calibri"/>
      <family val="2"/>
    </font>
    <font>
      <u/>
      <sz val="11"/>
      <color rgb="FFFF0000"/>
      <name val="Calibri"/>
      <family val="2"/>
    </font>
    <font>
      <sz val="11"/>
      <color rgb="FF000000"/>
      <name val="Times New Roman"/>
      <family val="1"/>
    </font>
    <font>
      <b/>
      <sz val="10.5"/>
      <color rgb="FF000000"/>
      <name val="Calibri"/>
      <family val="2"/>
      <scheme val="minor"/>
    </font>
    <font>
      <b/>
      <sz val="8"/>
      <color theme="0" tint="-0.34998626667073579"/>
      <name val="Calibri"/>
      <family val="2"/>
      <scheme val="minor"/>
    </font>
    <font>
      <b/>
      <sz val="16"/>
      <color theme="1"/>
      <name val="Calibri"/>
      <family val="2"/>
      <scheme val="minor"/>
    </font>
    <font>
      <sz val="6"/>
      <name val="Calibri"/>
      <family val="2"/>
      <scheme val="minor"/>
    </font>
    <font>
      <b/>
      <sz val="14"/>
      <color rgb="FFC00000"/>
      <name val="Calibri"/>
      <family val="2"/>
      <scheme val="minor"/>
    </font>
    <font>
      <sz val="8"/>
      <color rgb="FFA6A6A6"/>
      <name val="Calibri"/>
      <family val="2"/>
      <scheme val="minor"/>
    </font>
    <font>
      <b/>
      <sz val="10.5"/>
      <color rgb="FFA6A6A6"/>
      <name val="Calibri"/>
      <family val="2"/>
      <scheme val="minor"/>
    </font>
    <font>
      <sz val="9"/>
      <color theme="1"/>
      <name val="Calibri"/>
      <family val="2"/>
      <scheme val="minor"/>
    </font>
    <font>
      <sz val="9"/>
      <color rgb="FFFF0000"/>
      <name val="Calibri"/>
      <family val="2"/>
      <scheme val="minor"/>
    </font>
    <font>
      <strike/>
      <sz val="9"/>
      <color rgb="FFFF0000"/>
      <name val="Calibri"/>
      <family val="2"/>
    </font>
    <font>
      <sz val="9"/>
      <color theme="1"/>
      <name val="Calibri"/>
      <family val="2"/>
    </font>
    <font>
      <sz val="9"/>
      <color theme="0" tint="-0.34998626667073579"/>
      <name val="Calibri"/>
      <family val="2"/>
      <scheme val="minor"/>
    </font>
    <font>
      <strike/>
      <sz val="9"/>
      <color theme="1"/>
      <name val="Calibri"/>
      <family val="2"/>
      <scheme val="minor"/>
    </font>
    <font>
      <strike/>
      <sz val="9"/>
      <color rgb="FF00B050"/>
      <name val="Calibri"/>
      <family val="2"/>
      <scheme val="minor"/>
    </font>
    <font>
      <sz val="9"/>
      <color rgb="FF00B050"/>
      <name val="Calibri"/>
      <family val="2"/>
      <scheme val="minor"/>
    </font>
    <font>
      <sz val="9"/>
      <color rgb="FFFF0000"/>
      <name val="Calibri"/>
      <family val="2"/>
    </font>
    <font>
      <sz val="9"/>
      <color rgb="FF00B050"/>
      <name val="Calibri"/>
      <family val="2"/>
    </font>
    <font>
      <sz val="9"/>
      <name val="Calibri"/>
      <family val="2"/>
    </font>
    <font>
      <sz val="9"/>
      <color rgb="FFA6A6A6"/>
      <name val="Calibri"/>
      <family val="2"/>
      <scheme val="minor"/>
    </font>
    <font>
      <sz val="9"/>
      <color rgb="FF000000"/>
      <name val="Calibri"/>
      <family val="2"/>
      <scheme val="minor"/>
    </font>
    <font>
      <sz val="8"/>
      <color theme="1"/>
      <name val="Calibri"/>
      <family val="2"/>
    </font>
    <font>
      <sz val="10.5"/>
      <color theme="1"/>
      <name val="Calibri"/>
      <family val="2"/>
      <scheme val="minor"/>
    </font>
    <font>
      <sz val="10"/>
      <color rgb="FF000000"/>
      <name val="Calibri"/>
      <family val="2"/>
    </font>
    <font>
      <sz val="10"/>
      <color theme="1"/>
      <name val="Calibri"/>
      <family val="2"/>
    </font>
    <font>
      <b/>
      <sz val="11"/>
      <color rgb="FF000000"/>
      <name val="Calibri"/>
      <family val="2"/>
    </font>
    <font>
      <sz val="9"/>
      <color rgb="FF808080"/>
      <name val="Calibri"/>
      <family val="2"/>
      <scheme val="minor"/>
    </font>
    <font>
      <b/>
      <sz val="10"/>
      <color rgb="FFFF0000"/>
      <name val="Calibri"/>
      <family val="2"/>
    </font>
    <font>
      <b/>
      <sz val="11"/>
      <color rgb="FFFF0000"/>
      <name val="Calibri"/>
      <family val="2"/>
    </font>
    <font>
      <sz val="10"/>
      <color rgb="FFFF0000"/>
      <name val="Calibri"/>
      <family val="2"/>
    </font>
    <font>
      <sz val="11"/>
      <color rgb="FF000000"/>
      <name val="Calibri"/>
      <family val="2"/>
      <charset val="1"/>
    </font>
    <font>
      <sz val="10"/>
      <color rgb="FFFF0000"/>
      <name val="Calibri"/>
      <family val="2"/>
      <scheme val="minor"/>
    </font>
    <font>
      <b/>
      <u/>
      <sz val="20"/>
      <color theme="10"/>
      <name val="Calibri"/>
      <family val="2"/>
      <scheme val="minor"/>
    </font>
    <font>
      <b/>
      <sz val="10"/>
      <color rgb="FFFF0000"/>
      <name val="Calibri"/>
      <family val="2"/>
      <scheme val="minor"/>
    </font>
    <font>
      <sz val="11"/>
      <color rgb="FF000000"/>
      <name val="Calibri"/>
    </font>
    <font>
      <b/>
      <sz val="11"/>
      <color rgb="FFFF0000"/>
      <name val="Calibri"/>
    </font>
    <font>
      <b/>
      <sz val="11"/>
      <color rgb="FFFF0000"/>
      <name val="Calibri"/>
      <scheme val="minor"/>
    </font>
    <font>
      <sz val="11"/>
      <color rgb="FFFF0000"/>
      <name val="Calibri"/>
    </font>
    <font>
      <sz val="10"/>
      <color rgb="FF000000"/>
      <name val="Calibri"/>
    </font>
    <font>
      <sz val="10"/>
      <color rgb="FFFF0000"/>
      <name val="Calibri"/>
    </font>
    <font>
      <sz val="10"/>
      <color theme="1"/>
      <name val="Calibri"/>
    </font>
    <font>
      <sz val="11"/>
      <color rgb="FF444444"/>
      <name val="Calibri"/>
    </font>
    <font>
      <sz val="11"/>
      <color theme="1"/>
      <name val="Calibri"/>
    </font>
    <font>
      <sz val="10"/>
      <color rgb="FF000000"/>
      <name val="Calibri"/>
      <charset val="1"/>
    </font>
    <font>
      <sz val="11"/>
      <color theme="1"/>
      <name val="Times New Roman"/>
    </font>
    <font>
      <b/>
      <sz val="10"/>
      <color rgb="FFFF0000"/>
      <name val="Calibri"/>
    </font>
    <font>
      <sz val="10"/>
      <color theme="1"/>
      <name val="Calibri"/>
      <scheme val="minor"/>
    </font>
    <font>
      <sz val="10"/>
      <color rgb="FF000000"/>
      <name val="Calibri"/>
      <scheme val="minor"/>
    </font>
    <font>
      <b/>
      <sz val="10"/>
      <color rgb="FFFF0000"/>
      <name val="Calibri"/>
      <scheme val="minor"/>
    </font>
    <font>
      <sz val="10"/>
      <color rgb="FFFF0000"/>
      <name val="Calibri"/>
      <scheme val="minor"/>
    </font>
    <font>
      <sz val="10"/>
      <color rgb="FF000000"/>
      <name val="Calibri"/>
      <family val="2"/>
      <scheme val="minor"/>
    </font>
    <font>
      <b/>
      <sz val="11"/>
      <color rgb="FF000000"/>
      <name val="Calibri"/>
    </font>
  </fonts>
  <fills count="3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7030A0"/>
        <bgColor theme="4"/>
      </patternFill>
    </fill>
    <fill>
      <patternFill patternType="solid">
        <fgColor theme="1" tint="0.34998626667073579"/>
        <bgColor theme="4"/>
      </patternFill>
    </fill>
    <fill>
      <patternFill patternType="solid">
        <fgColor theme="1" tint="0.34998626667073579"/>
        <bgColor indexed="64"/>
      </patternFill>
    </fill>
    <fill>
      <patternFill patternType="solid">
        <fgColor rgb="FFFFE699"/>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1" tint="0.499984740745262"/>
        <bgColor theme="4"/>
      </patternFill>
    </fill>
    <fill>
      <patternFill patternType="solid">
        <fgColor theme="0" tint="-0.249977111117893"/>
        <bgColor theme="4"/>
      </patternFill>
    </fill>
    <fill>
      <patternFill patternType="solid">
        <fgColor theme="2" tint="-0.749992370372631"/>
        <bgColor theme="4"/>
      </patternFill>
    </fill>
    <fill>
      <patternFill patternType="solid">
        <fgColor theme="0" tint="-0.499984740745262"/>
        <bgColor indexed="64"/>
      </patternFill>
    </fill>
    <fill>
      <patternFill patternType="solid">
        <fgColor theme="1" tint="0.499984740745262"/>
        <bgColor indexed="64"/>
      </patternFill>
    </fill>
    <fill>
      <patternFill patternType="solid">
        <fgColor theme="7" tint="0.39997558519241921"/>
        <bgColor theme="4"/>
      </patternFill>
    </fill>
    <fill>
      <patternFill patternType="solid">
        <fgColor theme="4"/>
        <bgColor theme="4"/>
      </patternFill>
    </fill>
    <fill>
      <patternFill patternType="solid">
        <fgColor rgb="FFFFFF00"/>
        <bgColor rgb="FF000000"/>
      </patternFill>
    </fill>
    <fill>
      <patternFill patternType="solid">
        <fgColor rgb="FF92D050"/>
        <bgColor rgb="FF000000"/>
      </patternFill>
    </fill>
    <fill>
      <patternFill patternType="solid">
        <fgColor rgb="FF595959"/>
        <bgColor rgb="FF000000"/>
      </patternFill>
    </fill>
    <fill>
      <patternFill patternType="solid">
        <fgColor theme="7"/>
        <bgColor indexed="64"/>
      </patternFill>
    </fill>
    <fill>
      <patternFill patternType="solid">
        <fgColor rgb="FF00B0F0"/>
        <bgColor indexed="64"/>
      </patternFill>
    </fill>
    <fill>
      <patternFill patternType="solid">
        <fgColor rgb="FF808080"/>
        <bgColor indexed="64"/>
      </patternFill>
    </fill>
    <fill>
      <patternFill patternType="solid">
        <fgColor rgb="FFFFFFCC"/>
        <bgColor indexed="64"/>
      </patternFill>
    </fill>
    <fill>
      <patternFill patternType="solid">
        <fgColor rgb="FF757171"/>
        <bgColor indexed="64"/>
      </patternFill>
    </fill>
    <fill>
      <patternFill patternType="solid">
        <fgColor rgb="FFBFBFBF"/>
        <bgColor indexed="64"/>
      </patternFill>
    </fill>
    <fill>
      <patternFill patternType="solid">
        <fgColor rgb="FFFFFFFF"/>
        <bgColor indexed="64"/>
      </patternFill>
    </fill>
    <fill>
      <patternFill patternType="solid">
        <fgColor rgb="FF595959"/>
        <bgColor indexed="64"/>
      </patternFill>
    </fill>
    <fill>
      <patternFill patternType="solid">
        <fgColor theme="0"/>
        <bgColor indexed="64"/>
      </patternFill>
    </fill>
    <fill>
      <patternFill patternType="solid">
        <fgColor rgb="FF0070C0"/>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2" tint="-0.499984740745262"/>
        <bgColor indexed="64"/>
      </patternFill>
    </fill>
  </fills>
  <borders count="77">
    <border>
      <left/>
      <right/>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bottom style="medium">
        <color theme="0" tint="-0.149967955565050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rgb="FF000000"/>
      </left>
      <right style="thin">
        <color rgb="FF000000"/>
      </right>
      <top/>
      <bottom style="thin">
        <color rgb="FF000000"/>
      </bottom>
      <diagonal/>
    </border>
    <border>
      <left/>
      <right/>
      <top style="medium">
        <color theme="0" tint="-0.14996795556505021"/>
      </top>
      <bottom style="medium">
        <color theme="0" tint="-0.1499679555650502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thin">
        <color theme="0" tint="-0.34998626667073579"/>
      </right>
      <top style="medium">
        <color indexed="64"/>
      </top>
      <bottom/>
      <diagonal/>
    </border>
    <border>
      <left style="thin">
        <color theme="0" tint="-0.34998626667073579"/>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theme="0" tint="-0.34998626667073579"/>
      </right>
      <top/>
      <bottom style="medium">
        <color theme="0" tint="-0.14996795556505021"/>
      </bottom>
      <diagonal/>
    </border>
    <border>
      <left style="medium">
        <color indexed="64"/>
      </left>
      <right style="thin">
        <color theme="0" tint="-0.14993743705557422"/>
      </right>
      <top style="medium">
        <color theme="0" tint="-0.14996795556505021"/>
      </top>
      <bottom/>
      <diagonal/>
    </border>
    <border>
      <left style="medium">
        <color indexed="64"/>
      </left>
      <right/>
      <top/>
      <bottom style="medium">
        <color theme="0" tint="-0.14996795556505021"/>
      </bottom>
      <diagonal/>
    </border>
    <border>
      <left style="medium">
        <color indexed="64"/>
      </left>
      <right/>
      <top style="medium">
        <color theme="0" tint="-0.14996795556505021"/>
      </top>
      <bottom style="medium">
        <color indexed="64"/>
      </bottom>
      <diagonal/>
    </border>
    <border>
      <left/>
      <right/>
      <top style="medium">
        <color theme="0" tint="-0.14996795556505021"/>
      </top>
      <bottom style="medium">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indexed="64"/>
      </left>
      <right style="thin">
        <color indexed="64"/>
      </right>
      <top/>
      <bottom/>
      <diagonal/>
    </border>
    <border>
      <left style="thin">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theme="0" tint="-0.34998626667073579"/>
      </left>
      <right/>
      <top/>
      <bottom style="medium">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style="thin">
        <color rgb="FF000000"/>
      </right>
      <top/>
      <bottom/>
      <diagonal/>
    </border>
    <border>
      <left style="thin">
        <color rgb="FFD9D9D9"/>
      </left>
      <right style="thin">
        <color rgb="FFD9D9D9"/>
      </right>
      <top style="thin">
        <color rgb="FFD9D9D9"/>
      </top>
      <bottom style="medium">
        <color rgb="FFD9D9D9"/>
      </bottom>
      <diagonal/>
    </border>
    <border>
      <left/>
      <right/>
      <top/>
      <bottom style="medium">
        <color rgb="FFD9D9D9"/>
      </bottom>
      <diagonal/>
    </border>
    <border>
      <left/>
      <right/>
      <top style="thin">
        <color rgb="FFD9D9D9"/>
      </top>
      <bottom style="medium">
        <color rgb="FFD9D9D9"/>
      </bottom>
      <diagonal/>
    </border>
    <border>
      <left/>
      <right/>
      <top style="medium">
        <color theme="0" tint="-0.14996795556505021"/>
      </top>
      <bottom style="medium">
        <color rgb="FFD9D9D9"/>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rgb="FF000000"/>
      </bottom>
      <diagonal/>
    </border>
    <border>
      <left style="thin">
        <color rgb="FFD9D9D9"/>
      </left>
      <right style="thin">
        <color rgb="FFD9D9D9"/>
      </right>
      <top style="thin">
        <color rgb="FFD9D9D9"/>
      </top>
      <bottom/>
      <diagonal/>
    </border>
    <border>
      <left style="thin">
        <color rgb="FF000000"/>
      </left>
      <right/>
      <top/>
      <bottom/>
      <diagonal/>
    </border>
    <border>
      <left style="thin">
        <color indexed="64"/>
      </left>
      <right style="thin">
        <color indexed="64"/>
      </right>
      <top style="thin">
        <color rgb="FF000000"/>
      </top>
      <bottom style="thin">
        <color indexed="64"/>
      </bottom>
      <diagonal/>
    </border>
    <border>
      <left style="thin">
        <color rgb="FF000000"/>
      </left>
      <right/>
      <top/>
      <bottom style="thin">
        <color rgb="FF000000"/>
      </bottom>
      <diagonal/>
    </border>
    <border>
      <left/>
      <right/>
      <top style="thin">
        <color auto="1"/>
      </top>
      <bottom/>
      <diagonal/>
    </border>
    <border>
      <left/>
      <right/>
      <top/>
      <bottom style="thin">
        <color rgb="FF000000"/>
      </bottom>
      <diagonal/>
    </border>
  </borders>
  <cellStyleXfs count="4">
    <xf numFmtId="0" fontId="0" fillId="0" borderId="0"/>
    <xf numFmtId="9" fontId="2" fillId="0" borderId="0" applyFont="0" applyFill="0" applyBorder="0" applyAlignment="0" applyProtection="0"/>
    <xf numFmtId="0" fontId="14" fillId="0" borderId="0" applyNumberFormat="0" applyFill="0" applyBorder="0" applyAlignment="0" applyProtection="0">
      <alignment vertical="top"/>
      <protection locked="0"/>
    </xf>
    <xf numFmtId="0" fontId="65" fillId="0" borderId="0" applyNumberFormat="0" applyFill="0" applyBorder="0" applyAlignment="0" applyProtection="0"/>
  </cellStyleXfs>
  <cellXfs count="811">
    <xf numFmtId="0" fontId="0" fillId="0" borderId="0" xfId="0"/>
    <xf numFmtId="0" fontId="0" fillId="0" borderId="0" xfId="0" applyAlignment="1">
      <alignment horizontal="right" vertical="center"/>
    </xf>
    <xf numFmtId="0" fontId="0" fillId="0" borderId="0" xfId="0" applyAlignment="1">
      <alignment horizontal="center"/>
    </xf>
    <xf numFmtId="0" fontId="8" fillId="6" borderId="6" xfId="0" applyFont="1" applyFill="1" applyBorder="1" applyAlignment="1">
      <alignment horizontal="center" vertical="center" shrinkToFit="1"/>
    </xf>
    <xf numFmtId="0" fontId="6" fillId="0" borderId="0" xfId="0" applyFont="1"/>
    <xf numFmtId="0" fontId="0" fillId="0" borderId="5" xfId="0" applyBorder="1" applyAlignment="1">
      <alignment horizontal="center" vertical="center" wrapText="1"/>
    </xf>
    <xf numFmtId="0" fontId="9" fillId="0" borderId="8" xfId="0" applyFont="1" applyBorder="1" applyAlignment="1">
      <alignment horizontal="center" vertical="center" wrapText="1"/>
    </xf>
    <xf numFmtId="0" fontId="0" fillId="0" borderId="9" xfId="0" applyBorder="1" applyAlignment="1">
      <alignment vertical="center"/>
    </xf>
    <xf numFmtId="0" fontId="0" fillId="0" borderId="9" xfId="0" applyBorder="1" applyAlignment="1">
      <alignment horizontal="right" vertical="center"/>
    </xf>
    <xf numFmtId="0" fontId="0" fillId="0" borderId="0" xfId="0" applyAlignment="1">
      <alignment vertical="center"/>
    </xf>
    <xf numFmtId="0" fontId="3" fillId="7" borderId="11" xfId="0" applyFont="1" applyFill="1" applyBorder="1" applyAlignment="1">
      <alignment horizontal="center" vertical="center" wrapText="1"/>
    </xf>
    <xf numFmtId="9" fontId="10" fillId="7" borderId="10" xfId="1" applyFont="1" applyFill="1" applyBorder="1" applyAlignment="1">
      <alignment horizontal="center" vertical="center"/>
    </xf>
    <xf numFmtId="167" fontId="9" fillId="7" borderId="10" xfId="0" applyNumberFormat="1" applyFont="1" applyFill="1" applyBorder="1" applyAlignment="1">
      <alignment horizontal="center" vertical="center"/>
    </xf>
    <xf numFmtId="0" fontId="9" fillId="0" borderId="10" xfId="0" applyFont="1" applyBorder="1" applyAlignment="1">
      <alignment horizontal="center" vertical="center"/>
    </xf>
    <xf numFmtId="0" fontId="11" fillId="8" borderId="10" xfId="0" applyFont="1" applyFill="1" applyBorder="1" applyAlignment="1">
      <alignment horizontal="center" vertical="center" wrapText="1"/>
    </xf>
    <xf numFmtId="9" fontId="9" fillId="8" borderId="12" xfId="1" applyFont="1" applyFill="1" applyBorder="1" applyAlignment="1">
      <alignment horizontal="center" vertical="center"/>
    </xf>
    <xf numFmtId="167" fontId="9" fillId="8" borderId="12" xfId="0" applyNumberFormat="1" applyFont="1" applyFill="1" applyBorder="1" applyAlignment="1">
      <alignment horizontal="center" vertical="center"/>
    </xf>
    <xf numFmtId="0" fontId="9" fillId="8" borderId="12" xfId="0" applyFont="1" applyFill="1" applyBorder="1" applyAlignment="1">
      <alignment horizontal="center" vertical="center"/>
    </xf>
    <xf numFmtId="0" fontId="0" fillId="0" borderId="0" xfId="0" applyAlignment="1">
      <alignment wrapText="1"/>
    </xf>
    <xf numFmtId="0" fontId="13" fillId="0" borderId="0" xfId="0" applyFont="1" applyAlignment="1">
      <alignment wrapText="1"/>
    </xf>
    <xf numFmtId="14" fontId="4" fillId="0" borderId="0" xfId="0" applyNumberFormat="1" applyFont="1" applyAlignment="1">
      <alignment horizontal="center"/>
    </xf>
    <xf numFmtId="0" fontId="15" fillId="0" borderId="0" xfId="2" applyFont="1" applyAlignment="1" applyProtection="1">
      <alignment wrapText="1"/>
    </xf>
    <xf numFmtId="0" fontId="16" fillId="0" borderId="0" xfId="2" applyFont="1" applyAlignment="1" applyProtection="1">
      <alignment wrapText="1"/>
    </xf>
    <xf numFmtId="0" fontId="16" fillId="0" borderId="0" xfId="0" applyFont="1" applyAlignment="1">
      <alignment wrapText="1"/>
    </xf>
    <xf numFmtId="0" fontId="8" fillId="5" borderId="5" xfId="0" applyFont="1" applyFill="1" applyBorder="1" applyAlignment="1">
      <alignment horizontal="center" vertical="center" wrapText="1"/>
    </xf>
    <xf numFmtId="9" fontId="3" fillId="0" borderId="14" xfId="0" applyNumberFormat="1" applyFont="1" applyBorder="1" applyAlignment="1">
      <alignment horizontal="center" vertical="center" wrapText="1"/>
    </xf>
    <xf numFmtId="0" fontId="0" fillId="15" borderId="0" xfId="0" applyFill="1"/>
    <xf numFmtId="0" fontId="8" fillId="15" borderId="6" xfId="0" applyFont="1" applyFill="1" applyBorder="1" applyAlignment="1">
      <alignment horizontal="center" vertical="center" shrinkToFit="1"/>
    </xf>
    <xf numFmtId="0" fontId="21" fillId="0" borderId="5" xfId="0" applyFont="1" applyBorder="1" applyAlignment="1">
      <alignment horizontal="center" vertical="center" wrapText="1"/>
    </xf>
    <xf numFmtId="0" fontId="8" fillId="5" borderId="7" xfId="0" applyFont="1" applyFill="1" applyBorder="1" applyAlignment="1">
      <alignment horizontal="center" vertical="center" wrapText="1"/>
    </xf>
    <xf numFmtId="0" fontId="9" fillId="0" borderId="18" xfId="0" applyFont="1" applyBorder="1" applyAlignment="1">
      <alignment horizontal="center" vertical="center" wrapText="1"/>
    </xf>
    <xf numFmtId="0" fontId="8" fillId="6" borderId="26" xfId="0" applyFont="1" applyFill="1" applyBorder="1" applyAlignment="1">
      <alignment horizontal="center" vertical="center" shrinkToFit="1"/>
    </xf>
    <xf numFmtId="0" fontId="0" fillId="0" borderId="27" xfId="0" applyBorder="1" applyAlignment="1">
      <alignment vertical="center"/>
    </xf>
    <xf numFmtId="167" fontId="9" fillId="7" borderId="28" xfId="0" applyNumberFormat="1" applyFont="1" applyFill="1" applyBorder="1" applyAlignment="1">
      <alignment horizontal="center" vertical="center"/>
    </xf>
    <xf numFmtId="167" fontId="9" fillId="8" borderId="29" xfId="0" applyNumberFormat="1" applyFont="1" applyFill="1" applyBorder="1" applyAlignment="1">
      <alignment horizontal="center" vertical="center"/>
    </xf>
    <xf numFmtId="167" fontId="9" fillId="8" borderId="30" xfId="0" applyNumberFormat="1" applyFont="1" applyFill="1" applyBorder="1" applyAlignment="1">
      <alignment horizontal="center" vertical="center"/>
    </xf>
    <xf numFmtId="0" fontId="6" fillId="15" borderId="0" xfId="0" applyFont="1" applyFill="1"/>
    <xf numFmtId="0" fontId="0" fillId="15" borderId="0" xfId="0" applyFill="1" applyAlignment="1">
      <alignment vertical="center"/>
    </xf>
    <xf numFmtId="0" fontId="8" fillId="5" borderId="8" xfId="0" applyFont="1" applyFill="1" applyBorder="1" applyAlignment="1">
      <alignment horizontal="center" vertical="center" wrapText="1"/>
    </xf>
    <xf numFmtId="0" fontId="0" fillId="15" borderId="0" xfId="0" applyFill="1" applyAlignment="1">
      <alignment horizontal="right" vertical="center"/>
    </xf>
    <xf numFmtId="0" fontId="10" fillId="15" borderId="0" xfId="0" applyFont="1" applyFill="1" applyAlignment="1">
      <alignment horizontal="center" vertical="center" wrapText="1"/>
    </xf>
    <xf numFmtId="14" fontId="25" fillId="15" borderId="0" xfId="0" applyNumberFormat="1" applyFont="1" applyFill="1" applyAlignment="1">
      <alignment horizontal="center" vertical="center" wrapText="1"/>
    </xf>
    <xf numFmtId="167" fontId="9" fillId="15" borderId="0" xfId="0" applyNumberFormat="1" applyFont="1" applyFill="1" applyAlignment="1">
      <alignment horizontal="center" vertical="center"/>
    </xf>
    <xf numFmtId="14" fontId="4" fillId="15" borderId="0" xfId="0" applyNumberFormat="1" applyFont="1" applyFill="1" applyAlignment="1">
      <alignment horizontal="center"/>
    </xf>
    <xf numFmtId="0" fontId="3" fillId="0" borderId="14" xfId="0" applyFont="1" applyBorder="1" applyAlignment="1">
      <alignment horizontal="center" vertical="center" wrapText="1"/>
    </xf>
    <xf numFmtId="0" fontId="23" fillId="18" borderId="34" xfId="0" applyFont="1" applyFill="1" applyBorder="1" applyAlignment="1">
      <alignment horizontal="center" vertical="center" wrapText="1"/>
    </xf>
    <xf numFmtId="0" fontId="24" fillId="14" borderId="37" xfId="0" applyFont="1" applyFill="1" applyBorder="1" applyAlignment="1">
      <alignment horizontal="center" vertical="center" wrapText="1"/>
    </xf>
    <xf numFmtId="0" fontId="10" fillId="0" borderId="38" xfId="0" applyFont="1" applyBorder="1" applyAlignment="1">
      <alignment horizontal="center" vertical="center" wrapText="1"/>
    </xf>
    <xf numFmtId="0" fontId="10" fillId="0" borderId="14" xfId="0" applyFont="1" applyBorder="1" applyAlignment="1">
      <alignment horizontal="center" vertical="center" wrapText="1"/>
    </xf>
    <xf numFmtId="0" fontId="32" fillId="0" borderId="16" xfId="0" applyFont="1" applyBorder="1"/>
    <xf numFmtId="9" fontId="33" fillId="15" borderId="13" xfId="0" applyNumberFormat="1" applyFont="1" applyFill="1" applyBorder="1" applyAlignment="1">
      <alignment horizontal="center" vertical="center"/>
    </xf>
    <xf numFmtId="0" fontId="34" fillId="0" borderId="13" xfId="0" applyFont="1" applyBorder="1" applyAlignment="1">
      <alignment horizontal="center" vertical="center" wrapText="1"/>
    </xf>
    <xf numFmtId="0" fontId="3" fillId="0" borderId="13" xfId="0" applyFont="1" applyBorder="1" applyAlignment="1">
      <alignment horizontal="center" vertical="center" wrapText="1"/>
    </xf>
    <xf numFmtId="1" fontId="3" fillId="0" borderId="13" xfId="0" applyNumberFormat="1" applyFont="1" applyBorder="1" applyAlignment="1">
      <alignment horizontal="center" vertical="center" wrapText="1"/>
    </xf>
    <xf numFmtId="14" fontId="3" fillId="0" borderId="13" xfId="0" applyNumberFormat="1" applyFont="1" applyBorder="1" applyAlignment="1">
      <alignment horizontal="center" vertical="center" wrapText="1"/>
    </xf>
    <xf numFmtId="0" fontId="0" fillId="0" borderId="14" xfId="0" applyBorder="1"/>
    <xf numFmtId="1" fontId="0" fillId="0" borderId="5" xfId="0" applyNumberFormat="1" applyBorder="1"/>
    <xf numFmtId="14" fontId="0" fillId="11" borderId="14" xfId="0" applyNumberFormat="1" applyFill="1" applyBorder="1"/>
    <xf numFmtId="14" fontId="0" fillId="0" borderId="14" xfId="0" applyNumberFormat="1" applyBorder="1"/>
    <xf numFmtId="14" fontId="0" fillId="9" borderId="14" xfId="0" applyNumberFormat="1" applyFill="1" applyBorder="1"/>
    <xf numFmtId="0" fontId="0" fillId="0" borderId="5" xfId="0" applyBorder="1"/>
    <xf numFmtId="14" fontId="0" fillId="11" borderId="5" xfId="0" applyNumberFormat="1" applyFill="1" applyBorder="1"/>
    <xf numFmtId="14" fontId="0" fillId="0" borderId="5" xfId="0" applyNumberFormat="1" applyBorder="1"/>
    <xf numFmtId="14" fontId="0" fillId="9" borderId="5" xfId="0" applyNumberFormat="1" applyFill="1" applyBorder="1"/>
    <xf numFmtId="0" fontId="0" fillId="0" borderId="5" xfId="0" applyBorder="1" applyAlignment="1">
      <alignment wrapText="1"/>
    </xf>
    <xf numFmtId="14" fontId="19" fillId="11" borderId="5" xfId="0" applyNumberFormat="1" applyFont="1" applyFill="1" applyBorder="1"/>
    <xf numFmtId="0" fontId="19" fillId="0" borderId="5" xfId="0" applyFont="1" applyBorder="1"/>
    <xf numFmtId="0" fontId="2" fillId="0" borderId="14" xfId="0" applyFont="1" applyBorder="1"/>
    <xf numFmtId="1" fontId="19" fillId="0" borderId="5" xfId="0" applyNumberFormat="1" applyFont="1" applyBorder="1"/>
    <xf numFmtId="14" fontId="19" fillId="0" borderId="5" xfId="0" applyNumberFormat="1" applyFont="1" applyBorder="1"/>
    <xf numFmtId="0" fontId="19" fillId="0" borderId="0" xfId="0" applyFont="1"/>
    <xf numFmtId="1" fontId="0" fillId="0" borderId="5" xfId="0" applyNumberFormat="1" applyBorder="1" applyAlignment="1">
      <alignment wrapText="1"/>
    </xf>
    <xf numFmtId="0" fontId="19" fillId="0" borderId="5" xfId="0" applyFont="1" applyBorder="1" applyAlignment="1">
      <alignment wrapText="1"/>
    </xf>
    <xf numFmtId="14" fontId="0" fillId="11" borderId="5" xfId="0" applyNumberFormat="1" applyFill="1" applyBorder="1" applyAlignment="1">
      <alignment vertical="top" wrapText="1"/>
    </xf>
    <xf numFmtId="14" fontId="0" fillId="3" borderId="5" xfId="0" applyNumberFormat="1" applyFill="1" applyBorder="1"/>
    <xf numFmtId="0" fontId="0" fillId="0" borderId="40" xfId="0" applyBorder="1"/>
    <xf numFmtId="14" fontId="0" fillId="0" borderId="0" xfId="0" applyNumberFormat="1"/>
    <xf numFmtId="0" fontId="0" fillId="0" borderId="41" xfId="0" applyBorder="1" applyAlignment="1">
      <alignment wrapText="1"/>
    </xf>
    <xf numFmtId="0" fontId="0" fillId="0" borderId="39" xfId="0" applyBorder="1"/>
    <xf numFmtId="0" fontId="0" fillId="0" borderId="31" xfId="0" applyBorder="1"/>
    <xf numFmtId="14" fontId="0" fillId="0" borderId="31" xfId="0" applyNumberFormat="1" applyBorder="1"/>
    <xf numFmtId="0" fontId="0" fillId="0" borderId="38" xfId="0" applyBorder="1" applyAlignment="1">
      <alignment wrapText="1"/>
    </xf>
    <xf numFmtId="0" fontId="9" fillId="0" borderId="0" xfId="0" applyFont="1"/>
    <xf numFmtId="0" fontId="10" fillId="0" borderId="5" xfId="0" applyFont="1" applyBorder="1" applyAlignment="1">
      <alignment horizontal="center"/>
    </xf>
    <xf numFmtId="0" fontId="9" fillId="0" borderId="5" xfId="0" applyFont="1" applyBorder="1" applyAlignment="1">
      <alignment horizontal="center" vertical="top" wrapText="1"/>
    </xf>
    <xf numFmtId="0" fontId="9" fillId="0" borderId="5" xfId="0" applyFont="1" applyBorder="1"/>
    <xf numFmtId="0" fontId="9" fillId="0" borderId="5" xfId="0" applyFont="1" applyBorder="1" applyAlignment="1">
      <alignment horizontal="center"/>
    </xf>
    <xf numFmtId="14" fontId="9" fillId="0" borderId="5" xfId="0" applyNumberFormat="1" applyFont="1" applyBorder="1" applyAlignment="1">
      <alignment horizontal="center"/>
    </xf>
    <xf numFmtId="0" fontId="9" fillId="0" borderId="0" xfId="0" applyFont="1" applyAlignment="1">
      <alignment horizontal="center"/>
    </xf>
    <xf numFmtId="0" fontId="10" fillId="0" borderId="0" xfId="0" applyFont="1" applyAlignment="1">
      <alignment horizontal="center"/>
    </xf>
    <xf numFmtId="14" fontId="9" fillId="0" borderId="0" xfId="0" applyNumberFormat="1" applyFont="1" applyAlignment="1">
      <alignment horizontal="center"/>
    </xf>
    <xf numFmtId="0" fontId="3" fillId="10" borderId="42" xfId="0" applyFont="1" applyFill="1" applyBorder="1"/>
    <xf numFmtId="0" fontId="3" fillId="11" borderId="43" xfId="0" applyFont="1" applyFill="1" applyBorder="1"/>
    <xf numFmtId="0" fontId="37" fillId="0" borderId="44" xfId="0" applyFont="1" applyBorder="1"/>
    <xf numFmtId="0" fontId="36" fillId="0" borderId="43" xfId="0" applyFont="1" applyBorder="1"/>
    <xf numFmtId="0" fontId="3" fillId="3" borderId="45" xfId="0" applyFont="1" applyFill="1" applyBorder="1"/>
    <xf numFmtId="14" fontId="0" fillId="0" borderId="0" xfId="0" applyNumberFormat="1" applyAlignment="1">
      <alignment horizontal="center" vertical="center" wrapText="1"/>
    </xf>
    <xf numFmtId="0" fontId="38" fillId="19" borderId="13" xfId="0" applyFont="1" applyFill="1" applyBorder="1" applyAlignment="1">
      <alignment horizontal="center" vertical="center" wrapText="1"/>
    </xf>
    <xf numFmtId="0" fontId="39" fillId="20" borderId="17" xfId="0" applyFont="1" applyFill="1" applyBorder="1" applyAlignment="1">
      <alignment horizontal="center" vertical="center" wrapText="1"/>
    </xf>
    <xf numFmtId="0" fontId="38" fillId="20" borderId="17" xfId="0" applyFont="1" applyFill="1" applyBorder="1" applyAlignment="1">
      <alignment horizontal="center" vertical="center" wrapText="1"/>
    </xf>
    <xf numFmtId="0" fontId="38" fillId="0" borderId="17" xfId="0" applyFont="1" applyBorder="1" applyAlignment="1">
      <alignment horizontal="center" vertical="center" wrapText="1"/>
    </xf>
    <xf numFmtId="0" fontId="38" fillId="21" borderId="16" xfId="0" applyFont="1" applyFill="1" applyBorder="1" applyAlignment="1">
      <alignment horizontal="center" vertical="center" wrapText="1"/>
    </xf>
    <xf numFmtId="0" fontId="40" fillId="10" borderId="43" xfId="0" applyFont="1" applyFill="1" applyBorder="1" applyAlignment="1">
      <alignment horizontal="center" vertical="center" wrapText="1"/>
    </xf>
    <xf numFmtId="0" fontId="3" fillId="0" borderId="0" xfId="0" applyFont="1"/>
    <xf numFmtId="0" fontId="3" fillId="11" borderId="0" xfId="0" applyFont="1" applyFill="1"/>
    <xf numFmtId="1" fontId="0" fillId="0" borderId="14" xfId="0" applyNumberFormat="1" applyBorder="1"/>
    <xf numFmtId="0" fontId="0" fillId="0" borderId="14" xfId="0" applyBorder="1" applyAlignment="1">
      <alignment wrapText="1"/>
    </xf>
    <xf numFmtId="1" fontId="0" fillId="0" borderId="5" xfId="0" applyNumberFormat="1" applyBorder="1" applyAlignment="1">
      <alignment horizontal="center" vertical="center"/>
    </xf>
    <xf numFmtId="1" fontId="0" fillId="0" borderId="31" xfId="0" applyNumberFormat="1" applyBorder="1" applyAlignment="1">
      <alignment horizontal="center" vertical="center"/>
    </xf>
    <xf numFmtId="1" fontId="0" fillId="0" borderId="0" xfId="0" applyNumberFormat="1" applyAlignment="1">
      <alignment horizontal="center" vertical="center"/>
    </xf>
    <xf numFmtId="0" fontId="0" fillId="0" borderId="5" xfId="0" applyBorder="1" applyAlignment="1">
      <alignment horizontal="center" vertical="center"/>
    </xf>
    <xf numFmtId="0" fontId="0" fillId="0" borderId="31" xfId="0" applyBorder="1" applyAlignment="1">
      <alignment horizontal="center" vertical="center"/>
    </xf>
    <xf numFmtId="0" fontId="0" fillId="0" borderId="0" xfId="0" applyAlignment="1">
      <alignment horizontal="center" vertical="center"/>
    </xf>
    <xf numFmtId="14" fontId="43" fillId="16" borderId="0" xfId="0" applyNumberFormat="1" applyFont="1" applyFill="1" applyAlignment="1">
      <alignment horizontal="center" vertical="center" wrapText="1"/>
    </xf>
    <xf numFmtId="0" fontId="42" fillId="16" borderId="0" xfId="0" applyFont="1" applyFill="1" applyAlignment="1">
      <alignment vertical="center"/>
    </xf>
    <xf numFmtId="14" fontId="0" fillId="0" borderId="5" xfId="0" applyNumberFormat="1" applyBorder="1" applyAlignment="1">
      <alignment horizontal="center" vertical="center" wrapText="1"/>
    </xf>
    <xf numFmtId="0" fontId="22" fillId="4" borderId="36" xfId="0" applyFont="1" applyFill="1" applyBorder="1" applyAlignment="1">
      <alignment horizontal="center" vertical="center" wrapText="1"/>
    </xf>
    <xf numFmtId="0" fontId="7" fillId="13" borderId="24" xfId="0" applyFont="1" applyFill="1" applyBorder="1" applyAlignment="1">
      <alignment horizontal="center" vertical="center" wrapText="1"/>
    </xf>
    <xf numFmtId="0" fontId="22" fillId="12" borderId="46" xfId="0" applyFont="1" applyFill="1" applyBorder="1" applyAlignment="1">
      <alignment horizontal="center" vertical="center" wrapText="1"/>
    </xf>
    <xf numFmtId="0" fontId="22" fillId="12" borderId="47" xfId="0" applyFont="1" applyFill="1" applyBorder="1" applyAlignment="1">
      <alignment horizontal="center" vertical="center" wrapText="1"/>
    </xf>
    <xf numFmtId="0" fontId="44" fillId="0" borderId="14" xfId="0" applyFont="1" applyBorder="1" applyAlignment="1">
      <alignment horizontal="center" vertical="center" wrapText="1"/>
    </xf>
    <xf numFmtId="0" fontId="0" fillId="0" borderId="15" xfId="0" applyBorder="1"/>
    <xf numFmtId="0" fontId="0" fillId="0" borderId="16" xfId="0" applyBorder="1"/>
    <xf numFmtId="0" fontId="0" fillId="0" borderId="17" xfId="0" applyBorder="1"/>
    <xf numFmtId="0" fontId="45" fillId="2" borderId="39" xfId="0" applyFont="1" applyFill="1" applyBorder="1" applyAlignment="1">
      <alignment horizontal="center" vertical="center" wrapText="1"/>
    </xf>
    <xf numFmtId="164" fontId="0" fillId="0" borderId="1" xfId="0" applyNumberFormat="1" applyBorder="1" applyAlignment="1">
      <alignment horizontal="center" vertical="center"/>
    </xf>
    <xf numFmtId="164" fontId="0" fillId="0" borderId="2" xfId="0" applyNumberFormat="1" applyBorder="1" applyAlignment="1">
      <alignment horizontal="center" vertical="center"/>
    </xf>
    <xf numFmtId="0" fontId="0" fillId="22" borderId="5" xfId="0" applyFill="1" applyBorder="1" applyAlignment="1">
      <alignment horizontal="center" vertical="center" wrapText="1"/>
    </xf>
    <xf numFmtId="0" fontId="0" fillId="10" borderId="5" xfId="0" applyFill="1" applyBorder="1" applyAlignment="1">
      <alignment horizontal="center" vertical="center" wrapText="1"/>
    </xf>
    <xf numFmtId="0" fontId="0" fillId="3" borderId="5" xfId="0" applyFill="1" applyBorder="1" applyAlignment="1">
      <alignment horizontal="center" vertical="center" wrapText="1"/>
    </xf>
    <xf numFmtId="14" fontId="0" fillId="11" borderId="5" xfId="0" applyNumberFormat="1" applyFill="1" applyBorder="1" applyAlignment="1">
      <alignment horizontal="center" vertical="center" wrapText="1"/>
    </xf>
    <xf numFmtId="14" fontId="19" fillId="11" borderId="5" xfId="0" applyNumberFormat="1" applyFont="1" applyFill="1" applyBorder="1" applyAlignment="1">
      <alignment horizontal="center" vertical="center" wrapText="1"/>
    </xf>
    <xf numFmtId="14" fontId="53" fillId="11" borderId="5" xfId="0" applyNumberFormat="1" applyFont="1" applyFill="1" applyBorder="1" applyAlignment="1">
      <alignment horizontal="center" vertical="center" wrapText="1"/>
    </xf>
    <xf numFmtId="14" fontId="49" fillId="11" borderId="5" xfId="0" applyNumberFormat="1" applyFont="1" applyFill="1" applyBorder="1" applyAlignment="1">
      <alignment horizontal="center" vertical="center" wrapText="1"/>
    </xf>
    <xf numFmtId="14" fontId="0" fillId="24" borderId="5" xfId="0" applyNumberFormat="1" applyFill="1" applyBorder="1" applyAlignment="1">
      <alignment horizontal="center" vertical="center" wrapText="1"/>
    </xf>
    <xf numFmtId="14" fontId="0" fillId="10" borderId="5" xfId="0" applyNumberFormat="1" applyFill="1" applyBorder="1" applyAlignment="1">
      <alignment horizontal="center" vertical="center" wrapText="1"/>
    </xf>
    <xf numFmtId="14" fontId="56" fillId="11" borderId="5" xfId="0" applyNumberFormat="1" applyFont="1" applyFill="1" applyBorder="1" applyAlignment="1">
      <alignment horizontal="center" vertical="center" wrapText="1"/>
    </xf>
    <xf numFmtId="14" fontId="57" fillId="11" borderId="5" xfId="0" applyNumberFormat="1" applyFont="1" applyFill="1" applyBorder="1" applyAlignment="1">
      <alignment horizontal="center" vertical="center" wrapText="1"/>
    </xf>
    <xf numFmtId="14" fontId="59" fillId="11" borderId="5" xfId="0" applyNumberFormat="1" applyFont="1" applyFill="1" applyBorder="1" applyAlignment="1">
      <alignment horizontal="center" vertical="center" wrapText="1"/>
    </xf>
    <xf numFmtId="14" fontId="19" fillId="3" borderId="5" xfId="0" applyNumberFormat="1" applyFont="1" applyFill="1" applyBorder="1" applyAlignment="1">
      <alignment horizontal="center" vertical="center" wrapText="1"/>
    </xf>
    <xf numFmtId="14" fontId="19" fillId="0" borderId="5" xfId="0" applyNumberFormat="1" applyFont="1" applyBorder="1" applyAlignment="1">
      <alignment horizontal="center" vertical="center" wrapText="1"/>
    </xf>
    <xf numFmtId="14" fontId="0" fillId="3" borderId="5" xfId="0" applyNumberFormat="1" applyFill="1" applyBorder="1" applyAlignment="1">
      <alignment horizontal="center" vertical="center" wrapText="1"/>
    </xf>
    <xf numFmtId="14" fontId="56" fillId="0" borderId="5" xfId="0" applyNumberFormat="1" applyFont="1" applyBorder="1" applyAlignment="1">
      <alignment horizontal="center" vertical="center" wrapText="1"/>
    </xf>
    <xf numFmtId="14" fontId="60" fillId="11" borderId="5" xfId="0" applyNumberFormat="1" applyFont="1" applyFill="1" applyBorder="1" applyAlignment="1">
      <alignment horizontal="center" vertical="center" wrapText="1"/>
    </xf>
    <xf numFmtId="14" fontId="9" fillId="11" borderId="5" xfId="0" applyNumberFormat="1" applyFont="1" applyFill="1" applyBorder="1" applyAlignment="1">
      <alignment horizontal="center" vertical="center" wrapText="1"/>
    </xf>
    <xf numFmtId="14" fontId="60" fillId="0" borderId="5" xfId="0" applyNumberFormat="1" applyFont="1" applyBorder="1" applyAlignment="1">
      <alignment horizontal="center" vertical="center" wrapText="1"/>
    </xf>
    <xf numFmtId="14" fontId="57" fillId="0" borderId="5" xfId="0" applyNumberFormat="1" applyFont="1" applyBorder="1" applyAlignment="1">
      <alignment horizontal="center" vertical="center" wrapText="1"/>
    </xf>
    <xf numFmtId="14" fontId="53" fillId="0" borderId="5" xfId="0" applyNumberFormat="1" applyFont="1" applyBorder="1" applyAlignment="1">
      <alignment horizontal="center" vertical="center" wrapText="1"/>
    </xf>
    <xf numFmtId="14" fontId="0" fillId="16" borderId="5" xfId="0" applyNumberFormat="1" applyFill="1" applyBorder="1" applyAlignment="1">
      <alignment horizontal="center" vertical="center" wrapText="1"/>
    </xf>
    <xf numFmtId="14" fontId="0" fillId="15" borderId="5" xfId="0" applyNumberFormat="1" applyFill="1" applyBorder="1" applyAlignment="1">
      <alignment horizontal="center" vertical="center" wrapText="1"/>
    </xf>
    <xf numFmtId="0" fontId="65" fillId="0" borderId="5" xfId="3" applyNumberFormat="1" applyBorder="1" applyAlignment="1">
      <alignment horizontal="center" vertical="center" wrapText="1"/>
    </xf>
    <xf numFmtId="14" fontId="65" fillId="0" borderId="5" xfId="3" applyNumberFormat="1" applyBorder="1" applyAlignment="1">
      <alignment horizontal="center" vertical="center" wrapText="1"/>
    </xf>
    <xf numFmtId="0" fontId="65" fillId="0" borderId="5" xfId="3" applyNumberFormat="1" applyFill="1" applyBorder="1" applyAlignment="1">
      <alignment horizontal="center" vertical="center" wrapText="1"/>
    </xf>
    <xf numFmtId="0" fontId="19" fillId="0" borderId="5" xfId="0" applyFont="1" applyBorder="1" applyAlignment="1">
      <alignment horizontal="center" vertical="center" wrapText="1"/>
    </xf>
    <xf numFmtId="0" fontId="66" fillId="0" borderId="5" xfId="0" applyFont="1" applyBorder="1" applyAlignment="1">
      <alignment horizontal="center" vertical="center" wrapText="1"/>
    </xf>
    <xf numFmtId="0" fontId="57" fillId="0" borderId="5" xfId="0" applyFont="1" applyBorder="1" applyAlignment="1">
      <alignment horizontal="center" vertical="center" wrapText="1"/>
    </xf>
    <xf numFmtId="0" fontId="65" fillId="0" borderId="5" xfId="3" applyBorder="1" applyAlignment="1">
      <alignment horizontal="center" vertical="center" wrapText="1"/>
    </xf>
    <xf numFmtId="0" fontId="49" fillId="0" borderId="5" xfId="0" applyFont="1" applyBorder="1" applyAlignment="1">
      <alignment horizontal="center" vertical="center" wrapText="1"/>
    </xf>
    <xf numFmtId="0" fontId="60" fillId="0" borderId="5" xfId="0" applyFont="1" applyBorder="1" applyAlignment="1">
      <alignment horizontal="center" vertical="center" wrapText="1"/>
    </xf>
    <xf numFmtId="0" fontId="70" fillId="0" borderId="5" xfId="0" applyFont="1" applyBorder="1" applyAlignment="1">
      <alignment horizontal="center" vertical="center" wrapText="1"/>
    </xf>
    <xf numFmtId="0" fontId="9" fillId="0" borderId="5" xfId="0" applyFont="1" applyBorder="1" applyAlignment="1">
      <alignment horizontal="center" vertical="center" wrapText="1"/>
    </xf>
    <xf numFmtId="9" fontId="46" fillId="0" borderId="5" xfId="0" applyNumberFormat="1" applyFont="1" applyBorder="1" applyAlignment="1">
      <alignment horizontal="center" vertical="center"/>
    </xf>
    <xf numFmtId="14" fontId="46" fillId="0" borderId="5" xfId="0" applyNumberFormat="1" applyFont="1" applyBorder="1" applyAlignment="1">
      <alignment horizontal="center" vertical="center"/>
    </xf>
    <xf numFmtId="14" fontId="62" fillId="11" borderId="5" xfId="0" applyNumberFormat="1" applyFont="1" applyFill="1" applyBorder="1" applyAlignment="1">
      <alignment horizontal="center" vertical="center" wrapText="1"/>
    </xf>
    <xf numFmtId="14" fontId="0" fillId="23" borderId="5" xfId="0" applyNumberFormat="1" applyFill="1" applyBorder="1" applyAlignment="1">
      <alignment horizontal="center" vertical="center" wrapText="1"/>
    </xf>
    <xf numFmtId="0" fontId="29" fillId="0" borderId="20" xfId="0" applyFont="1" applyBorder="1" applyAlignment="1">
      <alignment vertical="center" wrapText="1"/>
    </xf>
    <xf numFmtId="0" fontId="29" fillId="0" borderId="23" xfId="0" applyFont="1" applyBorder="1" applyAlignment="1">
      <alignment vertical="center" wrapText="1"/>
    </xf>
    <xf numFmtId="0" fontId="29" fillId="0" borderId="0" xfId="0" applyFont="1" applyAlignment="1">
      <alignment vertical="center" wrapText="1"/>
    </xf>
    <xf numFmtId="0" fontId="29" fillId="0" borderId="25" xfId="0" applyFont="1" applyBorder="1" applyAlignment="1">
      <alignment vertical="center" wrapText="1"/>
    </xf>
    <xf numFmtId="0" fontId="29" fillId="0" borderId="33" xfId="0" applyFont="1" applyBorder="1" applyAlignment="1">
      <alignment vertical="center" wrapText="1"/>
    </xf>
    <xf numFmtId="0" fontId="29" fillId="0" borderId="0" xfId="0" applyFont="1" applyAlignment="1">
      <alignment horizontal="center" vertical="center" wrapText="1"/>
    </xf>
    <xf numFmtId="0" fontId="29" fillId="0" borderId="25" xfId="0" applyFont="1" applyBorder="1" applyAlignment="1">
      <alignment horizontal="center" vertical="center" wrapText="1"/>
    </xf>
    <xf numFmtId="166" fontId="75" fillId="2" borderId="24" xfId="0" applyNumberFormat="1" applyFont="1" applyFill="1" applyBorder="1" applyAlignment="1">
      <alignment horizontal="center" vertical="center"/>
    </xf>
    <xf numFmtId="166" fontId="75" fillId="2" borderId="0" xfId="0" applyNumberFormat="1" applyFont="1" applyFill="1" applyAlignment="1">
      <alignment horizontal="center" vertical="center"/>
    </xf>
    <xf numFmtId="166" fontId="75" fillId="2" borderId="4" xfId="0" applyNumberFormat="1" applyFont="1" applyFill="1" applyBorder="1" applyAlignment="1">
      <alignment horizontal="center" vertical="center"/>
    </xf>
    <xf numFmtId="166" fontId="75" fillId="2" borderId="3" xfId="0" applyNumberFormat="1" applyFont="1" applyFill="1" applyBorder="1" applyAlignment="1">
      <alignment horizontal="center" vertical="center"/>
    </xf>
    <xf numFmtId="9" fontId="46" fillId="0" borderId="5" xfId="1" applyFont="1" applyBorder="1" applyAlignment="1">
      <alignment horizontal="center" vertical="center"/>
    </xf>
    <xf numFmtId="9" fontId="46" fillId="0" borderId="14" xfId="0" applyNumberFormat="1" applyFont="1" applyBorder="1" applyAlignment="1">
      <alignment horizontal="center" vertical="center"/>
    </xf>
    <xf numFmtId="9" fontId="46" fillId="3" borderId="5" xfId="1" applyFont="1" applyFill="1" applyBorder="1" applyAlignment="1">
      <alignment horizontal="center" vertical="center"/>
    </xf>
    <xf numFmtId="9" fontId="46" fillId="0" borderId="5" xfId="1" applyFont="1" applyFill="1" applyBorder="1" applyAlignment="1">
      <alignment horizontal="center" vertical="center"/>
    </xf>
    <xf numFmtId="9" fontId="47" fillId="15" borderId="5" xfId="0" applyNumberFormat="1" applyFont="1" applyFill="1" applyBorder="1" applyAlignment="1">
      <alignment horizontal="center" vertical="center"/>
    </xf>
    <xf numFmtId="9" fontId="72" fillId="0" borderId="5" xfId="0" applyNumberFormat="1" applyFont="1" applyBorder="1" applyAlignment="1">
      <alignment horizontal="center" vertical="center"/>
    </xf>
    <xf numFmtId="9" fontId="47" fillId="15" borderId="5" xfId="1" applyFont="1" applyFill="1" applyBorder="1" applyAlignment="1">
      <alignment horizontal="center" vertical="center"/>
    </xf>
    <xf numFmtId="14" fontId="65" fillId="0" borderId="5" xfId="3" applyNumberFormat="1" applyFill="1" applyBorder="1" applyAlignment="1">
      <alignment horizontal="center" vertical="center" wrapText="1"/>
    </xf>
    <xf numFmtId="0" fontId="51" fillId="0" borderId="5" xfId="0" applyFont="1" applyBorder="1" applyAlignment="1">
      <alignment horizontal="center" vertical="center" wrapText="1"/>
    </xf>
    <xf numFmtId="0" fontId="69" fillId="0" borderId="5" xfId="0" applyFont="1" applyBorder="1" applyAlignment="1">
      <alignment horizontal="center" vertical="center" wrapText="1"/>
    </xf>
    <xf numFmtId="14" fontId="49" fillId="0" borderId="5"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50" fillId="0" borderId="5" xfId="0" applyFont="1" applyBorder="1" applyAlignment="1">
      <alignment horizontal="center" vertical="center" wrapText="1"/>
    </xf>
    <xf numFmtId="14" fontId="62" fillId="0" borderId="5" xfId="0" applyNumberFormat="1" applyFont="1" applyBorder="1" applyAlignment="1">
      <alignment horizontal="center" vertical="center" wrapText="1"/>
    </xf>
    <xf numFmtId="9" fontId="47" fillId="15" borderId="14" xfId="0" applyNumberFormat="1" applyFont="1" applyFill="1" applyBorder="1" applyAlignment="1">
      <alignment horizontal="center" vertical="center"/>
    </xf>
    <xf numFmtId="9" fontId="47" fillId="15" borderId="14" xfId="1" applyFont="1" applyFill="1" applyBorder="1" applyAlignment="1">
      <alignment horizontal="center" vertical="center"/>
    </xf>
    <xf numFmtId="0" fontId="49" fillId="3" borderId="5" xfId="0" applyFont="1" applyFill="1" applyBorder="1" applyAlignment="1">
      <alignment horizontal="center" vertical="center" wrapText="1"/>
    </xf>
    <xf numFmtId="9" fontId="78" fillId="24" borderId="5" xfId="0" applyNumberFormat="1" applyFont="1" applyFill="1" applyBorder="1" applyAlignment="1">
      <alignment horizontal="center" vertical="center"/>
    </xf>
    <xf numFmtId="9" fontId="78" fillId="24" borderId="5" xfId="1" applyFont="1" applyFill="1" applyBorder="1" applyAlignment="1">
      <alignment horizontal="center" vertical="center"/>
    </xf>
    <xf numFmtId="0" fontId="0" fillId="0" borderId="48" xfId="0" applyBorder="1" applyAlignment="1">
      <alignment horizontal="center" vertical="center" wrapText="1"/>
    </xf>
    <xf numFmtId="14" fontId="0" fillId="11" borderId="48" xfId="0" applyNumberFormat="1" applyFill="1" applyBorder="1" applyAlignment="1">
      <alignment horizontal="center" vertical="center" wrapText="1"/>
    </xf>
    <xf numFmtId="14" fontId="0" fillId="24" borderId="48" xfId="0" applyNumberFormat="1" applyFill="1" applyBorder="1" applyAlignment="1">
      <alignment horizontal="center" vertical="center" wrapText="1"/>
    </xf>
    <xf numFmtId="14" fontId="0" fillId="0" borderId="48" xfId="0" applyNumberFormat="1" applyBorder="1" applyAlignment="1">
      <alignment horizontal="center" vertical="center" wrapText="1"/>
    </xf>
    <xf numFmtId="0" fontId="0" fillId="0" borderId="49" xfId="0" applyBorder="1" applyAlignment="1">
      <alignment horizontal="center" vertical="center" wrapText="1"/>
    </xf>
    <xf numFmtId="14" fontId="0" fillId="0" borderId="49" xfId="0" applyNumberFormat="1" applyBorder="1" applyAlignment="1">
      <alignment horizontal="center" vertical="center" wrapText="1"/>
    </xf>
    <xf numFmtId="0" fontId="0" fillId="0" borderId="14" xfId="0" applyBorder="1" applyAlignment="1">
      <alignment horizontal="center" vertical="center" wrapText="1"/>
    </xf>
    <xf numFmtId="14" fontId="0" fillId="24" borderId="14" xfId="0" applyNumberFormat="1" applyFill="1" applyBorder="1" applyAlignment="1">
      <alignment horizontal="center" vertical="center" wrapText="1"/>
    </xf>
    <xf numFmtId="14" fontId="0" fillId="0" borderId="14" xfId="0" applyNumberFormat="1" applyBorder="1" applyAlignment="1">
      <alignment horizontal="center" vertical="center" wrapText="1"/>
    </xf>
    <xf numFmtId="0" fontId="28" fillId="0" borderId="17" xfId="0" applyFont="1" applyBorder="1" applyAlignment="1">
      <alignment vertical="center" wrapText="1"/>
    </xf>
    <xf numFmtId="14" fontId="79" fillId="0" borderId="5" xfId="0" applyNumberFormat="1" applyFont="1" applyBorder="1" applyAlignment="1">
      <alignment horizontal="center" vertical="center" wrapText="1"/>
    </xf>
    <xf numFmtId="14" fontId="79" fillId="11" borderId="5" xfId="0" applyNumberFormat="1" applyFont="1" applyFill="1" applyBorder="1" applyAlignment="1">
      <alignment horizontal="center" vertical="center" wrapText="1"/>
    </xf>
    <xf numFmtId="14" fontId="80" fillId="0" borderId="5" xfId="0" applyNumberFormat="1" applyFont="1" applyBorder="1" applyAlignment="1">
      <alignment horizontal="center" vertical="center" wrapText="1"/>
    </xf>
    <xf numFmtId="14" fontId="83" fillId="15" borderId="5" xfId="0" applyNumberFormat="1" applyFont="1" applyFill="1" applyBorder="1" applyAlignment="1">
      <alignment horizontal="center" vertical="center" wrapText="1"/>
    </xf>
    <xf numFmtId="14" fontId="82" fillId="11" borderId="5" xfId="0" applyNumberFormat="1" applyFont="1" applyFill="1" applyBorder="1" applyAlignment="1">
      <alignment horizontal="center" vertical="center" wrapText="1"/>
    </xf>
    <xf numFmtId="14" fontId="87" fillId="11" borderId="5" xfId="0" applyNumberFormat="1" applyFont="1" applyFill="1" applyBorder="1" applyAlignment="1">
      <alignment horizontal="center" vertical="center" wrapText="1"/>
    </xf>
    <xf numFmtId="14" fontId="86" fillId="11" borderId="5" xfId="0" applyNumberFormat="1" applyFont="1" applyFill="1" applyBorder="1" applyAlignment="1">
      <alignment horizontal="center" vertical="center" wrapText="1"/>
    </xf>
    <xf numFmtId="14" fontId="80" fillId="11" borderId="5" xfId="0" applyNumberFormat="1" applyFont="1" applyFill="1" applyBorder="1" applyAlignment="1">
      <alignment horizontal="center" vertical="center" wrapText="1"/>
    </xf>
    <xf numFmtId="14" fontId="88" fillId="11" borderId="5" xfId="0" applyNumberFormat="1" applyFont="1" applyFill="1" applyBorder="1" applyAlignment="1">
      <alignment horizontal="center" vertical="center" wrapText="1"/>
    </xf>
    <xf numFmtId="14" fontId="89" fillId="11" borderId="5" xfId="0" applyNumberFormat="1" applyFont="1" applyFill="1" applyBorder="1" applyAlignment="1">
      <alignment horizontal="center" vertical="center" wrapText="1"/>
    </xf>
    <xf numFmtId="14" fontId="5" fillId="11" borderId="5" xfId="0" applyNumberFormat="1" applyFont="1" applyFill="1" applyBorder="1" applyAlignment="1">
      <alignment horizontal="center" vertical="center" wrapText="1"/>
    </xf>
    <xf numFmtId="14" fontId="79" fillId="24" borderId="5" xfId="0" applyNumberFormat="1" applyFont="1" applyFill="1" applyBorder="1" applyAlignment="1">
      <alignment horizontal="center" vertical="center" wrapText="1"/>
    </xf>
    <xf numFmtId="14" fontId="90" fillId="24" borderId="5" xfId="0" applyNumberFormat="1" applyFont="1" applyFill="1" applyBorder="1" applyAlignment="1">
      <alignment horizontal="center" vertical="center" wrapText="1"/>
    </xf>
    <xf numFmtId="14" fontId="91" fillId="11" borderId="5" xfId="0" applyNumberFormat="1" applyFont="1" applyFill="1" applyBorder="1" applyAlignment="1">
      <alignment horizontal="center" vertical="center" wrapText="1"/>
    </xf>
    <xf numFmtId="14" fontId="79" fillId="10" borderId="5" xfId="0" applyNumberFormat="1" applyFont="1" applyFill="1" applyBorder="1" applyAlignment="1">
      <alignment horizontal="center" vertical="center" wrapText="1"/>
    </xf>
    <xf numFmtId="14" fontId="79" fillId="3" borderId="5" xfId="0" applyNumberFormat="1" applyFont="1" applyFill="1" applyBorder="1" applyAlignment="1">
      <alignment horizontal="center" vertical="center" wrapText="1"/>
    </xf>
    <xf numFmtId="14" fontId="79" fillId="0" borderId="7" xfId="0" applyNumberFormat="1" applyFont="1" applyBorder="1" applyAlignment="1">
      <alignment horizontal="center" vertical="center" wrapText="1"/>
    </xf>
    <xf numFmtId="14" fontId="92" fillId="0" borderId="7" xfId="0" applyNumberFormat="1" applyFont="1" applyBorder="1" applyAlignment="1">
      <alignment horizontal="center" vertical="center" wrapText="1"/>
    </xf>
    <xf numFmtId="14" fontId="55" fillId="3" borderId="5" xfId="0" applyNumberFormat="1" applyFont="1" applyFill="1" applyBorder="1" applyAlignment="1">
      <alignment horizontal="center" vertical="center" wrapText="1"/>
    </xf>
    <xf numFmtId="9" fontId="78" fillId="15" borderId="5" xfId="1" applyFont="1" applyFill="1" applyBorder="1" applyAlignment="1">
      <alignment horizontal="center" vertical="center"/>
    </xf>
    <xf numFmtId="14" fontId="90" fillId="16" borderId="5" xfId="0" applyNumberFormat="1" applyFont="1" applyFill="1" applyBorder="1" applyAlignment="1">
      <alignment horizontal="center" vertical="center" wrapText="1"/>
    </xf>
    <xf numFmtId="0" fontId="0" fillId="9" borderId="5" xfId="0" applyFill="1" applyBorder="1" applyAlignment="1">
      <alignment horizontal="center" vertical="center" wrapText="1"/>
    </xf>
    <xf numFmtId="14" fontId="0" fillId="0" borderId="5" xfId="0" applyNumberFormat="1" applyBorder="1" applyAlignment="1">
      <alignment horizontal="center"/>
    </xf>
    <xf numFmtId="0" fontId="0" fillId="0" borderId="11" xfId="0" applyBorder="1" applyAlignment="1">
      <alignment horizontal="center" vertical="center" wrapText="1"/>
    </xf>
    <xf numFmtId="9" fontId="47" fillId="15" borderId="8" xfId="1" applyFont="1" applyFill="1" applyBorder="1" applyAlignment="1">
      <alignment horizontal="center" vertical="center"/>
    </xf>
    <xf numFmtId="0" fontId="19" fillId="3" borderId="5" xfId="0" applyFont="1" applyFill="1" applyBorder="1" applyAlignment="1">
      <alignment horizontal="center" vertical="center" wrapText="1"/>
    </xf>
    <xf numFmtId="14" fontId="65" fillId="0" borderId="5" xfId="3" applyNumberFormat="1" applyBorder="1" applyAlignment="1">
      <alignment vertical="center" wrapText="1"/>
    </xf>
    <xf numFmtId="14" fontId="93" fillId="0" borderId="14" xfId="0" applyNumberFormat="1" applyFont="1" applyBorder="1" applyAlignment="1">
      <alignment horizontal="center" vertical="center"/>
    </xf>
    <xf numFmtId="0" fontId="56" fillId="0" borderId="5" xfId="0" applyFont="1" applyBorder="1" applyAlignment="1">
      <alignment horizontal="center" vertical="center" wrapText="1"/>
    </xf>
    <xf numFmtId="9" fontId="46" fillId="24" borderId="5" xfId="0" applyNumberFormat="1" applyFont="1" applyFill="1" applyBorder="1" applyAlignment="1">
      <alignment horizontal="center" vertical="center"/>
    </xf>
    <xf numFmtId="9" fontId="46" fillId="0" borderId="14" xfId="1" applyFont="1" applyBorder="1" applyAlignment="1">
      <alignment horizontal="center" vertical="center"/>
    </xf>
    <xf numFmtId="0" fontId="94" fillId="0" borderId="5" xfId="0" applyFont="1" applyBorder="1" applyAlignment="1">
      <alignment horizontal="center" vertical="center" wrapText="1"/>
    </xf>
    <xf numFmtId="14" fontId="46" fillId="24" borderId="5" xfId="0" applyNumberFormat="1" applyFont="1" applyFill="1" applyBorder="1" applyAlignment="1">
      <alignment horizontal="center" vertical="center"/>
    </xf>
    <xf numFmtId="9" fontId="93" fillId="0" borderId="5" xfId="0" applyNumberFormat="1" applyFont="1" applyBorder="1" applyAlignment="1">
      <alignment horizontal="center" vertical="center"/>
    </xf>
    <xf numFmtId="14" fontId="79" fillId="3" borderId="7" xfId="0" applyNumberFormat="1" applyFont="1" applyFill="1" applyBorder="1" applyAlignment="1">
      <alignment horizontal="center" vertical="center" wrapText="1"/>
    </xf>
    <xf numFmtId="14" fontId="97" fillId="24" borderId="5" xfId="0" applyNumberFormat="1" applyFont="1" applyFill="1" applyBorder="1" applyAlignment="1">
      <alignment horizontal="center" vertical="center" wrapText="1"/>
    </xf>
    <xf numFmtId="14" fontId="86" fillId="0" borderId="5" xfId="0" applyNumberFormat="1" applyFont="1" applyBorder="1" applyAlignment="1">
      <alignment horizontal="center" vertical="center" wrapText="1"/>
    </xf>
    <xf numFmtId="14" fontId="79" fillId="26" borderId="5" xfId="0" applyNumberFormat="1" applyFont="1" applyFill="1" applyBorder="1" applyAlignment="1">
      <alignment horizontal="center" vertical="center" wrapText="1"/>
    </xf>
    <xf numFmtId="0" fontId="0" fillId="27" borderId="5" xfId="0" applyFill="1" applyBorder="1" applyAlignment="1">
      <alignment horizontal="center" vertical="center" wrapText="1"/>
    </xf>
    <xf numFmtId="0" fontId="48" fillId="3" borderId="10" xfId="0" applyFont="1" applyFill="1" applyBorder="1" applyAlignment="1">
      <alignment horizontal="center" vertical="center" wrapText="1"/>
    </xf>
    <xf numFmtId="9" fontId="78" fillId="24" borderId="14" xfId="1" applyFont="1" applyFill="1" applyBorder="1" applyAlignment="1">
      <alignment horizontal="center" vertical="center"/>
    </xf>
    <xf numFmtId="9" fontId="47" fillId="15" borderId="8" xfId="0" applyNumberFormat="1" applyFont="1" applyFill="1" applyBorder="1" applyAlignment="1">
      <alignment horizontal="center" vertical="center"/>
    </xf>
    <xf numFmtId="9" fontId="46" fillId="0" borderId="38" xfId="0" applyNumberFormat="1" applyFont="1" applyBorder="1" applyAlignment="1">
      <alignment horizontal="center" vertical="center"/>
    </xf>
    <xf numFmtId="9" fontId="46" fillId="0" borderId="8" xfId="0" applyNumberFormat="1" applyFont="1" applyBorder="1" applyAlignment="1">
      <alignment horizontal="center" vertical="center"/>
    </xf>
    <xf numFmtId="0" fontId="0" fillId="0" borderId="0" xfId="0" applyAlignment="1">
      <alignment horizontal="center" vertical="center" wrapText="1"/>
    </xf>
    <xf numFmtId="14" fontId="79" fillId="29" borderId="5" xfId="0" applyNumberFormat="1" applyFont="1" applyFill="1" applyBorder="1" applyAlignment="1">
      <alignment horizontal="center" vertical="center" wrapText="1"/>
    </xf>
    <xf numFmtId="0" fontId="21" fillId="0" borderId="5" xfId="0" applyFont="1" applyBorder="1" applyAlignment="1">
      <alignment horizontal="center" vertical="center"/>
    </xf>
    <xf numFmtId="0" fontId="19" fillId="0" borderId="8" xfId="0" applyFont="1" applyBorder="1" applyAlignment="1">
      <alignment horizontal="center" vertical="center" wrapText="1"/>
    </xf>
    <xf numFmtId="14" fontId="65" fillId="0" borderId="49" xfId="3" applyNumberFormat="1" applyBorder="1" applyAlignment="1">
      <alignment vertical="center" wrapText="1"/>
    </xf>
    <xf numFmtId="0" fontId="0" fillId="0" borderId="8" xfId="0" applyBorder="1" applyAlignment="1">
      <alignment horizontal="center" vertical="center" wrapText="1"/>
    </xf>
    <xf numFmtId="14" fontId="65" fillId="0" borderId="14" xfId="3" applyNumberFormat="1" applyBorder="1" applyAlignment="1">
      <alignment vertical="center" wrapText="1"/>
    </xf>
    <xf numFmtId="0" fontId="0" fillId="3" borderId="8" xfId="0" applyFill="1" applyBorder="1" applyAlignment="1">
      <alignment horizontal="center" vertical="center" wrapText="1"/>
    </xf>
    <xf numFmtId="14" fontId="65" fillId="0" borderId="48" xfId="3" applyNumberFormat="1" applyBorder="1" applyAlignment="1">
      <alignment horizontal="center" vertical="center" wrapText="1"/>
    </xf>
    <xf numFmtId="0" fontId="21" fillId="0" borderId="8" xfId="0" applyFont="1" applyBorder="1" applyAlignment="1">
      <alignment horizontal="center" vertical="center" wrapText="1"/>
    </xf>
    <xf numFmtId="0" fontId="0" fillId="0" borderId="56" xfId="0" applyBorder="1" applyAlignment="1">
      <alignment horizontal="center" vertical="center" wrapText="1"/>
    </xf>
    <xf numFmtId="14" fontId="0" fillId="0" borderId="7" xfId="0" applyNumberFormat="1" applyBorder="1" applyAlignment="1">
      <alignment horizontal="center" vertical="center" wrapText="1"/>
    </xf>
    <xf numFmtId="14" fontId="0" fillId="0" borderId="57" xfId="0" applyNumberFormat="1" applyBorder="1" applyAlignment="1">
      <alignment horizontal="center" vertical="center" wrapText="1"/>
    </xf>
    <xf numFmtId="14" fontId="0" fillId="0" borderId="48" xfId="0" applyNumberFormat="1" applyBorder="1" applyAlignment="1">
      <alignment horizontal="center" vertical="center"/>
    </xf>
    <xf numFmtId="0" fontId="0" fillId="0" borderId="55" xfId="0" applyBorder="1" applyAlignment="1">
      <alignment horizontal="center" vertical="center" wrapText="1"/>
    </xf>
    <xf numFmtId="0" fontId="71" fillId="0" borderId="8" xfId="0" applyFont="1" applyBorder="1" applyAlignment="1">
      <alignment horizontal="center" vertical="center" wrapText="1"/>
    </xf>
    <xf numFmtId="0" fontId="95" fillId="0" borderId="8" xfId="0" applyFont="1" applyBorder="1" applyAlignment="1">
      <alignment horizontal="center" vertical="center" wrapText="1"/>
    </xf>
    <xf numFmtId="0" fontId="56" fillId="0" borderId="8" xfId="0" applyFont="1" applyBorder="1" applyAlignment="1">
      <alignment horizontal="center" vertical="center" wrapText="1"/>
    </xf>
    <xf numFmtId="14" fontId="0" fillId="24" borderId="7" xfId="0" applyNumberFormat="1" applyFill="1" applyBorder="1" applyAlignment="1">
      <alignment horizontal="center" vertical="center" wrapText="1"/>
    </xf>
    <xf numFmtId="14" fontId="0" fillId="11" borderId="14" xfId="0" applyNumberFormat="1" applyFill="1" applyBorder="1" applyAlignment="1">
      <alignment horizontal="center" vertical="center" wrapText="1"/>
    </xf>
    <xf numFmtId="14" fontId="0" fillId="11" borderId="7" xfId="0" applyNumberFormat="1" applyFill="1" applyBorder="1" applyAlignment="1">
      <alignment horizontal="center" vertical="center" wrapText="1"/>
    </xf>
    <xf numFmtId="0" fontId="0" fillId="0" borderId="55" xfId="0" applyBorder="1" applyAlignment="1">
      <alignment vertical="center" wrapText="1"/>
    </xf>
    <xf numFmtId="14" fontId="0" fillId="0" borderId="55" xfId="0" applyNumberFormat="1" applyBorder="1" applyAlignment="1">
      <alignment horizontal="center" vertical="center" wrapText="1"/>
    </xf>
    <xf numFmtId="0" fontId="0" fillId="0" borderId="55" xfId="0" applyBorder="1"/>
    <xf numFmtId="14" fontId="0" fillId="0" borderId="39" xfId="0" applyNumberFormat="1" applyBorder="1" applyAlignment="1">
      <alignment horizontal="center" vertical="center" wrapText="1"/>
    </xf>
    <xf numFmtId="14" fontId="19" fillId="11" borderId="7" xfId="0" applyNumberFormat="1" applyFont="1" applyFill="1" applyBorder="1" applyAlignment="1">
      <alignment horizontal="center" vertical="center" wrapText="1"/>
    </xf>
    <xf numFmtId="14" fontId="65" fillId="0" borderId="55" xfId="3" applyNumberFormat="1" applyBorder="1" applyAlignment="1">
      <alignment vertical="center" wrapText="1"/>
    </xf>
    <xf numFmtId="14" fontId="53" fillId="11" borderId="7" xfId="0" applyNumberFormat="1" applyFont="1" applyFill="1" applyBorder="1" applyAlignment="1">
      <alignment horizontal="center" vertical="center" wrapText="1"/>
    </xf>
    <xf numFmtId="14" fontId="0" fillId="0" borderId="55" xfId="0" applyNumberFormat="1" applyBorder="1" applyAlignment="1">
      <alignment horizontal="center" vertical="center"/>
    </xf>
    <xf numFmtId="14" fontId="0" fillId="10" borderId="48" xfId="0" applyNumberFormat="1" applyFill="1" applyBorder="1" applyAlignment="1">
      <alignment horizontal="center" vertical="center" wrapText="1"/>
    </xf>
    <xf numFmtId="14" fontId="0" fillId="11" borderId="49" xfId="0" applyNumberFormat="1" applyFill="1" applyBorder="1" applyAlignment="1">
      <alignment horizontal="center" vertical="center" wrapText="1"/>
    </xf>
    <xf numFmtId="0" fontId="0" fillId="0" borderId="48" xfId="0" applyBorder="1" applyAlignment="1">
      <alignment horizontal="center" vertical="center"/>
    </xf>
    <xf numFmtId="0" fontId="0" fillId="0" borderId="54" xfId="0" applyBorder="1"/>
    <xf numFmtId="0" fontId="0" fillId="0" borderId="38" xfId="0" applyBorder="1" applyAlignment="1">
      <alignment horizontal="center" vertical="center" wrapText="1"/>
    </xf>
    <xf numFmtId="14" fontId="0" fillId="29" borderId="5" xfId="0" applyNumberFormat="1" applyFill="1" applyBorder="1" applyAlignment="1">
      <alignment horizontal="center" vertical="center" wrapText="1"/>
    </xf>
    <xf numFmtId="9" fontId="46" fillId="29" borderId="14" xfId="0" applyNumberFormat="1" applyFont="1" applyFill="1" applyBorder="1" applyAlignment="1">
      <alignment horizontal="center" vertical="center"/>
    </xf>
    <xf numFmtId="0" fontId="102" fillId="11" borderId="8" xfId="0" applyFont="1" applyFill="1" applyBorder="1" applyAlignment="1">
      <alignment horizontal="center" vertical="center" wrapText="1"/>
    </xf>
    <xf numFmtId="0" fontId="19" fillId="11" borderId="8" xfId="0" applyFont="1" applyFill="1" applyBorder="1" applyAlignment="1">
      <alignment horizontal="center" vertical="center" wrapText="1"/>
    </xf>
    <xf numFmtId="14" fontId="0" fillId="0" borderId="5" xfId="0" applyNumberFormat="1" applyBorder="1" applyAlignment="1">
      <alignment horizontal="center" vertical="center"/>
    </xf>
    <xf numFmtId="14" fontId="0" fillId="0" borderId="14" xfId="0" applyNumberFormat="1" applyBorder="1" applyAlignment="1">
      <alignment horizontal="center" vertical="center"/>
    </xf>
    <xf numFmtId="14" fontId="0" fillId="0" borderId="49" xfId="0" applyNumberFormat="1" applyBorder="1" applyAlignment="1">
      <alignment horizontal="center" vertical="center"/>
    </xf>
    <xf numFmtId="14" fontId="65" fillId="0" borderId="55" xfId="3" applyNumberFormat="1" applyBorder="1" applyAlignment="1">
      <alignment horizontal="center" vertical="center" wrapText="1"/>
    </xf>
    <xf numFmtId="14" fontId="65" fillId="0" borderId="55" xfId="3" applyNumberFormat="1" applyFill="1" applyBorder="1" applyAlignment="1">
      <alignment vertical="center" wrapText="1"/>
    </xf>
    <xf numFmtId="14" fontId="65" fillId="0" borderId="54" xfId="3" applyNumberFormat="1" applyBorder="1" applyAlignment="1">
      <alignment vertical="center" wrapText="1"/>
    </xf>
    <xf numFmtId="0" fontId="0" fillId="0" borderId="54" xfId="0" applyBorder="1" applyAlignment="1">
      <alignment horizontal="center" vertical="center" wrapText="1"/>
    </xf>
    <xf numFmtId="0" fontId="56" fillId="0" borderId="59" xfId="0" applyFont="1" applyBorder="1" applyAlignment="1">
      <alignment horizontal="center" vertical="center" wrapText="1"/>
    </xf>
    <xf numFmtId="0" fontId="21" fillId="0" borderId="48" xfId="0" applyFont="1" applyBorder="1" applyAlignment="1">
      <alignment horizontal="center" vertical="center" wrapText="1"/>
    </xf>
    <xf numFmtId="9" fontId="78" fillId="24" borderId="14" xfId="0" applyNumberFormat="1" applyFont="1" applyFill="1" applyBorder="1" applyAlignment="1">
      <alignment horizontal="center" vertical="center"/>
    </xf>
    <xf numFmtId="9" fontId="46" fillId="29" borderId="5" xfId="0" applyNumberFormat="1" applyFont="1" applyFill="1" applyBorder="1" applyAlignment="1">
      <alignment horizontal="center" vertical="center"/>
    </xf>
    <xf numFmtId="14" fontId="79" fillId="0" borderId="14" xfId="0" applyNumberFormat="1" applyFont="1" applyBorder="1" applyAlignment="1">
      <alignment horizontal="center" vertical="center" wrapText="1"/>
    </xf>
    <xf numFmtId="14" fontId="25" fillId="15" borderId="5" xfId="0" applyNumberFormat="1" applyFont="1" applyFill="1" applyBorder="1" applyAlignment="1">
      <alignment horizontal="center" vertical="center" wrapText="1"/>
    </xf>
    <xf numFmtId="14" fontId="79" fillId="0" borderId="48" xfId="0" applyNumberFormat="1" applyFont="1" applyBorder="1" applyAlignment="1">
      <alignment horizontal="center" vertical="center" wrapText="1"/>
    </xf>
    <xf numFmtId="14" fontId="79" fillId="11" borderId="48" xfId="0" applyNumberFormat="1" applyFont="1" applyFill="1" applyBorder="1" applyAlignment="1">
      <alignment horizontal="center" vertical="center" wrapText="1"/>
    </xf>
    <xf numFmtId="14" fontId="79" fillId="0" borderId="49" xfId="0" applyNumberFormat="1" applyFont="1" applyBorder="1" applyAlignment="1">
      <alignment horizontal="center" vertical="center" wrapText="1"/>
    </xf>
    <xf numFmtId="9" fontId="3" fillId="0" borderId="39" xfId="0" applyNumberFormat="1" applyFont="1" applyBorder="1" applyAlignment="1">
      <alignment horizontal="center" vertical="center" wrapText="1"/>
    </xf>
    <xf numFmtId="0" fontId="0" fillId="0" borderId="5" xfId="0" applyBorder="1" applyAlignment="1">
      <alignment vertical="center" wrapText="1"/>
    </xf>
    <xf numFmtId="0" fontId="21" fillId="0" borderId="5" xfId="0" applyFont="1" applyBorder="1" applyAlignment="1">
      <alignment horizontal="left" vertical="top" wrapText="1"/>
    </xf>
    <xf numFmtId="0" fontId="102" fillId="0" borderId="5" xfId="0" applyFont="1" applyBorder="1" applyAlignment="1">
      <alignment horizontal="left" vertical="top" wrapText="1"/>
    </xf>
    <xf numFmtId="9" fontId="46" fillId="0" borderId="48" xfId="0" applyNumberFormat="1" applyFont="1" applyBorder="1" applyAlignment="1">
      <alignment horizontal="center" vertical="center"/>
    </xf>
    <xf numFmtId="9" fontId="3" fillId="0" borderId="38" xfId="0" applyNumberFormat="1" applyFont="1" applyBorder="1" applyAlignment="1">
      <alignment horizontal="center" vertical="center" wrapText="1"/>
    </xf>
    <xf numFmtId="9" fontId="46" fillId="0" borderId="57" xfId="0" applyNumberFormat="1" applyFont="1" applyBorder="1" applyAlignment="1">
      <alignment horizontal="center" vertical="center"/>
    </xf>
    <xf numFmtId="0" fontId="21" fillId="0" borderId="49" xfId="0" applyFont="1" applyBorder="1" applyAlignment="1">
      <alignment horizontal="center" vertical="center" wrapText="1"/>
    </xf>
    <xf numFmtId="0" fontId="0" fillId="0" borderId="7" xfId="0" applyBorder="1" applyAlignment="1">
      <alignment horizontal="center" vertical="center" wrapText="1"/>
    </xf>
    <xf numFmtId="0" fontId="0" fillId="0" borderId="57" xfId="0" applyBorder="1"/>
    <xf numFmtId="14" fontId="83" fillId="15" borderId="49" xfId="0" applyNumberFormat="1" applyFont="1" applyFill="1" applyBorder="1" applyAlignment="1">
      <alignment horizontal="center" vertical="center" wrapText="1"/>
    </xf>
    <xf numFmtId="0" fontId="21" fillId="0" borderId="60" xfId="0" applyFont="1" applyBorder="1" applyAlignment="1">
      <alignment horizontal="center" vertical="center" wrapText="1"/>
    </xf>
    <xf numFmtId="0" fontId="21" fillId="0" borderId="14" xfId="0" applyFont="1" applyBorder="1" applyAlignment="1">
      <alignment horizontal="center" vertical="center" wrapText="1"/>
    </xf>
    <xf numFmtId="9" fontId="3" fillId="0" borderId="31" xfId="0" applyNumberFormat="1" applyFont="1" applyBorder="1" applyAlignment="1">
      <alignment horizontal="center" vertical="center" wrapText="1"/>
    </xf>
    <xf numFmtId="14" fontId="92" fillId="0" borderId="18" xfId="0" applyNumberFormat="1" applyFont="1" applyBorder="1" applyAlignment="1">
      <alignment horizontal="center" vertical="center" wrapText="1"/>
    </xf>
    <xf numFmtId="14" fontId="79" fillId="0" borderId="61" xfId="0" applyNumberFormat="1" applyFont="1" applyBorder="1" applyAlignment="1">
      <alignment horizontal="center" vertical="center" wrapText="1"/>
    </xf>
    <xf numFmtId="0" fontId="95" fillId="0" borderId="5" xfId="0" applyFont="1" applyBorder="1" applyAlignment="1">
      <alignment horizontal="center" vertical="center" wrapText="1"/>
    </xf>
    <xf numFmtId="0" fontId="69" fillId="9" borderId="5" xfId="0" applyFont="1" applyFill="1" applyBorder="1" applyAlignment="1">
      <alignment horizontal="center" vertical="center" wrapText="1"/>
    </xf>
    <xf numFmtId="14" fontId="0" fillId="26" borderId="5" xfId="0" applyNumberFormat="1" applyFill="1" applyBorder="1" applyAlignment="1">
      <alignment horizontal="center" vertical="center" wrapText="1"/>
    </xf>
    <xf numFmtId="0" fontId="21" fillId="0" borderId="0" xfId="0" applyFont="1" applyAlignment="1">
      <alignment horizontal="center" vertical="center" wrapText="1"/>
    </xf>
    <xf numFmtId="0" fontId="15" fillId="0" borderId="0" xfId="2" applyFont="1" applyBorder="1" applyAlignment="1" applyProtection="1">
      <alignment wrapText="1"/>
    </xf>
    <xf numFmtId="0" fontId="11" fillId="8" borderId="63" xfId="0" applyFont="1" applyFill="1" applyBorder="1" applyAlignment="1">
      <alignment vertical="center" wrapText="1"/>
    </xf>
    <xf numFmtId="0" fontId="11" fillId="8" borderId="64" xfId="0" applyFont="1" applyFill="1" applyBorder="1" applyAlignment="1">
      <alignment horizontal="center" vertical="center" wrapText="1"/>
    </xf>
    <xf numFmtId="0" fontId="11" fillId="8" borderId="63" xfId="0" applyFont="1" applyFill="1" applyBorder="1" applyAlignment="1">
      <alignment horizontal="center" vertical="center" wrapText="1"/>
    </xf>
    <xf numFmtId="0" fontId="11" fillId="8" borderId="65" xfId="0" applyFont="1" applyFill="1" applyBorder="1" applyAlignment="1">
      <alignment horizontal="center" vertical="center" wrapText="1"/>
    </xf>
    <xf numFmtId="9" fontId="9" fillId="8" borderId="66" xfId="1" applyFont="1" applyFill="1" applyBorder="1" applyAlignment="1">
      <alignment horizontal="center" vertical="center"/>
    </xf>
    <xf numFmtId="167" fontId="12" fillId="8" borderId="66" xfId="0" applyNumberFormat="1" applyFont="1" applyFill="1" applyBorder="1" applyAlignment="1">
      <alignment horizontal="left" vertical="center"/>
    </xf>
    <xf numFmtId="167" fontId="9" fillId="8" borderId="66" xfId="0" applyNumberFormat="1" applyFont="1" applyFill="1" applyBorder="1" applyAlignment="1">
      <alignment horizontal="center" vertical="center"/>
    </xf>
    <xf numFmtId="9" fontId="9" fillId="8" borderId="64" xfId="1" applyFont="1" applyFill="1" applyBorder="1" applyAlignment="1">
      <alignment horizontal="center" vertical="center"/>
    </xf>
    <xf numFmtId="167" fontId="12" fillId="8" borderId="64" xfId="0" applyNumberFormat="1" applyFont="1" applyFill="1" applyBorder="1" applyAlignment="1">
      <alignment horizontal="left" vertical="center"/>
    </xf>
    <xf numFmtId="0" fontId="0" fillId="30" borderId="5" xfId="0" applyFill="1" applyBorder="1" applyAlignment="1">
      <alignment horizontal="center" vertical="center" wrapText="1"/>
    </xf>
    <xf numFmtId="14" fontId="19" fillId="11" borderId="48" xfId="0" applyNumberFormat="1" applyFont="1" applyFill="1" applyBorder="1" applyAlignment="1">
      <alignment horizontal="center" vertical="center" wrapText="1"/>
    </xf>
    <xf numFmtId="14" fontId="79" fillId="16" borderId="5" xfId="0" applyNumberFormat="1" applyFont="1" applyFill="1" applyBorder="1" applyAlignment="1">
      <alignment horizontal="center" vertical="center" wrapText="1"/>
    </xf>
    <xf numFmtId="14" fontId="0" fillId="0" borderId="55" xfId="0" applyNumberFormat="1" applyBorder="1" applyAlignment="1">
      <alignment vertical="center"/>
    </xf>
    <xf numFmtId="14" fontId="0" fillId="0" borderId="11" xfId="0" applyNumberFormat="1" applyBorder="1" applyAlignment="1">
      <alignment horizontal="center" vertical="center" wrapText="1"/>
    </xf>
    <xf numFmtId="0" fontId="0" fillId="0" borderId="67" xfId="0" applyBorder="1" applyAlignment="1">
      <alignment horizontal="center" vertical="center" wrapText="1"/>
    </xf>
    <xf numFmtId="0" fontId="0" fillId="0" borderId="60" xfId="0" applyBorder="1" applyAlignment="1">
      <alignment horizontal="center" vertical="center" wrapText="1"/>
    </xf>
    <xf numFmtId="0" fontId="0" fillId="0" borderId="58" xfId="0" applyBorder="1" applyAlignment="1">
      <alignment horizontal="center" vertical="center" wrapText="1"/>
    </xf>
    <xf numFmtId="9" fontId="3" fillId="0" borderId="48" xfId="0" applyNumberFormat="1" applyFont="1" applyBorder="1" applyAlignment="1">
      <alignment horizontal="center" vertical="center" wrapText="1"/>
    </xf>
    <xf numFmtId="0" fontId="3" fillId="0" borderId="48" xfId="0" applyFont="1" applyBorder="1" applyAlignment="1">
      <alignment horizontal="center" vertical="center" wrapText="1"/>
    </xf>
    <xf numFmtId="0" fontId="7" fillId="17" borderId="25" xfId="0" applyFont="1" applyFill="1" applyBorder="1" applyAlignment="1">
      <alignment horizontal="center" vertical="center" wrapText="1"/>
    </xf>
    <xf numFmtId="14" fontId="80" fillId="3" borderId="5" xfId="0" applyNumberFormat="1" applyFont="1" applyFill="1" applyBorder="1" applyAlignment="1">
      <alignment horizontal="center" vertical="center" wrapText="1"/>
    </xf>
    <xf numFmtId="14" fontId="0" fillId="11" borderId="55" xfId="0" applyNumberFormat="1" applyFill="1" applyBorder="1" applyAlignment="1">
      <alignment vertical="center"/>
    </xf>
    <xf numFmtId="14" fontId="56" fillId="11" borderId="48" xfId="0" applyNumberFormat="1" applyFont="1" applyFill="1" applyBorder="1" applyAlignment="1">
      <alignment horizontal="center" vertical="center" wrapText="1"/>
    </xf>
    <xf numFmtId="14" fontId="0" fillId="24" borderId="58" xfId="0" applyNumberFormat="1" applyFill="1" applyBorder="1" applyAlignment="1">
      <alignment horizontal="center" vertical="center" wrapText="1"/>
    </xf>
    <xf numFmtId="0" fontId="101" fillId="0" borderId="5" xfId="0" applyFont="1" applyBorder="1" applyAlignment="1">
      <alignment wrapText="1"/>
    </xf>
    <xf numFmtId="0" fontId="21" fillId="0" borderId="59" xfId="0" applyFont="1" applyBorder="1" applyAlignment="1">
      <alignment horizontal="center" vertical="center" wrapText="1"/>
    </xf>
    <xf numFmtId="9" fontId="47" fillId="15" borderId="38" xfId="0" applyNumberFormat="1" applyFont="1" applyFill="1" applyBorder="1" applyAlignment="1">
      <alignment horizontal="center" vertical="center"/>
    </xf>
    <xf numFmtId="14" fontId="83" fillId="15" borderId="48" xfId="0" applyNumberFormat="1" applyFont="1" applyFill="1" applyBorder="1" applyAlignment="1">
      <alignment horizontal="center" vertical="center" wrapText="1"/>
    </xf>
    <xf numFmtId="14" fontId="80" fillId="0" borderId="7" xfId="0" applyNumberFormat="1" applyFont="1" applyBorder="1" applyAlignment="1">
      <alignment horizontal="center" vertical="center" wrapText="1"/>
    </xf>
    <xf numFmtId="14" fontId="79" fillId="0" borderId="39" xfId="0" applyNumberFormat="1" applyFont="1" applyBorder="1" applyAlignment="1">
      <alignment horizontal="center" vertical="center" wrapText="1"/>
    </xf>
    <xf numFmtId="14" fontId="79" fillId="11" borderId="49" xfId="0" applyNumberFormat="1" applyFont="1" applyFill="1" applyBorder="1" applyAlignment="1">
      <alignment horizontal="center" vertical="center" wrapText="1"/>
    </xf>
    <xf numFmtId="14" fontId="79" fillId="11" borderId="14" xfId="0" applyNumberFormat="1" applyFont="1" applyFill="1" applyBorder="1" applyAlignment="1">
      <alignment horizontal="center" vertical="center" wrapText="1"/>
    </xf>
    <xf numFmtId="14" fontId="0" fillId="24" borderId="0" xfId="0" applyNumberFormat="1" applyFill="1" applyAlignment="1">
      <alignment horizontal="center" vertical="center" wrapText="1"/>
    </xf>
    <xf numFmtId="14" fontId="0" fillId="11" borderId="0" xfId="0" applyNumberFormat="1" applyFill="1" applyAlignment="1">
      <alignment horizontal="center" vertical="center" wrapText="1"/>
    </xf>
    <xf numFmtId="14" fontId="56" fillId="11" borderId="0" xfId="0" applyNumberFormat="1" applyFont="1" applyFill="1" applyAlignment="1">
      <alignment horizontal="center" vertical="center" wrapText="1"/>
    </xf>
    <xf numFmtId="14" fontId="0" fillId="0" borderId="57" xfId="0" applyNumberFormat="1" applyBorder="1" applyAlignment="1">
      <alignment horizontal="center" vertical="center"/>
    </xf>
    <xf numFmtId="0" fontId="0" fillId="0" borderId="48" xfId="0" applyBorder="1"/>
    <xf numFmtId="14" fontId="0" fillId="0" borderId="5" xfId="0" applyNumberFormat="1" applyBorder="1" applyAlignment="1">
      <alignment vertical="center"/>
    </xf>
    <xf numFmtId="0" fontId="0" fillId="0" borderId="49" xfId="0" applyBorder="1"/>
    <xf numFmtId="14" fontId="0" fillId="0" borderId="48" xfId="0" applyNumberFormat="1" applyBorder="1" applyAlignment="1">
      <alignment vertical="center"/>
    </xf>
    <xf numFmtId="14" fontId="0" fillId="0" borderId="7" xfId="0" applyNumberFormat="1" applyBorder="1" applyAlignment="1">
      <alignment vertical="center"/>
    </xf>
    <xf numFmtId="14" fontId="0" fillId="0" borderId="55" xfId="0" applyNumberFormat="1" applyBorder="1" applyAlignment="1">
      <alignment horizontal="center"/>
    </xf>
    <xf numFmtId="14" fontId="0" fillId="0" borderId="14" xfId="0" applyNumberFormat="1" applyBorder="1" applyAlignment="1">
      <alignment vertical="center"/>
    </xf>
    <xf numFmtId="0" fontId="0" fillId="0" borderId="57" xfId="0" applyBorder="1" applyAlignment="1">
      <alignment vertical="center" wrapText="1"/>
    </xf>
    <xf numFmtId="14" fontId="0" fillId="0" borderId="49" xfId="0" applyNumberFormat="1" applyBorder="1" applyAlignment="1">
      <alignment vertical="center"/>
    </xf>
    <xf numFmtId="14" fontId="65" fillId="0" borderId="55" xfId="3" applyNumberFormat="1" applyFill="1" applyBorder="1" applyAlignment="1">
      <alignment horizontal="center" vertical="center" wrapText="1"/>
    </xf>
    <xf numFmtId="14" fontId="0" fillId="0" borderId="55" xfId="0" applyNumberFormat="1" applyBorder="1"/>
    <xf numFmtId="14" fontId="65" fillId="0" borderId="54" xfId="3" applyNumberFormat="1" applyBorder="1" applyAlignment="1">
      <alignment horizontal="center" vertical="center" wrapText="1"/>
    </xf>
    <xf numFmtId="14" fontId="65" fillId="0" borderId="57" xfId="3" applyNumberFormat="1" applyBorder="1" applyAlignment="1">
      <alignment vertical="center" wrapText="1"/>
    </xf>
    <xf numFmtId="0" fontId="19" fillId="11" borderId="5" xfId="0" applyFont="1" applyFill="1" applyBorder="1" applyAlignment="1">
      <alignment horizontal="center" vertical="center" wrapText="1"/>
    </xf>
    <xf numFmtId="0" fontId="96" fillId="0" borderId="5" xfId="0" applyFont="1" applyBorder="1" applyAlignment="1">
      <alignment horizontal="center" vertical="center" wrapText="1"/>
    </xf>
    <xf numFmtId="0" fontId="19" fillId="3" borderId="38" xfId="0" applyFont="1" applyFill="1" applyBorder="1" applyAlignment="1">
      <alignment horizontal="center" vertical="center" wrapText="1"/>
    </xf>
    <xf numFmtId="0" fontId="102" fillId="3" borderId="48" xfId="0" applyFont="1" applyFill="1" applyBorder="1" applyAlignment="1">
      <alignment horizontal="center" vertical="center" wrapText="1"/>
    </xf>
    <xf numFmtId="0" fontId="100" fillId="0" borderId="5" xfId="0" applyFont="1" applyBorder="1" applyAlignment="1">
      <alignment horizontal="center" vertical="center" wrapText="1"/>
    </xf>
    <xf numFmtId="0" fontId="19" fillId="0" borderId="56" xfId="0" applyFont="1" applyBorder="1" applyAlignment="1">
      <alignment horizontal="center" vertical="center" wrapText="1"/>
    </xf>
    <xf numFmtId="0" fontId="51" fillId="0" borderId="8" xfId="0" applyFont="1" applyBorder="1" applyAlignment="1">
      <alignment horizontal="center" vertical="center" wrapText="1"/>
    </xf>
    <xf numFmtId="0" fontId="36" fillId="3" borderId="8" xfId="0" applyFont="1" applyFill="1" applyBorder="1" applyAlignment="1">
      <alignment horizontal="center" vertical="center" wrapText="1"/>
    </xf>
    <xf numFmtId="0" fontId="94" fillId="0" borderId="8" xfId="0" applyFont="1" applyBorder="1" applyAlignment="1">
      <alignment horizontal="center" vertical="center" wrapText="1"/>
    </xf>
    <xf numFmtId="0" fontId="19" fillId="0" borderId="48" xfId="0" applyFont="1" applyBorder="1" applyAlignment="1">
      <alignment horizontal="center" vertical="center" wrapText="1"/>
    </xf>
    <xf numFmtId="0" fontId="36" fillId="0" borderId="5" xfId="0" applyFont="1" applyBorder="1" applyAlignment="1">
      <alignment horizontal="center" vertical="center" wrapText="1"/>
    </xf>
    <xf numFmtId="0" fontId="50" fillId="0" borderId="5" xfId="0" applyFont="1" applyBorder="1"/>
    <xf numFmtId="0" fontId="56" fillId="0" borderId="0" xfId="0" applyFont="1" applyAlignment="1">
      <alignment horizontal="center" vertical="center" wrapText="1"/>
    </xf>
    <xf numFmtId="0" fontId="0" fillId="3" borderId="0" xfId="0" applyFill="1" applyAlignment="1">
      <alignment horizontal="center" vertical="center" wrapText="1"/>
    </xf>
    <xf numFmtId="9" fontId="46" fillId="0" borderId="8" xfId="1" applyFont="1" applyBorder="1" applyAlignment="1">
      <alignment horizontal="center" vertical="center"/>
    </xf>
    <xf numFmtId="14" fontId="46" fillId="0" borderId="38" xfId="0" applyNumberFormat="1" applyFont="1" applyBorder="1" applyAlignment="1">
      <alignment horizontal="center" vertical="center"/>
    </xf>
    <xf numFmtId="9" fontId="46" fillId="0" borderId="0" xfId="1" applyFont="1" applyBorder="1" applyAlignment="1">
      <alignment horizontal="center" vertical="center"/>
    </xf>
    <xf numFmtId="9" fontId="47" fillId="15" borderId="39" xfId="1" applyFont="1" applyFill="1" applyBorder="1" applyAlignment="1">
      <alignment horizontal="center" vertical="center"/>
    </xf>
    <xf numFmtId="9" fontId="78" fillId="15" borderId="14" xfId="1" applyFont="1" applyFill="1" applyBorder="1" applyAlignment="1">
      <alignment horizontal="center" vertical="center"/>
    </xf>
    <xf numFmtId="9" fontId="3" fillId="0" borderId="5" xfId="0" applyNumberFormat="1" applyFont="1" applyBorder="1" applyAlignment="1">
      <alignment horizontal="center" vertical="center" wrapText="1"/>
    </xf>
    <xf numFmtId="14" fontId="77" fillId="24" borderId="14" xfId="0" applyNumberFormat="1" applyFont="1" applyFill="1" applyBorder="1" applyAlignment="1">
      <alignment horizontal="center" vertical="center" wrapText="1"/>
    </xf>
    <xf numFmtId="14" fontId="90" fillId="24" borderId="14" xfId="0" applyNumberFormat="1" applyFont="1" applyFill="1" applyBorder="1" applyAlignment="1">
      <alignment horizontal="center" vertical="center" wrapText="1"/>
    </xf>
    <xf numFmtId="14" fontId="90" fillId="24" borderId="11" xfId="0" applyNumberFormat="1" applyFont="1" applyFill="1" applyBorder="1" applyAlignment="1">
      <alignment horizontal="center" vertical="center" wrapText="1"/>
    </xf>
    <xf numFmtId="14" fontId="90" fillId="24" borderId="48" xfId="0" applyNumberFormat="1" applyFont="1" applyFill="1" applyBorder="1" applyAlignment="1">
      <alignment horizontal="center" vertical="center" wrapText="1"/>
    </xf>
    <xf numFmtId="14" fontId="90" fillId="24" borderId="49" xfId="0" applyNumberFormat="1" applyFont="1" applyFill="1" applyBorder="1" applyAlignment="1">
      <alignment horizontal="center" vertical="center" wrapText="1"/>
    </xf>
    <xf numFmtId="14" fontId="83" fillId="15" borderId="18" xfId="0" applyNumberFormat="1" applyFont="1" applyFill="1" applyBorder="1" applyAlignment="1">
      <alignment horizontal="center" vertical="center" wrapText="1"/>
    </xf>
    <xf numFmtId="14" fontId="79" fillId="11" borderId="8" xfId="0" applyNumberFormat="1" applyFont="1" applyFill="1" applyBorder="1" applyAlignment="1">
      <alignment horizontal="center" vertical="center" wrapText="1"/>
    </xf>
    <xf numFmtId="14" fontId="83" fillId="15" borderId="8" xfId="0" applyNumberFormat="1" applyFont="1" applyFill="1" applyBorder="1" applyAlignment="1">
      <alignment horizontal="center" vertical="center" wrapText="1"/>
    </xf>
    <xf numFmtId="14" fontId="90" fillId="24" borderId="0" xfId="0" applyNumberFormat="1" applyFont="1" applyFill="1" applyAlignment="1">
      <alignment horizontal="center" vertical="center" wrapText="1"/>
    </xf>
    <xf numFmtId="14" fontId="83" fillId="15" borderId="0" xfId="0" applyNumberFormat="1" applyFont="1" applyFill="1" applyAlignment="1">
      <alignment horizontal="center" vertical="center" wrapText="1"/>
    </xf>
    <xf numFmtId="14" fontId="79" fillId="0" borderId="0" xfId="0" applyNumberFormat="1" applyFont="1" applyAlignment="1">
      <alignment horizontal="center" vertical="center" wrapText="1"/>
    </xf>
    <xf numFmtId="14" fontId="79" fillId="11" borderId="0" xfId="0" applyNumberFormat="1" applyFont="1" applyFill="1" applyAlignment="1">
      <alignment horizontal="center" vertical="center" wrapText="1"/>
    </xf>
    <xf numFmtId="14" fontId="86" fillId="11" borderId="48" xfId="0" applyNumberFormat="1" applyFont="1" applyFill="1" applyBorder="1" applyAlignment="1">
      <alignment horizontal="center" vertical="center" wrapText="1"/>
    </xf>
    <xf numFmtId="14" fontId="79" fillId="11" borderId="7" xfId="0" applyNumberFormat="1" applyFont="1" applyFill="1" applyBorder="1" applyAlignment="1">
      <alignment horizontal="center" vertical="center" wrapText="1"/>
    </xf>
    <xf numFmtId="14" fontId="43" fillId="16" borderId="5" xfId="0" applyNumberFormat="1" applyFont="1" applyFill="1" applyBorder="1" applyAlignment="1">
      <alignment horizontal="center" vertical="center" wrapText="1"/>
    </xf>
    <xf numFmtId="14" fontId="86" fillId="11" borderId="7" xfId="0" applyNumberFormat="1" applyFont="1" applyFill="1" applyBorder="1" applyAlignment="1">
      <alignment horizontal="center" vertical="center" wrapText="1"/>
    </xf>
    <xf numFmtId="14" fontId="80" fillId="11" borderId="7" xfId="0" applyNumberFormat="1" applyFont="1" applyFill="1" applyBorder="1" applyAlignment="1">
      <alignment horizontal="center" vertical="center" wrapText="1"/>
    </xf>
    <xf numFmtId="14" fontId="25" fillId="16" borderId="7" xfId="0" applyNumberFormat="1" applyFont="1" applyFill="1" applyBorder="1" applyAlignment="1">
      <alignment horizontal="center" vertical="center" wrapText="1"/>
    </xf>
    <xf numFmtId="0" fontId="0" fillId="0" borderId="7" xfId="0" applyBorder="1" applyAlignment="1">
      <alignment vertical="center"/>
    </xf>
    <xf numFmtId="14" fontId="92" fillId="0" borderId="27" xfId="0" applyNumberFormat="1" applyFont="1" applyBorder="1" applyAlignment="1">
      <alignment horizontal="center" vertical="center" wrapText="1"/>
    </xf>
    <xf numFmtId="14" fontId="25" fillId="15" borderId="9" xfId="0" applyNumberFormat="1" applyFont="1" applyFill="1" applyBorder="1" applyAlignment="1">
      <alignment horizontal="center" vertical="center" wrapText="1"/>
    </xf>
    <xf numFmtId="0" fontId="42" fillId="16" borderId="8" xfId="0" applyFont="1" applyFill="1" applyBorder="1" applyAlignment="1">
      <alignment horizontal="center" vertical="center" wrapText="1"/>
    </xf>
    <xf numFmtId="0" fontId="0" fillId="0" borderId="8" xfId="0" applyBorder="1" applyAlignment="1">
      <alignment vertical="center"/>
    </xf>
    <xf numFmtId="0" fontId="9" fillId="0" borderId="9" xfId="0" applyFont="1" applyBorder="1" applyAlignment="1">
      <alignment horizontal="center" vertical="center" wrapText="1"/>
    </xf>
    <xf numFmtId="0" fontId="42" fillId="16" borderId="18" xfId="0" applyFont="1" applyFill="1" applyBorder="1" applyAlignment="1">
      <alignment horizontal="center" vertical="center" wrapText="1"/>
    </xf>
    <xf numFmtId="0" fontId="0" fillId="0" borderId="18" xfId="0" applyBorder="1" applyAlignment="1">
      <alignment vertical="center"/>
    </xf>
    <xf numFmtId="0" fontId="42" fillId="16" borderId="9" xfId="0" applyFont="1" applyFill="1" applyBorder="1" applyAlignment="1">
      <alignment vertical="center"/>
    </xf>
    <xf numFmtId="0" fontId="0" fillId="0" borderId="9" xfId="0" applyBorder="1" applyAlignment="1">
      <alignment horizontal="center" vertical="center" wrapText="1"/>
    </xf>
    <xf numFmtId="0" fontId="0" fillId="0" borderId="5" xfId="0" applyBorder="1" applyAlignment="1">
      <alignment vertical="center"/>
    </xf>
    <xf numFmtId="0" fontId="0" fillId="15" borderId="5" xfId="0" applyFill="1" applyBorder="1" applyAlignment="1">
      <alignment vertical="center"/>
    </xf>
    <xf numFmtId="14" fontId="0" fillId="0" borderId="54" xfId="0" applyNumberFormat="1" applyBorder="1" applyAlignment="1">
      <alignment vertical="center"/>
    </xf>
    <xf numFmtId="0" fontId="99" fillId="0" borderId="48" xfId="0" applyFont="1" applyBorder="1" applyAlignment="1">
      <alignment horizontal="center" vertical="center" wrapText="1"/>
    </xf>
    <xf numFmtId="0" fontId="105" fillId="0" borderId="11" xfId="0" applyFont="1" applyBorder="1" applyAlignment="1">
      <alignment horizontal="center" vertical="center" wrapText="1"/>
    </xf>
    <xf numFmtId="0" fontId="49" fillId="0" borderId="48" xfId="0" applyFont="1" applyBorder="1" applyAlignment="1">
      <alignment horizontal="center" vertical="center" wrapText="1"/>
    </xf>
    <xf numFmtId="0" fontId="49" fillId="0" borderId="11" xfId="0" applyFont="1" applyBorder="1" applyAlignment="1">
      <alignment horizontal="center" vertical="center" wrapText="1"/>
    </xf>
    <xf numFmtId="0" fontId="51" fillId="0" borderId="8" xfId="0" applyFont="1" applyBorder="1" applyAlignment="1">
      <alignment horizontal="center" wrapText="1"/>
    </xf>
    <xf numFmtId="0" fontId="51" fillId="0" borderId="5" xfId="0" applyFont="1" applyBorder="1" applyAlignment="1">
      <alignment horizontal="center" wrapText="1"/>
    </xf>
    <xf numFmtId="0" fontId="49" fillId="3" borderId="48" xfId="0" applyFont="1" applyFill="1" applyBorder="1" applyAlignment="1">
      <alignment horizontal="center" vertical="center" wrapText="1"/>
    </xf>
    <xf numFmtId="0" fontId="57" fillId="11" borderId="48" xfId="0" applyFont="1" applyFill="1" applyBorder="1" applyAlignment="1">
      <alignment horizontal="center" vertical="center" wrapText="1"/>
    </xf>
    <xf numFmtId="0" fontId="49" fillId="0" borderId="56" xfId="0" applyFont="1" applyBorder="1" applyAlignment="1">
      <alignment horizontal="center" vertical="center" wrapText="1"/>
    </xf>
    <xf numFmtId="0" fontId="51" fillId="0" borderId="48" xfId="0" applyFont="1" applyBorder="1" applyAlignment="1">
      <alignment horizontal="center" vertical="center" wrapText="1"/>
    </xf>
    <xf numFmtId="0" fontId="57" fillId="3" borderId="8" xfId="0" applyFont="1" applyFill="1" applyBorder="1" applyAlignment="1">
      <alignment horizontal="center" vertical="center" wrapText="1"/>
    </xf>
    <xf numFmtId="0" fontId="49" fillId="0" borderId="59" xfId="0" applyFont="1" applyBorder="1" applyAlignment="1">
      <alignment horizontal="center" vertical="center" wrapText="1"/>
    </xf>
    <xf numFmtId="0" fontId="51" fillId="0" borderId="38" xfId="0" applyFont="1" applyBorder="1" applyAlignment="1">
      <alignment horizontal="center" vertical="center" wrapText="1"/>
    </xf>
    <xf numFmtId="0" fontId="49" fillId="0" borderId="8" xfId="0" applyFont="1" applyBorder="1" applyAlignment="1">
      <alignment horizontal="center" vertical="center" wrapText="1"/>
    </xf>
    <xf numFmtId="0" fontId="49" fillId="0" borderId="54" xfId="0" applyFont="1" applyBorder="1" applyAlignment="1">
      <alignment horizontal="center" vertical="center" wrapText="1"/>
    </xf>
    <xf numFmtId="0" fontId="57" fillId="0" borderId="38" xfId="0" applyFont="1" applyBorder="1" applyAlignment="1">
      <alignment horizontal="center" vertical="center" wrapText="1"/>
    </xf>
    <xf numFmtId="0" fontId="57" fillId="0" borderId="8" xfId="0" applyFont="1" applyBorder="1" applyAlignment="1">
      <alignment horizontal="center" vertical="center" wrapText="1"/>
    </xf>
    <xf numFmtId="0" fontId="49" fillId="28" borderId="8" xfId="0" applyFont="1" applyFill="1" applyBorder="1" applyAlignment="1">
      <alignment horizontal="center" vertical="center" wrapText="1"/>
    </xf>
    <xf numFmtId="0" fontId="49" fillId="11" borderId="0" xfId="0" applyFont="1" applyFill="1" applyAlignment="1">
      <alignment horizontal="center" vertical="center" wrapText="1"/>
    </xf>
    <xf numFmtId="0" fontId="59" fillId="0" borderId="5" xfId="0" applyFont="1" applyBorder="1" applyAlignment="1">
      <alignment horizontal="center" vertical="center" wrapText="1"/>
    </xf>
    <xf numFmtId="0" fontId="69" fillId="3" borderId="8" xfId="0" applyFont="1" applyFill="1" applyBorder="1" applyAlignment="1">
      <alignment wrapText="1"/>
    </xf>
    <xf numFmtId="0" fontId="49" fillId="0" borderId="55" xfId="0" applyFont="1" applyBorder="1" applyAlignment="1">
      <alignment horizontal="center" vertical="center" wrapText="1"/>
    </xf>
    <xf numFmtId="0" fontId="49" fillId="0" borderId="14" xfId="0" applyFont="1" applyBorder="1" applyAlignment="1">
      <alignment horizontal="center" vertical="center" wrapText="1"/>
    </xf>
    <xf numFmtId="0" fontId="49" fillId="0" borderId="0" xfId="0" applyFont="1" applyAlignment="1">
      <alignment horizontal="center" vertical="center" wrapText="1"/>
    </xf>
    <xf numFmtId="0" fontId="51" fillId="0" borderId="0" xfId="0" applyFont="1"/>
    <xf numFmtId="14" fontId="25" fillId="16" borderId="0" xfId="0" applyNumberFormat="1" applyFont="1" applyFill="1" applyAlignment="1">
      <alignment horizontal="center" vertical="center" wrapText="1"/>
    </xf>
    <xf numFmtId="0" fontId="42" fillId="16" borderId="0" xfId="0" applyFont="1" applyFill="1" applyAlignment="1">
      <alignment horizontal="center" vertical="center" wrapText="1"/>
    </xf>
    <xf numFmtId="0" fontId="0" fillId="0" borderId="24" xfId="0" applyBorder="1" applyAlignment="1">
      <alignment vertical="center"/>
    </xf>
    <xf numFmtId="14" fontId="0" fillId="0" borderId="60" xfId="0" applyNumberFormat="1" applyBorder="1" applyAlignment="1">
      <alignment horizontal="center" vertical="center" wrapText="1"/>
    </xf>
    <xf numFmtId="14" fontId="0" fillId="0" borderId="62" xfId="0" applyNumberFormat="1" applyBorder="1" applyAlignment="1">
      <alignment horizontal="center" vertical="center" wrapText="1"/>
    </xf>
    <xf numFmtId="0" fontId="21" fillId="0" borderId="62" xfId="0" applyFont="1" applyBorder="1" applyAlignment="1">
      <alignment horizontal="center" vertical="center" wrapText="1"/>
    </xf>
    <xf numFmtId="9" fontId="46" fillId="0" borderId="0" xfId="0" applyNumberFormat="1" applyFont="1" applyAlignment="1">
      <alignment horizontal="center" vertical="center"/>
    </xf>
    <xf numFmtId="14" fontId="0" fillId="24" borderId="11" xfId="0" applyNumberFormat="1" applyFill="1" applyBorder="1" applyAlignment="1">
      <alignment horizontal="center" vertical="center" wrapText="1"/>
    </xf>
    <xf numFmtId="14" fontId="0" fillId="11" borderId="5" xfId="0" applyNumberFormat="1" applyFill="1" applyBorder="1" applyAlignment="1">
      <alignment vertical="center"/>
    </xf>
    <xf numFmtId="0" fontId="111" fillId="23" borderId="5" xfId="0" applyFont="1" applyFill="1" applyBorder="1" applyAlignment="1">
      <alignment horizontal="center" vertical="center" wrapText="1"/>
    </xf>
    <xf numFmtId="14" fontId="0" fillId="24" borderId="49" xfId="0" applyNumberFormat="1" applyFill="1" applyBorder="1" applyAlignment="1">
      <alignment horizontal="center" vertical="center" wrapText="1"/>
    </xf>
    <xf numFmtId="0" fontId="0" fillId="0" borderId="59" xfId="0" applyBorder="1" applyAlignment="1">
      <alignment horizontal="center" vertical="center" wrapText="1"/>
    </xf>
    <xf numFmtId="14" fontId="0" fillId="11" borderId="11" xfId="0" applyNumberFormat="1" applyFill="1" applyBorder="1" applyAlignment="1">
      <alignment horizontal="center" vertical="center" wrapText="1"/>
    </xf>
    <xf numFmtId="14" fontId="0" fillId="31" borderId="55" xfId="0" applyNumberFormat="1" applyFill="1" applyBorder="1" applyAlignment="1">
      <alignment vertical="center"/>
    </xf>
    <xf numFmtId="0" fontId="105" fillId="0" borderId="5" xfId="0" applyFont="1" applyBorder="1" applyAlignment="1">
      <alignment horizontal="center" vertical="center" wrapText="1"/>
    </xf>
    <xf numFmtId="0" fontId="3" fillId="0" borderId="39" xfId="0" applyFont="1" applyBorder="1" applyAlignment="1">
      <alignment horizontal="center" vertical="center" wrapText="1"/>
    </xf>
    <xf numFmtId="0" fontId="0" fillId="0" borderId="69" xfId="0" applyBorder="1" applyAlignment="1">
      <alignment horizontal="center" vertical="center" wrapText="1"/>
    </xf>
    <xf numFmtId="0" fontId="0" fillId="0" borderId="60" xfId="0" applyBorder="1" applyAlignment="1">
      <alignment horizontal="center" vertical="center"/>
    </xf>
    <xf numFmtId="0" fontId="113" fillId="0" borderId="5" xfId="0" applyFont="1" applyBorder="1" applyAlignment="1">
      <alignment horizontal="center" vertical="center" wrapText="1"/>
    </xf>
    <xf numFmtId="0" fontId="112" fillId="0" borderId="5" xfId="0" applyFont="1" applyBorder="1" applyAlignment="1">
      <alignment horizontal="center" wrapText="1"/>
    </xf>
    <xf numFmtId="0" fontId="105" fillId="0" borderId="8" xfId="0" applyFont="1" applyBorder="1" applyAlignment="1">
      <alignment horizontal="center" vertical="center" wrapText="1"/>
    </xf>
    <xf numFmtId="14" fontId="0" fillId="30" borderId="48" xfId="0" applyNumberFormat="1" applyFill="1" applyBorder="1" applyAlignment="1">
      <alignment horizontal="center" vertical="center" wrapText="1"/>
    </xf>
    <xf numFmtId="9" fontId="46" fillId="0" borderId="60" xfId="0" applyNumberFormat="1" applyFont="1" applyBorder="1" applyAlignment="1">
      <alignment horizontal="center" vertical="center"/>
    </xf>
    <xf numFmtId="14" fontId="79" fillId="0" borderId="60" xfId="0" applyNumberFormat="1" applyFont="1" applyBorder="1" applyAlignment="1">
      <alignment horizontal="center" vertical="center" wrapText="1"/>
    </xf>
    <xf numFmtId="14" fontId="0" fillId="11" borderId="8" xfId="0" applyNumberFormat="1" applyFill="1" applyBorder="1" applyAlignment="1">
      <alignment horizontal="center" vertical="center" wrapText="1"/>
    </xf>
    <xf numFmtId="14" fontId="19" fillId="11" borderId="11" xfId="0" applyNumberFormat="1" applyFont="1" applyFill="1" applyBorder="1" applyAlignment="1">
      <alignment horizontal="center" vertical="center" wrapText="1"/>
    </xf>
    <xf numFmtId="9" fontId="3" fillId="0" borderId="0" xfId="0" applyNumberFormat="1" applyFont="1" applyAlignment="1">
      <alignment horizontal="center" vertical="center" wrapText="1"/>
    </xf>
    <xf numFmtId="14" fontId="92" fillId="0" borderId="0" xfId="0" applyNumberFormat="1" applyFont="1" applyAlignment="1">
      <alignment horizontal="center" vertical="center" wrapText="1"/>
    </xf>
    <xf numFmtId="0" fontId="9" fillId="0" borderId="0" xfId="0" applyFont="1" applyAlignment="1">
      <alignment horizontal="center" vertical="center" wrapText="1"/>
    </xf>
    <xf numFmtId="14" fontId="19" fillId="11" borderId="14" xfId="0" applyNumberFormat="1" applyFont="1" applyFill="1" applyBorder="1" applyAlignment="1">
      <alignment horizontal="center" vertical="center" wrapText="1"/>
    </xf>
    <xf numFmtId="0" fontId="111" fillId="0" borderId="5" xfId="0" applyFont="1" applyBorder="1" applyAlignment="1">
      <alignment horizontal="center" vertical="center" wrapText="1"/>
    </xf>
    <xf numFmtId="14" fontId="79" fillId="33" borderId="14" xfId="0" applyNumberFormat="1" applyFont="1" applyFill="1" applyBorder="1" applyAlignment="1">
      <alignment horizontal="center" vertical="center" wrapText="1"/>
    </xf>
    <xf numFmtId="0" fontId="0" fillId="33" borderId="48" xfId="0" applyFill="1" applyBorder="1" applyAlignment="1">
      <alignment horizontal="center" vertical="center"/>
    </xf>
    <xf numFmtId="14" fontId="91" fillId="0" borderId="7" xfId="0" applyNumberFormat="1" applyFont="1" applyBorder="1" applyAlignment="1">
      <alignment horizontal="center" vertical="center" wrapText="1"/>
    </xf>
    <xf numFmtId="0" fontId="0" fillId="0" borderId="62" xfId="0" applyBorder="1" applyAlignment="1">
      <alignment horizontal="center" vertical="center"/>
    </xf>
    <xf numFmtId="0" fontId="0" fillId="0" borderId="48" xfId="0" applyBorder="1" applyAlignment="1">
      <alignment wrapText="1"/>
    </xf>
    <xf numFmtId="0" fontId="0" fillId="0" borderId="62" xfId="0" applyBorder="1" applyAlignment="1">
      <alignment horizontal="center" vertical="center" wrapText="1"/>
    </xf>
    <xf numFmtId="9" fontId="46" fillId="0" borderId="11" xfId="0" applyNumberFormat="1" applyFont="1" applyBorder="1" applyAlignment="1">
      <alignment horizontal="center" vertical="center"/>
    </xf>
    <xf numFmtId="14" fontId="0" fillId="30" borderId="5" xfId="0" applyNumberFormat="1" applyFill="1" applyBorder="1" applyAlignment="1">
      <alignment horizontal="center" vertical="center" wrapText="1"/>
    </xf>
    <xf numFmtId="0" fontId="0" fillId="0" borderId="58" xfId="0" applyBorder="1" applyAlignment="1">
      <alignment horizontal="center" vertical="center"/>
    </xf>
    <xf numFmtId="9" fontId="47" fillId="15" borderId="48" xfId="0" applyNumberFormat="1" applyFont="1" applyFill="1" applyBorder="1" applyAlignment="1">
      <alignment horizontal="center" vertical="center"/>
    </xf>
    <xf numFmtId="0" fontId="117" fillId="0" borderId="5" xfId="0" applyFont="1" applyBorder="1" applyAlignment="1">
      <alignment horizontal="center" vertical="center" wrapText="1"/>
    </xf>
    <xf numFmtId="14" fontId="0" fillId="11" borderId="60" xfId="0" applyNumberFormat="1" applyFill="1" applyBorder="1" applyAlignment="1">
      <alignment horizontal="center" vertical="center" wrapText="1"/>
    </xf>
    <xf numFmtId="9" fontId="46" fillId="0" borderId="57" xfId="1" applyFont="1" applyBorder="1" applyAlignment="1">
      <alignment horizontal="center" vertical="center"/>
    </xf>
    <xf numFmtId="9" fontId="46" fillId="0" borderId="39" xfId="0" applyNumberFormat="1" applyFont="1" applyBorder="1" applyAlignment="1">
      <alignment horizontal="center" vertical="center"/>
    </xf>
    <xf numFmtId="0" fontId="21" fillId="0" borderId="71" xfId="0" applyFont="1" applyBorder="1" applyAlignment="1">
      <alignment horizontal="center" vertical="center" wrapText="1"/>
    </xf>
    <xf numFmtId="0" fontId="69" fillId="0" borderId="5" xfId="0" applyFont="1" applyBorder="1" applyAlignment="1">
      <alignment horizontal="center" wrapText="1"/>
    </xf>
    <xf numFmtId="0" fontId="21" fillId="0" borderId="11" xfId="0" applyFont="1" applyBorder="1" applyAlignment="1">
      <alignment horizontal="center" vertical="center" wrapText="1"/>
    </xf>
    <xf numFmtId="14" fontId="0" fillId="0" borderId="72" xfId="0" applyNumberFormat="1" applyBorder="1" applyAlignment="1">
      <alignment vertical="center"/>
    </xf>
    <xf numFmtId="0" fontId="21" fillId="33" borderId="11" xfId="0" applyFont="1" applyFill="1" applyBorder="1" applyAlignment="1">
      <alignment horizontal="center" vertical="center" wrapText="1"/>
    </xf>
    <xf numFmtId="0" fontId="0" fillId="33" borderId="11" xfId="0" applyFill="1" applyBorder="1" applyAlignment="1">
      <alignment horizontal="center" vertical="center" wrapText="1"/>
    </xf>
    <xf numFmtId="14" fontId="0" fillId="33" borderId="11" xfId="0" applyNumberFormat="1" applyFill="1" applyBorder="1" applyAlignment="1">
      <alignment horizontal="center" vertical="center" wrapText="1"/>
    </xf>
    <xf numFmtId="14" fontId="0" fillId="33" borderId="14" xfId="0" applyNumberFormat="1" applyFill="1" applyBorder="1" applyAlignment="1">
      <alignment vertical="center"/>
    </xf>
    <xf numFmtId="9" fontId="46" fillId="33" borderId="11" xfId="0" applyNumberFormat="1" applyFont="1" applyFill="1" applyBorder="1" applyAlignment="1">
      <alignment horizontal="center" vertical="center"/>
    </xf>
    <xf numFmtId="14" fontId="79" fillId="33" borderId="11" xfId="0" applyNumberFormat="1" applyFont="1" applyFill="1" applyBorder="1" applyAlignment="1">
      <alignment horizontal="center" vertical="center" wrapText="1"/>
    </xf>
    <xf numFmtId="14" fontId="80" fillId="33" borderId="39" xfId="0" applyNumberFormat="1" applyFont="1" applyFill="1" applyBorder="1" applyAlignment="1">
      <alignment horizontal="center" vertical="center" wrapText="1"/>
    </xf>
    <xf numFmtId="0" fontId="0" fillId="0" borderId="74" xfId="0" applyBorder="1" applyAlignment="1">
      <alignment horizontal="center" vertical="center" wrapText="1"/>
    </xf>
    <xf numFmtId="0" fontId="0" fillId="0" borderId="11" xfId="0" applyBorder="1" applyAlignment="1">
      <alignment wrapText="1"/>
    </xf>
    <xf numFmtId="0" fontId="0" fillId="0" borderId="11" xfId="0" applyBorder="1"/>
    <xf numFmtId="0" fontId="0" fillId="0" borderId="11" xfId="0" applyBorder="1" applyAlignment="1">
      <alignment horizontal="center"/>
    </xf>
    <xf numFmtId="14" fontId="79" fillId="34" borderId="5" xfId="0" applyNumberFormat="1" applyFont="1" applyFill="1" applyBorder="1" applyAlignment="1">
      <alignment horizontal="center" vertical="center" wrapText="1"/>
    </xf>
    <xf numFmtId="14" fontId="0" fillId="0" borderId="60" xfId="0" applyNumberFormat="1" applyBorder="1" applyAlignment="1">
      <alignment vertical="center"/>
    </xf>
    <xf numFmtId="9" fontId="46" fillId="0" borderId="48" xfId="1" applyFont="1" applyBorder="1" applyAlignment="1">
      <alignment horizontal="center" vertical="center"/>
    </xf>
    <xf numFmtId="14" fontId="79" fillId="0" borderId="11" xfId="0" applyNumberFormat="1" applyFont="1" applyBorder="1" applyAlignment="1">
      <alignment horizontal="center" vertical="center" wrapText="1"/>
    </xf>
    <xf numFmtId="0" fontId="19" fillId="0" borderId="49" xfId="0" applyFont="1" applyBorder="1" applyAlignment="1">
      <alignment horizontal="center" vertical="center" wrapText="1"/>
    </xf>
    <xf numFmtId="14" fontId="0" fillId="30" borderId="11" xfId="0" applyNumberFormat="1" applyFill="1" applyBorder="1" applyAlignment="1">
      <alignment horizontal="center" vertical="center" wrapText="1"/>
    </xf>
    <xf numFmtId="0" fontId="51" fillId="0" borderId="5" xfId="0" applyFont="1" applyBorder="1"/>
    <xf numFmtId="14" fontId="0" fillId="0" borderId="48" xfId="0" applyNumberFormat="1" applyBorder="1"/>
    <xf numFmtId="14" fontId="0" fillId="11" borderId="54" xfId="0" applyNumberFormat="1" applyFill="1" applyBorder="1" applyAlignment="1">
      <alignment vertical="center"/>
    </xf>
    <xf numFmtId="0" fontId="108" fillId="0" borderId="48" xfId="0" applyFont="1" applyBorder="1" applyAlignment="1">
      <alignment horizontal="center" vertical="center" wrapText="1"/>
    </xf>
    <xf numFmtId="0" fontId="113" fillId="0" borderId="11" xfId="0" applyFont="1" applyBorder="1" applyAlignment="1">
      <alignment horizontal="center" vertical="center" wrapText="1"/>
    </xf>
    <xf numFmtId="0" fontId="21" fillId="0" borderId="56" xfId="0" applyFont="1" applyBorder="1" applyAlignment="1">
      <alignment horizontal="center" vertical="center" wrapText="1"/>
    </xf>
    <xf numFmtId="9" fontId="46" fillId="28" borderId="5" xfId="0" applyNumberFormat="1" applyFont="1" applyFill="1" applyBorder="1" applyAlignment="1">
      <alignment horizontal="center" vertical="center"/>
    </xf>
    <xf numFmtId="14" fontId="80" fillId="0" borderId="5" xfId="0" applyNumberFormat="1" applyFont="1" applyBorder="1" applyAlignment="1">
      <alignment vertical="center" wrapText="1"/>
    </xf>
    <xf numFmtId="0" fontId="115" fillId="0" borderId="8" xfId="0" applyFont="1" applyBorder="1" applyAlignment="1">
      <alignment horizontal="center" wrapText="1"/>
    </xf>
    <xf numFmtId="0" fontId="121" fillId="0" borderId="5" xfId="0" applyFont="1" applyBorder="1" applyAlignment="1">
      <alignment horizontal="center" vertical="center" wrapText="1"/>
    </xf>
    <xf numFmtId="0" fontId="106" fillId="0" borderId="5" xfId="0" applyFont="1" applyBorder="1" applyAlignment="1">
      <alignment horizontal="center" vertical="center" wrapText="1"/>
    </xf>
    <xf numFmtId="9" fontId="46" fillId="16" borderId="5" xfId="0" applyNumberFormat="1" applyFont="1" applyFill="1" applyBorder="1" applyAlignment="1">
      <alignment horizontal="center" vertical="center"/>
    </xf>
    <xf numFmtId="9" fontId="46" fillId="16" borderId="14" xfId="0" applyNumberFormat="1" applyFont="1" applyFill="1" applyBorder="1" applyAlignment="1">
      <alignment horizontal="center" vertical="center"/>
    </xf>
    <xf numFmtId="14" fontId="91" fillId="0" borderId="5" xfId="0" applyNumberFormat="1" applyFont="1" applyBorder="1" applyAlignment="1">
      <alignment horizontal="center" vertical="center" wrapText="1"/>
    </xf>
    <xf numFmtId="14" fontId="0" fillId="0" borderId="0" xfId="0" applyNumberFormat="1" applyAlignment="1">
      <alignment vertical="center"/>
    </xf>
    <xf numFmtId="0" fontId="109" fillId="0" borderId="5" xfId="0" applyFont="1" applyBorder="1" applyAlignment="1">
      <alignment horizontal="center" vertical="center" wrapText="1"/>
    </xf>
    <xf numFmtId="0" fontId="0" fillId="0" borderId="59" xfId="0" applyBorder="1" applyAlignment="1">
      <alignment wrapText="1"/>
    </xf>
    <xf numFmtId="14" fontId="79" fillId="0" borderId="75" xfId="0" applyNumberFormat="1" applyFont="1" applyBorder="1" applyAlignment="1">
      <alignment horizontal="center" vertical="center" wrapText="1"/>
    </xf>
    <xf numFmtId="0" fontId="0" fillId="11" borderId="5" xfId="0" applyFill="1" applyBorder="1" applyAlignment="1">
      <alignment horizontal="center" vertical="center" wrapText="1"/>
    </xf>
    <xf numFmtId="14" fontId="0" fillId="24" borderId="8" xfId="0" applyNumberFormat="1" applyFill="1" applyBorder="1" applyAlignment="1">
      <alignment horizontal="center" vertical="center" wrapText="1"/>
    </xf>
    <xf numFmtId="14" fontId="0" fillId="24" borderId="57" xfId="0" applyNumberFormat="1" applyFill="1" applyBorder="1" applyAlignment="1">
      <alignment horizontal="center" vertical="center" wrapText="1"/>
    </xf>
    <xf numFmtId="14" fontId="0" fillId="24" borderId="60" xfId="0" applyNumberFormat="1" applyFill="1" applyBorder="1" applyAlignment="1">
      <alignment horizontal="center" vertical="center" wrapText="1"/>
    </xf>
    <xf numFmtId="14" fontId="0" fillId="0" borderId="39" xfId="0" applyNumberFormat="1" applyBorder="1" applyAlignment="1">
      <alignment vertical="center"/>
    </xf>
    <xf numFmtId="14" fontId="0" fillId="0" borderId="56" xfId="0" applyNumberFormat="1" applyBorder="1" applyAlignment="1">
      <alignment vertical="center"/>
    </xf>
    <xf numFmtId="14" fontId="0" fillId="0" borderId="8" xfId="0" applyNumberFormat="1" applyBorder="1" applyAlignment="1">
      <alignment vertical="center"/>
    </xf>
    <xf numFmtId="14" fontId="83" fillId="15" borderId="14" xfId="0" applyNumberFormat="1" applyFont="1" applyFill="1" applyBorder="1" applyAlignment="1">
      <alignment horizontal="center" vertical="center" wrapText="1"/>
    </xf>
    <xf numFmtId="0" fontId="0" fillId="0" borderId="11" xfId="0" applyBorder="1" applyAlignment="1">
      <alignment horizontal="center" vertical="center"/>
    </xf>
    <xf numFmtId="0" fontId="109" fillId="0" borderId="8" xfId="0" applyFont="1" applyBorder="1" applyAlignment="1">
      <alignment horizontal="center" vertical="center" wrapText="1"/>
    </xf>
    <xf numFmtId="0" fontId="0" fillId="0" borderId="8" xfId="0" applyBorder="1"/>
    <xf numFmtId="0" fontId="0" fillId="0" borderId="18" xfId="0" applyBorder="1"/>
    <xf numFmtId="0" fontId="0" fillId="0" borderId="27" xfId="0" applyBorder="1"/>
    <xf numFmtId="0" fontId="0" fillId="0" borderId="9" xfId="0" applyBorder="1"/>
    <xf numFmtId="14" fontId="0" fillId="30" borderId="59" xfId="0" applyNumberFormat="1" applyFill="1" applyBorder="1" applyAlignment="1">
      <alignment horizontal="center" vertical="center" wrapText="1"/>
    </xf>
    <xf numFmtId="0" fontId="0" fillId="30" borderId="11" xfId="0" applyFill="1" applyBorder="1" applyAlignment="1">
      <alignment wrapText="1"/>
    </xf>
    <xf numFmtId="0" fontId="0" fillId="30" borderId="59" xfId="0" applyFill="1" applyBorder="1" applyAlignment="1">
      <alignment wrapText="1"/>
    </xf>
    <xf numFmtId="9" fontId="47" fillId="30" borderId="11" xfId="0" applyNumberFormat="1" applyFont="1" applyFill="1" applyBorder="1" applyAlignment="1">
      <alignment horizontal="center" vertical="center"/>
    </xf>
    <xf numFmtId="0" fontId="0" fillId="30" borderId="11" xfId="0" applyFill="1" applyBorder="1"/>
    <xf numFmtId="0" fontId="0" fillId="30" borderId="0" xfId="0" applyFill="1"/>
    <xf numFmtId="14" fontId="83" fillId="30" borderId="11" xfId="0" applyNumberFormat="1" applyFont="1" applyFill="1" applyBorder="1" applyAlignment="1">
      <alignment horizontal="center" vertical="center" wrapText="1"/>
    </xf>
    <xf numFmtId="14" fontId="79" fillId="30" borderId="11" xfId="0" applyNumberFormat="1" applyFont="1" applyFill="1" applyBorder="1" applyAlignment="1">
      <alignment horizontal="center" vertical="center"/>
    </xf>
    <xf numFmtId="14" fontId="79" fillId="30" borderId="39" xfId="0" applyNumberFormat="1" applyFont="1" applyFill="1" applyBorder="1" applyAlignment="1">
      <alignment horizontal="center" vertical="center" wrapText="1"/>
    </xf>
    <xf numFmtId="14" fontId="79" fillId="30" borderId="48" xfId="0" applyNumberFormat="1" applyFont="1" applyFill="1" applyBorder="1" applyAlignment="1">
      <alignment horizontal="center" vertical="center"/>
    </xf>
    <xf numFmtId="14" fontId="0" fillId="3" borderId="48" xfId="0" applyNumberFormat="1" applyFill="1" applyBorder="1" applyAlignment="1">
      <alignment horizontal="center" vertical="center" wrapText="1"/>
    </xf>
    <xf numFmtId="14" fontId="0" fillId="24" borderId="59" xfId="0" applyNumberFormat="1" applyFill="1" applyBorder="1" applyAlignment="1">
      <alignment horizontal="center" vertical="center" wrapText="1"/>
    </xf>
    <xf numFmtId="0" fontId="98" fillId="0" borderId="5" xfId="0" applyFont="1" applyBorder="1" applyAlignment="1">
      <alignment horizontal="center" vertical="center" wrapText="1"/>
    </xf>
    <xf numFmtId="14" fontId="79" fillId="0" borderId="55" xfId="0" applyNumberFormat="1" applyFont="1" applyBorder="1" applyAlignment="1">
      <alignment horizontal="center" vertical="center" wrapText="1"/>
    </xf>
    <xf numFmtId="0" fontId="0" fillId="0" borderId="7" xfId="0" applyBorder="1"/>
    <xf numFmtId="0" fontId="50" fillId="0" borderId="48" xfId="0" applyFont="1" applyBorder="1" applyAlignment="1">
      <alignment horizontal="center" vertical="center"/>
    </xf>
    <xf numFmtId="14" fontId="0" fillId="29" borderId="48" xfId="0" applyNumberFormat="1" applyFill="1" applyBorder="1" applyAlignment="1">
      <alignment horizontal="center" vertical="center" wrapText="1"/>
    </xf>
    <xf numFmtId="14" fontId="53" fillId="11" borderId="48" xfId="0" applyNumberFormat="1" applyFont="1" applyFill="1" applyBorder="1" applyAlignment="1">
      <alignment horizontal="center" vertical="center" wrapText="1"/>
    </xf>
    <xf numFmtId="0" fontId="101" fillId="0" borderId="48" xfId="0" applyFont="1" applyBorder="1" applyAlignment="1">
      <alignment wrapText="1"/>
    </xf>
    <xf numFmtId="14" fontId="83" fillId="30" borderId="5" xfId="0" applyNumberFormat="1" applyFont="1" applyFill="1" applyBorder="1" applyAlignment="1">
      <alignment horizontal="center" vertical="center" wrapText="1"/>
    </xf>
    <xf numFmtId="0" fontId="111" fillId="0" borderId="8" xfId="0" applyFont="1" applyBorder="1" applyAlignment="1">
      <alignment horizontal="center" vertical="center" wrapText="1"/>
    </xf>
    <xf numFmtId="14" fontId="80" fillId="0" borderId="48" xfId="0" applyNumberFormat="1" applyFont="1" applyBorder="1" applyAlignment="1">
      <alignment horizontal="center" vertical="center" wrapText="1"/>
    </xf>
    <xf numFmtId="14" fontId="79" fillId="0" borderId="40" xfId="0" applyNumberFormat="1" applyFont="1" applyBorder="1" applyAlignment="1">
      <alignment horizontal="center" vertical="center" wrapText="1"/>
    </xf>
    <xf numFmtId="14" fontId="0" fillId="11" borderId="5" xfId="0" applyNumberFormat="1" applyFill="1" applyBorder="1" applyAlignment="1">
      <alignment wrapText="1"/>
    </xf>
    <xf numFmtId="14" fontId="0" fillId="0" borderId="5" xfId="0" applyNumberFormat="1" applyBorder="1" applyAlignment="1">
      <alignment wrapText="1"/>
    </xf>
    <xf numFmtId="0" fontId="0" fillId="0" borderId="48" xfId="0" applyBorder="1" applyAlignment="1">
      <alignment vertical="center"/>
    </xf>
    <xf numFmtId="14" fontId="79" fillId="3" borderId="60" xfId="0" applyNumberFormat="1" applyFont="1" applyFill="1" applyBorder="1" applyAlignment="1">
      <alignment horizontal="center" vertical="center" wrapText="1"/>
    </xf>
    <xf numFmtId="0" fontId="111" fillId="0" borderId="48" xfId="0" applyFont="1" applyBorder="1" applyAlignment="1">
      <alignment horizontal="center" vertical="center" wrapText="1"/>
    </xf>
    <xf numFmtId="0" fontId="21" fillId="0" borderId="58" xfId="0" applyFont="1" applyBorder="1" applyAlignment="1">
      <alignment horizontal="center" vertical="center" wrapText="1"/>
    </xf>
    <xf numFmtId="0" fontId="0" fillId="30" borderId="48" xfId="0" applyFill="1" applyBorder="1" applyAlignment="1">
      <alignment wrapText="1"/>
    </xf>
    <xf numFmtId="14" fontId="56" fillId="11" borderId="49" xfId="0" applyNumberFormat="1" applyFont="1" applyFill="1" applyBorder="1" applyAlignment="1">
      <alignment horizontal="center" vertical="center" wrapText="1"/>
    </xf>
    <xf numFmtId="14" fontId="0" fillId="11" borderId="14" xfId="0" applyNumberFormat="1" applyFill="1" applyBorder="1" applyAlignment="1">
      <alignment vertical="center"/>
    </xf>
    <xf numFmtId="9" fontId="46" fillId="0" borderId="39" xfId="1" applyFont="1" applyBorder="1" applyAlignment="1">
      <alignment horizontal="center" vertical="center"/>
    </xf>
    <xf numFmtId="9" fontId="46" fillId="0" borderId="38" xfId="1" applyFont="1" applyBorder="1" applyAlignment="1">
      <alignment horizontal="center" vertical="center"/>
    </xf>
    <xf numFmtId="14" fontId="79" fillId="0" borderId="7" xfId="0" applyNumberFormat="1" applyFont="1" applyBorder="1" applyAlignment="1">
      <alignment horizontal="center" vertical="center"/>
    </xf>
    <xf numFmtId="0" fontId="50" fillId="0" borderId="48" xfId="0" applyFont="1" applyBorder="1" applyAlignment="1">
      <alignment horizontal="center" vertical="center" wrapText="1"/>
    </xf>
    <xf numFmtId="0" fontId="0" fillId="3" borderId="58" xfId="0" applyFill="1" applyBorder="1" applyAlignment="1">
      <alignment horizontal="center" vertical="center" wrapText="1"/>
    </xf>
    <xf numFmtId="0" fontId="50" fillId="0" borderId="49" xfId="0" applyFont="1" applyBorder="1" applyAlignment="1">
      <alignment horizontal="center" vertical="center" wrapText="1"/>
    </xf>
    <xf numFmtId="0" fontId="95" fillId="0" borderId="48" xfId="0" applyFont="1" applyBorder="1" applyAlignment="1">
      <alignment horizontal="center" vertical="center" wrapText="1"/>
    </xf>
    <xf numFmtId="14" fontId="0" fillId="29" borderId="11" xfId="0" applyNumberFormat="1" applyFill="1" applyBorder="1" applyAlignment="1">
      <alignment horizontal="center" vertical="center" wrapText="1"/>
    </xf>
    <xf numFmtId="14" fontId="0" fillId="29" borderId="49" xfId="0" applyNumberFormat="1" applyFill="1" applyBorder="1" applyAlignment="1">
      <alignment horizontal="center" vertical="center" wrapText="1"/>
    </xf>
    <xf numFmtId="14" fontId="0" fillId="11" borderId="49" xfId="0" applyNumberFormat="1" applyFill="1" applyBorder="1" applyAlignment="1">
      <alignment wrapText="1"/>
    </xf>
    <xf numFmtId="14" fontId="0" fillId="0" borderId="11" xfId="0" applyNumberFormat="1" applyBorder="1" applyAlignment="1">
      <alignment wrapText="1"/>
    </xf>
    <xf numFmtId="14" fontId="0" fillId="0" borderId="48" xfId="0" applyNumberFormat="1" applyBorder="1" applyAlignment="1">
      <alignment wrapText="1"/>
    </xf>
    <xf numFmtId="14" fontId="0" fillId="0" borderId="49" xfId="0" applyNumberFormat="1" applyBorder="1" applyAlignment="1">
      <alignment wrapText="1"/>
    </xf>
    <xf numFmtId="14" fontId="0" fillId="3" borderId="60" xfId="0" applyNumberFormat="1" applyFill="1" applyBorder="1" applyAlignment="1">
      <alignment horizontal="center" vertical="center" wrapText="1"/>
    </xf>
    <xf numFmtId="14" fontId="0" fillId="0" borderId="74" xfId="0" applyNumberFormat="1" applyBorder="1" applyAlignment="1">
      <alignment horizontal="center" vertical="center" wrapText="1"/>
    </xf>
    <xf numFmtId="0" fontId="111" fillId="23" borderId="48" xfId="0" applyFont="1" applyFill="1" applyBorder="1" applyAlignment="1">
      <alignment horizontal="center" vertical="center" wrapText="1"/>
    </xf>
    <xf numFmtId="0" fontId="105" fillId="0" borderId="5" xfId="0" applyFont="1" applyBorder="1" applyAlignment="1">
      <alignment horizontal="center" wrapText="1"/>
    </xf>
    <xf numFmtId="0" fontId="105" fillId="3" borderId="5" xfId="0" applyFont="1" applyFill="1" applyBorder="1" applyAlignment="1">
      <alignment horizontal="center" vertical="center" wrapText="1"/>
    </xf>
    <xf numFmtId="0" fontId="117" fillId="0" borderId="48" xfId="0" applyFont="1" applyBorder="1" applyAlignment="1">
      <alignment horizontal="center" vertical="center" wrapText="1"/>
    </xf>
    <xf numFmtId="0" fontId="104" fillId="0" borderId="48" xfId="0" applyFont="1" applyBorder="1" applyAlignment="1">
      <alignment horizontal="center" vertical="center" wrapText="1"/>
    </xf>
    <xf numFmtId="9" fontId="0" fillId="0" borderId="14" xfId="0" applyNumberFormat="1" applyBorder="1"/>
    <xf numFmtId="14" fontId="79" fillId="16" borderId="11" xfId="0" applyNumberFormat="1" applyFont="1" applyFill="1" applyBorder="1" applyAlignment="1">
      <alignment horizontal="center" vertical="center" wrapText="1"/>
    </xf>
    <xf numFmtId="14" fontId="79" fillId="3" borderId="67" xfId="0" applyNumberFormat="1" applyFont="1" applyFill="1" applyBorder="1" applyAlignment="1">
      <alignment horizontal="center" vertical="center" wrapText="1"/>
    </xf>
    <xf numFmtId="14" fontId="79" fillId="16" borderId="60" xfId="0" applyNumberFormat="1" applyFont="1" applyFill="1" applyBorder="1" applyAlignment="1">
      <alignment horizontal="center" vertical="center" wrapText="1"/>
    </xf>
    <xf numFmtId="14" fontId="79" fillId="0" borderId="5" xfId="0" applyNumberFormat="1" applyFont="1" applyBorder="1" applyAlignment="1">
      <alignment horizontal="center"/>
    </xf>
    <xf numFmtId="14" fontId="79" fillId="0" borderId="5" xfId="0" applyNumberFormat="1" applyFont="1" applyBorder="1" applyAlignment="1">
      <alignment horizontal="center" vertical="center"/>
    </xf>
    <xf numFmtId="14" fontId="79" fillId="3" borderId="48" xfId="0" applyNumberFormat="1" applyFont="1" applyFill="1" applyBorder="1" applyAlignment="1">
      <alignment horizontal="center" vertical="center" wrapText="1"/>
    </xf>
    <xf numFmtId="14" fontId="79" fillId="3" borderId="8" xfId="0" applyNumberFormat="1" applyFont="1" applyFill="1" applyBorder="1" applyAlignment="1">
      <alignment horizontal="center" vertical="center" wrapText="1"/>
    </xf>
    <xf numFmtId="0" fontId="0" fillId="0" borderId="67" xfId="0" applyBorder="1" applyAlignment="1">
      <alignment horizontal="center" vertical="center"/>
    </xf>
    <xf numFmtId="0" fontId="0" fillId="0" borderId="62" xfId="0" applyBorder="1" applyAlignment="1">
      <alignment wrapText="1"/>
    </xf>
    <xf numFmtId="14" fontId="19" fillId="11" borderId="49" xfId="0" applyNumberFormat="1" applyFont="1" applyFill="1" applyBorder="1" applyAlignment="1">
      <alignment horizontal="center" vertical="center" wrapText="1"/>
    </xf>
    <xf numFmtId="0" fontId="111" fillId="0" borderId="59" xfId="0" applyFont="1" applyBorder="1" applyAlignment="1">
      <alignment horizontal="center" vertical="center" wrapText="1"/>
    </xf>
    <xf numFmtId="9" fontId="46" fillId="0" borderId="11" xfId="1" applyFont="1" applyBorder="1" applyAlignment="1">
      <alignment horizontal="center" vertical="center"/>
    </xf>
    <xf numFmtId="9" fontId="46" fillId="0" borderId="62" xfId="0" applyNumberFormat="1" applyFont="1" applyBorder="1" applyAlignment="1">
      <alignment horizontal="center" vertical="center"/>
    </xf>
    <xf numFmtId="14" fontId="79" fillId="30" borderId="48" xfId="0" applyNumberFormat="1" applyFont="1" applyFill="1" applyBorder="1" applyAlignment="1">
      <alignment horizontal="center" vertical="center" wrapText="1"/>
    </xf>
    <xf numFmtId="0" fontId="0" fillId="23" borderId="58" xfId="0" applyFill="1" applyBorder="1" applyAlignment="1">
      <alignment horizontal="center" vertical="center"/>
    </xf>
    <xf numFmtId="0" fontId="106" fillId="3" borderId="5" xfId="0" applyFont="1" applyFill="1" applyBorder="1" applyAlignment="1">
      <alignment horizontal="center" vertical="center" wrapText="1"/>
    </xf>
    <xf numFmtId="14" fontId="79" fillId="11" borderId="11" xfId="0" applyNumberFormat="1" applyFont="1" applyFill="1" applyBorder="1" applyAlignment="1">
      <alignment horizontal="center" vertical="center" wrapText="1"/>
    </xf>
    <xf numFmtId="14" fontId="0" fillId="11" borderId="57" xfId="0" applyNumberFormat="1" applyFill="1" applyBorder="1" applyAlignment="1">
      <alignment horizontal="center" vertical="center" wrapText="1"/>
    </xf>
    <xf numFmtId="14" fontId="0" fillId="11" borderId="11" xfId="0" applyNumberFormat="1" applyFill="1" applyBorder="1" applyAlignment="1">
      <alignment wrapText="1"/>
    </xf>
    <xf numFmtId="14" fontId="0" fillId="24" borderId="56" xfId="0" applyNumberFormat="1" applyFill="1" applyBorder="1" applyAlignment="1">
      <alignment horizontal="center" vertical="center" wrapText="1"/>
    </xf>
    <xf numFmtId="14" fontId="0" fillId="11" borderId="61" xfId="0" applyNumberFormat="1" applyFill="1" applyBorder="1" applyAlignment="1">
      <alignment horizontal="center" vertical="center" wrapText="1"/>
    </xf>
    <xf numFmtId="14" fontId="0" fillId="0" borderId="60" xfId="0" applyNumberFormat="1" applyBorder="1" applyAlignment="1">
      <alignment wrapText="1"/>
    </xf>
    <xf numFmtId="14" fontId="0" fillId="30" borderId="49" xfId="0" applyNumberFormat="1" applyFill="1" applyBorder="1" applyAlignment="1">
      <alignment horizontal="center" vertical="center" wrapText="1"/>
    </xf>
    <xf numFmtId="14" fontId="0" fillId="11" borderId="59" xfId="0" applyNumberFormat="1" applyFill="1" applyBorder="1" applyAlignment="1">
      <alignment horizontal="center" vertical="center" wrapText="1"/>
    </xf>
    <xf numFmtId="14" fontId="0" fillId="24" borderId="39" xfId="0" applyNumberFormat="1" applyFill="1" applyBorder="1" applyAlignment="1">
      <alignment horizontal="center" vertical="center" wrapText="1"/>
    </xf>
    <xf numFmtId="14" fontId="0" fillId="11" borderId="58" xfId="0" applyNumberFormat="1" applyFill="1" applyBorder="1" applyAlignment="1">
      <alignment horizontal="center" vertical="center" wrapText="1"/>
    </xf>
    <xf numFmtId="14" fontId="0" fillId="3" borderId="11" xfId="0" applyNumberFormat="1" applyFill="1" applyBorder="1" applyAlignment="1">
      <alignment horizontal="center" vertical="center" wrapText="1"/>
    </xf>
    <xf numFmtId="14" fontId="0" fillId="0" borderId="69" xfId="0" applyNumberFormat="1" applyBorder="1" applyAlignment="1">
      <alignment wrapText="1"/>
    </xf>
    <xf numFmtId="14" fontId="0" fillId="11" borderId="5" xfId="0" applyNumberFormat="1" applyFill="1" applyBorder="1" applyAlignment="1">
      <alignment horizontal="center" wrapText="1"/>
    </xf>
    <xf numFmtId="14" fontId="0" fillId="0" borderId="62" xfId="0" applyNumberFormat="1" applyBorder="1" applyAlignment="1">
      <alignment wrapText="1"/>
    </xf>
    <xf numFmtId="14" fontId="0" fillId="3" borderId="49" xfId="0" applyNumberFormat="1" applyFill="1" applyBorder="1" applyAlignment="1">
      <alignment horizontal="center" vertical="center" wrapText="1"/>
    </xf>
    <xf numFmtId="14" fontId="53" fillId="11" borderId="60" xfId="0" applyNumberFormat="1" applyFont="1" applyFill="1" applyBorder="1" applyAlignment="1">
      <alignment horizontal="center" vertical="center" wrapText="1"/>
    </xf>
    <xf numFmtId="14" fontId="0" fillId="11" borderId="74" xfId="0" applyNumberFormat="1" applyFill="1" applyBorder="1" applyAlignment="1">
      <alignment horizontal="center" vertical="center" wrapText="1"/>
    </xf>
    <xf numFmtId="14" fontId="79" fillId="0" borderId="57" xfId="0" applyNumberFormat="1" applyFont="1" applyBorder="1" applyAlignment="1">
      <alignment horizontal="center" vertical="center" wrapText="1"/>
    </xf>
    <xf numFmtId="14" fontId="0" fillId="31" borderId="5" xfId="0" applyNumberFormat="1" applyFill="1" applyBorder="1" applyAlignment="1">
      <alignment vertical="center"/>
    </xf>
    <xf numFmtId="14" fontId="0" fillId="31" borderId="14" xfId="0" applyNumberFormat="1" applyFill="1" applyBorder="1" applyAlignment="1">
      <alignment vertical="center"/>
    </xf>
    <xf numFmtId="14" fontId="0" fillId="31" borderId="57" xfId="0" applyNumberFormat="1" applyFill="1" applyBorder="1" applyAlignment="1">
      <alignment vertical="center"/>
    </xf>
    <xf numFmtId="14" fontId="0" fillId="31" borderId="49" xfId="0" applyNumberFormat="1" applyFill="1" applyBorder="1" applyAlignment="1">
      <alignment vertical="center"/>
    </xf>
    <xf numFmtId="0" fontId="117" fillId="0" borderId="8" xfId="0" applyFont="1" applyBorder="1" applyAlignment="1">
      <alignment horizontal="center" vertical="center" wrapText="1"/>
    </xf>
    <xf numFmtId="0" fontId="112" fillId="0" borderId="11" xfId="0" applyFont="1" applyBorder="1" applyAlignment="1">
      <alignment horizontal="center" wrapText="1"/>
    </xf>
    <xf numFmtId="0" fontId="101" fillId="0" borderId="59" xfId="0" applyFont="1" applyBorder="1" applyAlignment="1">
      <alignment wrapText="1"/>
    </xf>
    <xf numFmtId="0" fontId="104" fillId="3" borderId="5" xfId="0" applyFont="1" applyFill="1" applyBorder="1" applyAlignment="1">
      <alignment horizontal="center" vertical="center" wrapText="1"/>
    </xf>
    <xf numFmtId="0" fontId="112" fillId="0" borderId="59" xfId="0" applyFont="1" applyBorder="1" applyAlignment="1">
      <alignment horizontal="center" wrapText="1"/>
    </xf>
    <xf numFmtId="0" fontId="56" fillId="0" borderId="14" xfId="0" applyFont="1" applyBorder="1" applyAlignment="1">
      <alignment horizontal="center" vertical="center" wrapText="1"/>
    </xf>
    <xf numFmtId="0" fontId="105" fillId="0" borderId="14" xfId="0" applyFont="1" applyBorder="1" applyAlignment="1">
      <alignment horizontal="center" wrapText="1"/>
    </xf>
    <xf numFmtId="0" fontId="118" fillId="0" borderId="5" xfId="0" applyFont="1" applyBorder="1" applyAlignment="1">
      <alignment horizontal="center" vertical="center" wrapText="1"/>
    </xf>
    <xf numFmtId="0" fontId="105" fillId="0" borderId="48" xfId="0" applyFont="1" applyBorder="1" applyAlignment="1">
      <alignment horizontal="center" wrapText="1"/>
    </xf>
    <xf numFmtId="0" fontId="51" fillId="0" borderId="59" xfId="0" applyFont="1" applyBorder="1" applyAlignment="1">
      <alignment horizontal="center" wrapText="1"/>
    </xf>
    <xf numFmtId="0" fontId="119" fillId="0" borderId="59" xfId="0" applyFont="1" applyBorder="1" applyAlignment="1">
      <alignment horizontal="center" vertical="center" wrapText="1"/>
    </xf>
    <xf numFmtId="0" fontId="105" fillId="0" borderId="8" xfId="0" applyFont="1" applyBorder="1" applyAlignment="1">
      <alignment horizontal="center" wrapText="1"/>
    </xf>
    <xf numFmtId="0" fontId="105" fillId="0" borderId="11" xfId="0" applyFont="1" applyBorder="1" applyAlignment="1">
      <alignment horizontal="center" wrapText="1"/>
    </xf>
    <xf numFmtId="0" fontId="112" fillId="0" borderId="8" xfId="0" applyFont="1" applyBorder="1" applyAlignment="1">
      <alignment horizontal="center" wrapText="1"/>
    </xf>
    <xf numFmtId="0" fontId="114" fillId="0" borderId="5" xfId="0" applyFont="1" applyBorder="1" applyAlignment="1">
      <alignment wrapText="1"/>
    </xf>
    <xf numFmtId="0" fontId="19" fillId="3" borderId="59" xfId="0" applyFont="1" applyFill="1" applyBorder="1" applyAlignment="1">
      <alignment wrapText="1"/>
    </xf>
    <xf numFmtId="9" fontId="0" fillId="0" borderId="14" xfId="0" applyNumberFormat="1" applyBorder="1" applyAlignment="1">
      <alignment horizontal="center" vertical="center"/>
    </xf>
    <xf numFmtId="14" fontId="0" fillId="24" borderId="38" xfId="0" applyNumberFormat="1" applyFill="1" applyBorder="1" applyAlignment="1">
      <alignment horizontal="center" vertical="center" wrapText="1"/>
    </xf>
    <xf numFmtId="9" fontId="46" fillId="0" borderId="48" xfId="1" applyFont="1" applyFill="1" applyBorder="1" applyAlignment="1">
      <alignment horizontal="center" vertical="center"/>
    </xf>
    <xf numFmtId="14" fontId="0" fillId="24" borderId="55" xfId="0" applyNumberFormat="1" applyFill="1" applyBorder="1" applyAlignment="1">
      <alignment horizontal="center" vertical="center" wrapText="1"/>
    </xf>
    <xf numFmtId="9" fontId="3" fillId="0" borderId="57" xfId="0" applyNumberFormat="1" applyFont="1" applyBorder="1" applyAlignment="1">
      <alignment horizontal="center" vertical="center" wrapText="1"/>
    </xf>
    <xf numFmtId="14" fontId="0" fillId="0" borderId="11" xfId="0" applyNumberFormat="1" applyBorder="1" applyAlignment="1">
      <alignment horizontal="center"/>
    </xf>
    <xf numFmtId="14" fontId="0" fillId="0" borderId="74" xfId="0" applyNumberFormat="1" applyBorder="1" applyAlignment="1">
      <alignment horizontal="center"/>
    </xf>
    <xf numFmtId="14" fontId="79" fillId="3" borderId="14" xfId="0" applyNumberFormat="1" applyFont="1" applyFill="1" applyBorder="1" applyAlignment="1">
      <alignment horizontal="center" vertical="center" wrapText="1"/>
    </xf>
    <xf numFmtId="0" fontId="0" fillId="0" borderId="59" xfId="0" applyBorder="1" applyAlignment="1">
      <alignment horizontal="center"/>
    </xf>
    <xf numFmtId="14" fontId="79" fillId="16" borderId="48" xfId="0" applyNumberFormat="1" applyFont="1" applyFill="1" applyBorder="1" applyAlignment="1">
      <alignment horizontal="center" vertical="center" wrapText="1"/>
    </xf>
    <xf numFmtId="14" fontId="79" fillId="16" borderId="49" xfId="0" applyNumberFormat="1" applyFont="1" applyFill="1" applyBorder="1" applyAlignment="1">
      <alignment horizontal="center" vertical="center" wrapText="1"/>
    </xf>
    <xf numFmtId="14" fontId="79" fillId="30" borderId="74" xfId="0" applyNumberFormat="1" applyFont="1" applyFill="1" applyBorder="1" applyAlignment="1">
      <alignment horizontal="center" vertical="center"/>
    </xf>
    <xf numFmtId="14" fontId="79" fillId="30" borderId="60" xfId="0" applyNumberFormat="1" applyFont="1" applyFill="1" applyBorder="1" applyAlignment="1">
      <alignment horizontal="center" vertical="center" wrapText="1"/>
    </xf>
    <xf numFmtId="14" fontId="79" fillId="30" borderId="60" xfId="0" applyNumberFormat="1" applyFont="1" applyFill="1" applyBorder="1" applyAlignment="1">
      <alignment horizontal="center" vertical="center"/>
    </xf>
    <xf numFmtId="14" fontId="79" fillId="3" borderId="62" xfId="0" applyNumberFormat="1" applyFont="1" applyFill="1" applyBorder="1" applyAlignment="1">
      <alignment horizontal="center" vertical="center" wrapText="1"/>
    </xf>
    <xf numFmtId="0" fontId="0" fillId="0" borderId="49" xfId="0" applyBorder="1" applyAlignment="1">
      <alignment horizontal="center" vertical="center"/>
    </xf>
    <xf numFmtId="0" fontId="0" fillId="0" borderId="55" xfId="0" applyBorder="1" applyAlignment="1">
      <alignment horizontal="center" vertical="center"/>
    </xf>
    <xf numFmtId="0" fontId="0" fillId="0" borderId="68" xfId="0" applyBorder="1" applyAlignment="1">
      <alignment horizontal="center" vertical="center"/>
    </xf>
    <xf numFmtId="0" fontId="0" fillId="0" borderId="74" xfId="0" applyBorder="1" applyAlignment="1">
      <alignment horizontal="center" vertical="center"/>
    </xf>
    <xf numFmtId="16" fontId="0" fillId="0" borderId="48" xfId="0" applyNumberFormat="1" applyBorder="1" applyAlignment="1">
      <alignment horizontal="center" vertical="center" wrapText="1"/>
    </xf>
    <xf numFmtId="0" fontId="0" fillId="0" borderId="38" xfId="0" applyBorder="1" applyAlignment="1">
      <alignment vertical="center"/>
    </xf>
    <xf numFmtId="0" fontId="0" fillId="0" borderId="14" xfId="0" applyBorder="1" applyAlignment="1">
      <alignment vertical="center"/>
    </xf>
    <xf numFmtId="0" fontId="50" fillId="0" borderId="60" xfId="0" applyFont="1" applyBorder="1" applyAlignment="1">
      <alignment horizontal="center" vertical="center" wrapText="1"/>
    </xf>
    <xf numFmtId="0" fontId="50" fillId="0" borderId="58" xfId="0" applyFont="1" applyBorder="1" applyAlignment="1">
      <alignment horizontal="center" vertical="center" wrapText="1"/>
    </xf>
    <xf numFmtId="0" fontId="50" fillId="0" borderId="62" xfId="0" applyFont="1" applyBorder="1" applyAlignment="1">
      <alignment horizontal="center" vertical="center" wrapText="1"/>
    </xf>
    <xf numFmtId="0" fontId="0" fillId="0" borderId="7" xfId="0" applyBorder="1" applyAlignment="1">
      <alignment horizontal="center" vertical="center"/>
    </xf>
    <xf numFmtId="0" fontId="0" fillId="0" borderId="68" xfId="0" applyBorder="1" applyAlignment="1">
      <alignment horizontal="center" vertical="center" wrapText="1"/>
    </xf>
    <xf numFmtId="0" fontId="95" fillId="0" borderId="11" xfId="0" applyFont="1" applyBorder="1" applyAlignment="1">
      <alignment horizontal="center" vertical="center" wrapText="1"/>
    </xf>
    <xf numFmtId="14" fontId="0" fillId="11" borderId="39" xfId="0" applyNumberFormat="1" applyFill="1" applyBorder="1" applyAlignment="1">
      <alignment horizontal="center" vertical="center" wrapText="1"/>
    </xf>
    <xf numFmtId="14" fontId="19" fillId="0" borderId="48" xfId="0" applyNumberFormat="1" applyFont="1" applyBorder="1" applyAlignment="1">
      <alignment horizontal="center" vertical="center" wrapText="1"/>
    </xf>
    <xf numFmtId="14" fontId="19" fillId="0" borderId="49" xfId="0" applyNumberFormat="1" applyFont="1" applyBorder="1" applyAlignment="1">
      <alignment horizontal="center" vertical="center" wrapText="1"/>
    </xf>
    <xf numFmtId="0" fontId="0" fillId="30" borderId="5" xfId="0" applyFill="1" applyBorder="1" applyAlignment="1">
      <alignment wrapText="1"/>
    </xf>
    <xf numFmtId="14" fontId="0" fillId="30" borderId="62" xfId="0" applyNumberFormat="1" applyFill="1" applyBorder="1" applyAlignment="1">
      <alignment horizontal="center" vertical="center" wrapText="1"/>
    </xf>
    <xf numFmtId="14" fontId="0" fillId="24" borderId="70" xfId="0" applyNumberFormat="1" applyFill="1" applyBorder="1" applyAlignment="1">
      <alignment horizontal="center" vertical="center" wrapText="1"/>
    </xf>
    <xf numFmtId="14" fontId="0" fillId="30" borderId="73" xfId="0" applyNumberFormat="1" applyFill="1" applyBorder="1" applyAlignment="1">
      <alignment horizontal="center" vertical="center" wrapText="1"/>
    </xf>
    <xf numFmtId="14" fontId="56" fillId="11" borderId="14" xfId="0" applyNumberFormat="1" applyFont="1" applyFill="1" applyBorder="1" applyAlignment="1">
      <alignment horizontal="center" vertical="center" wrapText="1"/>
    </xf>
    <xf numFmtId="14" fontId="0" fillId="0" borderId="60" xfId="0" applyNumberFormat="1" applyBorder="1" applyAlignment="1">
      <alignment horizontal="center" vertical="center"/>
    </xf>
    <xf numFmtId="14" fontId="0" fillId="0" borderId="11" xfId="0" applyNumberFormat="1" applyBorder="1" applyAlignment="1">
      <alignment horizontal="center" vertical="center"/>
    </xf>
    <xf numFmtId="14" fontId="0" fillId="32" borderId="55" xfId="0" applyNumberFormat="1" applyFill="1" applyBorder="1" applyAlignment="1">
      <alignment vertical="center"/>
    </xf>
    <xf numFmtId="14" fontId="0" fillId="31" borderId="0" xfId="0" applyNumberFormat="1" applyFill="1" applyAlignment="1">
      <alignment vertical="center"/>
    </xf>
    <xf numFmtId="0" fontId="113" fillId="0" borderId="59" xfId="0" applyFont="1" applyBorder="1" applyAlignment="1">
      <alignment horizontal="center" vertical="center" wrapText="1"/>
    </xf>
    <xf numFmtId="0" fontId="113" fillId="3" borderId="48" xfId="0" applyFont="1" applyFill="1" applyBorder="1" applyAlignment="1">
      <alignment horizontal="center" vertical="center" wrapText="1"/>
    </xf>
    <xf numFmtId="0" fontId="99" fillId="3" borderId="5" xfId="0" applyFont="1" applyFill="1" applyBorder="1" applyAlignment="1">
      <alignment horizontal="center" vertical="center" wrapText="1"/>
    </xf>
    <xf numFmtId="0" fontId="112" fillId="0" borderId="48" xfId="0" applyFont="1" applyBorder="1" applyAlignment="1">
      <alignment horizontal="center" vertical="center" wrapText="1"/>
    </xf>
    <xf numFmtId="0" fontId="56" fillId="0" borderId="48" xfId="0" applyFont="1" applyBorder="1" applyAlignment="1">
      <alignment horizontal="center" vertical="center" wrapText="1"/>
    </xf>
    <xf numFmtId="0" fontId="113" fillId="0" borderId="48" xfId="0" applyFont="1" applyBorder="1" applyAlignment="1">
      <alignment horizontal="center" vertical="center" wrapText="1"/>
    </xf>
    <xf numFmtId="0" fontId="111" fillId="23" borderId="8" xfId="0" applyFont="1" applyFill="1" applyBorder="1" applyAlignment="1">
      <alignment horizontal="center" vertical="center" wrapText="1"/>
    </xf>
    <xf numFmtId="0" fontId="116" fillId="3" borderId="5" xfId="0" applyFont="1" applyFill="1" applyBorder="1" applyAlignment="1">
      <alignment horizontal="center" vertical="center" wrapText="1"/>
    </xf>
    <xf numFmtId="0" fontId="113" fillId="3" borderId="60" xfId="0" applyFont="1" applyFill="1" applyBorder="1" applyAlignment="1">
      <alignment horizontal="center" vertical="center" wrapText="1"/>
    </xf>
    <xf numFmtId="0" fontId="105" fillId="0" borderId="48" xfId="0" applyFont="1" applyBorder="1" applyAlignment="1">
      <alignment horizontal="center" vertical="center" wrapText="1"/>
    </xf>
    <xf numFmtId="0" fontId="107" fillId="3" borderId="58" xfId="0" applyFont="1" applyFill="1" applyBorder="1" applyAlignment="1">
      <alignment horizontal="center" vertical="center" wrapText="1"/>
    </xf>
    <xf numFmtId="0" fontId="107" fillId="3" borderId="48" xfId="0" applyFont="1" applyFill="1" applyBorder="1" applyAlignment="1">
      <alignment horizontal="center" vertical="center" wrapText="1"/>
    </xf>
    <xf numFmtId="0" fontId="117" fillId="0" borderId="49" xfId="0" applyFont="1" applyBorder="1" applyAlignment="1">
      <alignment horizontal="center" vertical="center" wrapText="1"/>
    </xf>
    <xf numFmtId="0" fontId="36" fillId="0" borderId="48" xfId="0" applyFont="1" applyBorder="1" applyAlignment="1">
      <alignment horizontal="center" vertical="center" wrapText="1"/>
    </xf>
    <xf numFmtId="0" fontId="111" fillId="23" borderId="0" xfId="0" applyFont="1" applyFill="1" applyAlignment="1">
      <alignment horizontal="center" vertical="center" wrapText="1"/>
    </xf>
    <xf numFmtId="0" fontId="0" fillId="0" borderId="67" xfId="0" applyBorder="1" applyAlignment="1">
      <alignment wrapText="1"/>
    </xf>
    <xf numFmtId="0" fontId="51" fillId="0" borderId="76" xfId="0" applyFont="1" applyBorder="1" applyAlignment="1">
      <alignment horizontal="center" vertical="center" wrapText="1"/>
    </xf>
    <xf numFmtId="0" fontId="107" fillId="3" borderId="11" xfId="0" applyFont="1" applyFill="1" applyBorder="1" applyAlignment="1">
      <alignment horizontal="center" vertical="center" wrapText="1"/>
    </xf>
    <xf numFmtId="9" fontId="47" fillId="30" borderId="14" xfId="0" applyNumberFormat="1" applyFont="1" applyFill="1" applyBorder="1" applyAlignment="1">
      <alignment horizontal="center" vertical="center"/>
    </xf>
    <xf numFmtId="9" fontId="47" fillId="15" borderId="11" xfId="0" applyNumberFormat="1" applyFont="1" applyFill="1" applyBorder="1" applyAlignment="1">
      <alignment horizontal="center" vertical="center"/>
    </xf>
    <xf numFmtId="9" fontId="47" fillId="15" borderId="60" xfId="0" applyNumberFormat="1" applyFont="1" applyFill="1" applyBorder="1" applyAlignment="1">
      <alignment horizontal="center" vertical="center"/>
    </xf>
    <xf numFmtId="9" fontId="0" fillId="0" borderId="5" xfId="0" applyNumberFormat="1" applyBorder="1" applyAlignment="1">
      <alignment horizontal="center" vertical="center"/>
    </xf>
    <xf numFmtId="9" fontId="47" fillId="15" borderId="49" xfId="0" applyNumberFormat="1" applyFont="1" applyFill="1" applyBorder="1" applyAlignment="1">
      <alignment horizontal="center" vertical="center"/>
    </xf>
    <xf numFmtId="14" fontId="0" fillId="24" borderId="41" xfId="0" applyNumberFormat="1" applyFill="1" applyBorder="1" applyAlignment="1">
      <alignment horizontal="center" vertical="center" wrapText="1"/>
    </xf>
    <xf numFmtId="9" fontId="47" fillId="15" borderId="59" xfId="0" applyNumberFormat="1" applyFont="1" applyFill="1" applyBorder="1" applyAlignment="1">
      <alignment horizontal="center" vertical="center"/>
    </xf>
    <xf numFmtId="0" fontId="0" fillId="30" borderId="14" xfId="0" applyFill="1" applyBorder="1"/>
    <xf numFmtId="9" fontId="46" fillId="0" borderId="60" xfId="1" applyFont="1" applyBorder="1" applyAlignment="1">
      <alignment horizontal="center" vertical="center"/>
    </xf>
    <xf numFmtId="9" fontId="46" fillId="0" borderId="55" xfId="1" applyFont="1" applyBorder="1" applyAlignment="1">
      <alignment horizontal="center" vertical="center"/>
    </xf>
    <xf numFmtId="9" fontId="46" fillId="0" borderId="49" xfId="1" applyFont="1" applyBorder="1" applyAlignment="1">
      <alignment horizontal="center" vertical="center"/>
    </xf>
    <xf numFmtId="0" fontId="0" fillId="0" borderId="68" xfId="0" applyBorder="1"/>
    <xf numFmtId="0" fontId="0" fillId="0" borderId="60" xfId="0" applyBorder="1"/>
    <xf numFmtId="9" fontId="0" fillId="0" borderId="5" xfId="0" applyNumberFormat="1" applyBorder="1"/>
    <xf numFmtId="14" fontId="83" fillId="15" borderId="11" xfId="0" applyNumberFormat="1" applyFont="1" applyFill="1" applyBorder="1" applyAlignment="1">
      <alignment horizontal="center" vertical="center" wrapText="1"/>
    </xf>
    <xf numFmtId="14" fontId="80" fillId="11" borderId="0" xfId="0" applyNumberFormat="1" applyFont="1" applyFill="1" applyAlignment="1">
      <alignment horizontal="center" vertical="center" wrapText="1"/>
    </xf>
    <xf numFmtId="14" fontId="83" fillId="15" borderId="60" xfId="0" applyNumberFormat="1" applyFont="1" applyFill="1" applyBorder="1" applyAlignment="1">
      <alignment horizontal="center" vertical="center" wrapText="1"/>
    </xf>
    <xf numFmtId="14" fontId="79" fillId="30" borderId="5" xfId="0" applyNumberFormat="1" applyFont="1" applyFill="1" applyBorder="1" applyAlignment="1">
      <alignment horizontal="center" vertical="center"/>
    </xf>
    <xf numFmtId="14" fontId="79" fillId="0" borderId="11" xfId="0" applyNumberFormat="1" applyFont="1" applyBorder="1" applyAlignment="1">
      <alignment horizontal="center" vertical="center"/>
    </xf>
    <xf numFmtId="14" fontId="79" fillId="0" borderId="48" xfId="0" applyNumberFormat="1" applyFont="1" applyBorder="1" applyAlignment="1">
      <alignment horizontal="center" vertical="center"/>
    </xf>
    <xf numFmtId="14" fontId="79" fillId="0" borderId="60" xfId="0" applyNumberFormat="1" applyFont="1" applyBorder="1" applyAlignment="1">
      <alignment horizontal="center" vertical="center"/>
    </xf>
    <xf numFmtId="14" fontId="79" fillId="0" borderId="49" xfId="0" applyNumberFormat="1" applyFont="1" applyBorder="1" applyAlignment="1">
      <alignment horizontal="center" vertical="center"/>
    </xf>
    <xf numFmtId="14" fontId="79" fillId="16" borderId="14" xfId="0" applyNumberFormat="1" applyFont="1" applyFill="1" applyBorder="1" applyAlignment="1">
      <alignment horizontal="center" vertical="center" wrapText="1"/>
    </xf>
    <xf numFmtId="14" fontId="79" fillId="30" borderId="5" xfId="0" applyNumberFormat="1" applyFont="1" applyFill="1" applyBorder="1" applyAlignment="1">
      <alignment horizontal="center" vertical="center" wrapText="1"/>
    </xf>
    <xf numFmtId="14" fontId="79" fillId="30" borderId="14" xfId="0" applyNumberFormat="1" applyFont="1" applyFill="1" applyBorder="1" applyAlignment="1">
      <alignment horizontal="center" vertical="center" wrapText="1"/>
    </xf>
    <xf numFmtId="14" fontId="91" fillId="0" borderId="48" xfId="0" applyNumberFormat="1" applyFont="1" applyBorder="1" applyAlignment="1">
      <alignment horizontal="center" vertical="center" wrapText="1"/>
    </xf>
    <xf numFmtId="14" fontId="79" fillId="30" borderId="7" xfId="0" applyNumberFormat="1" applyFont="1" applyFill="1" applyBorder="1" applyAlignment="1">
      <alignment horizontal="center" vertical="center"/>
    </xf>
    <xf numFmtId="14" fontId="91" fillId="0" borderId="60" xfId="0" applyNumberFormat="1" applyFont="1" applyBorder="1" applyAlignment="1">
      <alignment horizontal="center" vertical="center" wrapText="1"/>
    </xf>
    <xf numFmtId="14" fontId="79" fillId="0" borderId="62" xfId="0" applyNumberFormat="1" applyFont="1" applyBorder="1" applyAlignment="1">
      <alignment horizontal="center" vertical="center" wrapText="1"/>
    </xf>
    <xf numFmtId="14" fontId="80" fillId="0" borderId="60" xfId="0" applyNumberFormat="1" applyFont="1" applyBorder="1" applyAlignment="1">
      <alignment horizontal="center" vertical="center" wrapText="1"/>
    </xf>
    <xf numFmtId="14" fontId="80" fillId="0" borderId="39" xfId="0" applyNumberFormat="1" applyFont="1" applyBorder="1" applyAlignment="1">
      <alignment horizontal="center" vertical="center" wrapText="1"/>
    </xf>
    <xf numFmtId="14" fontId="91" fillId="0" borderId="39" xfId="0" applyNumberFormat="1" applyFont="1" applyBorder="1" applyAlignment="1">
      <alignment horizontal="center" vertical="center" wrapText="1"/>
    </xf>
    <xf numFmtId="14" fontId="91" fillId="0" borderId="40" xfId="0" applyNumberFormat="1" applyFont="1" applyBorder="1" applyAlignment="1">
      <alignment horizontal="center" vertical="center" wrapText="1"/>
    </xf>
    <xf numFmtId="14" fontId="25" fillId="16" borderId="18" xfId="0" applyNumberFormat="1" applyFont="1" applyFill="1" applyBorder="1" applyAlignment="1">
      <alignment horizontal="center" vertical="center" wrapText="1"/>
    </xf>
    <xf numFmtId="0" fontId="0" fillId="0" borderId="24" xfId="0" applyBorder="1"/>
    <xf numFmtId="0" fontId="109" fillId="0" borderId="11" xfId="0" applyFont="1" applyBorder="1" applyAlignment="1">
      <alignment horizontal="center" vertical="center" wrapText="1"/>
    </xf>
    <xf numFmtId="14" fontId="0" fillId="0" borderId="11" xfId="0" applyNumberFormat="1" applyBorder="1" applyAlignment="1">
      <alignment vertical="center"/>
    </xf>
    <xf numFmtId="14" fontId="0" fillId="0" borderId="62" xfId="0" applyNumberFormat="1" applyBorder="1" applyAlignment="1">
      <alignment vertical="center"/>
    </xf>
    <xf numFmtId="14" fontId="83" fillId="30" borderId="74" xfId="0" applyNumberFormat="1" applyFont="1" applyFill="1" applyBorder="1" applyAlignment="1">
      <alignment horizontal="center" vertical="center" wrapText="1"/>
    </xf>
    <xf numFmtId="14" fontId="79" fillId="30" borderId="59" xfId="0" applyNumberFormat="1" applyFont="1" applyFill="1" applyBorder="1" applyAlignment="1">
      <alignment horizontal="center" vertical="center"/>
    </xf>
    <xf numFmtId="0" fontId="1" fillId="0" borderId="11"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5" xfId="0" applyFont="1" applyBorder="1" applyAlignment="1">
      <alignment horizontal="center" vertical="center" wrapText="1"/>
    </xf>
    <xf numFmtId="0" fontId="29" fillId="0" borderId="19"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24" xfId="0" applyFont="1" applyBorder="1" applyAlignment="1">
      <alignment horizontal="center" vertical="center" wrapText="1"/>
    </xf>
    <xf numFmtId="0" fontId="29" fillId="0" borderId="0" xfId="0" applyFont="1" applyAlignment="1">
      <alignment horizontal="center" vertical="center" wrapText="1"/>
    </xf>
    <xf numFmtId="0" fontId="29" fillId="0" borderId="32" xfId="0" applyFont="1" applyBorder="1" applyAlignment="1">
      <alignment horizontal="center" vertical="center" wrapText="1"/>
    </xf>
    <xf numFmtId="0" fontId="29" fillId="0" borderId="33" xfId="0" applyFont="1" applyBorder="1" applyAlignment="1">
      <alignment horizontal="center" vertical="center" wrapText="1"/>
    </xf>
    <xf numFmtId="0" fontId="35" fillId="0" borderId="0" xfId="0" applyFont="1" applyAlignment="1">
      <alignment horizontal="center" vertical="center"/>
    </xf>
    <xf numFmtId="0" fontId="35" fillId="0" borderId="33" xfId="0" applyFont="1" applyBorder="1" applyAlignment="1">
      <alignment horizontal="center" vertical="center"/>
    </xf>
    <xf numFmtId="0" fontId="103" fillId="0" borderId="15" xfId="3" applyFont="1" applyBorder="1" applyAlignment="1">
      <alignment horizontal="center" vertical="center" wrapText="1"/>
    </xf>
    <xf numFmtId="0" fontId="103" fillId="0" borderId="16" xfId="3" applyFont="1" applyBorder="1" applyAlignment="1">
      <alignment horizontal="center" vertical="center" wrapText="1"/>
    </xf>
    <xf numFmtId="0" fontId="103" fillId="0" borderId="16" xfId="3" applyFont="1" applyBorder="1" applyAlignment="1">
      <alignment vertical="center" wrapText="1"/>
    </xf>
    <xf numFmtId="0" fontId="103" fillId="0" borderId="23" xfId="3" applyFont="1" applyBorder="1" applyAlignment="1">
      <alignment horizontal="center" vertical="center" wrapText="1"/>
    </xf>
    <xf numFmtId="0" fontId="34" fillId="0" borderId="15"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16" xfId="0" applyFont="1" applyBorder="1" applyAlignment="1">
      <alignment horizontal="center" vertical="center" wrapText="1"/>
    </xf>
    <xf numFmtId="0" fontId="76" fillId="25" borderId="15" xfId="0" applyFont="1" applyFill="1" applyBorder="1" applyAlignment="1">
      <alignment horizontal="center" vertical="center"/>
    </xf>
    <xf numFmtId="0" fontId="76" fillId="25" borderId="17" xfId="0" applyFont="1" applyFill="1" applyBorder="1" applyAlignment="1">
      <alignment horizontal="center" vertical="center"/>
    </xf>
    <xf numFmtId="165" fontId="0" fillId="2" borderId="22" xfId="0" applyNumberFormat="1" applyFill="1" applyBorder="1" applyAlignment="1">
      <alignment horizontal="left" vertical="center" wrapText="1" indent="1"/>
    </xf>
    <xf numFmtId="165" fontId="0" fillId="2" borderId="20" xfId="0" applyNumberFormat="1" applyFill="1" applyBorder="1" applyAlignment="1">
      <alignment horizontal="left" vertical="center" wrapText="1" indent="1"/>
    </xf>
    <xf numFmtId="165" fontId="0" fillId="2" borderId="21" xfId="0" applyNumberFormat="1" applyFill="1" applyBorder="1" applyAlignment="1">
      <alignment horizontal="left" vertical="center" wrapText="1" indent="1"/>
    </xf>
    <xf numFmtId="0" fontId="74" fillId="0" borderId="16" xfId="0" applyFont="1" applyBorder="1" applyAlignment="1">
      <alignment horizontal="center"/>
    </xf>
    <xf numFmtId="0" fontId="74" fillId="0" borderId="17" xfId="0" applyFont="1" applyBorder="1" applyAlignment="1">
      <alignment horizontal="center"/>
    </xf>
    <xf numFmtId="0" fontId="28" fillId="0" borderId="50" xfId="0" applyFont="1" applyBorder="1" applyAlignment="1">
      <alignment horizontal="center" vertical="center" wrapText="1"/>
    </xf>
    <xf numFmtId="0" fontId="28" fillId="0" borderId="51" xfId="0" applyFont="1" applyBorder="1" applyAlignment="1">
      <alignment horizontal="center" vertical="center" wrapText="1"/>
    </xf>
    <xf numFmtId="0" fontId="28" fillId="0" borderId="52"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25" xfId="0" applyFont="1" applyBorder="1" applyAlignment="1">
      <alignment horizontal="center" vertical="center" wrapText="1"/>
    </xf>
    <xf numFmtId="0" fontId="5" fillId="10" borderId="35" xfId="0" applyFont="1" applyFill="1" applyBorder="1" applyAlignment="1">
      <alignment horizontal="center" vertical="center" wrapText="1"/>
    </xf>
    <xf numFmtId="0" fontId="5" fillId="10" borderId="36" xfId="0" applyFont="1" applyFill="1" applyBorder="1" applyAlignment="1">
      <alignment horizontal="center" vertical="center" wrapText="1"/>
    </xf>
    <xf numFmtId="0" fontId="30"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20" xfId="0" applyFont="1" applyBorder="1" applyAlignment="1">
      <alignment vertical="center" wrapText="1"/>
    </xf>
    <xf numFmtId="0" fontId="31" fillId="0" borderId="23" xfId="0" applyFont="1" applyBorder="1" applyAlignment="1">
      <alignment horizontal="center" vertical="center" wrapText="1"/>
    </xf>
    <xf numFmtId="0" fontId="31" fillId="0" borderId="0" xfId="0" applyFont="1" applyAlignment="1">
      <alignment horizontal="center" vertical="center" wrapText="1"/>
    </xf>
    <xf numFmtId="0" fontId="31" fillId="0" borderId="25" xfId="0" applyFont="1" applyBorder="1" applyAlignment="1">
      <alignment horizontal="center" vertical="center" wrapText="1"/>
    </xf>
    <xf numFmtId="0" fontId="31" fillId="0" borderId="33" xfId="0" applyFont="1" applyBorder="1" applyAlignment="1">
      <alignment horizontal="center" vertical="center" wrapText="1"/>
    </xf>
    <xf numFmtId="0" fontId="31" fillId="0" borderId="33" xfId="0" applyFont="1" applyBorder="1" applyAlignment="1">
      <alignment vertical="center" wrapText="1"/>
    </xf>
    <xf numFmtId="0" fontId="20" fillId="0" borderId="35" xfId="0" applyFont="1" applyBorder="1" applyAlignment="1">
      <alignment horizontal="center" vertical="center" wrapText="1"/>
    </xf>
    <xf numFmtId="0" fontId="20" fillId="0" borderId="36" xfId="0" applyFont="1" applyBorder="1" applyAlignment="1">
      <alignment horizontal="center" vertical="center" wrapText="1"/>
    </xf>
    <xf numFmtId="49" fontId="73" fillId="15" borderId="15" xfId="0" applyNumberFormat="1" applyFont="1" applyFill="1" applyBorder="1" applyAlignment="1">
      <alignment horizontal="center" vertical="center" wrapText="1"/>
    </xf>
    <xf numFmtId="49" fontId="73" fillId="15" borderId="16" xfId="0" applyNumberFormat="1" applyFont="1" applyFill="1" applyBorder="1" applyAlignment="1">
      <alignment horizontal="center" vertical="center" wrapText="1"/>
    </xf>
    <xf numFmtId="164" fontId="21" fillId="0" borderId="3" xfId="0" applyNumberFormat="1" applyFont="1" applyBorder="1" applyAlignment="1">
      <alignment horizontal="center" vertical="center"/>
    </xf>
    <xf numFmtId="164" fontId="21" fillId="0" borderId="0" xfId="0" applyNumberFormat="1" applyFont="1" applyAlignment="1">
      <alignment horizontal="center" vertical="center"/>
    </xf>
    <xf numFmtId="0" fontId="0" fillId="0" borderId="53" xfId="0" applyBorder="1" applyAlignment="1">
      <alignment horizontal="center" vertical="center"/>
    </xf>
    <xf numFmtId="0" fontId="0" fillId="0" borderId="33" xfId="0" applyBorder="1" applyAlignment="1">
      <alignment horizontal="center" vertical="center"/>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20" fillId="3" borderId="35" xfId="0" applyFont="1" applyFill="1" applyBorder="1" applyAlignment="1">
      <alignment horizontal="center" vertical="center" wrapText="1"/>
    </xf>
    <xf numFmtId="0" fontId="20" fillId="3" borderId="36" xfId="0" applyFont="1" applyFill="1" applyBorder="1" applyAlignment="1">
      <alignment horizontal="center" vertical="center" wrapText="1"/>
    </xf>
    <xf numFmtId="0" fontId="41" fillId="11" borderId="35" xfId="0" applyFont="1" applyFill="1" applyBorder="1" applyAlignment="1">
      <alignment horizontal="center" vertical="center" wrapText="1"/>
    </xf>
    <xf numFmtId="0" fontId="41" fillId="11" borderId="36" xfId="0" applyFont="1" applyFill="1" applyBorder="1" applyAlignment="1">
      <alignment horizontal="center" vertical="center" wrapText="1"/>
    </xf>
    <xf numFmtId="0" fontId="20" fillId="11" borderId="35" xfId="0" applyFont="1" applyFill="1" applyBorder="1" applyAlignment="1">
      <alignment horizontal="center" vertical="center" wrapText="1"/>
    </xf>
    <xf numFmtId="0" fontId="20" fillId="11" borderId="36" xfId="0" applyFont="1" applyFill="1" applyBorder="1" applyAlignment="1">
      <alignment horizontal="center" vertical="center" wrapText="1"/>
    </xf>
    <xf numFmtId="165" fontId="0" fillId="2" borderId="19" xfId="0" applyNumberFormat="1" applyFill="1" applyBorder="1" applyAlignment="1">
      <alignment horizontal="left" vertical="center" wrapText="1" indent="1"/>
    </xf>
    <xf numFmtId="0" fontId="27" fillId="15" borderId="19" xfId="0" applyFont="1" applyFill="1" applyBorder="1" applyAlignment="1">
      <alignment horizontal="center" vertical="center" wrapText="1"/>
    </xf>
    <xf numFmtId="0" fontId="27" fillId="15" borderId="24" xfId="0" applyFont="1" applyFill="1" applyBorder="1" applyAlignment="1">
      <alignment horizontal="center" vertical="center" wrapText="1"/>
    </xf>
  </cellXfs>
  <cellStyles count="4">
    <cellStyle name="Hyperlink" xfId="3" builtinId="8"/>
    <cellStyle name="Hyperlink 2" xfId="2" xr:uid="{00000000-0005-0000-0000-000001000000}"/>
    <cellStyle name="Normal" xfId="0" builtinId="0"/>
    <cellStyle name="Percent" xfId="1" builtinId="5"/>
  </cellStyles>
  <dxfs count="46">
    <dxf>
      <fill>
        <patternFill patternType="mediumGray">
          <fgColor rgb="FFFF0000"/>
        </patternFill>
      </fill>
      <border>
        <left style="thin">
          <color rgb="FFC00000"/>
        </left>
        <right style="thin">
          <color rgb="FFC00000"/>
        </right>
        <vertical/>
        <horizontal/>
      </border>
    </dxf>
    <dxf>
      <fill>
        <patternFill patternType="solid">
          <bgColor theme="7" tint="0.39994506668294322"/>
        </patternFill>
      </fill>
    </dxf>
    <dxf>
      <fill>
        <patternFill>
          <bgColor rgb="FF92D050"/>
        </patternFill>
      </fill>
    </dxf>
    <dxf>
      <fill>
        <patternFill>
          <bgColor rgb="FF7030A0"/>
        </patternFill>
      </fill>
    </dxf>
    <dxf>
      <fill>
        <patternFill>
          <fgColor theme="0" tint="-0.24994659260841701"/>
          <bgColor theme="0" tint="-0.24994659260841701"/>
        </patternFill>
      </fill>
    </dxf>
    <dxf>
      <fill>
        <patternFill>
          <bgColor theme="0" tint="-0.499984740745262"/>
        </patternFill>
      </fill>
    </dxf>
    <dxf>
      <fill>
        <patternFill>
          <bgColor theme="0" tint="-0.499984740745262"/>
        </patternFill>
      </fill>
    </dxf>
    <dxf>
      <fill>
        <patternFill>
          <bgColor theme="4"/>
        </patternFill>
      </fill>
    </dxf>
    <dxf>
      <fill>
        <patternFill>
          <bgColor theme="2" tint="-0.74996185186315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mediumGray">
          <fgColor rgb="FFFF0000"/>
        </patternFill>
      </fill>
      <border>
        <left style="thin">
          <color rgb="FFC00000"/>
        </left>
        <right style="thin">
          <color rgb="FFC00000"/>
        </right>
        <vertical/>
        <horizontal/>
      </border>
    </dxf>
    <dxf>
      <fill>
        <patternFill patternType="solid">
          <bgColor theme="7" tint="0.39994506668294322"/>
        </patternFill>
      </fill>
    </dxf>
    <dxf>
      <fill>
        <patternFill>
          <bgColor rgb="FF92D050"/>
        </patternFill>
      </fill>
    </dxf>
    <dxf>
      <fill>
        <patternFill>
          <bgColor rgb="FF7030A0"/>
        </patternFill>
      </fill>
    </dxf>
    <dxf>
      <fill>
        <patternFill>
          <fgColor theme="0" tint="-0.24994659260841701"/>
          <bgColor theme="0" tint="-0.24994659260841701"/>
        </patternFill>
      </fill>
    </dxf>
    <dxf>
      <fill>
        <patternFill>
          <bgColor theme="0" tint="-0.499984740745262"/>
        </patternFill>
      </fill>
    </dxf>
    <dxf>
      <fill>
        <patternFill>
          <bgColor theme="0" tint="-0.499984740745262"/>
        </patternFill>
      </fill>
    </dxf>
    <dxf>
      <fill>
        <patternFill>
          <bgColor theme="4"/>
        </patternFill>
      </fill>
    </dxf>
    <dxf>
      <fill>
        <patternFill>
          <bgColor theme="2" tint="-0.74996185186315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7030A0"/>
        </patternFill>
      </fill>
    </dxf>
    <dxf>
      <fill>
        <patternFill patternType="mediumGray">
          <fgColor rgb="FFFF0000"/>
        </patternFill>
      </fill>
      <border>
        <left style="thin">
          <color rgb="FFC00000"/>
        </left>
        <right style="thin">
          <color rgb="FFC00000"/>
        </right>
        <vertical/>
        <horizontal/>
      </border>
    </dxf>
    <dxf>
      <fill>
        <patternFill patternType="solid">
          <bgColor theme="7" tint="0.39994506668294322"/>
        </patternFill>
      </fill>
    </dxf>
    <dxf>
      <fill>
        <patternFill>
          <bgColor rgb="FF92D050"/>
        </patternFill>
      </fill>
    </dxf>
    <dxf>
      <fill>
        <patternFill>
          <fgColor theme="0" tint="-0.24994659260841701"/>
          <bgColor theme="0" tint="-0.24994659260841701"/>
        </patternFill>
      </fill>
    </dxf>
    <dxf>
      <fill>
        <patternFill>
          <bgColor theme="0" tint="-0.499984740745262"/>
        </patternFill>
      </fill>
    </dxf>
    <dxf>
      <fill>
        <patternFill>
          <bgColor theme="0" tint="-0.499984740745262"/>
        </patternFill>
      </fill>
    </dxf>
    <dxf>
      <fill>
        <patternFill>
          <bgColor theme="4"/>
        </patternFill>
      </fill>
    </dxf>
    <dxf>
      <fill>
        <patternFill>
          <bgColor theme="2" tint="-0.74996185186315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i val="0"/>
        <color rgb="FF9C0006"/>
      </font>
      <fill>
        <patternFill>
          <bgColor rgb="FFFFC7CE"/>
        </patternFill>
      </fill>
    </dxf>
  </dxfs>
  <tableStyles count="0" defaultTableStyle="TableStyleMedium2" defaultPivotStyle="PivotStyleLight16"/>
  <colors>
    <mruColors>
      <color rgb="FFC686F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Mike Mazur" id="{B3E6A903-E058-418E-B112-9F9385801F16}" userId="S::mbmazur@dfsolution.com::e4fe0eb9-9642-4102-88e5-1fc51d9d2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5" dT="2023-08-23T15:10:14.99" personId="{B3E6A903-E058-418E-B112-9F9385801F16}" id="{9D60524C-2226-4F6A-9EE2-6632995B99A7}">
    <text>Green = kitted
Blue = verified
Purple = staged
Red = need prints ASAP!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cpsgrp.sharepoint.com/:x:/s/DFSPurchasingInfo/EduA8V-P7ltBo4K6MzHX1DEBydSB3ke__ppNbb1rjFfa6Q?e=dyRuIp" TargetMode="External"/><Relationship Id="rId21" Type="http://schemas.openxmlformats.org/officeDocument/2006/relationships/hyperlink" Target="https://cpsgrp.sharepoint.com/:x:/s/DFSPurchasingInfo/ERt29-vUjtNDqEIupOL6xNYBwAjRZCLpyRMMt3bnIYhmQQ?e=7YjRSd" TargetMode="External"/><Relationship Id="rId42" Type="http://schemas.openxmlformats.org/officeDocument/2006/relationships/hyperlink" Target="https://cpsgrp.sharepoint.com/:x:/s/DFSPurchasingInfo/EadrHpzb5rBDsPi9tmDWp4ABIXd4nTnT0RIV-Ajo9AIHEA?e=GShzZU" TargetMode="External"/><Relationship Id="rId47" Type="http://schemas.openxmlformats.org/officeDocument/2006/relationships/hyperlink" Target="https://cpsgrp.sharepoint.com/:x:/s/DFSPurchasingInfo/EWHfgOgI3uZOkmiG6fCe4SsBDP3zsn_PnNyoF7OnOL7cDg?e=fQvbvh" TargetMode="External"/><Relationship Id="rId63" Type="http://schemas.openxmlformats.org/officeDocument/2006/relationships/hyperlink" Target="https://cpsgrp.sharepoint.com/:x:/s/DFSPurchasingInfo/ESPUIpYDZh9BpSS9PZu3eLYBzPiSkhCmCvPlIYGkJXPhGA?e=QCXIca" TargetMode="External"/><Relationship Id="rId68" Type="http://schemas.openxmlformats.org/officeDocument/2006/relationships/hyperlink" Target="https://cpsgrp.sharepoint.com/:x:/s/DFSPurchasingInfo/EVB9MfRE221Dsm5CvtjezFoBuQlpAew-ABeOCXDpn2WoDA?e=kyFgEy" TargetMode="External"/><Relationship Id="rId2" Type="http://schemas.openxmlformats.org/officeDocument/2006/relationships/hyperlink" Target="https://cpsgrp.sharepoint.com/:x:/s/DFSPurchasingInfo/Efx0pizMtVNCg0hanAIG2IcB4o-9zZKko4THZiPEuUs9jA?e=59SoXX" TargetMode="External"/><Relationship Id="rId16" Type="http://schemas.openxmlformats.org/officeDocument/2006/relationships/hyperlink" Target="https://cpsgrp.sharepoint.com/:x:/s/DFSPurchasingInfo/Ef2nf4C0_w5NvvSkcnWRkB8Bs0mlWw992TTYs0ISm-kODA?e=BMNSRA" TargetMode="External"/><Relationship Id="rId29" Type="http://schemas.openxmlformats.org/officeDocument/2006/relationships/hyperlink" Target="https://cpsgrp.sharepoint.com/:x:/s/DFSPurchasingInfo/EYQ-jiomK_RDt-VvlfymB0ABqVcSdP1EH9-Q3OJVYLwnYw?e=qseiIW" TargetMode="External"/><Relationship Id="rId11" Type="http://schemas.openxmlformats.org/officeDocument/2006/relationships/hyperlink" Target="https://cpsgrp.sharepoint.com/:x:/s/DFSPurchasingInfo/ETNBZF608QRNrE31MxarR6oB1BMqTFfg03lLcNm-HLqz9A?e=bsRfwH" TargetMode="External"/><Relationship Id="rId24" Type="http://schemas.openxmlformats.org/officeDocument/2006/relationships/hyperlink" Target="https://cpsgrp.sharepoint.com/:x:/s/DFSPurchasingInfo/ESIvcjHECx9OgdfQQyDNQqcB_FXCjYe2sxVN1nwMiyA4QA?e=sWqc2n" TargetMode="External"/><Relationship Id="rId32" Type="http://schemas.openxmlformats.org/officeDocument/2006/relationships/hyperlink" Target="https://cpsgrp.sharepoint.com/:x:/s/DFSPurchasingInfo/ERehr2h7oN5BieIaKHzjUfkBeBAH1PIa29vUg2r4HwqLYg?e=SloMK7" TargetMode="External"/><Relationship Id="rId37" Type="http://schemas.openxmlformats.org/officeDocument/2006/relationships/hyperlink" Target="https://cpsgrp.sharepoint.com/:u:/s/DFSPurchasingInfo/EfNZYTjeZpBFnQgmO_KX1DkBc5DB7RONNlVlwtQ4BUgANw?e=1hpDHS" TargetMode="External"/><Relationship Id="rId40" Type="http://schemas.openxmlformats.org/officeDocument/2006/relationships/hyperlink" Target="https://cpsgrp.sharepoint.com/:x:/s/DFSPurchasingInfo/EXWEutZK1UFMjk72T3-KomQBHWESxrMP8Q6B28BI2w-lXA?e=B6Xymh" TargetMode="External"/><Relationship Id="rId45" Type="http://schemas.openxmlformats.org/officeDocument/2006/relationships/hyperlink" Target="https://cpsgrp.sharepoint.com/:x:/s/DFSPurchasingInfo/ERjv-U1TxIZDpij2v_i-DqEB-bipMDr-sQdPtbtENpI-nw?e=U0qc8v" TargetMode="External"/><Relationship Id="rId53" Type="http://schemas.openxmlformats.org/officeDocument/2006/relationships/hyperlink" Target="https://cpsgrp.sharepoint.com/:x:/s/DFSPurchasingInfo/EfGyMf-ojc9BhcvS_0rzOVABWUvOg0nEtgz6qQHGghSjew?e=pQJpwn" TargetMode="External"/><Relationship Id="rId58" Type="http://schemas.openxmlformats.org/officeDocument/2006/relationships/hyperlink" Target="https://cpsgrp.sharepoint.com/:x:/s/DFSPurchasingInfo/EUf4gAxvDSdCmugN1zxv3qoBJRpBxHJmuZcxwzJV0yGgtw?e=R7xBqk" TargetMode="External"/><Relationship Id="rId66" Type="http://schemas.openxmlformats.org/officeDocument/2006/relationships/hyperlink" Target="https://cpsgrp.sharepoint.com/:x:/s/DFSPurchasingInfo/EVB9MfRE221Dsm5CvtjezFoBuQlpAew-ABeOCXDpn2WoDA?e=kyFgEy" TargetMode="External"/><Relationship Id="rId5" Type="http://schemas.openxmlformats.org/officeDocument/2006/relationships/hyperlink" Target="https://cpsgrp.sharepoint.com/:x:/s/DFSPurchasingInfo/EQACw78XyxNLlv89WYm80dcBpRNYqFBW1Ky3ZqnZvsJX5w?e=aRdJsU" TargetMode="External"/><Relationship Id="rId61" Type="http://schemas.openxmlformats.org/officeDocument/2006/relationships/hyperlink" Target="https://cpsgrp.sharepoint.com/:x:/s/DFSPurchasingInfo/EeInR23sYIpBizF9MgoDOboBEbbLzJbKGMpzrm1yE98Kww?e=rU8fqU" TargetMode="External"/><Relationship Id="rId19" Type="http://schemas.openxmlformats.org/officeDocument/2006/relationships/hyperlink" Target="https://cpsgrp.sharepoint.com/:x:/s/DFSPurchasingInfo/Ea46_vAP_UdBhp-seRqJ0eEBeqeLi3ZSPoYnuY0fIcLWLA?e=TBlZcl" TargetMode="External"/><Relationship Id="rId14" Type="http://schemas.openxmlformats.org/officeDocument/2006/relationships/hyperlink" Target="https://cpsgrp.sharepoint.com/:x:/s/DFSPurchasingInfo/EZhgfPGckFpLmam50tdN8fEBfQjHKD-wpA1Ha351HIczYA?e=ONFSTt" TargetMode="External"/><Relationship Id="rId22" Type="http://schemas.openxmlformats.org/officeDocument/2006/relationships/hyperlink" Target="https://cpsgrp.sharepoint.com/:x:/s/DFSPurchasingInfo/ESfQxM6YESlAhs1YHkZLmoIBjMR5Pe-WIdStZzvt6sZ1Ig?e=e8hwuz" TargetMode="External"/><Relationship Id="rId27" Type="http://schemas.openxmlformats.org/officeDocument/2006/relationships/hyperlink" Target="https://cpsgrp.sharepoint.com/:x:/s/DFSPurchasingInfo/Ece9Mp3jDUxGulu79VWpx4MBHnSEac44x6WOxz7hBNioYA?e=liXuk4" TargetMode="External"/><Relationship Id="rId30" Type="http://schemas.openxmlformats.org/officeDocument/2006/relationships/hyperlink" Target="https://cpsgrp.sharepoint.com/:x:/s/DFSPurchasingInfo/EVmY8r6Aok1Eo2hbGIyx4r4BC8GnDBZnrfR-hLAB7rlvvQ?e=GB9X1S" TargetMode="External"/><Relationship Id="rId35" Type="http://schemas.openxmlformats.org/officeDocument/2006/relationships/hyperlink" Target="https://cpsgrp.sharepoint.com/:u:/s/DFSPurchasingInfo/EfNZYTjeZpBFnQgmO_KX1DkBc5DB7RONNlVlwtQ4BUgANw?e=1hpDHS" TargetMode="External"/><Relationship Id="rId43" Type="http://schemas.openxmlformats.org/officeDocument/2006/relationships/hyperlink" Target="https://cpsgrp.sharepoint.com/:x:/s/DFSPurchasingInfo/EUM0sJAlQIRMqBu6OmByQAYB_MopE7WZhS4h64P3CZXXPA?e=GFRxbf" TargetMode="External"/><Relationship Id="rId48" Type="http://schemas.openxmlformats.org/officeDocument/2006/relationships/hyperlink" Target="https://cpsgrp.sharepoint.com/:x:/s/DFSPurchasingInfo/EYwThNzrfpVOqGM7NWTq_7UBiiEHjjV8XqLOAZQ4mV_YKg?e=48zIh3" TargetMode="External"/><Relationship Id="rId56" Type="http://schemas.openxmlformats.org/officeDocument/2006/relationships/hyperlink" Target="https://cpsgrp.sharepoint.com/:x:/s/DFSPurchasingInfo/EYuLMQqs5xdBjMOxgBfFut8BdJVEuFGYH2cVusuBiJps3Q?e=tM5uWf" TargetMode="External"/><Relationship Id="rId64" Type="http://schemas.openxmlformats.org/officeDocument/2006/relationships/hyperlink" Target="https://cpsgrp.sharepoint.com/:x:/s/DFSPurchasingInfo/ERLOIOxVC1VDs8eE6oJ6HVwBdoPA1m-b-pn5Cf5T6yAhVg?e=dNepx0" TargetMode="External"/><Relationship Id="rId69" Type="http://schemas.openxmlformats.org/officeDocument/2006/relationships/hyperlink" Target="https://cpsgrp.sharepoint.com/:x:/s/DFSPurchasingInfo/EVB9MfRE221Dsm5CvtjezFoBuQlpAew-ABeOCXDpn2WoDA?e=kyFgEy" TargetMode="External"/><Relationship Id="rId8" Type="http://schemas.openxmlformats.org/officeDocument/2006/relationships/hyperlink" Target="https://cpsgrp.sharepoint.com/:x:/s/DFSPurchasingInfo/ETvbKUAEy8VEorTgAv7qMu0Bi41fUo5cF1EwYCB2CCpQQQ?e=dRwtw7" TargetMode="External"/><Relationship Id="rId51" Type="http://schemas.openxmlformats.org/officeDocument/2006/relationships/hyperlink" Target="https://cpsgrp.sharepoint.com/:x:/s/DFSPurchasingInfo/EVgGBWb-8CNLvyjdoGjDgCYBN_F2XP_St4PiP-p6xGsaSA?e=heIJhK" TargetMode="External"/><Relationship Id="rId72" Type="http://schemas.openxmlformats.org/officeDocument/2006/relationships/comments" Target="../comments1.xml"/><Relationship Id="rId3" Type="http://schemas.openxmlformats.org/officeDocument/2006/relationships/hyperlink" Target="https://cpsgrp.sharepoint.com/:x:/s/DFSPurchasingInfo/EaX2LFLnjrxNiLNLxj_bdXIBhhrrxtc_vemGo9k2tNEhlQ?e=6PGQck" TargetMode="External"/><Relationship Id="rId12" Type="http://schemas.openxmlformats.org/officeDocument/2006/relationships/hyperlink" Target="https://cpsgrp.sharepoint.com/:x:/s/DFSPurchasingInfo/EQj8Pjw4PxRNp3BPLm8mUvoB-_p88qgmBUrbUghq0cNgiA?e=Nf1KkO" TargetMode="External"/><Relationship Id="rId17" Type="http://schemas.openxmlformats.org/officeDocument/2006/relationships/hyperlink" Target="https://cpsgrp.sharepoint.com/:x:/s/DFSPurchasingInfo/ESHJCg7W2LVGuqHJfBp2up8BrTqoNKJQwzzPshAbmlRMMw?e=5Dv1wG" TargetMode="External"/><Relationship Id="rId25" Type="http://schemas.openxmlformats.org/officeDocument/2006/relationships/hyperlink" Target="https://cpsgrp.sharepoint.com/:x:/s/DFSPurchasingInfo/EfTJWZhPvCRNnwd4G70Kd8IBChVZlCVbbzHpcZABzDbJYg?e=8l3OuQ" TargetMode="External"/><Relationship Id="rId33" Type="http://schemas.openxmlformats.org/officeDocument/2006/relationships/hyperlink" Target="https://cpsgrp.sharepoint.com/:x:/s/DFSPurchasingInfo/EWYSWYmXgW1KgcS6twUsig4ByKpmU_pxLgPCfkrxQWgsbA?e=CEFuLo" TargetMode="External"/><Relationship Id="rId38" Type="http://schemas.openxmlformats.org/officeDocument/2006/relationships/hyperlink" Target="https://cpsgrp.sharepoint.com/:x:/s/DFSPurchasingInfo/Eb2oxEDUwMxCiq9i7XSkEyAB9Dz9vfReckox-nGzqU2XoA?e=DZ5sEh" TargetMode="External"/><Relationship Id="rId46" Type="http://schemas.openxmlformats.org/officeDocument/2006/relationships/hyperlink" Target="https://cpsgrp.sharepoint.com/:x:/s/DFSPurchasingInfo/EcWqkKVU88dFoYNsK-rncqsBeQ-LnNjgSnKZglaq1WIYPw?e=f4Hwkd" TargetMode="External"/><Relationship Id="rId59" Type="http://schemas.openxmlformats.org/officeDocument/2006/relationships/hyperlink" Target="https://cpsgrp.sharepoint.com/:x:/s/DFSPurchasingInfo/Ee693oI4iQ1MstBcELYWHw0BnzP_ytXteVGzS5Ntkz_32w?e=efC9cQ" TargetMode="External"/><Relationship Id="rId67" Type="http://schemas.openxmlformats.org/officeDocument/2006/relationships/hyperlink" Target="https://cpsgrp.sharepoint.com/:x:/s/DFSPurchasingInfo/EVB9MfRE221Dsm5CvtjezFoBuQlpAew-ABeOCXDpn2WoDA?e=kyFgEy" TargetMode="External"/><Relationship Id="rId20" Type="http://schemas.openxmlformats.org/officeDocument/2006/relationships/hyperlink" Target="https://cpsgrp.sharepoint.com/:x:/s/DFSPurchasingInfo/Ec2kEFVN6VdIpB7DuJHEYpIBS0TFrI2_l_gyIhsN9eP0vw?e=XqqvPU" TargetMode="External"/><Relationship Id="rId41" Type="http://schemas.openxmlformats.org/officeDocument/2006/relationships/hyperlink" Target="https://cpsgrp.sharepoint.com/:x:/s/DFSPurchasingInfo/EQKI-nZQjglFvrEwmy7D9JMBHlvngBJ8yW0cAqAyIV4GQw?e=APwndS" TargetMode="External"/><Relationship Id="rId54" Type="http://schemas.openxmlformats.org/officeDocument/2006/relationships/hyperlink" Target="https://cpsgrp.sharepoint.com/:x:/s/DFSPurchasingInfo/EVRVcs_x0JlDgsGc2UMCslYBdASl9jhqoNZNi45_ZmvTuA?e=eSXe3x" TargetMode="External"/><Relationship Id="rId62" Type="http://schemas.openxmlformats.org/officeDocument/2006/relationships/hyperlink" Target="https://cpsgrp.sharepoint.com/:x:/s/DFSPurchasingInfo/EcKKrYdhmypFmc-EAMtOqlgBFtrE5lu1r_JVvQRPwB-pUA?e=bjiY7S" TargetMode="External"/><Relationship Id="rId70" Type="http://schemas.openxmlformats.org/officeDocument/2006/relationships/printerSettings" Target="../printerSettings/printerSettings4.bin"/><Relationship Id="rId1" Type="http://schemas.openxmlformats.org/officeDocument/2006/relationships/hyperlink" Target="https://cpsgrp.sharepoint.com/:x:/s/DFSPurchasingInfo/EcpxXosx7QlBiAJdv3CuKK4B8IXls8oBO9a-_ijWly-a4w?e=WxNhxZ" TargetMode="External"/><Relationship Id="rId6" Type="http://schemas.openxmlformats.org/officeDocument/2006/relationships/hyperlink" Target="https://cpsgrp.sharepoint.com/:x:/s/DFSPurchasingInfo/EcD7ZPfYYjhBow-Yh7PPbhwBdJSGLbzS1FPniMXtyG5tqw?e=orTBF0" TargetMode="External"/><Relationship Id="rId15" Type="http://schemas.openxmlformats.org/officeDocument/2006/relationships/hyperlink" Target="https://cpsgrp.sharepoint.com/:x:/s/DFSPurchasingInfo/EYJp70QCOidDisVEX4GpRtgBna1tOVq0ioZbpHwn_8xHKQ?e=ro8jDg" TargetMode="External"/><Relationship Id="rId23" Type="http://schemas.openxmlformats.org/officeDocument/2006/relationships/hyperlink" Target="https://cpsgrp.sharepoint.com/:x:/s/DFSPurchasingInfo/ETSDce_FIORCrBvTegxWf0MBHrihRGgdkvY1wU-L4-q8AQ?e=Ykegcd" TargetMode="External"/><Relationship Id="rId28" Type="http://schemas.openxmlformats.org/officeDocument/2006/relationships/hyperlink" Target="https://cpsgrp.sharepoint.com/:x:/s/DFSPurchasingInfo/EVUoFnqPRwhKqLwYmK8NTxgBCu5pHEkLfObehtoqjEpm8A?e=oIIDOR" TargetMode="External"/><Relationship Id="rId36" Type="http://schemas.openxmlformats.org/officeDocument/2006/relationships/hyperlink" Target="https://cpsgrp.sharepoint.com/:u:/s/DFSPurchasingInfo/EfNZYTjeZpBFnQgmO_KX1DkBc5DB7RONNlVlwtQ4BUgANw?e=1hpDHS" TargetMode="External"/><Relationship Id="rId49" Type="http://schemas.openxmlformats.org/officeDocument/2006/relationships/hyperlink" Target="https://cpsgrp.sharepoint.com/:x:/s/DFSPurchasingInfo/Ec0RyfpdQphPlT2oEL3UpZMBqFxIXpQH2KsLnDa92t8r2A?e=VqyLGI" TargetMode="External"/><Relationship Id="rId57" Type="http://schemas.openxmlformats.org/officeDocument/2006/relationships/hyperlink" Target="https://cpsgrp.sharepoint.com/:x:/s/DFSPurchasingInfo/EdneSQu177pLsIOa6t-5omsBDRohQJ4c4koQQmdQIunVdQ?e=LxSDfz" TargetMode="External"/><Relationship Id="rId10" Type="http://schemas.openxmlformats.org/officeDocument/2006/relationships/hyperlink" Target="https://cpsgrp.sharepoint.com/:x:/s/DFSPurchasingInfo/EdJfke2-ouBNtQinmN_UQ_gBlq3gcJCY0HFBedigXyxkww?e=VJ1mgF" TargetMode="External"/><Relationship Id="rId31" Type="http://schemas.openxmlformats.org/officeDocument/2006/relationships/hyperlink" Target="https://cpsgrp.sharepoint.com/:x:/s/DFSPurchasingInfo/EYs4J3L91ZVAi_A8w0_N-AkBqT7onQ6w80tAabPf6-OXjg?e=ZEq6f7" TargetMode="External"/><Relationship Id="rId44" Type="http://schemas.openxmlformats.org/officeDocument/2006/relationships/hyperlink" Target="https://cpsgrp.sharepoint.com/:x:/s/DFSPurchasingInfo/EQJqOWQRSQdMtoT16loucaoBDNdOqsL9S3Ijw7tljn7o_g?e=gwp3K5" TargetMode="External"/><Relationship Id="rId52" Type="http://schemas.openxmlformats.org/officeDocument/2006/relationships/hyperlink" Target="https://cpsgrp.sharepoint.com/:x:/s/DFSPurchasingInfo/ESCNiE4xPQZFuF9qb_io4G8B3LKocpRQ8yQ8itqizZfONg?e=WPoNPs" TargetMode="External"/><Relationship Id="rId60" Type="http://schemas.openxmlformats.org/officeDocument/2006/relationships/hyperlink" Target="https://cpsgrp.sharepoint.com/:x:/s/DFSPurchasingInfo/ESYDVjQ-IjpClfmXz7i4QP0BU8Af1-fWSmLJgQSzP9W_FQ?e=ZQ7caQ" TargetMode="External"/><Relationship Id="rId65" Type="http://schemas.openxmlformats.org/officeDocument/2006/relationships/hyperlink" Target="https://cpsgrp.sharepoint.com/:x:/s/DFSPurchasingInfo/EVB9MfRE221Dsm5CvtjezFoBuQlpAew-ABeOCXDpn2WoDA?e=kyFgEy" TargetMode="External"/><Relationship Id="rId73" Type="http://schemas.microsoft.com/office/2017/10/relationships/threadedComment" Target="../threadedComments/threadedComment1.xml"/><Relationship Id="rId4" Type="http://schemas.openxmlformats.org/officeDocument/2006/relationships/hyperlink" Target="https://cpsgrp.sharepoint.com/:x:/s/DFSPurchasingInfo/EbcLVdkzYelKlC1KLIxfZPoBrTGKmVouHZnwik8dWAKFqw?e=K7526Y" TargetMode="External"/><Relationship Id="rId9" Type="http://schemas.openxmlformats.org/officeDocument/2006/relationships/hyperlink" Target="https://cpsgrp.sharepoint.com/:x:/s/DFSPurchasingInfo/EWC171BaaaxIoC8ZyOuRABwB4mWkQ-qbicpTCnDqY4X4LQ?e=IPhoGu" TargetMode="External"/><Relationship Id="rId13" Type="http://schemas.openxmlformats.org/officeDocument/2006/relationships/hyperlink" Target="https://cpsgrp.sharepoint.com/:x:/s/DFSPurchasingInfo/EVIVOqLwuNZDqXrtWhrST9AB9c88_o2QLhGsuoQZtbcRcQ?e=faw4U0" TargetMode="External"/><Relationship Id="rId18" Type="http://schemas.openxmlformats.org/officeDocument/2006/relationships/hyperlink" Target="https://cpsgrp.sharepoint.com/:x:/s/DFSPurchasingInfo/EVgruHRCRadAh1DLPeqdmAwBfrZnCz7EV4oXzKh5LetOew?e=K1Fo2U" TargetMode="External"/><Relationship Id="rId39" Type="http://schemas.openxmlformats.org/officeDocument/2006/relationships/hyperlink" Target="https://cpsgrp.sharepoint.com/:x:/s/DFSPurchasingInfo/Ed5qlr8xkx1On8UBqPHX7wQBjsz_gQVvBmg7-kJgqVd_tA?e=Q5bzDw" TargetMode="External"/><Relationship Id="rId34" Type="http://schemas.openxmlformats.org/officeDocument/2006/relationships/hyperlink" Target="https://cpsgrp.sharepoint.com/:u:/s/DFSPurchasingInfo/EfNZYTjeZpBFnQgmO_KX1DkBc5DB7RONNlVlwtQ4BUgANw?e=1hpDHS" TargetMode="External"/><Relationship Id="rId50" Type="http://schemas.openxmlformats.org/officeDocument/2006/relationships/hyperlink" Target="https://cpsgrp.sharepoint.com/:x:/s/DFSPurchasingInfo/EWuQXlK4udBCuW0GstIZfmEB3ZLsoQDZ4VE4Ojav1KyXNw?e=EgbDaj" TargetMode="External"/><Relationship Id="rId55" Type="http://schemas.openxmlformats.org/officeDocument/2006/relationships/hyperlink" Target="https://cpsgrp.sharepoint.com/:x:/s/DFSPurchasingInfo/ES7Mh_mfbApFkOtsSRk08coBmGqsKkUPNnRi6EWPBlGsag?e=5mTsaN" TargetMode="External"/><Relationship Id="rId7" Type="http://schemas.openxmlformats.org/officeDocument/2006/relationships/hyperlink" Target="https://cpsgrp.sharepoint.com/:x:/s/DFSPurchasingInfo/ETlGqGQ25WBAo0Zat8TbnaoB22KsAReHToMpJIHrUitiYg?e=S5Ebrr" TargetMode="External"/><Relationship Id="rId7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286"/>
  <sheetViews>
    <sheetView workbookViewId="0">
      <selection activeCell="A2" sqref="A2"/>
    </sheetView>
  </sheetViews>
  <sheetFormatPr defaultColWidth="9.33203125" defaultRowHeight="14.4" outlineLevelRow="2" x14ac:dyDescent="0.3"/>
  <cols>
    <col min="1" max="1" width="38.6640625" style="82" bestFit="1" customWidth="1"/>
    <col min="2" max="2" width="41.33203125" style="82" bestFit="1" customWidth="1"/>
    <col min="3" max="3" width="10.6640625" style="82" bestFit="1" customWidth="1"/>
    <col min="4" max="4" width="18.33203125" style="82" bestFit="1" customWidth="1"/>
    <col min="5" max="5" width="13.6640625" style="82" bestFit="1" customWidth="1"/>
    <col min="6" max="7" width="7.6640625" style="82" bestFit="1" customWidth="1"/>
    <col min="8" max="8" width="9.6640625" style="82" bestFit="1" customWidth="1"/>
    <col min="9" max="9" width="13.6640625" style="82" bestFit="1" customWidth="1"/>
    <col min="10" max="11" width="8.6640625" style="82" bestFit="1" customWidth="1"/>
    <col min="12" max="12" width="9.6640625" style="82" bestFit="1" customWidth="1"/>
    <col min="13" max="14" width="9" style="82" bestFit="1" customWidth="1"/>
    <col min="15" max="15" width="9.6640625" style="82" bestFit="1" customWidth="1"/>
    <col min="16" max="16" width="8" style="82" bestFit="1" customWidth="1"/>
    <col min="17" max="17" width="8.44140625" style="82" bestFit="1" customWidth="1"/>
    <col min="18" max="18" width="8.6640625" style="82" bestFit="1" customWidth="1"/>
    <col min="19" max="19" width="8" style="82" bestFit="1" customWidth="1"/>
    <col min="20" max="20" width="12.6640625" style="82" customWidth="1"/>
    <col min="21" max="21" width="6.6640625" style="82" hidden="1" customWidth="1"/>
    <col min="22" max="22" width="7.6640625" style="82" hidden="1" customWidth="1"/>
    <col min="23" max="23" width="9.6640625" style="82" hidden="1" customWidth="1"/>
    <col min="24" max="24" width="8.5546875" style="82" hidden="1" customWidth="1"/>
    <col min="25" max="25" width="9.6640625" style="82" hidden="1" customWidth="1"/>
    <col min="26" max="31" width="8.5546875" style="82" hidden="1" customWidth="1"/>
    <col min="32" max="32" width="9" style="82" hidden="1" customWidth="1"/>
    <col min="33" max="33" width="8.5546875" style="82" hidden="1" customWidth="1"/>
    <col min="34" max="34" width="10.6640625" style="82" bestFit="1" customWidth="1"/>
    <col min="35" max="16384" width="9.33203125" style="82"/>
  </cols>
  <sheetData>
    <row r="1" spans="1:34" x14ac:dyDescent="0.3">
      <c r="E1" s="83" t="s">
        <v>0</v>
      </c>
      <c r="F1"/>
      <c r="G1"/>
      <c r="H1"/>
      <c r="I1" s="83" t="s">
        <v>1</v>
      </c>
      <c r="J1"/>
      <c r="K1"/>
      <c r="L1"/>
      <c r="M1"/>
      <c r="N1"/>
      <c r="O1"/>
    </row>
    <row r="2" spans="1:34" ht="57.6" x14ac:dyDescent="0.3">
      <c r="A2" s="84" t="s">
        <v>2</v>
      </c>
      <c r="B2" s="84" t="s">
        <v>3</v>
      </c>
      <c r="C2" s="84" t="s">
        <v>4</v>
      </c>
      <c r="D2" s="84" t="s">
        <v>5</v>
      </c>
      <c r="E2" s="84" t="s">
        <v>6</v>
      </c>
      <c r="F2" s="84" t="s">
        <v>7</v>
      </c>
      <c r="G2" s="84" t="s">
        <v>8</v>
      </c>
      <c r="H2" s="84" t="s">
        <v>9</v>
      </c>
      <c r="I2" s="84" t="s">
        <v>6</v>
      </c>
      <c r="J2" s="84" t="s">
        <v>7</v>
      </c>
      <c r="K2" s="84" t="s">
        <v>8</v>
      </c>
      <c r="L2" s="84" t="s">
        <v>9</v>
      </c>
      <c r="M2" s="84" t="s">
        <v>10</v>
      </c>
      <c r="N2" s="84" t="s">
        <v>8</v>
      </c>
      <c r="O2" s="84" t="s">
        <v>9</v>
      </c>
      <c r="P2" s="84" t="s">
        <v>11</v>
      </c>
      <c r="Q2" s="84" t="s">
        <v>12</v>
      </c>
      <c r="R2" s="84" t="s">
        <v>13</v>
      </c>
      <c r="S2" s="84" t="s">
        <v>14</v>
      </c>
      <c r="T2" s="84" t="s">
        <v>15</v>
      </c>
      <c r="U2" s="84" t="s">
        <v>16</v>
      </c>
      <c r="V2" s="84" t="s">
        <v>17</v>
      </c>
      <c r="W2" s="84" t="s">
        <v>18</v>
      </c>
      <c r="X2" s="84" t="s">
        <v>19</v>
      </c>
      <c r="Y2" s="84" t="s">
        <v>20</v>
      </c>
      <c r="Z2" s="84" t="s">
        <v>21</v>
      </c>
      <c r="AA2" s="84" t="s">
        <v>22</v>
      </c>
      <c r="AB2" s="84" t="s">
        <v>23</v>
      </c>
      <c r="AC2" s="84" t="s">
        <v>24</v>
      </c>
      <c r="AD2" s="84" t="s">
        <v>25</v>
      </c>
      <c r="AE2" s="84" t="s">
        <v>26</v>
      </c>
      <c r="AF2" s="84" t="s">
        <v>27</v>
      </c>
      <c r="AG2" s="84" t="s">
        <v>28</v>
      </c>
      <c r="AH2" s="84" t="s">
        <v>29</v>
      </c>
    </row>
    <row r="3" spans="1:34" outlineLevel="2" x14ac:dyDescent="0.3">
      <c r="A3" s="85" t="s">
        <v>30</v>
      </c>
      <c r="B3" s="85" t="s">
        <v>31</v>
      </c>
      <c r="C3" s="86"/>
      <c r="D3" s="86" t="s">
        <v>32</v>
      </c>
      <c r="E3" s="86"/>
      <c r="F3" s="86"/>
      <c r="G3" s="86"/>
      <c r="H3" s="86"/>
      <c r="I3" s="85" t="s">
        <v>33</v>
      </c>
      <c r="J3" s="86" t="s">
        <v>34</v>
      </c>
      <c r="K3" s="86" t="s">
        <v>35</v>
      </c>
      <c r="L3" s="86" t="s">
        <v>36</v>
      </c>
      <c r="M3" s="86"/>
      <c r="N3" s="86"/>
      <c r="O3" s="86"/>
      <c r="P3" s="86">
        <v>1</v>
      </c>
      <c r="Q3" s="86">
        <v>0</v>
      </c>
      <c r="R3" s="86">
        <v>6</v>
      </c>
      <c r="S3" s="86">
        <v>6</v>
      </c>
      <c r="T3" s="86">
        <f t="shared" ref="T3:T66" si="0">Q3-S3</f>
        <v>-6</v>
      </c>
      <c r="U3" s="86"/>
      <c r="V3" s="86"/>
      <c r="W3" s="86"/>
      <c r="X3" s="86"/>
      <c r="Y3" s="86"/>
      <c r="Z3" s="86"/>
      <c r="AA3" s="86"/>
      <c r="AB3" s="86"/>
      <c r="AC3" s="86"/>
      <c r="AD3" s="86"/>
      <c r="AE3" s="86">
        <v>1</v>
      </c>
      <c r="AF3" s="86">
        <v>0</v>
      </c>
      <c r="AG3" s="86">
        <v>1</v>
      </c>
      <c r="AH3" s="87">
        <v>44270</v>
      </c>
    </row>
    <row r="4" spans="1:34" outlineLevel="2" x14ac:dyDescent="0.3">
      <c r="A4" s="85" t="s">
        <v>37</v>
      </c>
      <c r="B4" s="85" t="s">
        <v>38</v>
      </c>
      <c r="C4" s="86"/>
      <c r="D4" s="86" t="s">
        <v>32</v>
      </c>
      <c r="E4" s="86"/>
      <c r="F4" s="86"/>
      <c r="G4" s="86"/>
      <c r="H4" s="86"/>
      <c r="I4" s="85"/>
      <c r="J4" s="86"/>
      <c r="K4" s="86"/>
      <c r="L4" s="86"/>
      <c r="M4" s="86"/>
      <c r="N4" s="86"/>
      <c r="O4" s="86"/>
      <c r="P4" s="86">
        <v>2</v>
      </c>
      <c r="Q4" s="86">
        <v>10</v>
      </c>
      <c r="R4" s="86">
        <v>0</v>
      </c>
      <c r="S4" s="86">
        <v>33</v>
      </c>
      <c r="T4" s="86">
        <f t="shared" si="0"/>
        <v>-23</v>
      </c>
      <c r="U4" s="86">
        <v>23</v>
      </c>
      <c r="V4" s="86"/>
      <c r="W4" s="86"/>
      <c r="X4" s="86"/>
      <c r="Y4" s="86"/>
      <c r="Z4" s="86"/>
      <c r="AA4" s="86"/>
      <c r="AB4" s="86"/>
      <c r="AC4" s="86"/>
      <c r="AD4" s="86"/>
      <c r="AE4" s="86">
        <v>2</v>
      </c>
      <c r="AF4" s="86">
        <v>0</v>
      </c>
      <c r="AG4" s="86">
        <v>2</v>
      </c>
      <c r="AH4" s="87">
        <v>44270</v>
      </c>
    </row>
    <row r="5" spans="1:34" outlineLevel="2" x14ac:dyDescent="0.3">
      <c r="A5" s="85" t="s">
        <v>39</v>
      </c>
      <c r="B5" s="85" t="s">
        <v>40</v>
      </c>
      <c r="C5" s="86"/>
      <c r="D5" s="86" t="s">
        <v>32</v>
      </c>
      <c r="E5" s="86"/>
      <c r="F5" s="86"/>
      <c r="G5" s="86"/>
      <c r="H5" s="86"/>
      <c r="I5" s="85"/>
      <c r="J5" s="86"/>
      <c r="K5" s="86"/>
      <c r="L5" s="86"/>
      <c r="M5" s="86"/>
      <c r="N5" s="86"/>
      <c r="O5" s="86"/>
      <c r="P5" s="86">
        <v>3</v>
      </c>
      <c r="Q5" s="86">
        <v>0</v>
      </c>
      <c r="R5" s="86">
        <v>0</v>
      </c>
      <c r="S5" s="86">
        <v>16</v>
      </c>
      <c r="T5" s="86">
        <f t="shared" si="0"/>
        <v>-16</v>
      </c>
      <c r="U5" s="86">
        <v>16</v>
      </c>
      <c r="V5" s="86"/>
      <c r="W5" s="86"/>
      <c r="X5" s="86"/>
      <c r="Y5" s="86"/>
      <c r="Z5" s="86"/>
      <c r="AA5" s="86"/>
      <c r="AB5" s="86"/>
      <c r="AC5" s="86"/>
      <c r="AD5" s="86"/>
      <c r="AE5" s="86">
        <v>3</v>
      </c>
      <c r="AF5" s="86">
        <v>0</v>
      </c>
      <c r="AG5" s="86">
        <v>3</v>
      </c>
      <c r="AH5" s="87">
        <v>44270</v>
      </c>
    </row>
    <row r="6" spans="1:34" outlineLevel="2" x14ac:dyDescent="0.3">
      <c r="A6" s="85" t="s">
        <v>41</v>
      </c>
      <c r="B6" s="85" t="s">
        <v>42</v>
      </c>
      <c r="C6" s="86"/>
      <c r="D6" s="86" t="s">
        <v>32</v>
      </c>
      <c r="E6" s="86"/>
      <c r="F6" s="86"/>
      <c r="G6" s="86"/>
      <c r="H6" s="86"/>
      <c r="I6" s="85"/>
      <c r="J6" s="86"/>
      <c r="K6" s="86"/>
      <c r="L6" s="86"/>
      <c r="M6" s="86"/>
      <c r="N6" s="86"/>
      <c r="O6" s="86"/>
      <c r="P6" s="86">
        <v>1</v>
      </c>
      <c r="Q6" s="86">
        <v>5</v>
      </c>
      <c r="R6" s="86">
        <v>0</v>
      </c>
      <c r="S6" s="86">
        <v>6</v>
      </c>
      <c r="T6" s="86">
        <f t="shared" si="0"/>
        <v>-1</v>
      </c>
      <c r="U6" s="86">
        <v>1</v>
      </c>
      <c r="V6" s="86"/>
      <c r="W6" s="86"/>
      <c r="X6" s="86"/>
      <c r="Y6" s="86"/>
      <c r="Z6" s="86"/>
      <c r="AA6" s="86"/>
      <c r="AB6" s="86"/>
      <c r="AC6" s="86"/>
      <c r="AD6" s="86"/>
      <c r="AE6" s="86">
        <v>1</v>
      </c>
      <c r="AF6" s="86">
        <v>0</v>
      </c>
      <c r="AG6" s="86">
        <v>1</v>
      </c>
      <c r="AH6" s="87">
        <v>44270</v>
      </c>
    </row>
    <row r="7" spans="1:34" outlineLevel="2" x14ac:dyDescent="0.3">
      <c r="A7" s="85" t="s">
        <v>43</v>
      </c>
      <c r="B7" s="85" t="s">
        <v>44</v>
      </c>
      <c r="C7" s="86"/>
      <c r="D7" s="86" t="s">
        <v>32</v>
      </c>
      <c r="E7" s="86"/>
      <c r="F7" s="86"/>
      <c r="G7" s="86"/>
      <c r="H7" s="86"/>
      <c r="I7" s="85"/>
      <c r="J7" s="86"/>
      <c r="K7" s="86"/>
      <c r="L7" s="86"/>
      <c r="M7" s="86"/>
      <c r="N7" s="86"/>
      <c r="O7" s="86"/>
      <c r="P7" s="86">
        <v>2</v>
      </c>
      <c r="Q7" s="86">
        <v>2</v>
      </c>
      <c r="R7" s="86">
        <v>0</v>
      </c>
      <c r="S7" s="86">
        <v>10</v>
      </c>
      <c r="T7" s="86">
        <f t="shared" si="0"/>
        <v>-8</v>
      </c>
      <c r="U7" s="86">
        <v>8</v>
      </c>
      <c r="V7" s="86"/>
      <c r="W7" s="86"/>
      <c r="X7" s="86"/>
      <c r="Y7" s="86"/>
      <c r="Z7" s="86"/>
      <c r="AA7" s="86"/>
      <c r="AB7" s="86"/>
      <c r="AC7" s="86"/>
      <c r="AD7" s="86"/>
      <c r="AE7" s="86">
        <v>2</v>
      </c>
      <c r="AF7" s="86">
        <v>0</v>
      </c>
      <c r="AG7" s="86">
        <v>2</v>
      </c>
      <c r="AH7" s="87">
        <v>44270</v>
      </c>
    </row>
    <row r="8" spans="1:34" outlineLevel="2" x14ac:dyDescent="0.3">
      <c r="A8" s="85" t="s">
        <v>45</v>
      </c>
      <c r="B8" s="85" t="s">
        <v>46</v>
      </c>
      <c r="C8" s="86"/>
      <c r="D8" s="86" t="s">
        <v>32</v>
      </c>
      <c r="E8" s="86"/>
      <c r="F8" s="86"/>
      <c r="G8" s="86"/>
      <c r="H8" s="86"/>
      <c r="I8" s="85"/>
      <c r="J8" s="86"/>
      <c r="K8" s="86"/>
      <c r="L8" s="86"/>
      <c r="M8" s="86"/>
      <c r="N8" s="86"/>
      <c r="O8" s="86"/>
      <c r="P8" s="86">
        <v>1</v>
      </c>
      <c r="Q8" s="86">
        <v>10</v>
      </c>
      <c r="R8" s="86">
        <v>0</v>
      </c>
      <c r="S8" s="86">
        <v>13</v>
      </c>
      <c r="T8" s="86">
        <f t="shared" si="0"/>
        <v>-3</v>
      </c>
      <c r="U8" s="86">
        <v>3</v>
      </c>
      <c r="V8" s="86"/>
      <c r="W8" s="86"/>
      <c r="X8" s="86"/>
      <c r="Y8" s="86"/>
      <c r="Z8" s="86"/>
      <c r="AA8" s="86"/>
      <c r="AB8" s="86"/>
      <c r="AC8" s="86"/>
      <c r="AD8" s="86"/>
      <c r="AE8" s="86">
        <v>1</v>
      </c>
      <c r="AF8" s="86">
        <v>0</v>
      </c>
      <c r="AG8" s="86">
        <v>1</v>
      </c>
      <c r="AH8" s="87">
        <v>44270</v>
      </c>
    </row>
    <row r="9" spans="1:34" outlineLevel="2" x14ac:dyDescent="0.3">
      <c r="A9" s="85" t="s">
        <v>47</v>
      </c>
      <c r="B9" s="85" t="s">
        <v>48</v>
      </c>
      <c r="C9" s="86"/>
      <c r="D9" s="86" t="s">
        <v>32</v>
      </c>
      <c r="E9" s="86"/>
      <c r="F9" s="86"/>
      <c r="G9" s="86"/>
      <c r="H9" s="86"/>
      <c r="I9" s="85"/>
      <c r="J9" s="86"/>
      <c r="K9" s="86"/>
      <c r="L9" s="86"/>
      <c r="M9" s="86"/>
      <c r="N9" s="86"/>
      <c r="O9" s="86"/>
      <c r="P9" s="86">
        <v>19</v>
      </c>
      <c r="Q9" s="86">
        <v>3</v>
      </c>
      <c r="R9" s="86">
        <v>0</v>
      </c>
      <c r="S9" s="86">
        <v>157</v>
      </c>
      <c r="T9" s="86">
        <f t="shared" si="0"/>
        <v>-154</v>
      </c>
      <c r="U9" s="86">
        <v>154</v>
      </c>
      <c r="V9" s="86"/>
      <c r="W9" s="86"/>
      <c r="X9" s="86"/>
      <c r="Y9" s="86"/>
      <c r="Z9" s="86"/>
      <c r="AA9" s="86"/>
      <c r="AB9" s="86"/>
      <c r="AC9" s="86"/>
      <c r="AD9" s="86"/>
      <c r="AE9" s="86">
        <v>19</v>
      </c>
      <c r="AF9" s="86">
        <v>0</v>
      </c>
      <c r="AG9" s="86">
        <v>19</v>
      </c>
      <c r="AH9" s="87">
        <v>44270</v>
      </c>
    </row>
    <row r="10" spans="1:34" outlineLevel="2" x14ac:dyDescent="0.3">
      <c r="A10" s="85" t="s">
        <v>49</v>
      </c>
      <c r="B10" s="85" t="s">
        <v>50</v>
      </c>
      <c r="C10" s="86"/>
      <c r="D10" s="86" t="s">
        <v>32</v>
      </c>
      <c r="E10" s="86"/>
      <c r="F10" s="86"/>
      <c r="G10" s="86"/>
      <c r="H10" s="86"/>
      <c r="I10" s="85" t="s">
        <v>51</v>
      </c>
      <c r="J10" s="86" t="s">
        <v>52</v>
      </c>
      <c r="K10" s="86" t="s">
        <v>53</v>
      </c>
      <c r="L10" s="86" t="s">
        <v>54</v>
      </c>
      <c r="M10" s="86"/>
      <c r="N10" s="86"/>
      <c r="O10" s="86"/>
      <c r="P10" s="86">
        <v>7</v>
      </c>
      <c r="Q10" s="86">
        <v>70</v>
      </c>
      <c r="R10" s="86">
        <v>24</v>
      </c>
      <c r="S10" s="86">
        <v>90</v>
      </c>
      <c r="T10" s="86">
        <f t="shared" si="0"/>
        <v>-20</v>
      </c>
      <c r="U10" s="86"/>
      <c r="V10" s="86"/>
      <c r="W10" s="86"/>
      <c r="X10" s="86"/>
      <c r="Y10" s="86"/>
      <c r="Z10" s="86"/>
      <c r="AA10" s="86"/>
      <c r="AB10" s="86"/>
      <c r="AC10" s="86"/>
      <c r="AD10" s="86"/>
      <c r="AE10" s="86">
        <v>7</v>
      </c>
      <c r="AF10" s="86">
        <v>0</v>
      </c>
      <c r="AG10" s="86">
        <v>7</v>
      </c>
      <c r="AH10" s="87">
        <v>44270</v>
      </c>
    </row>
    <row r="11" spans="1:34" outlineLevel="2" x14ac:dyDescent="0.3">
      <c r="A11" s="85" t="s">
        <v>55</v>
      </c>
      <c r="B11" s="85" t="s">
        <v>56</v>
      </c>
      <c r="C11" s="86"/>
      <c r="D11" s="86" t="s">
        <v>32</v>
      </c>
      <c r="E11" s="86"/>
      <c r="F11" s="86"/>
      <c r="G11" s="86"/>
      <c r="H11" s="86"/>
      <c r="I11" s="85" t="s">
        <v>33</v>
      </c>
      <c r="J11" s="86" t="s">
        <v>34</v>
      </c>
      <c r="K11" s="86" t="s">
        <v>35</v>
      </c>
      <c r="L11" s="86" t="s">
        <v>36</v>
      </c>
      <c r="M11" s="86"/>
      <c r="N11" s="86"/>
      <c r="O11" s="86"/>
      <c r="P11" s="86">
        <v>1</v>
      </c>
      <c r="Q11" s="86">
        <v>0</v>
      </c>
      <c r="R11" s="86">
        <v>6</v>
      </c>
      <c r="S11" s="86">
        <v>6</v>
      </c>
      <c r="T11" s="86">
        <f t="shared" si="0"/>
        <v>-6</v>
      </c>
      <c r="U11" s="86"/>
      <c r="V11" s="86"/>
      <c r="W11" s="86"/>
      <c r="X11" s="86"/>
      <c r="Y11" s="86"/>
      <c r="Z11" s="86"/>
      <c r="AA11" s="86"/>
      <c r="AB11" s="86"/>
      <c r="AC11" s="86"/>
      <c r="AD11" s="86"/>
      <c r="AE11" s="86">
        <v>1</v>
      </c>
      <c r="AF11" s="86">
        <v>0</v>
      </c>
      <c r="AG11" s="86">
        <v>1</v>
      </c>
      <c r="AH11" s="87">
        <v>44270</v>
      </c>
    </row>
    <row r="12" spans="1:34" outlineLevel="2" x14ac:dyDescent="0.3">
      <c r="A12" s="85" t="s">
        <v>57</v>
      </c>
      <c r="B12" s="85" t="s">
        <v>58</v>
      </c>
      <c r="C12" s="86"/>
      <c r="D12" s="86" t="s">
        <v>32</v>
      </c>
      <c r="E12" s="86"/>
      <c r="F12" s="86"/>
      <c r="G12" s="86"/>
      <c r="H12" s="86"/>
      <c r="I12" s="85"/>
      <c r="J12" s="86"/>
      <c r="K12" s="86"/>
      <c r="L12" s="86"/>
      <c r="M12" s="86"/>
      <c r="N12" s="86"/>
      <c r="O12" s="86"/>
      <c r="P12" s="86">
        <v>6</v>
      </c>
      <c r="Q12" s="86">
        <v>10</v>
      </c>
      <c r="R12" s="86">
        <v>0</v>
      </c>
      <c r="S12" s="86">
        <v>38</v>
      </c>
      <c r="T12" s="86">
        <f t="shared" si="0"/>
        <v>-28</v>
      </c>
      <c r="U12" s="86">
        <v>28</v>
      </c>
      <c r="V12" s="86"/>
      <c r="W12" s="86"/>
      <c r="X12" s="86"/>
      <c r="Y12" s="86"/>
      <c r="Z12" s="86"/>
      <c r="AA12" s="86"/>
      <c r="AB12" s="86"/>
      <c r="AC12" s="86"/>
      <c r="AD12" s="86"/>
      <c r="AE12" s="86">
        <v>6</v>
      </c>
      <c r="AF12" s="86">
        <v>0</v>
      </c>
      <c r="AG12" s="86">
        <v>6</v>
      </c>
      <c r="AH12" s="87">
        <v>44270</v>
      </c>
    </row>
    <row r="13" spans="1:34" outlineLevel="2" x14ac:dyDescent="0.3">
      <c r="A13" s="85" t="s">
        <v>59</v>
      </c>
      <c r="B13" s="85" t="s">
        <v>60</v>
      </c>
      <c r="C13" s="86"/>
      <c r="D13" s="86" t="s">
        <v>32</v>
      </c>
      <c r="E13" s="86"/>
      <c r="F13" s="86"/>
      <c r="G13" s="86"/>
      <c r="H13" s="86"/>
      <c r="I13" s="85"/>
      <c r="J13" s="86"/>
      <c r="K13" s="86"/>
      <c r="L13" s="86"/>
      <c r="M13" s="86"/>
      <c r="N13" s="86"/>
      <c r="O13" s="86"/>
      <c r="P13" s="86">
        <v>7</v>
      </c>
      <c r="Q13" s="86">
        <v>18</v>
      </c>
      <c r="R13" s="86">
        <v>0</v>
      </c>
      <c r="S13" s="86">
        <v>61</v>
      </c>
      <c r="T13" s="86">
        <f t="shared" si="0"/>
        <v>-43</v>
      </c>
      <c r="U13" s="86">
        <v>43</v>
      </c>
      <c r="V13" s="86"/>
      <c r="W13" s="86"/>
      <c r="X13" s="86"/>
      <c r="Y13" s="86"/>
      <c r="Z13" s="86"/>
      <c r="AA13" s="86"/>
      <c r="AB13" s="86"/>
      <c r="AC13" s="86"/>
      <c r="AD13" s="86"/>
      <c r="AE13" s="86">
        <v>7</v>
      </c>
      <c r="AF13" s="86">
        <v>0</v>
      </c>
      <c r="AG13" s="86">
        <v>7</v>
      </c>
      <c r="AH13" s="87">
        <v>44270</v>
      </c>
    </row>
    <row r="14" spans="1:34" outlineLevel="2" x14ac:dyDescent="0.3">
      <c r="A14" s="85" t="s">
        <v>61</v>
      </c>
      <c r="B14" s="85" t="s">
        <v>62</v>
      </c>
      <c r="C14" s="86"/>
      <c r="D14" s="86" t="s">
        <v>32</v>
      </c>
      <c r="E14" s="86"/>
      <c r="F14" s="86"/>
      <c r="G14" s="86"/>
      <c r="H14" s="86"/>
      <c r="I14" s="85"/>
      <c r="J14" s="86"/>
      <c r="K14" s="86"/>
      <c r="L14" s="86"/>
      <c r="M14" s="86"/>
      <c r="N14" s="86"/>
      <c r="O14" s="86"/>
      <c r="P14" s="86">
        <v>1</v>
      </c>
      <c r="Q14" s="86">
        <v>2</v>
      </c>
      <c r="R14" s="86">
        <v>0</v>
      </c>
      <c r="S14" s="86">
        <v>5</v>
      </c>
      <c r="T14" s="86">
        <f t="shared" si="0"/>
        <v>-3</v>
      </c>
      <c r="U14" s="86">
        <v>3</v>
      </c>
      <c r="V14" s="86"/>
      <c r="W14" s="86"/>
      <c r="X14" s="86"/>
      <c r="Y14" s="86"/>
      <c r="Z14" s="86"/>
      <c r="AA14" s="86"/>
      <c r="AB14" s="86"/>
      <c r="AC14" s="86"/>
      <c r="AD14" s="86"/>
      <c r="AE14" s="86">
        <v>1</v>
      </c>
      <c r="AF14" s="86">
        <v>0</v>
      </c>
      <c r="AG14" s="86">
        <v>1</v>
      </c>
      <c r="AH14" s="87">
        <v>44270</v>
      </c>
    </row>
    <row r="15" spans="1:34" outlineLevel="2" x14ac:dyDescent="0.3">
      <c r="A15" s="85" t="s">
        <v>63</v>
      </c>
      <c r="B15" s="85" t="s">
        <v>64</v>
      </c>
      <c r="C15" s="86"/>
      <c r="D15" s="86" t="s">
        <v>32</v>
      </c>
      <c r="E15" s="86" t="s">
        <v>33</v>
      </c>
      <c r="F15" s="86" t="s">
        <v>65</v>
      </c>
      <c r="G15" s="86">
        <v>1</v>
      </c>
      <c r="H15" s="87">
        <v>44291</v>
      </c>
      <c r="I15" s="85"/>
      <c r="J15" s="86"/>
      <c r="K15" s="86"/>
      <c r="L15" s="86" t="s">
        <v>66</v>
      </c>
      <c r="M15" s="86"/>
      <c r="N15" s="86"/>
      <c r="O15" s="86"/>
      <c r="P15" s="86">
        <v>1</v>
      </c>
      <c r="Q15" s="86"/>
      <c r="R15" s="86">
        <v>6</v>
      </c>
      <c r="S15" s="86">
        <v>6</v>
      </c>
      <c r="T15" s="86">
        <f t="shared" si="0"/>
        <v>-6</v>
      </c>
      <c r="U15" s="86"/>
      <c r="V15" s="86">
        <v>0</v>
      </c>
      <c r="W15" s="86"/>
      <c r="X15" s="86"/>
      <c r="Y15" s="86"/>
      <c r="Z15" s="86"/>
      <c r="AA15" s="86"/>
      <c r="AB15" s="86"/>
      <c r="AC15" s="86"/>
      <c r="AD15" s="86"/>
      <c r="AE15" s="86">
        <v>1</v>
      </c>
      <c r="AF15" s="86">
        <v>0</v>
      </c>
      <c r="AG15" s="86">
        <v>1</v>
      </c>
      <c r="AH15" s="87">
        <v>44270</v>
      </c>
    </row>
    <row r="16" spans="1:34" outlineLevel="2" x14ac:dyDescent="0.3">
      <c r="A16" s="85" t="s">
        <v>67</v>
      </c>
      <c r="B16" s="85" t="s">
        <v>68</v>
      </c>
      <c r="C16" s="86"/>
      <c r="D16" s="86" t="s">
        <v>32</v>
      </c>
      <c r="E16" s="86"/>
      <c r="F16" s="86"/>
      <c r="G16" s="86"/>
      <c r="H16" s="86"/>
      <c r="I16" s="85"/>
      <c r="J16" s="86"/>
      <c r="K16" s="86"/>
      <c r="L16" s="86"/>
      <c r="M16" s="86"/>
      <c r="N16" s="86"/>
      <c r="O16" s="86"/>
      <c r="P16" s="86">
        <v>8</v>
      </c>
      <c r="Q16" s="86">
        <v>21</v>
      </c>
      <c r="R16" s="86">
        <v>0</v>
      </c>
      <c r="S16" s="86">
        <v>50</v>
      </c>
      <c r="T16" s="86">
        <f t="shared" si="0"/>
        <v>-29</v>
      </c>
      <c r="U16" s="86">
        <v>29</v>
      </c>
      <c r="V16" s="86"/>
      <c r="W16" s="86"/>
      <c r="X16" s="86"/>
      <c r="Y16" s="86"/>
      <c r="Z16" s="86"/>
      <c r="AA16" s="86"/>
      <c r="AB16" s="86"/>
      <c r="AC16" s="86"/>
      <c r="AD16" s="86"/>
      <c r="AE16" s="86">
        <v>8</v>
      </c>
      <c r="AF16" s="86">
        <v>0</v>
      </c>
      <c r="AG16" s="86">
        <v>8</v>
      </c>
      <c r="AH16" s="87">
        <v>44270</v>
      </c>
    </row>
    <row r="17" spans="1:34" outlineLevel="2" x14ac:dyDescent="0.3">
      <c r="A17" s="85" t="s">
        <v>69</v>
      </c>
      <c r="B17" s="85" t="s">
        <v>70</v>
      </c>
      <c r="C17" s="86"/>
      <c r="D17" s="86" t="s">
        <v>32</v>
      </c>
      <c r="E17" s="86"/>
      <c r="F17" s="86"/>
      <c r="G17" s="86"/>
      <c r="H17" s="86"/>
      <c r="I17" s="85" t="s">
        <v>71</v>
      </c>
      <c r="J17" s="86" t="s">
        <v>72</v>
      </c>
      <c r="K17" s="86" t="s">
        <v>73</v>
      </c>
      <c r="L17" s="86" t="s">
        <v>74</v>
      </c>
      <c r="M17" s="86">
        <v>15688</v>
      </c>
      <c r="N17" s="86">
        <v>516</v>
      </c>
      <c r="O17" s="87">
        <v>44371</v>
      </c>
      <c r="P17" s="86">
        <v>62</v>
      </c>
      <c r="Q17" s="86">
        <v>250</v>
      </c>
      <c r="R17" s="86">
        <v>642</v>
      </c>
      <c r="S17" s="86">
        <v>692</v>
      </c>
      <c r="T17" s="86">
        <f t="shared" si="0"/>
        <v>-442</v>
      </c>
      <c r="U17" s="86"/>
      <c r="V17" s="86"/>
      <c r="W17" s="86"/>
      <c r="X17" s="86"/>
      <c r="Y17" s="86"/>
      <c r="Z17" s="86"/>
      <c r="AA17" s="86"/>
      <c r="AB17" s="86"/>
      <c r="AC17" s="86"/>
      <c r="AD17" s="86"/>
      <c r="AE17" s="86">
        <v>62</v>
      </c>
      <c r="AF17" s="86">
        <v>0</v>
      </c>
      <c r="AG17" s="86">
        <v>62</v>
      </c>
      <c r="AH17" s="87">
        <v>44270</v>
      </c>
    </row>
    <row r="18" spans="1:34" outlineLevel="2" x14ac:dyDescent="0.3">
      <c r="A18" s="85" t="s">
        <v>75</v>
      </c>
      <c r="B18" s="85" t="s">
        <v>76</v>
      </c>
      <c r="C18" s="86"/>
      <c r="D18" s="86" t="s">
        <v>32</v>
      </c>
      <c r="E18" s="86"/>
      <c r="F18" s="86"/>
      <c r="G18" s="86"/>
      <c r="H18" s="86"/>
      <c r="I18" s="85" t="s">
        <v>71</v>
      </c>
      <c r="J18" s="86" t="s">
        <v>77</v>
      </c>
      <c r="K18" s="86" t="s">
        <v>78</v>
      </c>
      <c r="L18" s="86" t="s">
        <v>54</v>
      </c>
      <c r="M18" s="86">
        <v>15639</v>
      </c>
      <c r="N18" s="86">
        <v>30</v>
      </c>
      <c r="O18" s="87">
        <v>44308</v>
      </c>
      <c r="P18" s="86">
        <v>4</v>
      </c>
      <c r="Q18" s="86">
        <v>26</v>
      </c>
      <c r="R18" s="86">
        <v>70</v>
      </c>
      <c r="S18" s="86">
        <v>56</v>
      </c>
      <c r="T18" s="86">
        <f t="shared" si="0"/>
        <v>-30</v>
      </c>
      <c r="U18" s="86"/>
      <c r="V18" s="86"/>
      <c r="W18" s="86"/>
      <c r="X18" s="86"/>
      <c r="Y18" s="86"/>
      <c r="Z18" s="86"/>
      <c r="AA18" s="86"/>
      <c r="AB18" s="86"/>
      <c r="AC18" s="86"/>
      <c r="AD18" s="86"/>
      <c r="AE18" s="86">
        <v>4</v>
      </c>
      <c r="AF18" s="86">
        <v>0</v>
      </c>
      <c r="AG18" s="86">
        <v>4</v>
      </c>
      <c r="AH18" s="87">
        <v>44270</v>
      </c>
    </row>
    <row r="19" spans="1:34" outlineLevel="2" x14ac:dyDescent="0.3">
      <c r="A19" s="85" t="s">
        <v>79</v>
      </c>
      <c r="B19" s="85" t="s">
        <v>80</v>
      </c>
      <c r="C19" s="86"/>
      <c r="D19" s="86" t="s">
        <v>32</v>
      </c>
      <c r="E19" s="86"/>
      <c r="F19" s="86"/>
      <c r="G19" s="86"/>
      <c r="H19" s="86"/>
      <c r="I19" s="85"/>
      <c r="J19" s="86"/>
      <c r="K19" s="86"/>
      <c r="L19" s="86"/>
      <c r="M19" s="86"/>
      <c r="N19" s="86"/>
      <c r="O19" s="86"/>
      <c r="P19" s="86">
        <v>9</v>
      </c>
      <c r="Q19" s="86">
        <v>16</v>
      </c>
      <c r="R19" s="86">
        <v>0</v>
      </c>
      <c r="S19" s="86">
        <v>46</v>
      </c>
      <c r="T19" s="86">
        <f t="shared" si="0"/>
        <v>-30</v>
      </c>
      <c r="U19" s="86">
        <v>30</v>
      </c>
      <c r="V19" s="86"/>
      <c r="W19" s="86"/>
      <c r="X19" s="86"/>
      <c r="Y19" s="86"/>
      <c r="Z19" s="86"/>
      <c r="AA19" s="86"/>
      <c r="AB19" s="86"/>
      <c r="AC19" s="86"/>
      <c r="AD19" s="86"/>
      <c r="AE19" s="86">
        <v>9</v>
      </c>
      <c r="AF19" s="86">
        <v>0</v>
      </c>
      <c r="AG19" s="86">
        <v>9</v>
      </c>
      <c r="AH19" s="87">
        <v>44270</v>
      </c>
    </row>
    <row r="20" spans="1:34" outlineLevel="2" x14ac:dyDescent="0.3">
      <c r="A20" s="85" t="s">
        <v>81</v>
      </c>
      <c r="B20" s="85" t="s">
        <v>82</v>
      </c>
      <c r="C20" s="86"/>
      <c r="D20" s="86" t="s">
        <v>32</v>
      </c>
      <c r="E20" s="86"/>
      <c r="F20" s="86"/>
      <c r="G20" s="86"/>
      <c r="H20" s="86"/>
      <c r="I20" s="85" t="s">
        <v>51</v>
      </c>
      <c r="J20" s="86" t="s">
        <v>52</v>
      </c>
      <c r="K20" s="86" t="s">
        <v>83</v>
      </c>
      <c r="L20" s="86" t="s">
        <v>54</v>
      </c>
      <c r="M20" s="86"/>
      <c r="N20" s="86"/>
      <c r="O20" s="86"/>
      <c r="P20" s="86">
        <v>1</v>
      </c>
      <c r="Q20" s="86">
        <v>5</v>
      </c>
      <c r="R20" s="86">
        <v>1</v>
      </c>
      <c r="S20" s="86">
        <v>6</v>
      </c>
      <c r="T20" s="86">
        <f t="shared" si="0"/>
        <v>-1</v>
      </c>
      <c r="U20" s="86"/>
      <c r="V20" s="86"/>
      <c r="W20" s="86"/>
      <c r="X20" s="86"/>
      <c r="Y20" s="86"/>
      <c r="Z20" s="86"/>
      <c r="AA20" s="86"/>
      <c r="AB20" s="86"/>
      <c r="AC20" s="86"/>
      <c r="AD20" s="86"/>
      <c r="AE20" s="86">
        <v>1</v>
      </c>
      <c r="AF20" s="86">
        <v>0</v>
      </c>
      <c r="AG20" s="86">
        <v>1</v>
      </c>
      <c r="AH20" s="87">
        <v>44270</v>
      </c>
    </row>
    <row r="21" spans="1:34" outlineLevel="2" x14ac:dyDescent="0.3">
      <c r="A21" s="85" t="s">
        <v>84</v>
      </c>
      <c r="B21" s="85" t="s">
        <v>85</v>
      </c>
      <c r="C21" s="86"/>
      <c r="D21" s="86" t="s">
        <v>32</v>
      </c>
      <c r="E21" s="86"/>
      <c r="F21" s="86"/>
      <c r="G21" s="86"/>
      <c r="H21" s="86"/>
      <c r="I21" s="85" t="s">
        <v>51</v>
      </c>
      <c r="J21" s="86" t="s">
        <v>52</v>
      </c>
      <c r="K21" s="86" t="s">
        <v>86</v>
      </c>
      <c r="L21" s="86" t="s">
        <v>54</v>
      </c>
      <c r="M21" s="86"/>
      <c r="N21" s="86"/>
      <c r="O21" s="86"/>
      <c r="P21" s="86">
        <v>3</v>
      </c>
      <c r="Q21" s="86">
        <v>7</v>
      </c>
      <c r="R21" s="86">
        <v>11</v>
      </c>
      <c r="S21" s="86">
        <v>18</v>
      </c>
      <c r="T21" s="86">
        <f t="shared" si="0"/>
        <v>-11</v>
      </c>
      <c r="U21" s="86"/>
      <c r="V21" s="86"/>
      <c r="W21" s="86"/>
      <c r="X21" s="86"/>
      <c r="Y21" s="86"/>
      <c r="Z21" s="86"/>
      <c r="AA21" s="86"/>
      <c r="AB21" s="86"/>
      <c r="AC21" s="86"/>
      <c r="AD21" s="86"/>
      <c r="AE21" s="86">
        <v>3</v>
      </c>
      <c r="AF21" s="86">
        <v>0</v>
      </c>
      <c r="AG21" s="86">
        <v>3</v>
      </c>
      <c r="AH21" s="87">
        <v>44270</v>
      </c>
    </row>
    <row r="22" spans="1:34" outlineLevel="2" x14ac:dyDescent="0.3">
      <c r="A22" s="85" t="s">
        <v>87</v>
      </c>
      <c r="B22" s="85" t="s">
        <v>88</v>
      </c>
      <c r="C22" s="86"/>
      <c r="D22" s="86" t="s">
        <v>32</v>
      </c>
      <c r="E22" s="86"/>
      <c r="F22" s="86"/>
      <c r="G22" s="86"/>
      <c r="H22" s="86"/>
      <c r="I22" s="85" t="s">
        <v>51</v>
      </c>
      <c r="J22" s="86" t="s">
        <v>52</v>
      </c>
      <c r="K22" s="86" t="s">
        <v>89</v>
      </c>
      <c r="L22" s="86" t="s">
        <v>54</v>
      </c>
      <c r="M22" s="86"/>
      <c r="N22" s="86"/>
      <c r="O22" s="86"/>
      <c r="P22" s="86">
        <v>2</v>
      </c>
      <c r="Q22" s="86">
        <v>5</v>
      </c>
      <c r="R22" s="86">
        <v>5</v>
      </c>
      <c r="S22" s="86">
        <v>10</v>
      </c>
      <c r="T22" s="86">
        <f t="shared" si="0"/>
        <v>-5</v>
      </c>
      <c r="U22" s="86"/>
      <c r="V22" s="86"/>
      <c r="W22" s="86"/>
      <c r="X22" s="86"/>
      <c r="Y22" s="86"/>
      <c r="Z22" s="86"/>
      <c r="AA22" s="86"/>
      <c r="AB22" s="86"/>
      <c r="AC22" s="86"/>
      <c r="AD22" s="86"/>
      <c r="AE22" s="86">
        <v>2</v>
      </c>
      <c r="AF22" s="86">
        <v>0</v>
      </c>
      <c r="AG22" s="86">
        <v>2</v>
      </c>
      <c r="AH22" s="87">
        <v>44270</v>
      </c>
    </row>
    <row r="23" spans="1:34" outlineLevel="2" x14ac:dyDescent="0.3">
      <c r="A23" s="85" t="s">
        <v>90</v>
      </c>
      <c r="B23" s="85" t="s">
        <v>91</v>
      </c>
      <c r="C23" s="86"/>
      <c r="D23" s="86" t="s">
        <v>32</v>
      </c>
      <c r="E23" s="86"/>
      <c r="F23" s="86"/>
      <c r="G23" s="86"/>
      <c r="H23" s="86"/>
      <c r="I23" s="85" t="s">
        <v>33</v>
      </c>
      <c r="J23" s="86" t="s">
        <v>34</v>
      </c>
      <c r="K23" s="86" t="s">
        <v>92</v>
      </c>
      <c r="L23" s="86" t="s">
        <v>93</v>
      </c>
      <c r="M23" s="86"/>
      <c r="N23" s="86"/>
      <c r="O23" s="86"/>
      <c r="P23" s="86">
        <v>1</v>
      </c>
      <c r="Q23" s="86">
        <v>3</v>
      </c>
      <c r="R23" s="86">
        <v>8</v>
      </c>
      <c r="S23" s="86">
        <v>6</v>
      </c>
      <c r="T23" s="86">
        <f t="shared" si="0"/>
        <v>-3</v>
      </c>
      <c r="U23" s="86"/>
      <c r="V23" s="86"/>
      <c r="W23" s="86"/>
      <c r="X23" s="86"/>
      <c r="Y23" s="86"/>
      <c r="Z23" s="86"/>
      <c r="AA23" s="86"/>
      <c r="AB23" s="86"/>
      <c r="AC23" s="86"/>
      <c r="AD23" s="86"/>
      <c r="AE23" s="86">
        <v>1</v>
      </c>
      <c r="AF23" s="86">
        <v>0</v>
      </c>
      <c r="AG23" s="86">
        <v>1</v>
      </c>
      <c r="AH23" s="87">
        <v>44270</v>
      </c>
    </row>
    <row r="24" spans="1:34" outlineLevel="2" x14ac:dyDescent="0.3">
      <c r="A24" s="85" t="s">
        <v>94</v>
      </c>
      <c r="B24" s="85" t="s">
        <v>95</v>
      </c>
      <c r="C24" s="86"/>
      <c r="D24" s="86" t="s">
        <v>32</v>
      </c>
      <c r="E24" s="86"/>
      <c r="F24" s="86"/>
      <c r="G24" s="86"/>
      <c r="H24" s="86"/>
      <c r="I24" s="85" t="s">
        <v>96</v>
      </c>
      <c r="J24" s="86" t="s">
        <v>97</v>
      </c>
      <c r="K24" s="86" t="s">
        <v>98</v>
      </c>
      <c r="L24" s="86" t="s">
        <v>99</v>
      </c>
      <c r="M24" s="86"/>
      <c r="N24" s="86"/>
      <c r="O24" s="86"/>
      <c r="P24" s="86">
        <v>2</v>
      </c>
      <c r="Q24" s="86">
        <v>0</v>
      </c>
      <c r="R24" s="86">
        <v>12</v>
      </c>
      <c r="S24" s="86">
        <v>12</v>
      </c>
      <c r="T24" s="86">
        <f t="shared" si="0"/>
        <v>-12</v>
      </c>
      <c r="U24" s="86"/>
      <c r="V24" s="86"/>
      <c r="W24" s="86"/>
      <c r="X24" s="86"/>
      <c r="Y24" s="86"/>
      <c r="Z24" s="86"/>
      <c r="AA24" s="86"/>
      <c r="AB24" s="86"/>
      <c r="AC24" s="86"/>
      <c r="AD24" s="86"/>
      <c r="AE24" s="86">
        <v>2</v>
      </c>
      <c r="AF24" s="86">
        <v>0</v>
      </c>
      <c r="AG24" s="86">
        <v>2</v>
      </c>
      <c r="AH24" s="87">
        <v>44270</v>
      </c>
    </row>
    <row r="25" spans="1:34" outlineLevel="2" x14ac:dyDescent="0.3">
      <c r="A25" s="85" t="s">
        <v>100</v>
      </c>
      <c r="B25" s="85" t="s">
        <v>101</v>
      </c>
      <c r="C25" s="86"/>
      <c r="D25" s="86" t="s">
        <v>32</v>
      </c>
      <c r="E25" s="86"/>
      <c r="F25" s="86"/>
      <c r="G25" s="86"/>
      <c r="H25" s="86"/>
      <c r="I25" s="85" t="s">
        <v>71</v>
      </c>
      <c r="J25" s="86" t="s">
        <v>102</v>
      </c>
      <c r="K25" s="86" t="s">
        <v>103</v>
      </c>
      <c r="L25" s="86" t="s">
        <v>104</v>
      </c>
      <c r="M25" s="86"/>
      <c r="N25" s="86"/>
      <c r="O25" s="86"/>
      <c r="P25" s="86">
        <v>3</v>
      </c>
      <c r="Q25" s="86">
        <v>10</v>
      </c>
      <c r="R25" s="86">
        <v>10</v>
      </c>
      <c r="S25" s="86">
        <v>18</v>
      </c>
      <c r="T25" s="86">
        <f t="shared" si="0"/>
        <v>-8</v>
      </c>
      <c r="U25" s="86"/>
      <c r="V25" s="86"/>
      <c r="W25" s="86"/>
      <c r="X25" s="86"/>
      <c r="Y25" s="86"/>
      <c r="Z25" s="86"/>
      <c r="AA25" s="86"/>
      <c r="AB25" s="86"/>
      <c r="AC25" s="86"/>
      <c r="AD25" s="86"/>
      <c r="AE25" s="86">
        <v>3</v>
      </c>
      <c r="AF25" s="86">
        <v>0</v>
      </c>
      <c r="AG25" s="86">
        <v>3</v>
      </c>
      <c r="AH25" s="87">
        <v>44270</v>
      </c>
    </row>
    <row r="26" spans="1:34" outlineLevel="2" x14ac:dyDescent="0.3">
      <c r="A26" s="85" t="s">
        <v>105</v>
      </c>
      <c r="B26" s="85" t="s">
        <v>106</v>
      </c>
      <c r="C26" s="86"/>
      <c r="D26" s="86" t="s">
        <v>32</v>
      </c>
      <c r="E26" s="86"/>
      <c r="F26" s="86"/>
      <c r="G26" s="86"/>
      <c r="H26" s="86"/>
      <c r="I26" s="85"/>
      <c r="J26" s="86"/>
      <c r="K26" s="86"/>
      <c r="L26" s="86"/>
      <c r="M26" s="86"/>
      <c r="N26" s="86"/>
      <c r="O26" s="86"/>
      <c r="P26" s="86">
        <v>1</v>
      </c>
      <c r="Q26" s="86">
        <v>2</v>
      </c>
      <c r="R26" s="86">
        <v>0</v>
      </c>
      <c r="S26" s="86">
        <v>6</v>
      </c>
      <c r="T26" s="86">
        <f t="shared" si="0"/>
        <v>-4</v>
      </c>
      <c r="U26" s="86">
        <v>4</v>
      </c>
      <c r="V26" s="86"/>
      <c r="W26" s="86"/>
      <c r="X26" s="86"/>
      <c r="Y26" s="86"/>
      <c r="Z26" s="86"/>
      <c r="AA26" s="86"/>
      <c r="AB26" s="86"/>
      <c r="AC26" s="86"/>
      <c r="AD26" s="86"/>
      <c r="AE26" s="86">
        <v>1</v>
      </c>
      <c r="AF26" s="86">
        <v>0</v>
      </c>
      <c r="AG26" s="86">
        <v>1</v>
      </c>
      <c r="AH26" s="87">
        <v>44270</v>
      </c>
    </row>
    <row r="27" spans="1:34" outlineLevel="2" x14ac:dyDescent="0.3">
      <c r="A27" s="85" t="s">
        <v>107</v>
      </c>
      <c r="B27" s="85" t="s">
        <v>108</v>
      </c>
      <c r="C27" s="86"/>
      <c r="D27" s="86" t="s">
        <v>32</v>
      </c>
      <c r="E27" s="86"/>
      <c r="F27" s="86"/>
      <c r="G27" s="86"/>
      <c r="H27" s="86"/>
      <c r="I27" s="85" t="s">
        <v>109</v>
      </c>
      <c r="J27" s="86" t="s">
        <v>110</v>
      </c>
      <c r="K27" s="86" t="s">
        <v>35</v>
      </c>
      <c r="L27" s="86" t="s">
        <v>111</v>
      </c>
      <c r="M27" s="86"/>
      <c r="N27" s="86"/>
      <c r="O27" s="86"/>
      <c r="P27" s="86">
        <v>1</v>
      </c>
      <c r="Q27" s="86">
        <v>4</v>
      </c>
      <c r="R27" s="86">
        <v>6</v>
      </c>
      <c r="S27" s="86">
        <v>6</v>
      </c>
      <c r="T27" s="86">
        <f t="shared" si="0"/>
        <v>-2</v>
      </c>
      <c r="U27" s="86"/>
      <c r="V27" s="86"/>
      <c r="W27" s="86"/>
      <c r="X27" s="86"/>
      <c r="Y27" s="86"/>
      <c r="Z27" s="86"/>
      <c r="AA27" s="86"/>
      <c r="AB27" s="86"/>
      <c r="AC27" s="86"/>
      <c r="AD27" s="86"/>
      <c r="AE27" s="86">
        <v>1</v>
      </c>
      <c r="AF27" s="86">
        <v>0</v>
      </c>
      <c r="AG27" s="86">
        <v>1</v>
      </c>
      <c r="AH27" s="87">
        <v>44270</v>
      </c>
    </row>
    <row r="28" spans="1:34" outlineLevel="2" x14ac:dyDescent="0.3">
      <c r="A28" s="85" t="s">
        <v>112</v>
      </c>
      <c r="B28" s="85" t="s">
        <v>113</v>
      </c>
      <c r="C28" s="86"/>
      <c r="D28" s="86" t="s">
        <v>32</v>
      </c>
      <c r="E28" s="86"/>
      <c r="F28" s="86"/>
      <c r="G28" s="86"/>
      <c r="H28" s="86"/>
      <c r="I28" s="85" t="s">
        <v>109</v>
      </c>
      <c r="J28" s="86" t="s">
        <v>110</v>
      </c>
      <c r="K28" s="86" t="s">
        <v>114</v>
      </c>
      <c r="L28" s="86" t="s">
        <v>115</v>
      </c>
      <c r="M28" s="86"/>
      <c r="N28" s="86"/>
      <c r="O28" s="86"/>
      <c r="P28" s="86">
        <v>1</v>
      </c>
      <c r="Q28" s="86">
        <v>4</v>
      </c>
      <c r="R28" s="86">
        <v>4</v>
      </c>
      <c r="S28" s="86">
        <v>6</v>
      </c>
      <c r="T28" s="86">
        <f t="shared" si="0"/>
        <v>-2</v>
      </c>
      <c r="U28" s="86"/>
      <c r="V28" s="86"/>
      <c r="W28" s="86"/>
      <c r="X28" s="86"/>
      <c r="Y28" s="86"/>
      <c r="Z28" s="86"/>
      <c r="AA28" s="86"/>
      <c r="AB28" s="86"/>
      <c r="AC28" s="86"/>
      <c r="AD28" s="86"/>
      <c r="AE28" s="86">
        <v>1</v>
      </c>
      <c r="AF28" s="86">
        <v>0</v>
      </c>
      <c r="AG28" s="86">
        <v>1</v>
      </c>
      <c r="AH28" s="87">
        <v>44270</v>
      </c>
    </row>
    <row r="29" spans="1:34" outlineLevel="2" x14ac:dyDescent="0.3">
      <c r="A29" s="85" t="s">
        <v>116</v>
      </c>
      <c r="B29" s="85" t="s">
        <v>117</v>
      </c>
      <c r="C29" s="86"/>
      <c r="D29" s="86" t="s">
        <v>32</v>
      </c>
      <c r="E29" s="86" t="s">
        <v>118</v>
      </c>
      <c r="F29" s="86" t="s">
        <v>119</v>
      </c>
      <c r="G29" s="86">
        <v>1</v>
      </c>
      <c r="H29" s="87">
        <v>44302</v>
      </c>
      <c r="I29" s="85"/>
      <c r="J29" s="86"/>
      <c r="K29" s="86"/>
      <c r="L29" s="86"/>
      <c r="M29" s="86"/>
      <c r="N29" s="86"/>
      <c r="O29" s="86"/>
      <c r="P29" s="86">
        <v>1</v>
      </c>
      <c r="Q29" s="86"/>
      <c r="R29" s="86">
        <v>6</v>
      </c>
      <c r="S29" s="86">
        <v>6</v>
      </c>
      <c r="T29" s="86">
        <f t="shared" si="0"/>
        <v>-6</v>
      </c>
      <c r="U29" s="86"/>
      <c r="V29" s="86">
        <v>0</v>
      </c>
      <c r="W29" s="86"/>
      <c r="X29" s="86"/>
      <c r="Y29" s="86"/>
      <c r="Z29" s="86"/>
      <c r="AA29" s="86"/>
      <c r="AB29" s="86"/>
      <c r="AC29" s="86"/>
      <c r="AD29" s="86"/>
      <c r="AE29" s="86">
        <v>1</v>
      </c>
      <c r="AF29" s="86">
        <v>0</v>
      </c>
      <c r="AG29" s="86">
        <v>1</v>
      </c>
      <c r="AH29" s="87">
        <v>44270</v>
      </c>
    </row>
    <row r="30" spans="1:34" outlineLevel="2" x14ac:dyDescent="0.3">
      <c r="A30" s="85" t="s">
        <v>120</v>
      </c>
      <c r="B30" s="85" t="s">
        <v>121</v>
      </c>
      <c r="C30" s="86"/>
      <c r="D30" s="86" t="s">
        <v>32</v>
      </c>
      <c r="E30" s="86"/>
      <c r="F30" s="86"/>
      <c r="G30" s="86"/>
      <c r="H30" s="86"/>
      <c r="I30" s="85" t="s">
        <v>122</v>
      </c>
      <c r="J30" s="86" t="s">
        <v>123</v>
      </c>
      <c r="K30" s="86" t="s">
        <v>98</v>
      </c>
      <c r="L30" s="86" t="s">
        <v>124</v>
      </c>
      <c r="M30" s="86"/>
      <c r="N30" s="86"/>
      <c r="O30" s="86"/>
      <c r="P30" s="86">
        <v>2</v>
      </c>
      <c r="Q30" s="86">
        <v>4</v>
      </c>
      <c r="R30" s="86">
        <v>12</v>
      </c>
      <c r="S30" s="86">
        <v>12</v>
      </c>
      <c r="T30" s="86">
        <f t="shared" si="0"/>
        <v>-8</v>
      </c>
      <c r="U30" s="86"/>
      <c r="V30" s="86"/>
      <c r="W30" s="86"/>
      <c r="X30" s="86"/>
      <c r="Y30" s="86"/>
      <c r="Z30" s="86"/>
      <c r="AA30" s="86"/>
      <c r="AB30" s="86"/>
      <c r="AC30" s="86"/>
      <c r="AD30" s="86"/>
      <c r="AE30" s="86">
        <v>2</v>
      </c>
      <c r="AF30" s="86">
        <v>0</v>
      </c>
      <c r="AG30" s="86">
        <v>2</v>
      </c>
      <c r="AH30" s="87">
        <v>44270</v>
      </c>
    </row>
    <row r="31" spans="1:34" outlineLevel="2" x14ac:dyDescent="0.3">
      <c r="A31" s="85" t="s">
        <v>125</v>
      </c>
      <c r="B31" s="85" t="s">
        <v>126</v>
      </c>
      <c r="C31" s="86"/>
      <c r="D31" s="86" t="s">
        <v>32</v>
      </c>
      <c r="E31" s="86"/>
      <c r="F31" s="86"/>
      <c r="G31" s="86"/>
      <c r="H31" s="86"/>
      <c r="I31" s="85" t="s">
        <v>127</v>
      </c>
      <c r="J31" s="86" t="s">
        <v>128</v>
      </c>
      <c r="K31" s="86" t="s">
        <v>129</v>
      </c>
      <c r="L31" s="86" t="s">
        <v>130</v>
      </c>
      <c r="M31" s="86"/>
      <c r="N31" s="86"/>
      <c r="O31" s="86"/>
      <c r="P31" s="86">
        <v>2</v>
      </c>
      <c r="Q31" s="86">
        <v>0</v>
      </c>
      <c r="R31" s="86">
        <v>19</v>
      </c>
      <c r="S31" s="86">
        <v>19</v>
      </c>
      <c r="T31" s="86">
        <f t="shared" si="0"/>
        <v>-19</v>
      </c>
      <c r="U31" s="86"/>
      <c r="V31" s="86"/>
      <c r="W31" s="86"/>
      <c r="X31" s="86"/>
      <c r="Y31" s="86"/>
      <c r="Z31" s="86"/>
      <c r="AA31" s="86"/>
      <c r="AB31" s="86"/>
      <c r="AC31" s="86"/>
      <c r="AD31" s="86"/>
      <c r="AE31" s="86">
        <v>2</v>
      </c>
      <c r="AF31" s="86">
        <v>0</v>
      </c>
      <c r="AG31" s="86">
        <v>2</v>
      </c>
      <c r="AH31" s="87">
        <v>44270</v>
      </c>
    </row>
    <row r="32" spans="1:34" outlineLevel="2" x14ac:dyDescent="0.3">
      <c r="A32" s="85" t="s">
        <v>131</v>
      </c>
      <c r="B32" s="85" t="s">
        <v>132</v>
      </c>
      <c r="C32" s="86"/>
      <c r="D32" s="86" t="s">
        <v>32</v>
      </c>
      <c r="E32" s="86"/>
      <c r="F32" s="86"/>
      <c r="G32" s="86"/>
      <c r="H32" s="86"/>
      <c r="I32" s="85" t="s">
        <v>133</v>
      </c>
      <c r="J32" s="86" t="s">
        <v>134</v>
      </c>
      <c r="K32" s="86" t="s">
        <v>135</v>
      </c>
      <c r="L32" s="86" t="s">
        <v>136</v>
      </c>
      <c r="M32" s="86"/>
      <c r="N32" s="86"/>
      <c r="O32" s="86"/>
      <c r="P32" s="86">
        <v>1</v>
      </c>
      <c r="Q32" s="86">
        <v>3</v>
      </c>
      <c r="R32" s="86">
        <v>2</v>
      </c>
      <c r="S32" s="86">
        <v>7</v>
      </c>
      <c r="T32" s="86">
        <f t="shared" si="0"/>
        <v>-4</v>
      </c>
      <c r="U32" s="86">
        <v>2</v>
      </c>
      <c r="V32" s="86"/>
      <c r="W32" s="86"/>
      <c r="X32" s="86"/>
      <c r="Y32" s="86"/>
      <c r="Z32" s="86"/>
      <c r="AA32" s="86"/>
      <c r="AB32" s="86"/>
      <c r="AC32" s="86"/>
      <c r="AD32" s="86"/>
      <c r="AE32" s="86">
        <v>1</v>
      </c>
      <c r="AF32" s="86">
        <v>0</v>
      </c>
      <c r="AG32" s="86">
        <v>1</v>
      </c>
      <c r="AH32" s="87">
        <v>44270</v>
      </c>
    </row>
    <row r="33" spans="1:34" outlineLevel="2" x14ac:dyDescent="0.3">
      <c r="A33" s="85" t="s">
        <v>137</v>
      </c>
      <c r="B33" s="85" t="s">
        <v>138</v>
      </c>
      <c r="C33" s="86"/>
      <c r="D33" s="86" t="s">
        <v>32</v>
      </c>
      <c r="E33" s="86"/>
      <c r="F33" s="86"/>
      <c r="G33" s="86"/>
      <c r="H33" s="86"/>
      <c r="I33" s="85"/>
      <c r="J33" s="86"/>
      <c r="K33" s="86"/>
      <c r="L33" s="86"/>
      <c r="M33" s="86"/>
      <c r="N33" s="86"/>
      <c r="O33" s="86"/>
      <c r="P33" s="86">
        <v>3</v>
      </c>
      <c r="Q33" s="86">
        <v>8</v>
      </c>
      <c r="R33" s="86">
        <v>0</v>
      </c>
      <c r="S33" s="86">
        <v>18</v>
      </c>
      <c r="T33" s="86">
        <f t="shared" si="0"/>
        <v>-10</v>
      </c>
      <c r="U33" s="86">
        <v>10</v>
      </c>
      <c r="V33" s="86"/>
      <c r="W33" s="86"/>
      <c r="X33" s="86"/>
      <c r="Y33" s="86"/>
      <c r="Z33" s="86"/>
      <c r="AA33" s="86"/>
      <c r="AB33" s="86"/>
      <c r="AC33" s="86"/>
      <c r="AD33" s="86"/>
      <c r="AE33" s="86">
        <v>3</v>
      </c>
      <c r="AF33" s="86">
        <v>0</v>
      </c>
      <c r="AG33" s="86">
        <v>3</v>
      </c>
      <c r="AH33" s="87">
        <v>44270</v>
      </c>
    </row>
    <row r="34" spans="1:34" outlineLevel="2" x14ac:dyDescent="0.3">
      <c r="A34" s="85" t="s">
        <v>139</v>
      </c>
      <c r="B34" s="85" t="s">
        <v>140</v>
      </c>
      <c r="C34" s="86"/>
      <c r="D34" s="86" t="s">
        <v>32</v>
      </c>
      <c r="E34" s="86"/>
      <c r="F34" s="86"/>
      <c r="G34" s="86"/>
      <c r="H34" s="86"/>
      <c r="I34" s="85"/>
      <c r="J34" s="86"/>
      <c r="K34" s="86"/>
      <c r="L34" s="86"/>
      <c r="M34" s="86"/>
      <c r="N34" s="86"/>
      <c r="O34" s="86"/>
      <c r="P34" s="86">
        <v>1</v>
      </c>
      <c r="Q34" s="86">
        <v>4</v>
      </c>
      <c r="R34" s="86">
        <v>0</v>
      </c>
      <c r="S34" s="86">
        <v>6</v>
      </c>
      <c r="T34" s="86">
        <f t="shared" si="0"/>
        <v>-2</v>
      </c>
      <c r="U34" s="86">
        <v>2</v>
      </c>
      <c r="V34" s="86"/>
      <c r="W34" s="86"/>
      <c r="X34" s="86"/>
      <c r="Y34" s="86"/>
      <c r="Z34" s="86"/>
      <c r="AA34" s="86"/>
      <c r="AB34" s="86"/>
      <c r="AC34" s="86"/>
      <c r="AD34" s="86"/>
      <c r="AE34" s="86">
        <v>1</v>
      </c>
      <c r="AF34" s="86">
        <v>0</v>
      </c>
      <c r="AG34" s="86">
        <v>1</v>
      </c>
      <c r="AH34" s="87">
        <v>44270</v>
      </c>
    </row>
    <row r="35" spans="1:34" outlineLevel="2" x14ac:dyDescent="0.3">
      <c r="A35" s="85" t="s">
        <v>141</v>
      </c>
      <c r="B35" s="85" t="s">
        <v>142</v>
      </c>
      <c r="C35" s="86"/>
      <c r="D35" s="86" t="s">
        <v>32</v>
      </c>
      <c r="E35" s="86"/>
      <c r="F35" s="86"/>
      <c r="G35" s="86"/>
      <c r="H35" s="86"/>
      <c r="I35" s="85" t="s">
        <v>71</v>
      </c>
      <c r="J35" s="86" t="s">
        <v>102</v>
      </c>
      <c r="K35" s="86" t="s">
        <v>143</v>
      </c>
      <c r="L35" s="86" t="s">
        <v>144</v>
      </c>
      <c r="M35" s="86"/>
      <c r="N35" s="86"/>
      <c r="O35" s="86"/>
      <c r="P35" s="86">
        <v>5</v>
      </c>
      <c r="Q35" s="86">
        <v>13</v>
      </c>
      <c r="R35" s="86">
        <v>31</v>
      </c>
      <c r="S35" s="86">
        <v>34</v>
      </c>
      <c r="T35" s="86">
        <f t="shared" si="0"/>
        <v>-21</v>
      </c>
      <c r="U35" s="86"/>
      <c r="V35" s="86"/>
      <c r="W35" s="86"/>
      <c r="X35" s="86"/>
      <c r="Y35" s="86"/>
      <c r="Z35" s="86"/>
      <c r="AA35" s="86"/>
      <c r="AB35" s="86"/>
      <c r="AC35" s="86"/>
      <c r="AD35" s="86"/>
      <c r="AE35" s="86">
        <v>5</v>
      </c>
      <c r="AF35" s="86">
        <v>0</v>
      </c>
      <c r="AG35" s="86">
        <v>5</v>
      </c>
      <c r="AH35" s="87">
        <v>44270</v>
      </c>
    </row>
    <row r="36" spans="1:34" outlineLevel="2" x14ac:dyDescent="0.3">
      <c r="A36" s="85" t="s">
        <v>145</v>
      </c>
      <c r="B36" s="85" t="s">
        <v>146</v>
      </c>
      <c r="C36" s="86"/>
      <c r="D36" s="86" t="s">
        <v>32</v>
      </c>
      <c r="E36" s="86"/>
      <c r="F36" s="86"/>
      <c r="G36" s="86"/>
      <c r="H36" s="86"/>
      <c r="I36" s="85" t="s">
        <v>71</v>
      </c>
      <c r="J36" s="86" t="s">
        <v>102</v>
      </c>
      <c r="K36" s="86" t="s">
        <v>35</v>
      </c>
      <c r="L36" s="86" t="s">
        <v>144</v>
      </c>
      <c r="M36" s="86"/>
      <c r="N36" s="86"/>
      <c r="O36" s="86"/>
      <c r="P36" s="86">
        <v>1</v>
      </c>
      <c r="Q36" s="86">
        <v>3</v>
      </c>
      <c r="R36" s="86">
        <v>6</v>
      </c>
      <c r="S36" s="86">
        <v>6</v>
      </c>
      <c r="T36" s="86">
        <f t="shared" si="0"/>
        <v>-3</v>
      </c>
      <c r="U36" s="86"/>
      <c r="V36" s="86"/>
      <c r="W36" s="86"/>
      <c r="X36" s="86"/>
      <c r="Y36" s="86"/>
      <c r="Z36" s="86"/>
      <c r="AA36" s="86"/>
      <c r="AB36" s="86"/>
      <c r="AC36" s="86"/>
      <c r="AD36" s="86"/>
      <c r="AE36" s="86">
        <v>1</v>
      </c>
      <c r="AF36" s="86">
        <v>0</v>
      </c>
      <c r="AG36" s="86">
        <v>1</v>
      </c>
      <c r="AH36" s="87">
        <v>44270</v>
      </c>
    </row>
    <row r="37" spans="1:34" outlineLevel="2" x14ac:dyDescent="0.3">
      <c r="A37" s="85" t="s">
        <v>147</v>
      </c>
      <c r="B37" s="85" t="s">
        <v>148</v>
      </c>
      <c r="C37" s="86"/>
      <c r="D37" s="86" t="s">
        <v>32</v>
      </c>
      <c r="E37" s="86"/>
      <c r="F37" s="86"/>
      <c r="G37" s="86"/>
      <c r="H37" s="86"/>
      <c r="I37" s="85"/>
      <c r="J37" s="86"/>
      <c r="K37" s="86"/>
      <c r="L37" s="86"/>
      <c r="M37" s="86"/>
      <c r="N37" s="86"/>
      <c r="O37" s="86"/>
      <c r="P37" s="86">
        <v>1</v>
      </c>
      <c r="Q37" s="86"/>
      <c r="R37" s="86">
        <v>0</v>
      </c>
      <c r="S37" s="86">
        <v>5</v>
      </c>
      <c r="T37" s="86">
        <f t="shared" si="0"/>
        <v>-5</v>
      </c>
      <c r="U37" s="86">
        <v>5</v>
      </c>
      <c r="V37" s="86"/>
      <c r="W37" s="86"/>
      <c r="X37" s="86"/>
      <c r="Y37" s="86"/>
      <c r="Z37" s="86"/>
      <c r="AA37" s="86"/>
      <c r="AB37" s="86"/>
      <c r="AC37" s="86"/>
      <c r="AD37" s="86"/>
      <c r="AE37" s="86">
        <v>1</v>
      </c>
      <c r="AF37" s="86">
        <v>0</v>
      </c>
      <c r="AG37" s="86">
        <v>1</v>
      </c>
      <c r="AH37" s="87">
        <v>44270</v>
      </c>
    </row>
    <row r="38" spans="1:34" outlineLevel="2" x14ac:dyDescent="0.3">
      <c r="A38" s="85" t="s">
        <v>149</v>
      </c>
      <c r="B38" s="85" t="s">
        <v>150</v>
      </c>
      <c r="C38" s="86"/>
      <c r="D38" s="86" t="s">
        <v>32</v>
      </c>
      <c r="E38" s="86"/>
      <c r="F38" s="86"/>
      <c r="G38" s="86"/>
      <c r="H38" s="86"/>
      <c r="I38" s="85"/>
      <c r="J38" s="86"/>
      <c r="K38" s="86"/>
      <c r="L38" s="86"/>
      <c r="M38" s="86"/>
      <c r="N38" s="86"/>
      <c r="O38" s="86"/>
      <c r="P38" s="86">
        <v>2</v>
      </c>
      <c r="Q38" s="86">
        <v>4</v>
      </c>
      <c r="R38" s="86">
        <v>0</v>
      </c>
      <c r="S38" s="86">
        <v>12</v>
      </c>
      <c r="T38" s="86">
        <f t="shared" si="0"/>
        <v>-8</v>
      </c>
      <c r="U38" s="86">
        <v>8</v>
      </c>
      <c r="V38" s="86"/>
      <c r="W38" s="86"/>
      <c r="X38" s="86"/>
      <c r="Y38" s="86"/>
      <c r="Z38" s="86"/>
      <c r="AA38" s="86"/>
      <c r="AB38" s="86"/>
      <c r="AC38" s="86"/>
      <c r="AD38" s="86"/>
      <c r="AE38" s="86">
        <v>2</v>
      </c>
      <c r="AF38" s="86">
        <v>0</v>
      </c>
      <c r="AG38" s="86">
        <v>2</v>
      </c>
      <c r="AH38" s="87">
        <v>44270</v>
      </c>
    </row>
    <row r="39" spans="1:34" outlineLevel="2" x14ac:dyDescent="0.3">
      <c r="A39" s="85" t="s">
        <v>151</v>
      </c>
      <c r="B39" s="85" t="s">
        <v>152</v>
      </c>
      <c r="C39" s="86"/>
      <c r="D39" s="86" t="s">
        <v>32</v>
      </c>
      <c r="E39" s="86"/>
      <c r="F39" s="86"/>
      <c r="G39" s="86"/>
      <c r="H39" s="86"/>
      <c r="I39" s="85" t="s">
        <v>33</v>
      </c>
      <c r="J39" s="86" t="s">
        <v>34</v>
      </c>
      <c r="K39" s="86" t="s">
        <v>35</v>
      </c>
      <c r="L39" s="86" t="s">
        <v>36</v>
      </c>
      <c r="M39" s="86"/>
      <c r="N39" s="86"/>
      <c r="O39" s="86"/>
      <c r="P39" s="86">
        <v>1</v>
      </c>
      <c r="Q39" s="86">
        <v>0</v>
      </c>
      <c r="R39" s="86">
        <v>6</v>
      </c>
      <c r="S39" s="86">
        <v>6</v>
      </c>
      <c r="T39" s="86">
        <f t="shared" si="0"/>
        <v>-6</v>
      </c>
      <c r="U39" s="86"/>
      <c r="V39" s="86"/>
      <c r="W39" s="86"/>
      <c r="X39" s="86"/>
      <c r="Y39" s="86"/>
      <c r="Z39" s="86"/>
      <c r="AA39" s="86"/>
      <c r="AB39" s="86"/>
      <c r="AC39" s="86"/>
      <c r="AD39" s="86"/>
      <c r="AE39" s="86">
        <v>1</v>
      </c>
      <c r="AF39" s="86">
        <v>0</v>
      </c>
      <c r="AG39" s="86">
        <v>1</v>
      </c>
      <c r="AH39" s="87">
        <v>44270</v>
      </c>
    </row>
    <row r="40" spans="1:34" outlineLevel="2" x14ac:dyDescent="0.3">
      <c r="A40" s="85" t="s">
        <v>153</v>
      </c>
      <c r="B40" s="85" t="s">
        <v>154</v>
      </c>
      <c r="C40" s="86"/>
      <c r="D40" s="86" t="s">
        <v>32</v>
      </c>
      <c r="E40" s="86"/>
      <c r="F40" s="86"/>
      <c r="G40" s="86"/>
      <c r="H40" s="86"/>
      <c r="I40" s="85"/>
      <c r="J40" s="86"/>
      <c r="K40" s="86"/>
      <c r="L40" s="86"/>
      <c r="M40" s="86"/>
      <c r="N40" s="86"/>
      <c r="O40" s="86"/>
      <c r="P40" s="86">
        <v>9</v>
      </c>
      <c r="Q40" s="86">
        <v>13</v>
      </c>
      <c r="R40" s="86">
        <v>0</v>
      </c>
      <c r="S40" s="86">
        <v>100</v>
      </c>
      <c r="T40" s="86">
        <f t="shared" si="0"/>
        <v>-87</v>
      </c>
      <c r="U40" s="86">
        <v>87</v>
      </c>
      <c r="V40" s="86"/>
      <c r="W40" s="86"/>
      <c r="X40" s="86"/>
      <c r="Y40" s="86"/>
      <c r="Z40" s="86"/>
      <c r="AA40" s="86"/>
      <c r="AB40" s="86"/>
      <c r="AC40" s="86"/>
      <c r="AD40" s="86"/>
      <c r="AE40" s="86">
        <v>9</v>
      </c>
      <c r="AF40" s="86">
        <v>0</v>
      </c>
      <c r="AG40" s="86">
        <v>9</v>
      </c>
      <c r="AH40" s="87">
        <v>44270</v>
      </c>
    </row>
    <row r="41" spans="1:34" outlineLevel="2" x14ac:dyDescent="0.3">
      <c r="A41" s="85" t="s">
        <v>155</v>
      </c>
      <c r="B41" s="85" t="s">
        <v>156</v>
      </c>
      <c r="C41" s="86"/>
      <c r="D41" s="86" t="s">
        <v>32</v>
      </c>
      <c r="E41" s="86"/>
      <c r="F41" s="86"/>
      <c r="G41" s="86"/>
      <c r="H41" s="86"/>
      <c r="I41" s="85" t="s">
        <v>51</v>
      </c>
      <c r="J41" s="86" t="s">
        <v>52</v>
      </c>
      <c r="K41" s="86" t="s">
        <v>157</v>
      </c>
      <c r="L41" s="86" t="s">
        <v>54</v>
      </c>
      <c r="M41" s="86"/>
      <c r="N41" s="86"/>
      <c r="O41" s="86"/>
      <c r="P41" s="86">
        <v>4</v>
      </c>
      <c r="Q41" s="86">
        <v>11</v>
      </c>
      <c r="R41" s="86">
        <v>30</v>
      </c>
      <c r="S41" s="86">
        <v>41</v>
      </c>
      <c r="T41" s="86">
        <f t="shared" si="0"/>
        <v>-30</v>
      </c>
      <c r="U41" s="86"/>
      <c r="V41" s="86"/>
      <c r="W41" s="86"/>
      <c r="X41" s="86"/>
      <c r="Y41" s="86"/>
      <c r="Z41" s="86"/>
      <c r="AA41" s="86"/>
      <c r="AB41" s="86"/>
      <c r="AC41" s="86"/>
      <c r="AD41" s="86"/>
      <c r="AE41" s="86">
        <v>4</v>
      </c>
      <c r="AF41" s="86">
        <v>0</v>
      </c>
      <c r="AG41" s="86">
        <v>4</v>
      </c>
      <c r="AH41" s="87">
        <v>44270</v>
      </c>
    </row>
    <row r="42" spans="1:34" outlineLevel="2" x14ac:dyDescent="0.3">
      <c r="A42" s="85" t="s">
        <v>158</v>
      </c>
      <c r="B42" s="85" t="s">
        <v>159</v>
      </c>
      <c r="C42" s="86"/>
      <c r="D42" s="86" t="s">
        <v>32</v>
      </c>
      <c r="E42" s="86"/>
      <c r="F42" s="86"/>
      <c r="G42" s="86"/>
      <c r="H42" s="86"/>
      <c r="I42" s="85"/>
      <c r="J42" s="86"/>
      <c r="K42" s="86"/>
      <c r="L42" s="86"/>
      <c r="M42" s="86"/>
      <c r="N42" s="86"/>
      <c r="O42" s="86"/>
      <c r="P42" s="86">
        <v>4</v>
      </c>
      <c r="Q42" s="86">
        <v>12</v>
      </c>
      <c r="R42" s="86">
        <v>0</v>
      </c>
      <c r="S42" s="86">
        <v>32</v>
      </c>
      <c r="T42" s="86">
        <f t="shared" si="0"/>
        <v>-20</v>
      </c>
      <c r="U42" s="86">
        <v>20</v>
      </c>
      <c r="V42" s="86"/>
      <c r="W42" s="86"/>
      <c r="X42" s="86"/>
      <c r="Y42" s="86"/>
      <c r="Z42" s="86"/>
      <c r="AA42" s="86"/>
      <c r="AB42" s="86"/>
      <c r="AC42" s="86"/>
      <c r="AD42" s="86"/>
      <c r="AE42" s="86">
        <v>4</v>
      </c>
      <c r="AF42" s="86">
        <v>0</v>
      </c>
      <c r="AG42" s="86">
        <v>4</v>
      </c>
      <c r="AH42" s="87">
        <v>44270</v>
      </c>
    </row>
    <row r="43" spans="1:34" outlineLevel="2" x14ac:dyDescent="0.3">
      <c r="A43" s="85" t="s">
        <v>160</v>
      </c>
      <c r="B43" s="85" t="s">
        <v>161</v>
      </c>
      <c r="C43" s="86"/>
      <c r="D43" s="86" t="s">
        <v>32</v>
      </c>
      <c r="E43" s="86"/>
      <c r="F43" s="86"/>
      <c r="G43" s="86"/>
      <c r="H43" s="86"/>
      <c r="I43" s="85" t="s">
        <v>51</v>
      </c>
      <c r="J43" s="86" t="s">
        <v>52</v>
      </c>
      <c r="K43" s="86" t="s">
        <v>89</v>
      </c>
      <c r="L43" s="86" t="s">
        <v>54</v>
      </c>
      <c r="M43" s="86"/>
      <c r="N43" s="86"/>
      <c r="O43" s="86"/>
      <c r="P43" s="86">
        <v>1</v>
      </c>
      <c r="Q43" s="86">
        <v>3</v>
      </c>
      <c r="R43" s="86">
        <v>5</v>
      </c>
      <c r="S43" s="86">
        <v>6</v>
      </c>
      <c r="T43" s="86">
        <f t="shared" si="0"/>
        <v>-3</v>
      </c>
      <c r="U43" s="86"/>
      <c r="V43" s="86"/>
      <c r="W43" s="86"/>
      <c r="X43" s="86"/>
      <c r="Y43" s="86"/>
      <c r="Z43" s="86"/>
      <c r="AA43" s="86"/>
      <c r="AB43" s="86"/>
      <c r="AC43" s="86"/>
      <c r="AD43" s="86"/>
      <c r="AE43" s="86">
        <v>1</v>
      </c>
      <c r="AF43" s="86">
        <v>0</v>
      </c>
      <c r="AG43" s="86">
        <v>1</v>
      </c>
      <c r="AH43" s="87">
        <v>44270</v>
      </c>
    </row>
    <row r="44" spans="1:34" outlineLevel="2" x14ac:dyDescent="0.3">
      <c r="A44" s="85" t="s">
        <v>162</v>
      </c>
      <c r="B44" s="85" t="s">
        <v>163</v>
      </c>
      <c r="C44" s="86"/>
      <c r="D44" s="86" t="s">
        <v>32</v>
      </c>
      <c r="E44" s="86"/>
      <c r="F44" s="86"/>
      <c r="G44" s="86"/>
      <c r="H44" s="86"/>
      <c r="I44" s="85"/>
      <c r="J44" s="86"/>
      <c r="K44" s="86"/>
      <c r="L44" s="86"/>
      <c r="M44" s="86"/>
      <c r="N44" s="86"/>
      <c r="O44" s="86"/>
      <c r="P44" s="86">
        <v>8</v>
      </c>
      <c r="Q44" s="86">
        <v>20</v>
      </c>
      <c r="R44" s="86">
        <v>0</v>
      </c>
      <c r="S44" s="86">
        <v>49</v>
      </c>
      <c r="T44" s="86">
        <f t="shared" si="0"/>
        <v>-29</v>
      </c>
      <c r="U44" s="86">
        <v>29</v>
      </c>
      <c r="V44" s="86"/>
      <c r="W44" s="86"/>
      <c r="X44" s="86"/>
      <c r="Y44" s="86"/>
      <c r="Z44" s="86"/>
      <c r="AA44" s="86"/>
      <c r="AB44" s="86"/>
      <c r="AC44" s="86"/>
      <c r="AD44" s="86"/>
      <c r="AE44" s="86">
        <v>8</v>
      </c>
      <c r="AF44" s="86">
        <v>0</v>
      </c>
      <c r="AG44" s="86">
        <v>8</v>
      </c>
      <c r="AH44" s="87">
        <v>44270</v>
      </c>
    </row>
    <row r="45" spans="1:34" outlineLevel="2" x14ac:dyDescent="0.3">
      <c r="A45" s="85" t="s">
        <v>164</v>
      </c>
      <c r="B45" s="85" t="s">
        <v>165</v>
      </c>
      <c r="C45" s="86"/>
      <c r="D45" s="86" t="s">
        <v>32</v>
      </c>
      <c r="E45" s="86"/>
      <c r="F45" s="86"/>
      <c r="G45" s="86"/>
      <c r="H45" s="86"/>
      <c r="I45" s="85"/>
      <c r="J45" s="86"/>
      <c r="K45" s="86"/>
      <c r="L45" s="86"/>
      <c r="M45" s="86"/>
      <c r="N45" s="86"/>
      <c r="O45" s="86"/>
      <c r="P45" s="86">
        <v>2</v>
      </c>
      <c r="Q45" s="86">
        <v>3</v>
      </c>
      <c r="R45" s="86">
        <v>0</v>
      </c>
      <c r="S45" s="86">
        <v>12</v>
      </c>
      <c r="T45" s="86">
        <f t="shared" si="0"/>
        <v>-9</v>
      </c>
      <c r="U45" s="86">
        <v>9</v>
      </c>
      <c r="V45" s="86"/>
      <c r="W45" s="86"/>
      <c r="X45" s="86"/>
      <c r="Y45" s="86"/>
      <c r="Z45" s="86"/>
      <c r="AA45" s="86"/>
      <c r="AB45" s="86"/>
      <c r="AC45" s="86"/>
      <c r="AD45" s="86"/>
      <c r="AE45" s="86">
        <v>2</v>
      </c>
      <c r="AF45" s="86">
        <v>0</v>
      </c>
      <c r="AG45" s="86">
        <v>2</v>
      </c>
      <c r="AH45" s="87">
        <v>44270</v>
      </c>
    </row>
    <row r="46" spans="1:34" outlineLevel="2" x14ac:dyDescent="0.3">
      <c r="A46" s="85" t="s">
        <v>166</v>
      </c>
      <c r="B46" s="85" t="s">
        <v>167</v>
      </c>
      <c r="C46" s="86"/>
      <c r="D46" s="86" t="s">
        <v>32</v>
      </c>
      <c r="E46" s="86"/>
      <c r="F46" s="86"/>
      <c r="G46" s="86"/>
      <c r="H46" s="86"/>
      <c r="I46" s="85"/>
      <c r="J46" s="86"/>
      <c r="K46" s="86"/>
      <c r="L46" s="86"/>
      <c r="M46" s="86"/>
      <c r="N46" s="86"/>
      <c r="O46" s="86"/>
      <c r="P46" s="86">
        <v>2</v>
      </c>
      <c r="Q46" s="86">
        <v>4</v>
      </c>
      <c r="R46" s="86">
        <v>0</v>
      </c>
      <c r="S46" s="86">
        <v>12</v>
      </c>
      <c r="T46" s="86">
        <f t="shared" si="0"/>
        <v>-8</v>
      </c>
      <c r="U46" s="86">
        <v>8</v>
      </c>
      <c r="V46" s="86"/>
      <c r="W46" s="86"/>
      <c r="X46" s="86"/>
      <c r="Y46" s="86"/>
      <c r="Z46" s="86"/>
      <c r="AA46" s="86"/>
      <c r="AB46" s="86"/>
      <c r="AC46" s="86"/>
      <c r="AD46" s="86"/>
      <c r="AE46" s="86">
        <v>2</v>
      </c>
      <c r="AF46" s="86">
        <v>0</v>
      </c>
      <c r="AG46" s="86">
        <v>2</v>
      </c>
      <c r="AH46" s="87">
        <v>44270</v>
      </c>
    </row>
    <row r="47" spans="1:34" outlineLevel="2" x14ac:dyDescent="0.3">
      <c r="A47" s="85" t="s">
        <v>168</v>
      </c>
      <c r="B47" s="85" t="s">
        <v>169</v>
      </c>
      <c r="C47" s="86"/>
      <c r="D47" s="86" t="s">
        <v>32</v>
      </c>
      <c r="E47" s="86"/>
      <c r="F47" s="86"/>
      <c r="G47" s="86"/>
      <c r="H47" s="86"/>
      <c r="I47" s="85"/>
      <c r="J47" s="86"/>
      <c r="K47" s="86"/>
      <c r="L47" s="86"/>
      <c r="M47" s="86"/>
      <c r="N47" s="86"/>
      <c r="O47" s="86"/>
      <c r="P47" s="86">
        <v>1</v>
      </c>
      <c r="Q47" s="86">
        <v>1</v>
      </c>
      <c r="R47" s="86">
        <v>0</v>
      </c>
      <c r="S47" s="86">
        <v>5</v>
      </c>
      <c r="T47" s="86">
        <f t="shared" si="0"/>
        <v>-4</v>
      </c>
      <c r="U47" s="86">
        <v>4</v>
      </c>
      <c r="V47" s="86"/>
      <c r="W47" s="86"/>
      <c r="X47" s="86"/>
      <c r="Y47" s="86"/>
      <c r="Z47" s="86"/>
      <c r="AA47" s="86"/>
      <c r="AB47" s="86"/>
      <c r="AC47" s="86"/>
      <c r="AD47" s="86"/>
      <c r="AE47" s="86">
        <v>1</v>
      </c>
      <c r="AF47" s="86">
        <v>0</v>
      </c>
      <c r="AG47" s="86">
        <v>1</v>
      </c>
      <c r="AH47" s="87">
        <v>44270</v>
      </c>
    </row>
    <row r="48" spans="1:34" outlineLevel="2" x14ac:dyDescent="0.3">
      <c r="A48" s="85" t="s">
        <v>170</v>
      </c>
      <c r="B48" s="85" t="s">
        <v>171</v>
      </c>
      <c r="C48" s="86"/>
      <c r="D48" s="86" t="s">
        <v>32</v>
      </c>
      <c r="E48" s="86"/>
      <c r="F48" s="86"/>
      <c r="G48" s="86"/>
      <c r="H48" s="86"/>
      <c r="I48" s="85"/>
      <c r="J48" s="86"/>
      <c r="K48" s="86"/>
      <c r="L48" s="86"/>
      <c r="M48" s="86"/>
      <c r="N48" s="86"/>
      <c r="O48" s="86"/>
      <c r="P48" s="86">
        <v>1</v>
      </c>
      <c r="Q48" s="86">
        <v>5</v>
      </c>
      <c r="R48" s="86">
        <v>0</v>
      </c>
      <c r="S48" s="86">
        <v>6</v>
      </c>
      <c r="T48" s="86">
        <f t="shared" si="0"/>
        <v>-1</v>
      </c>
      <c r="U48" s="86">
        <v>1</v>
      </c>
      <c r="V48" s="86"/>
      <c r="W48" s="86"/>
      <c r="X48" s="86"/>
      <c r="Y48" s="86"/>
      <c r="Z48" s="86"/>
      <c r="AA48" s="86"/>
      <c r="AB48" s="86"/>
      <c r="AC48" s="86"/>
      <c r="AD48" s="86"/>
      <c r="AE48" s="86">
        <v>1</v>
      </c>
      <c r="AF48" s="86">
        <v>0</v>
      </c>
      <c r="AG48" s="86">
        <v>1</v>
      </c>
      <c r="AH48" s="87">
        <v>44270</v>
      </c>
    </row>
    <row r="49" spans="1:34" outlineLevel="2" x14ac:dyDescent="0.3">
      <c r="A49" s="85" t="s">
        <v>172</v>
      </c>
      <c r="B49" s="85" t="s">
        <v>173</v>
      </c>
      <c r="C49" s="86"/>
      <c r="D49" s="86" t="s">
        <v>32</v>
      </c>
      <c r="E49" s="86"/>
      <c r="F49" s="86"/>
      <c r="G49" s="86"/>
      <c r="H49" s="86"/>
      <c r="I49" s="85"/>
      <c r="J49" s="86"/>
      <c r="K49" s="86"/>
      <c r="L49" s="86"/>
      <c r="M49" s="86"/>
      <c r="N49" s="86"/>
      <c r="O49" s="86"/>
      <c r="P49" s="86">
        <v>2</v>
      </c>
      <c r="Q49" s="86">
        <v>4</v>
      </c>
      <c r="R49" s="86">
        <v>0</v>
      </c>
      <c r="S49" s="86">
        <v>12</v>
      </c>
      <c r="T49" s="86">
        <f t="shared" si="0"/>
        <v>-8</v>
      </c>
      <c r="U49" s="86">
        <v>8</v>
      </c>
      <c r="V49" s="86"/>
      <c r="W49" s="86"/>
      <c r="X49" s="86"/>
      <c r="Y49" s="86"/>
      <c r="Z49" s="86"/>
      <c r="AA49" s="86"/>
      <c r="AB49" s="86"/>
      <c r="AC49" s="86"/>
      <c r="AD49" s="86"/>
      <c r="AE49" s="86">
        <v>2</v>
      </c>
      <c r="AF49" s="86">
        <v>0</v>
      </c>
      <c r="AG49" s="86">
        <v>2</v>
      </c>
      <c r="AH49" s="87">
        <v>44270</v>
      </c>
    </row>
    <row r="50" spans="1:34" outlineLevel="2" x14ac:dyDescent="0.3">
      <c r="A50" s="85" t="s">
        <v>174</v>
      </c>
      <c r="B50" s="85" t="s">
        <v>175</v>
      </c>
      <c r="C50" s="86"/>
      <c r="D50" s="86" t="s">
        <v>32</v>
      </c>
      <c r="E50" s="86"/>
      <c r="F50" s="86"/>
      <c r="G50" s="86"/>
      <c r="H50" s="86"/>
      <c r="I50" s="85"/>
      <c r="J50" s="86"/>
      <c r="K50" s="86"/>
      <c r="L50" s="86"/>
      <c r="M50" s="86"/>
      <c r="N50" s="86"/>
      <c r="O50" s="86"/>
      <c r="P50" s="86">
        <v>1</v>
      </c>
      <c r="Q50" s="86">
        <v>4</v>
      </c>
      <c r="R50" s="86">
        <v>0</v>
      </c>
      <c r="S50" s="86">
        <v>5</v>
      </c>
      <c r="T50" s="86">
        <f t="shared" si="0"/>
        <v>-1</v>
      </c>
      <c r="U50" s="86">
        <v>1</v>
      </c>
      <c r="V50" s="86"/>
      <c r="W50" s="86"/>
      <c r="X50" s="86"/>
      <c r="Y50" s="86"/>
      <c r="Z50" s="86"/>
      <c r="AA50" s="86"/>
      <c r="AB50" s="86"/>
      <c r="AC50" s="86"/>
      <c r="AD50" s="86"/>
      <c r="AE50" s="86">
        <v>1</v>
      </c>
      <c r="AF50" s="86">
        <v>0</v>
      </c>
      <c r="AG50" s="86">
        <v>1</v>
      </c>
      <c r="AH50" s="87">
        <v>44270</v>
      </c>
    </row>
    <row r="51" spans="1:34" outlineLevel="2" x14ac:dyDescent="0.3">
      <c r="A51" s="85" t="s">
        <v>176</v>
      </c>
      <c r="B51" s="85" t="s">
        <v>177</v>
      </c>
      <c r="C51" s="86"/>
      <c r="D51" s="86" t="s">
        <v>32</v>
      </c>
      <c r="E51" s="86"/>
      <c r="F51" s="86"/>
      <c r="G51" s="86"/>
      <c r="H51" s="86"/>
      <c r="I51" s="85"/>
      <c r="J51" s="86"/>
      <c r="K51" s="86"/>
      <c r="L51" s="86"/>
      <c r="M51" s="86"/>
      <c r="N51" s="86"/>
      <c r="O51" s="86"/>
      <c r="P51" s="86">
        <v>2</v>
      </c>
      <c r="Q51" s="86">
        <v>1</v>
      </c>
      <c r="R51" s="86">
        <v>0</v>
      </c>
      <c r="S51" s="86">
        <v>11</v>
      </c>
      <c r="T51" s="86">
        <f t="shared" si="0"/>
        <v>-10</v>
      </c>
      <c r="U51" s="86">
        <v>10</v>
      </c>
      <c r="V51" s="86"/>
      <c r="W51" s="86"/>
      <c r="X51" s="86"/>
      <c r="Y51" s="86"/>
      <c r="Z51" s="86"/>
      <c r="AA51" s="86"/>
      <c r="AB51" s="86"/>
      <c r="AC51" s="86"/>
      <c r="AD51" s="86"/>
      <c r="AE51" s="86">
        <v>2</v>
      </c>
      <c r="AF51" s="86">
        <v>0</v>
      </c>
      <c r="AG51" s="86">
        <v>2</v>
      </c>
      <c r="AH51" s="87">
        <v>44270</v>
      </c>
    </row>
    <row r="52" spans="1:34" outlineLevel="2" x14ac:dyDescent="0.3">
      <c r="A52" s="85" t="s">
        <v>178</v>
      </c>
      <c r="B52" s="85" t="s">
        <v>179</v>
      </c>
      <c r="C52" s="86"/>
      <c r="D52" s="86" t="s">
        <v>32</v>
      </c>
      <c r="E52" s="86"/>
      <c r="F52" s="86"/>
      <c r="G52" s="86"/>
      <c r="H52" s="86"/>
      <c r="I52" s="85"/>
      <c r="J52" s="86"/>
      <c r="K52" s="86"/>
      <c r="L52" s="86"/>
      <c r="M52" s="86"/>
      <c r="N52" s="86"/>
      <c r="O52" s="86"/>
      <c r="P52" s="86">
        <v>2</v>
      </c>
      <c r="Q52" s="86">
        <v>10</v>
      </c>
      <c r="R52" s="86">
        <v>0</v>
      </c>
      <c r="S52" s="86">
        <v>12</v>
      </c>
      <c r="T52" s="86">
        <f t="shared" si="0"/>
        <v>-2</v>
      </c>
      <c r="U52" s="86">
        <v>2</v>
      </c>
      <c r="V52" s="86"/>
      <c r="W52" s="86"/>
      <c r="X52" s="86"/>
      <c r="Y52" s="86"/>
      <c r="Z52" s="86"/>
      <c r="AA52" s="86"/>
      <c r="AB52" s="86"/>
      <c r="AC52" s="86"/>
      <c r="AD52" s="86"/>
      <c r="AE52" s="86">
        <v>2</v>
      </c>
      <c r="AF52" s="86">
        <v>0</v>
      </c>
      <c r="AG52" s="86">
        <v>2</v>
      </c>
      <c r="AH52" s="87">
        <v>44270</v>
      </c>
    </row>
    <row r="53" spans="1:34" outlineLevel="2" x14ac:dyDescent="0.3">
      <c r="A53" s="85" t="s">
        <v>180</v>
      </c>
      <c r="B53" s="85" t="s">
        <v>181</v>
      </c>
      <c r="C53" s="86"/>
      <c r="D53" s="86" t="s">
        <v>32</v>
      </c>
      <c r="E53" s="86" t="s">
        <v>33</v>
      </c>
      <c r="F53" s="86" t="s">
        <v>65</v>
      </c>
      <c r="G53" s="86">
        <v>1</v>
      </c>
      <c r="H53" s="87">
        <v>44316</v>
      </c>
      <c r="I53" s="85"/>
      <c r="J53" s="86"/>
      <c r="K53" s="86"/>
      <c r="L53" s="86" t="s">
        <v>182</v>
      </c>
      <c r="M53" s="86"/>
      <c r="N53" s="86"/>
      <c r="O53" s="86"/>
      <c r="P53" s="86">
        <v>1</v>
      </c>
      <c r="Q53" s="86"/>
      <c r="R53" s="86">
        <v>6</v>
      </c>
      <c r="S53" s="86">
        <v>6</v>
      </c>
      <c r="T53" s="86">
        <f t="shared" si="0"/>
        <v>-6</v>
      </c>
      <c r="U53" s="86"/>
      <c r="V53" s="86">
        <v>0</v>
      </c>
      <c r="W53" s="86"/>
      <c r="X53" s="86"/>
      <c r="Y53" s="86"/>
      <c r="Z53" s="86"/>
      <c r="AA53" s="86"/>
      <c r="AB53" s="86"/>
      <c r="AC53" s="86"/>
      <c r="AD53" s="86"/>
      <c r="AE53" s="86">
        <v>1</v>
      </c>
      <c r="AF53" s="86">
        <v>0</v>
      </c>
      <c r="AG53" s="86">
        <v>1</v>
      </c>
      <c r="AH53" s="87">
        <v>44270</v>
      </c>
    </row>
    <row r="54" spans="1:34" outlineLevel="2" x14ac:dyDescent="0.3">
      <c r="A54" s="85" t="s">
        <v>183</v>
      </c>
      <c r="B54" s="85" t="s">
        <v>184</v>
      </c>
      <c r="C54" s="86"/>
      <c r="D54" s="86" t="s">
        <v>32</v>
      </c>
      <c r="E54" s="86"/>
      <c r="F54" s="86"/>
      <c r="G54" s="86"/>
      <c r="H54" s="86"/>
      <c r="I54" s="85"/>
      <c r="J54" s="86"/>
      <c r="K54" s="86"/>
      <c r="L54" s="86"/>
      <c r="M54" s="86"/>
      <c r="N54" s="86"/>
      <c r="O54" s="86"/>
      <c r="P54" s="86">
        <v>10</v>
      </c>
      <c r="Q54" s="86">
        <v>42</v>
      </c>
      <c r="R54" s="86">
        <v>1</v>
      </c>
      <c r="S54" s="86">
        <v>99</v>
      </c>
      <c r="T54" s="86">
        <f t="shared" si="0"/>
        <v>-57</v>
      </c>
      <c r="U54" s="86">
        <v>56</v>
      </c>
      <c r="V54" s="86"/>
      <c r="W54" s="86"/>
      <c r="X54" s="86"/>
      <c r="Y54" s="86"/>
      <c r="Z54" s="86"/>
      <c r="AA54" s="86"/>
      <c r="AB54" s="86"/>
      <c r="AC54" s="86"/>
      <c r="AD54" s="86"/>
      <c r="AE54" s="86">
        <v>10</v>
      </c>
      <c r="AF54" s="86">
        <v>0</v>
      </c>
      <c r="AG54" s="86">
        <v>10</v>
      </c>
      <c r="AH54" s="87">
        <v>44270</v>
      </c>
    </row>
    <row r="55" spans="1:34" outlineLevel="2" x14ac:dyDescent="0.3">
      <c r="A55" s="85" t="s">
        <v>185</v>
      </c>
      <c r="B55" s="85" t="s">
        <v>186</v>
      </c>
      <c r="C55" s="86"/>
      <c r="D55" s="86" t="s">
        <v>32</v>
      </c>
      <c r="E55" s="86"/>
      <c r="F55" s="86"/>
      <c r="G55" s="86"/>
      <c r="H55" s="86"/>
      <c r="I55" s="85" t="s">
        <v>33</v>
      </c>
      <c r="J55" s="86" t="s">
        <v>34</v>
      </c>
      <c r="K55" s="86" t="s">
        <v>89</v>
      </c>
      <c r="L55" s="86" t="s">
        <v>36</v>
      </c>
      <c r="M55" s="86"/>
      <c r="N55" s="86"/>
      <c r="O55" s="86"/>
      <c r="P55" s="86">
        <v>1</v>
      </c>
      <c r="Q55" s="86">
        <v>1</v>
      </c>
      <c r="R55" s="86">
        <v>5</v>
      </c>
      <c r="S55" s="86">
        <v>6</v>
      </c>
      <c r="T55" s="86">
        <f t="shared" si="0"/>
        <v>-5</v>
      </c>
      <c r="U55" s="86"/>
      <c r="V55" s="86"/>
      <c r="W55" s="86"/>
      <c r="X55" s="86"/>
      <c r="Y55" s="86"/>
      <c r="Z55" s="86"/>
      <c r="AA55" s="86"/>
      <c r="AB55" s="86"/>
      <c r="AC55" s="86"/>
      <c r="AD55" s="86"/>
      <c r="AE55" s="86">
        <v>1</v>
      </c>
      <c r="AF55" s="86">
        <v>0</v>
      </c>
      <c r="AG55" s="86">
        <v>1</v>
      </c>
      <c r="AH55" s="87">
        <v>44270</v>
      </c>
    </row>
    <row r="56" spans="1:34" outlineLevel="2" x14ac:dyDescent="0.3">
      <c r="A56" s="85" t="s">
        <v>187</v>
      </c>
      <c r="B56" s="85" t="s">
        <v>188</v>
      </c>
      <c r="C56" s="86"/>
      <c r="D56" s="86" t="s">
        <v>32</v>
      </c>
      <c r="E56" s="86"/>
      <c r="F56" s="86"/>
      <c r="G56" s="86"/>
      <c r="H56" s="86"/>
      <c r="I56" s="85" t="s">
        <v>109</v>
      </c>
      <c r="J56" s="86" t="s">
        <v>110</v>
      </c>
      <c r="K56" s="86" t="s">
        <v>189</v>
      </c>
      <c r="L56" s="86" t="s">
        <v>111</v>
      </c>
      <c r="M56" s="86"/>
      <c r="N56" s="86"/>
      <c r="O56" s="86"/>
      <c r="P56" s="86">
        <v>13</v>
      </c>
      <c r="Q56" s="86">
        <v>27</v>
      </c>
      <c r="R56" s="86">
        <v>91</v>
      </c>
      <c r="S56" s="86">
        <v>78</v>
      </c>
      <c r="T56" s="86">
        <f t="shared" si="0"/>
        <v>-51</v>
      </c>
      <c r="U56" s="86"/>
      <c r="V56" s="86"/>
      <c r="W56" s="86"/>
      <c r="X56" s="86"/>
      <c r="Y56" s="86"/>
      <c r="Z56" s="86"/>
      <c r="AA56" s="86"/>
      <c r="AB56" s="86"/>
      <c r="AC56" s="86"/>
      <c r="AD56" s="86"/>
      <c r="AE56" s="86">
        <v>13</v>
      </c>
      <c r="AF56" s="86">
        <v>0</v>
      </c>
      <c r="AG56" s="86">
        <v>13</v>
      </c>
      <c r="AH56" s="87">
        <v>44270</v>
      </c>
    </row>
    <row r="57" spans="1:34" outlineLevel="2" x14ac:dyDescent="0.3">
      <c r="A57" s="85" t="s">
        <v>190</v>
      </c>
      <c r="B57" s="85" t="s">
        <v>191</v>
      </c>
      <c r="C57" s="86"/>
      <c r="D57" s="86" t="s">
        <v>32</v>
      </c>
      <c r="E57" s="86"/>
      <c r="F57" s="86"/>
      <c r="G57" s="86"/>
      <c r="H57" s="86"/>
      <c r="I57" s="85" t="s">
        <v>109</v>
      </c>
      <c r="J57" s="86" t="s">
        <v>110</v>
      </c>
      <c r="K57" s="86" t="s">
        <v>192</v>
      </c>
      <c r="L57" s="86" t="s">
        <v>111</v>
      </c>
      <c r="M57" s="86"/>
      <c r="N57" s="86"/>
      <c r="O57" s="86"/>
      <c r="P57" s="86">
        <v>7</v>
      </c>
      <c r="Q57" s="86">
        <v>20</v>
      </c>
      <c r="R57" s="86">
        <v>72</v>
      </c>
      <c r="S57" s="86">
        <v>42</v>
      </c>
      <c r="T57" s="86">
        <f t="shared" si="0"/>
        <v>-22</v>
      </c>
      <c r="U57" s="86"/>
      <c r="V57" s="86"/>
      <c r="W57" s="86"/>
      <c r="X57" s="86"/>
      <c r="Y57" s="86"/>
      <c r="Z57" s="86"/>
      <c r="AA57" s="86"/>
      <c r="AB57" s="86"/>
      <c r="AC57" s="86"/>
      <c r="AD57" s="86"/>
      <c r="AE57" s="86">
        <v>7</v>
      </c>
      <c r="AF57" s="86">
        <v>0</v>
      </c>
      <c r="AG57" s="86">
        <v>7</v>
      </c>
      <c r="AH57" s="87">
        <v>44270</v>
      </c>
    </row>
    <row r="58" spans="1:34" outlineLevel="2" x14ac:dyDescent="0.3">
      <c r="A58" s="85" t="s">
        <v>193</v>
      </c>
      <c r="B58" s="85" t="s">
        <v>194</v>
      </c>
      <c r="C58" s="86"/>
      <c r="D58" s="86" t="s">
        <v>32</v>
      </c>
      <c r="E58" s="86"/>
      <c r="F58" s="86"/>
      <c r="G58" s="86"/>
      <c r="H58" s="86"/>
      <c r="I58" s="85"/>
      <c r="J58" s="86"/>
      <c r="K58" s="86"/>
      <c r="L58" s="86"/>
      <c r="M58" s="86"/>
      <c r="N58" s="86"/>
      <c r="O58" s="86"/>
      <c r="P58" s="86">
        <v>4</v>
      </c>
      <c r="Q58" s="86">
        <v>7</v>
      </c>
      <c r="R58" s="86">
        <v>0</v>
      </c>
      <c r="S58" s="86">
        <v>20</v>
      </c>
      <c r="T58" s="86">
        <f t="shared" si="0"/>
        <v>-13</v>
      </c>
      <c r="U58" s="86">
        <v>13</v>
      </c>
      <c r="V58" s="86"/>
      <c r="W58" s="86"/>
      <c r="X58" s="86"/>
      <c r="Y58" s="86"/>
      <c r="Z58" s="86"/>
      <c r="AA58" s="86"/>
      <c r="AB58" s="86"/>
      <c r="AC58" s="86"/>
      <c r="AD58" s="86"/>
      <c r="AE58" s="86">
        <v>4</v>
      </c>
      <c r="AF58" s="86">
        <v>0</v>
      </c>
      <c r="AG58" s="86">
        <v>4</v>
      </c>
      <c r="AH58" s="87">
        <v>44270</v>
      </c>
    </row>
    <row r="59" spans="1:34" outlineLevel="2" x14ac:dyDescent="0.3">
      <c r="A59" s="85" t="s">
        <v>195</v>
      </c>
      <c r="B59" s="85" t="s">
        <v>196</v>
      </c>
      <c r="C59" s="86"/>
      <c r="D59" s="86" t="s">
        <v>32</v>
      </c>
      <c r="E59" s="86"/>
      <c r="F59" s="86"/>
      <c r="G59" s="86"/>
      <c r="H59" s="86"/>
      <c r="I59" s="85"/>
      <c r="J59" s="86"/>
      <c r="K59" s="86"/>
      <c r="L59" s="86"/>
      <c r="M59" s="86"/>
      <c r="N59" s="86"/>
      <c r="O59" s="86"/>
      <c r="P59" s="86">
        <v>15</v>
      </c>
      <c r="Q59" s="86">
        <v>20</v>
      </c>
      <c r="R59" s="86">
        <v>3</v>
      </c>
      <c r="S59" s="86">
        <v>125</v>
      </c>
      <c r="T59" s="86">
        <f t="shared" si="0"/>
        <v>-105</v>
      </c>
      <c r="U59" s="86">
        <v>102</v>
      </c>
      <c r="V59" s="86"/>
      <c r="W59" s="86"/>
      <c r="X59" s="86"/>
      <c r="Y59" s="86"/>
      <c r="Z59" s="86"/>
      <c r="AA59" s="86"/>
      <c r="AB59" s="86"/>
      <c r="AC59" s="86"/>
      <c r="AD59" s="86"/>
      <c r="AE59" s="86">
        <v>15</v>
      </c>
      <c r="AF59" s="86">
        <v>0</v>
      </c>
      <c r="AG59" s="86">
        <v>15</v>
      </c>
      <c r="AH59" s="87">
        <v>44270</v>
      </c>
    </row>
    <row r="60" spans="1:34" outlineLevel="2" x14ac:dyDescent="0.3">
      <c r="A60" s="85" t="s">
        <v>197</v>
      </c>
      <c r="B60" s="85" t="s">
        <v>198</v>
      </c>
      <c r="C60" s="86"/>
      <c r="D60" s="86" t="s">
        <v>32</v>
      </c>
      <c r="E60" s="86"/>
      <c r="F60" s="86"/>
      <c r="G60" s="86"/>
      <c r="H60" s="86"/>
      <c r="I60" s="85"/>
      <c r="J60" s="86"/>
      <c r="K60" s="86"/>
      <c r="L60" s="86"/>
      <c r="M60" s="86"/>
      <c r="N60" s="86"/>
      <c r="O60" s="86"/>
      <c r="P60" s="86">
        <v>2</v>
      </c>
      <c r="Q60" s="86">
        <v>16</v>
      </c>
      <c r="R60" s="86">
        <v>0</v>
      </c>
      <c r="S60" s="86">
        <v>41</v>
      </c>
      <c r="T60" s="86">
        <f t="shared" si="0"/>
        <v>-25</v>
      </c>
      <c r="U60" s="86">
        <v>25</v>
      </c>
      <c r="V60" s="86"/>
      <c r="W60" s="86"/>
      <c r="X60" s="86"/>
      <c r="Y60" s="86"/>
      <c r="Z60" s="86"/>
      <c r="AA60" s="86"/>
      <c r="AB60" s="86"/>
      <c r="AC60" s="86"/>
      <c r="AD60" s="86"/>
      <c r="AE60" s="86">
        <v>2</v>
      </c>
      <c r="AF60" s="86">
        <v>0</v>
      </c>
      <c r="AG60" s="86">
        <v>2</v>
      </c>
      <c r="AH60" s="87">
        <v>44270</v>
      </c>
    </row>
    <row r="61" spans="1:34" outlineLevel="2" x14ac:dyDescent="0.3">
      <c r="A61" s="85" t="s">
        <v>199</v>
      </c>
      <c r="B61" s="85" t="s">
        <v>200</v>
      </c>
      <c r="C61" s="86"/>
      <c r="D61" s="86" t="s">
        <v>32</v>
      </c>
      <c r="E61" s="86"/>
      <c r="F61" s="86"/>
      <c r="G61" s="86"/>
      <c r="H61" s="86"/>
      <c r="I61" s="85"/>
      <c r="J61" s="86"/>
      <c r="K61" s="86"/>
      <c r="L61" s="86"/>
      <c r="M61" s="86"/>
      <c r="N61" s="86"/>
      <c r="O61" s="86"/>
      <c r="P61" s="86">
        <v>11</v>
      </c>
      <c r="Q61" s="86">
        <v>17</v>
      </c>
      <c r="R61" s="86">
        <v>2</v>
      </c>
      <c r="S61" s="86">
        <v>66</v>
      </c>
      <c r="T61" s="86">
        <f t="shared" si="0"/>
        <v>-49</v>
      </c>
      <c r="U61" s="86">
        <v>47</v>
      </c>
      <c r="V61" s="86"/>
      <c r="W61" s="86"/>
      <c r="X61" s="86"/>
      <c r="Y61" s="86"/>
      <c r="Z61" s="86"/>
      <c r="AA61" s="86"/>
      <c r="AB61" s="86"/>
      <c r="AC61" s="86"/>
      <c r="AD61" s="86"/>
      <c r="AE61" s="86">
        <v>11</v>
      </c>
      <c r="AF61" s="86">
        <v>0</v>
      </c>
      <c r="AG61" s="86">
        <v>11</v>
      </c>
      <c r="AH61" s="87">
        <v>44270</v>
      </c>
    </row>
    <row r="62" spans="1:34" outlineLevel="2" x14ac:dyDescent="0.3">
      <c r="A62" s="85" t="s">
        <v>201</v>
      </c>
      <c r="B62" s="85" t="s">
        <v>202</v>
      </c>
      <c r="C62" s="86"/>
      <c r="D62" s="86" t="s">
        <v>32</v>
      </c>
      <c r="E62" s="86"/>
      <c r="F62" s="86"/>
      <c r="G62" s="86"/>
      <c r="H62" s="86"/>
      <c r="I62" s="85"/>
      <c r="J62" s="86"/>
      <c r="K62" s="86"/>
      <c r="L62" s="86"/>
      <c r="M62" s="86"/>
      <c r="N62" s="86"/>
      <c r="O62" s="86"/>
      <c r="P62" s="86">
        <v>2</v>
      </c>
      <c r="Q62" s="86">
        <v>6</v>
      </c>
      <c r="R62" s="86">
        <v>0</v>
      </c>
      <c r="S62" s="86">
        <v>13</v>
      </c>
      <c r="T62" s="86">
        <f t="shared" si="0"/>
        <v>-7</v>
      </c>
      <c r="U62" s="86">
        <v>7</v>
      </c>
      <c r="V62" s="86"/>
      <c r="W62" s="86"/>
      <c r="X62" s="86"/>
      <c r="Y62" s="86"/>
      <c r="Z62" s="86"/>
      <c r="AA62" s="86"/>
      <c r="AB62" s="86"/>
      <c r="AC62" s="86"/>
      <c r="AD62" s="86"/>
      <c r="AE62" s="86">
        <v>2</v>
      </c>
      <c r="AF62" s="86">
        <v>0</v>
      </c>
      <c r="AG62" s="86">
        <v>2</v>
      </c>
      <c r="AH62" s="87">
        <v>44270</v>
      </c>
    </row>
    <row r="63" spans="1:34" outlineLevel="2" x14ac:dyDescent="0.3">
      <c r="A63" s="85" t="s">
        <v>203</v>
      </c>
      <c r="B63" s="85" t="s">
        <v>204</v>
      </c>
      <c r="C63" s="86"/>
      <c r="D63" s="86" t="s">
        <v>32</v>
      </c>
      <c r="E63" s="86"/>
      <c r="F63" s="86"/>
      <c r="G63" s="86"/>
      <c r="H63" s="86"/>
      <c r="I63" s="85"/>
      <c r="J63" s="86"/>
      <c r="K63" s="86"/>
      <c r="L63" s="86"/>
      <c r="M63" s="86"/>
      <c r="N63" s="86"/>
      <c r="O63" s="86"/>
      <c r="P63" s="86">
        <v>3</v>
      </c>
      <c r="Q63" s="86">
        <v>21</v>
      </c>
      <c r="R63" s="86">
        <v>0</v>
      </c>
      <c r="S63" s="86">
        <v>25</v>
      </c>
      <c r="T63" s="86">
        <f t="shared" si="0"/>
        <v>-4</v>
      </c>
      <c r="U63" s="86">
        <v>4</v>
      </c>
      <c r="V63" s="86"/>
      <c r="W63" s="86"/>
      <c r="X63" s="86"/>
      <c r="Y63" s="86"/>
      <c r="Z63" s="86"/>
      <c r="AA63" s="86"/>
      <c r="AB63" s="86"/>
      <c r="AC63" s="86"/>
      <c r="AD63" s="86"/>
      <c r="AE63" s="86">
        <v>3</v>
      </c>
      <c r="AF63" s="86">
        <v>0</v>
      </c>
      <c r="AG63" s="86">
        <v>3</v>
      </c>
      <c r="AH63" s="87">
        <v>44270</v>
      </c>
    </row>
    <row r="64" spans="1:34" outlineLevel="2" x14ac:dyDescent="0.3">
      <c r="A64" s="85" t="s">
        <v>205</v>
      </c>
      <c r="B64" s="85" t="s">
        <v>206</v>
      </c>
      <c r="C64" s="86"/>
      <c r="D64" s="86" t="s">
        <v>32</v>
      </c>
      <c r="E64" s="86"/>
      <c r="F64" s="86"/>
      <c r="G64" s="86"/>
      <c r="H64" s="86"/>
      <c r="I64" s="85"/>
      <c r="J64" s="86"/>
      <c r="K64" s="86"/>
      <c r="L64" s="86"/>
      <c r="M64" s="86"/>
      <c r="N64" s="86"/>
      <c r="O64" s="86"/>
      <c r="P64" s="86">
        <v>2</v>
      </c>
      <c r="Q64" s="86">
        <v>7</v>
      </c>
      <c r="R64" s="86">
        <v>0</v>
      </c>
      <c r="S64" s="86">
        <v>8</v>
      </c>
      <c r="T64" s="86">
        <f t="shared" si="0"/>
        <v>-1</v>
      </c>
      <c r="U64" s="86">
        <v>1</v>
      </c>
      <c r="V64" s="86"/>
      <c r="W64" s="86"/>
      <c r="X64" s="86"/>
      <c r="Y64" s="86"/>
      <c r="Z64" s="86"/>
      <c r="AA64" s="86"/>
      <c r="AB64" s="86"/>
      <c r="AC64" s="86"/>
      <c r="AD64" s="86"/>
      <c r="AE64" s="86">
        <v>2</v>
      </c>
      <c r="AF64" s="86">
        <v>0</v>
      </c>
      <c r="AG64" s="86">
        <v>2</v>
      </c>
      <c r="AH64" s="87">
        <v>44270</v>
      </c>
    </row>
    <row r="65" spans="1:34" outlineLevel="2" x14ac:dyDescent="0.3">
      <c r="A65" s="85" t="s">
        <v>207</v>
      </c>
      <c r="B65" s="85" t="s">
        <v>208</v>
      </c>
      <c r="C65" s="86"/>
      <c r="D65" s="86" t="s">
        <v>32</v>
      </c>
      <c r="E65" s="86"/>
      <c r="F65" s="86"/>
      <c r="G65" s="86"/>
      <c r="H65" s="86"/>
      <c r="I65" s="85" t="s">
        <v>209</v>
      </c>
      <c r="J65" s="86" t="s">
        <v>210</v>
      </c>
      <c r="K65" s="86" t="s">
        <v>211</v>
      </c>
      <c r="L65" s="86" t="s">
        <v>212</v>
      </c>
      <c r="M65" s="86"/>
      <c r="N65" s="86"/>
      <c r="O65" s="86"/>
      <c r="P65" s="86">
        <v>4</v>
      </c>
      <c r="Q65" s="86">
        <v>45</v>
      </c>
      <c r="R65" s="86">
        <v>111</v>
      </c>
      <c r="S65" s="86">
        <v>56</v>
      </c>
      <c r="T65" s="86">
        <f t="shared" si="0"/>
        <v>-11</v>
      </c>
      <c r="U65" s="86"/>
      <c r="V65" s="86"/>
      <c r="W65" s="86"/>
      <c r="X65" s="86"/>
      <c r="Y65" s="86"/>
      <c r="Z65" s="86"/>
      <c r="AA65" s="86"/>
      <c r="AB65" s="86"/>
      <c r="AC65" s="86"/>
      <c r="AD65" s="86"/>
      <c r="AE65" s="86">
        <v>4</v>
      </c>
      <c r="AF65" s="86">
        <v>0</v>
      </c>
      <c r="AG65" s="86">
        <v>4</v>
      </c>
      <c r="AH65" s="87">
        <v>44270</v>
      </c>
    </row>
    <row r="66" spans="1:34" outlineLevel="2" x14ac:dyDescent="0.3">
      <c r="A66" s="85" t="s">
        <v>213</v>
      </c>
      <c r="B66" s="85" t="s">
        <v>214</v>
      </c>
      <c r="C66" s="86"/>
      <c r="D66" s="86" t="s">
        <v>32</v>
      </c>
      <c r="E66" s="86" t="s">
        <v>127</v>
      </c>
      <c r="F66" s="86" t="s">
        <v>128</v>
      </c>
      <c r="G66" s="86">
        <v>2</v>
      </c>
      <c r="H66" s="87">
        <v>44308</v>
      </c>
      <c r="I66" s="85"/>
      <c r="J66" s="86"/>
      <c r="K66" s="86"/>
      <c r="L66" s="86"/>
      <c r="M66" s="86"/>
      <c r="N66" s="86"/>
      <c r="O66" s="86"/>
      <c r="P66" s="86">
        <v>2</v>
      </c>
      <c r="Q66" s="86"/>
      <c r="R66" s="86">
        <v>12</v>
      </c>
      <c r="S66" s="86">
        <v>12</v>
      </c>
      <c r="T66" s="86">
        <f t="shared" si="0"/>
        <v>-12</v>
      </c>
      <c r="U66" s="86"/>
      <c r="V66" s="86">
        <v>0</v>
      </c>
      <c r="W66" s="86"/>
      <c r="X66" s="86"/>
      <c r="Y66" s="86"/>
      <c r="Z66" s="86"/>
      <c r="AA66" s="86"/>
      <c r="AB66" s="86"/>
      <c r="AC66" s="86"/>
      <c r="AD66" s="86"/>
      <c r="AE66" s="86">
        <v>2</v>
      </c>
      <c r="AF66" s="86">
        <v>0</v>
      </c>
      <c r="AG66" s="86">
        <v>2</v>
      </c>
      <c r="AH66" s="87">
        <v>44270</v>
      </c>
    </row>
    <row r="67" spans="1:34" outlineLevel="2" x14ac:dyDescent="0.3">
      <c r="A67" s="85" t="s">
        <v>215</v>
      </c>
      <c r="B67" s="85" t="s">
        <v>216</v>
      </c>
      <c r="C67" s="86"/>
      <c r="D67" s="86" t="s">
        <v>32</v>
      </c>
      <c r="E67" s="86"/>
      <c r="F67" s="86"/>
      <c r="G67" s="86"/>
      <c r="H67" s="86"/>
      <c r="I67" s="85" t="s">
        <v>109</v>
      </c>
      <c r="J67" s="86" t="s">
        <v>110</v>
      </c>
      <c r="K67" s="86" t="s">
        <v>78</v>
      </c>
      <c r="L67" s="86" t="s">
        <v>111</v>
      </c>
      <c r="M67" s="86">
        <v>15692</v>
      </c>
      <c r="N67" s="86">
        <v>60</v>
      </c>
      <c r="O67" s="87">
        <v>44316</v>
      </c>
      <c r="P67" s="86">
        <v>2</v>
      </c>
      <c r="Q67" s="86">
        <v>37</v>
      </c>
      <c r="R67" s="86">
        <v>100</v>
      </c>
      <c r="S67" s="86">
        <v>79</v>
      </c>
      <c r="T67" s="86">
        <f t="shared" ref="T67:T130" si="1">Q67-S67</f>
        <v>-42</v>
      </c>
      <c r="U67" s="86"/>
      <c r="V67" s="86"/>
      <c r="W67" s="86"/>
      <c r="X67" s="86"/>
      <c r="Y67" s="86"/>
      <c r="Z67" s="86"/>
      <c r="AA67" s="86"/>
      <c r="AB67" s="86"/>
      <c r="AC67" s="86"/>
      <c r="AD67" s="86"/>
      <c r="AE67" s="86">
        <v>2</v>
      </c>
      <c r="AF67" s="86">
        <v>0</v>
      </c>
      <c r="AG67" s="86">
        <v>2</v>
      </c>
      <c r="AH67" s="87">
        <v>44270</v>
      </c>
    </row>
    <row r="68" spans="1:34" outlineLevel="2" x14ac:dyDescent="0.3">
      <c r="A68" s="85" t="s">
        <v>217</v>
      </c>
      <c r="B68" s="85" t="s">
        <v>218</v>
      </c>
      <c r="C68" s="86"/>
      <c r="D68" s="86" t="s">
        <v>32</v>
      </c>
      <c r="E68" s="86"/>
      <c r="F68" s="86"/>
      <c r="G68" s="86"/>
      <c r="H68" s="86"/>
      <c r="I68" s="85" t="s">
        <v>109</v>
      </c>
      <c r="J68" s="86" t="s">
        <v>219</v>
      </c>
      <c r="K68" s="86" t="s">
        <v>220</v>
      </c>
      <c r="L68" s="86" t="s">
        <v>182</v>
      </c>
      <c r="M68" s="86"/>
      <c r="N68" s="86"/>
      <c r="O68" s="86"/>
      <c r="P68" s="86">
        <v>3</v>
      </c>
      <c r="Q68" s="86">
        <v>4</v>
      </c>
      <c r="R68" s="86">
        <v>26</v>
      </c>
      <c r="S68" s="86">
        <v>20</v>
      </c>
      <c r="T68" s="86">
        <f t="shared" si="1"/>
        <v>-16</v>
      </c>
      <c r="U68" s="86"/>
      <c r="V68" s="86"/>
      <c r="W68" s="86"/>
      <c r="X68" s="86"/>
      <c r="Y68" s="86"/>
      <c r="Z68" s="86"/>
      <c r="AA68" s="86"/>
      <c r="AB68" s="86"/>
      <c r="AC68" s="86"/>
      <c r="AD68" s="86"/>
      <c r="AE68" s="86">
        <v>3</v>
      </c>
      <c r="AF68" s="86">
        <v>0</v>
      </c>
      <c r="AG68" s="86">
        <v>3</v>
      </c>
      <c r="AH68" s="87">
        <v>44270</v>
      </c>
    </row>
    <row r="69" spans="1:34" outlineLevel="2" x14ac:dyDescent="0.3">
      <c r="A69" s="85" t="s">
        <v>221</v>
      </c>
      <c r="B69" s="85" t="s">
        <v>222</v>
      </c>
      <c r="C69" s="86"/>
      <c r="D69" s="86" t="s">
        <v>32</v>
      </c>
      <c r="E69" s="86"/>
      <c r="F69" s="86"/>
      <c r="G69" s="86"/>
      <c r="H69" s="86"/>
      <c r="I69" s="85" t="s">
        <v>109</v>
      </c>
      <c r="J69" s="86" t="s">
        <v>219</v>
      </c>
      <c r="K69" s="86" t="s">
        <v>223</v>
      </c>
      <c r="L69" s="86" t="s">
        <v>224</v>
      </c>
      <c r="M69" s="86"/>
      <c r="N69" s="86"/>
      <c r="O69" s="86"/>
      <c r="P69" s="86">
        <v>60</v>
      </c>
      <c r="Q69" s="86">
        <v>230</v>
      </c>
      <c r="R69" s="86">
        <v>474</v>
      </c>
      <c r="S69" s="86">
        <v>604</v>
      </c>
      <c r="T69" s="86">
        <f t="shared" si="1"/>
        <v>-374</v>
      </c>
      <c r="U69" s="86"/>
      <c r="V69" s="86"/>
      <c r="W69" s="86"/>
      <c r="X69" s="86"/>
      <c r="Y69" s="86"/>
      <c r="Z69" s="86"/>
      <c r="AA69" s="86"/>
      <c r="AB69" s="86"/>
      <c r="AC69" s="86"/>
      <c r="AD69" s="86"/>
      <c r="AE69" s="86">
        <v>60</v>
      </c>
      <c r="AF69" s="86">
        <v>0</v>
      </c>
      <c r="AG69" s="86">
        <v>60</v>
      </c>
      <c r="AH69" s="87">
        <v>44270</v>
      </c>
    </row>
    <row r="70" spans="1:34" outlineLevel="2" x14ac:dyDescent="0.3">
      <c r="A70" s="85" t="s">
        <v>225</v>
      </c>
      <c r="B70" s="85" t="s">
        <v>226</v>
      </c>
      <c r="C70" s="86"/>
      <c r="D70" s="86" t="s">
        <v>32</v>
      </c>
      <c r="E70" s="86"/>
      <c r="F70" s="86"/>
      <c r="G70" s="86"/>
      <c r="H70" s="86"/>
      <c r="I70" s="85" t="s">
        <v>227</v>
      </c>
      <c r="J70" s="86" t="s">
        <v>228</v>
      </c>
      <c r="K70" s="86" t="s">
        <v>229</v>
      </c>
      <c r="L70" s="86" t="s">
        <v>230</v>
      </c>
      <c r="M70" s="86"/>
      <c r="N70" s="86"/>
      <c r="O70" s="86"/>
      <c r="P70" s="86">
        <v>1</v>
      </c>
      <c r="Q70" s="86">
        <v>7</v>
      </c>
      <c r="R70" s="86">
        <v>23</v>
      </c>
      <c r="S70" s="86">
        <v>24</v>
      </c>
      <c r="T70" s="86">
        <f t="shared" si="1"/>
        <v>-17</v>
      </c>
      <c r="U70" s="86"/>
      <c r="V70" s="86"/>
      <c r="W70" s="86"/>
      <c r="X70" s="86"/>
      <c r="Y70" s="86"/>
      <c r="Z70" s="86"/>
      <c r="AA70" s="86"/>
      <c r="AB70" s="86"/>
      <c r="AC70" s="86"/>
      <c r="AD70" s="86"/>
      <c r="AE70" s="86">
        <v>1</v>
      </c>
      <c r="AF70" s="86">
        <v>0</v>
      </c>
      <c r="AG70" s="86">
        <v>1</v>
      </c>
      <c r="AH70" s="87">
        <v>44270</v>
      </c>
    </row>
    <row r="71" spans="1:34" outlineLevel="2" x14ac:dyDescent="0.3">
      <c r="A71" s="85" t="s">
        <v>231</v>
      </c>
      <c r="B71" s="85" t="s">
        <v>232</v>
      </c>
      <c r="C71" s="86"/>
      <c r="D71" s="86" t="s">
        <v>32</v>
      </c>
      <c r="E71" s="86"/>
      <c r="F71" s="86"/>
      <c r="G71" s="86"/>
      <c r="H71" s="86"/>
      <c r="I71" s="85" t="s">
        <v>233</v>
      </c>
      <c r="J71" s="86" t="s">
        <v>234</v>
      </c>
      <c r="K71" s="86" t="s">
        <v>235</v>
      </c>
      <c r="L71" s="86" t="s">
        <v>212</v>
      </c>
      <c r="M71" s="86"/>
      <c r="N71" s="86"/>
      <c r="O71" s="86"/>
      <c r="P71" s="86">
        <v>3</v>
      </c>
      <c r="Q71" s="86">
        <v>0</v>
      </c>
      <c r="R71" s="86">
        <v>18</v>
      </c>
      <c r="S71" s="86">
        <v>18</v>
      </c>
      <c r="T71" s="86">
        <f t="shared" si="1"/>
        <v>-18</v>
      </c>
      <c r="U71" s="86"/>
      <c r="V71" s="86"/>
      <c r="W71" s="86"/>
      <c r="X71" s="86"/>
      <c r="Y71" s="86"/>
      <c r="Z71" s="86"/>
      <c r="AA71" s="86"/>
      <c r="AB71" s="86"/>
      <c r="AC71" s="86"/>
      <c r="AD71" s="86"/>
      <c r="AE71" s="86">
        <v>3</v>
      </c>
      <c r="AF71" s="86">
        <v>0</v>
      </c>
      <c r="AG71" s="86">
        <v>3</v>
      </c>
      <c r="AH71" s="87">
        <v>44270</v>
      </c>
    </row>
    <row r="72" spans="1:34" outlineLevel="2" x14ac:dyDescent="0.3">
      <c r="A72" s="85" t="s">
        <v>236</v>
      </c>
      <c r="B72" s="85" t="s">
        <v>237</v>
      </c>
      <c r="C72" s="86"/>
      <c r="D72" s="86" t="s">
        <v>32</v>
      </c>
      <c r="E72" s="86"/>
      <c r="F72" s="86"/>
      <c r="G72" s="86"/>
      <c r="H72" s="86"/>
      <c r="I72" s="85" t="s">
        <v>122</v>
      </c>
      <c r="J72" s="86" t="s">
        <v>123</v>
      </c>
      <c r="K72" s="86" t="s">
        <v>103</v>
      </c>
      <c r="L72" s="86" t="s">
        <v>230</v>
      </c>
      <c r="M72" s="86"/>
      <c r="N72" s="86"/>
      <c r="O72" s="86"/>
      <c r="P72" s="86">
        <v>1</v>
      </c>
      <c r="Q72" s="86">
        <v>1</v>
      </c>
      <c r="R72" s="86">
        <v>10</v>
      </c>
      <c r="S72" s="86">
        <v>7</v>
      </c>
      <c r="T72" s="86">
        <f t="shared" si="1"/>
        <v>-6</v>
      </c>
      <c r="U72" s="86"/>
      <c r="V72" s="86"/>
      <c r="W72" s="86"/>
      <c r="X72" s="86"/>
      <c r="Y72" s="86"/>
      <c r="Z72" s="86"/>
      <c r="AA72" s="86"/>
      <c r="AB72" s="86"/>
      <c r="AC72" s="86"/>
      <c r="AD72" s="86"/>
      <c r="AE72" s="86">
        <v>1</v>
      </c>
      <c r="AF72" s="86">
        <v>0</v>
      </c>
      <c r="AG72" s="86">
        <v>1</v>
      </c>
      <c r="AH72" s="87">
        <v>44270</v>
      </c>
    </row>
    <row r="73" spans="1:34" outlineLevel="2" x14ac:dyDescent="0.3">
      <c r="A73" s="85" t="s">
        <v>238</v>
      </c>
      <c r="B73" s="85" t="s">
        <v>239</v>
      </c>
      <c r="C73" s="86"/>
      <c r="D73" s="86" t="s">
        <v>32</v>
      </c>
      <c r="E73" s="86"/>
      <c r="F73" s="86"/>
      <c r="G73" s="86"/>
      <c r="H73" s="86"/>
      <c r="I73" s="85" t="s">
        <v>122</v>
      </c>
      <c r="J73" s="86" t="s">
        <v>240</v>
      </c>
      <c r="K73" s="86" t="s">
        <v>83</v>
      </c>
      <c r="L73" s="86" t="s">
        <v>230</v>
      </c>
      <c r="M73" s="86"/>
      <c r="N73" s="86"/>
      <c r="O73" s="86"/>
      <c r="P73" s="86">
        <v>2</v>
      </c>
      <c r="Q73" s="86">
        <v>12</v>
      </c>
      <c r="R73" s="86">
        <v>15</v>
      </c>
      <c r="S73" s="86">
        <v>22</v>
      </c>
      <c r="T73" s="86">
        <f t="shared" si="1"/>
        <v>-10</v>
      </c>
      <c r="U73" s="86"/>
      <c r="V73" s="86"/>
      <c r="W73" s="86"/>
      <c r="X73" s="86"/>
      <c r="Y73" s="86"/>
      <c r="Z73" s="86"/>
      <c r="AA73" s="86"/>
      <c r="AB73" s="86"/>
      <c r="AC73" s="86"/>
      <c r="AD73" s="86"/>
      <c r="AE73" s="86">
        <v>2</v>
      </c>
      <c r="AF73" s="86">
        <v>0</v>
      </c>
      <c r="AG73" s="86">
        <v>2</v>
      </c>
      <c r="AH73" s="87">
        <v>44270</v>
      </c>
    </row>
    <row r="74" spans="1:34" outlineLevel="2" x14ac:dyDescent="0.3">
      <c r="A74" s="85" t="s">
        <v>241</v>
      </c>
      <c r="B74" s="85" t="s">
        <v>242</v>
      </c>
      <c r="C74" s="86"/>
      <c r="D74" s="86" t="s">
        <v>32</v>
      </c>
      <c r="E74" s="86"/>
      <c r="F74" s="86"/>
      <c r="G74" s="86"/>
      <c r="H74" s="86"/>
      <c r="I74" s="85"/>
      <c r="J74" s="86"/>
      <c r="K74" s="86"/>
      <c r="L74" s="86"/>
      <c r="M74" s="86"/>
      <c r="N74" s="86"/>
      <c r="O74" s="86"/>
      <c r="P74" s="86">
        <v>2</v>
      </c>
      <c r="Q74" s="86">
        <v>4</v>
      </c>
      <c r="R74" s="86">
        <v>0</v>
      </c>
      <c r="S74" s="86">
        <v>13</v>
      </c>
      <c r="T74" s="86">
        <f t="shared" si="1"/>
        <v>-9</v>
      </c>
      <c r="U74" s="86">
        <v>9</v>
      </c>
      <c r="V74" s="86"/>
      <c r="W74" s="86"/>
      <c r="X74" s="86"/>
      <c r="Y74" s="86"/>
      <c r="Z74" s="86"/>
      <c r="AA74" s="86"/>
      <c r="AB74" s="86"/>
      <c r="AC74" s="86"/>
      <c r="AD74" s="86"/>
      <c r="AE74" s="86">
        <v>2</v>
      </c>
      <c r="AF74" s="86">
        <v>0</v>
      </c>
      <c r="AG74" s="86">
        <v>2</v>
      </c>
      <c r="AH74" s="87">
        <v>44270</v>
      </c>
    </row>
    <row r="75" spans="1:34" outlineLevel="2" x14ac:dyDescent="0.3">
      <c r="A75" s="85" t="s">
        <v>243</v>
      </c>
      <c r="B75" s="85" t="s">
        <v>244</v>
      </c>
      <c r="C75" s="86"/>
      <c r="D75" s="86" t="s">
        <v>32</v>
      </c>
      <c r="E75" s="86"/>
      <c r="F75" s="86"/>
      <c r="G75" s="86"/>
      <c r="H75" s="86"/>
      <c r="I75" s="85" t="s">
        <v>245</v>
      </c>
      <c r="J75" s="86" t="s">
        <v>246</v>
      </c>
      <c r="K75" s="86" t="s">
        <v>35</v>
      </c>
      <c r="L75" s="86" t="s">
        <v>230</v>
      </c>
      <c r="M75" s="86"/>
      <c r="N75" s="86"/>
      <c r="O75" s="86"/>
      <c r="P75" s="86">
        <v>4</v>
      </c>
      <c r="Q75" s="86">
        <v>16</v>
      </c>
      <c r="R75" s="86">
        <v>6</v>
      </c>
      <c r="S75" s="86">
        <v>20</v>
      </c>
      <c r="T75" s="86">
        <f t="shared" si="1"/>
        <v>-4</v>
      </c>
      <c r="U75" s="86"/>
      <c r="V75" s="86"/>
      <c r="W75" s="86"/>
      <c r="X75" s="86"/>
      <c r="Y75" s="86"/>
      <c r="Z75" s="86"/>
      <c r="AA75" s="86"/>
      <c r="AB75" s="86"/>
      <c r="AC75" s="86"/>
      <c r="AD75" s="86"/>
      <c r="AE75" s="86">
        <v>4</v>
      </c>
      <c r="AF75" s="86">
        <v>0</v>
      </c>
      <c r="AG75" s="86">
        <v>4</v>
      </c>
      <c r="AH75" s="87">
        <v>44270</v>
      </c>
    </row>
    <row r="76" spans="1:34" outlineLevel="2" x14ac:dyDescent="0.3">
      <c r="A76" s="85" t="s">
        <v>247</v>
      </c>
      <c r="B76" s="85" t="s">
        <v>248</v>
      </c>
      <c r="C76" s="86"/>
      <c r="D76" s="86" t="s">
        <v>32</v>
      </c>
      <c r="E76" s="86"/>
      <c r="F76" s="86"/>
      <c r="G76" s="86"/>
      <c r="H76" s="86"/>
      <c r="I76" s="85" t="s">
        <v>245</v>
      </c>
      <c r="J76" s="86" t="s">
        <v>246</v>
      </c>
      <c r="K76" s="86" t="s">
        <v>89</v>
      </c>
      <c r="L76" s="86" t="s">
        <v>230</v>
      </c>
      <c r="M76" s="86"/>
      <c r="N76" s="86"/>
      <c r="O76" s="86"/>
      <c r="P76" s="86">
        <v>2</v>
      </c>
      <c r="Q76" s="86">
        <v>13</v>
      </c>
      <c r="R76" s="86">
        <v>5</v>
      </c>
      <c r="S76" s="86">
        <v>14</v>
      </c>
      <c r="T76" s="86">
        <f t="shared" si="1"/>
        <v>-1</v>
      </c>
      <c r="U76" s="86"/>
      <c r="V76" s="86"/>
      <c r="W76" s="86"/>
      <c r="X76" s="86"/>
      <c r="Y76" s="86"/>
      <c r="Z76" s="86"/>
      <c r="AA76" s="86"/>
      <c r="AB76" s="86"/>
      <c r="AC76" s="86"/>
      <c r="AD76" s="86"/>
      <c r="AE76" s="86">
        <v>2</v>
      </c>
      <c r="AF76" s="86">
        <v>0</v>
      </c>
      <c r="AG76" s="86">
        <v>2</v>
      </c>
      <c r="AH76" s="87">
        <v>44270</v>
      </c>
    </row>
    <row r="77" spans="1:34" outlineLevel="2" x14ac:dyDescent="0.3">
      <c r="A77" s="85" t="s">
        <v>249</v>
      </c>
      <c r="B77" s="85" t="s">
        <v>250</v>
      </c>
      <c r="C77" s="86"/>
      <c r="D77" s="86" t="s">
        <v>32</v>
      </c>
      <c r="E77" s="86"/>
      <c r="F77" s="86"/>
      <c r="G77" s="86"/>
      <c r="H77" s="86"/>
      <c r="I77" s="85" t="s">
        <v>245</v>
      </c>
      <c r="J77" s="86" t="s">
        <v>246</v>
      </c>
      <c r="K77" s="86" t="s">
        <v>251</v>
      </c>
      <c r="L77" s="86" t="s">
        <v>252</v>
      </c>
      <c r="M77" s="86"/>
      <c r="N77" s="86"/>
      <c r="O77" s="86"/>
      <c r="P77" s="86">
        <v>5</v>
      </c>
      <c r="Q77" s="86">
        <v>9</v>
      </c>
      <c r="R77" s="86">
        <v>27</v>
      </c>
      <c r="S77" s="86">
        <v>30</v>
      </c>
      <c r="T77" s="86">
        <f t="shared" si="1"/>
        <v>-21</v>
      </c>
      <c r="U77" s="86"/>
      <c r="V77" s="86"/>
      <c r="W77" s="86"/>
      <c r="X77" s="86"/>
      <c r="Y77" s="86"/>
      <c r="Z77" s="86"/>
      <c r="AA77" s="86"/>
      <c r="AB77" s="86"/>
      <c r="AC77" s="86"/>
      <c r="AD77" s="86"/>
      <c r="AE77" s="86">
        <v>5</v>
      </c>
      <c r="AF77" s="86">
        <v>0</v>
      </c>
      <c r="AG77" s="86">
        <v>5</v>
      </c>
      <c r="AH77" s="87">
        <v>44270</v>
      </c>
    </row>
    <row r="78" spans="1:34" outlineLevel="2" x14ac:dyDescent="0.3">
      <c r="A78" s="85" t="s">
        <v>253</v>
      </c>
      <c r="B78" s="85" t="s">
        <v>254</v>
      </c>
      <c r="C78" s="86"/>
      <c r="D78" s="86" t="s">
        <v>32</v>
      </c>
      <c r="E78" s="86"/>
      <c r="F78" s="86"/>
      <c r="G78" s="86"/>
      <c r="H78" s="86"/>
      <c r="I78" s="85" t="s">
        <v>245</v>
      </c>
      <c r="J78" s="86" t="s">
        <v>246</v>
      </c>
      <c r="K78" s="86" t="s">
        <v>255</v>
      </c>
      <c r="L78" s="86" t="s">
        <v>256</v>
      </c>
      <c r="M78" s="86"/>
      <c r="N78" s="86"/>
      <c r="O78" s="86"/>
      <c r="P78" s="86">
        <v>3</v>
      </c>
      <c r="Q78" s="86">
        <v>4</v>
      </c>
      <c r="R78" s="86">
        <v>16</v>
      </c>
      <c r="S78" s="86">
        <v>20</v>
      </c>
      <c r="T78" s="86">
        <f t="shared" si="1"/>
        <v>-16</v>
      </c>
      <c r="U78" s="86"/>
      <c r="V78" s="86"/>
      <c r="W78" s="86"/>
      <c r="X78" s="86"/>
      <c r="Y78" s="86"/>
      <c r="Z78" s="86"/>
      <c r="AA78" s="86"/>
      <c r="AB78" s="86"/>
      <c r="AC78" s="86"/>
      <c r="AD78" s="86"/>
      <c r="AE78" s="86">
        <v>3</v>
      </c>
      <c r="AF78" s="86">
        <v>0</v>
      </c>
      <c r="AG78" s="86">
        <v>3</v>
      </c>
      <c r="AH78" s="87">
        <v>44270</v>
      </c>
    </row>
    <row r="79" spans="1:34" outlineLevel="2" x14ac:dyDescent="0.3">
      <c r="A79" s="85" t="s">
        <v>257</v>
      </c>
      <c r="B79" s="85" t="s">
        <v>258</v>
      </c>
      <c r="C79" s="86"/>
      <c r="D79" s="86" t="s">
        <v>32</v>
      </c>
      <c r="E79" s="86"/>
      <c r="F79" s="86"/>
      <c r="G79" s="86"/>
      <c r="H79" s="86"/>
      <c r="I79" s="85" t="s">
        <v>259</v>
      </c>
      <c r="J79" s="86" t="s">
        <v>260</v>
      </c>
      <c r="K79" s="86" t="s">
        <v>35</v>
      </c>
      <c r="L79" s="86" t="s">
        <v>261</v>
      </c>
      <c r="M79" s="86"/>
      <c r="N79" s="86"/>
      <c r="O79" s="86"/>
      <c r="P79" s="86">
        <v>1</v>
      </c>
      <c r="Q79" s="86">
        <v>0</v>
      </c>
      <c r="R79" s="86">
        <v>6</v>
      </c>
      <c r="S79" s="86">
        <v>6</v>
      </c>
      <c r="T79" s="86">
        <f t="shared" si="1"/>
        <v>-6</v>
      </c>
      <c r="U79" s="86"/>
      <c r="V79" s="86"/>
      <c r="W79" s="86"/>
      <c r="X79" s="86"/>
      <c r="Y79" s="86"/>
      <c r="Z79" s="86"/>
      <c r="AA79" s="86"/>
      <c r="AB79" s="86"/>
      <c r="AC79" s="86"/>
      <c r="AD79" s="86"/>
      <c r="AE79" s="86">
        <v>1</v>
      </c>
      <c r="AF79" s="86">
        <v>0</v>
      </c>
      <c r="AG79" s="86">
        <v>1</v>
      </c>
      <c r="AH79" s="87">
        <v>44270</v>
      </c>
    </row>
    <row r="80" spans="1:34" outlineLevel="2" x14ac:dyDescent="0.3">
      <c r="A80" s="85" t="s">
        <v>262</v>
      </c>
      <c r="B80" s="85" t="s">
        <v>263</v>
      </c>
      <c r="C80" s="86"/>
      <c r="D80" s="86" t="s">
        <v>32</v>
      </c>
      <c r="E80" s="86"/>
      <c r="F80" s="86"/>
      <c r="G80" s="86"/>
      <c r="H80" s="86"/>
      <c r="I80" s="85" t="s">
        <v>227</v>
      </c>
      <c r="J80" s="86" t="s">
        <v>228</v>
      </c>
      <c r="K80" s="86" t="s">
        <v>264</v>
      </c>
      <c r="L80" s="86" t="s">
        <v>230</v>
      </c>
      <c r="M80" s="86"/>
      <c r="N80" s="86"/>
      <c r="O80" s="86"/>
      <c r="P80" s="86">
        <v>1</v>
      </c>
      <c r="Q80" s="86">
        <v>15</v>
      </c>
      <c r="R80" s="86">
        <v>17</v>
      </c>
      <c r="S80" s="86">
        <v>21</v>
      </c>
      <c r="T80" s="86">
        <f t="shared" si="1"/>
        <v>-6</v>
      </c>
      <c r="U80" s="86"/>
      <c r="V80" s="86"/>
      <c r="W80" s="86"/>
      <c r="X80" s="86"/>
      <c r="Y80" s="86"/>
      <c r="Z80" s="86"/>
      <c r="AA80" s="86"/>
      <c r="AB80" s="86"/>
      <c r="AC80" s="86"/>
      <c r="AD80" s="86"/>
      <c r="AE80" s="86">
        <v>1</v>
      </c>
      <c r="AF80" s="86">
        <v>0</v>
      </c>
      <c r="AG80" s="86">
        <v>1</v>
      </c>
      <c r="AH80" s="87">
        <v>44270</v>
      </c>
    </row>
    <row r="81" spans="1:34" outlineLevel="2" x14ac:dyDescent="0.3">
      <c r="A81" s="85" t="s">
        <v>265</v>
      </c>
      <c r="B81" s="85" t="s">
        <v>266</v>
      </c>
      <c r="C81" s="86"/>
      <c r="D81" s="86" t="s">
        <v>32</v>
      </c>
      <c r="E81" s="86"/>
      <c r="F81" s="86"/>
      <c r="G81" s="86"/>
      <c r="H81" s="86"/>
      <c r="I81" s="85" t="s">
        <v>227</v>
      </c>
      <c r="J81" s="86" t="s">
        <v>228</v>
      </c>
      <c r="K81" s="86" t="s">
        <v>35</v>
      </c>
      <c r="L81" s="86" t="s">
        <v>230</v>
      </c>
      <c r="M81" s="86"/>
      <c r="N81" s="86"/>
      <c r="O81" s="86"/>
      <c r="P81" s="86">
        <v>1</v>
      </c>
      <c r="Q81" s="86">
        <v>6</v>
      </c>
      <c r="R81" s="86">
        <v>6</v>
      </c>
      <c r="S81" s="86">
        <v>8</v>
      </c>
      <c r="T81" s="86">
        <f t="shared" si="1"/>
        <v>-2</v>
      </c>
      <c r="U81" s="86"/>
      <c r="V81" s="86"/>
      <c r="W81" s="86"/>
      <c r="X81" s="86"/>
      <c r="Y81" s="86"/>
      <c r="Z81" s="86"/>
      <c r="AA81" s="86"/>
      <c r="AB81" s="86"/>
      <c r="AC81" s="86"/>
      <c r="AD81" s="86"/>
      <c r="AE81" s="86">
        <v>1</v>
      </c>
      <c r="AF81" s="86">
        <v>0</v>
      </c>
      <c r="AG81" s="86">
        <v>1</v>
      </c>
      <c r="AH81" s="87">
        <v>44270</v>
      </c>
    </row>
    <row r="82" spans="1:34" outlineLevel="2" x14ac:dyDescent="0.3">
      <c r="A82" s="85" t="s">
        <v>267</v>
      </c>
      <c r="B82" s="85" t="s">
        <v>268</v>
      </c>
      <c r="C82" s="86"/>
      <c r="D82" s="86" t="s">
        <v>32</v>
      </c>
      <c r="E82" s="86"/>
      <c r="F82" s="86"/>
      <c r="G82" s="86"/>
      <c r="H82" s="86"/>
      <c r="I82" s="85" t="s">
        <v>227</v>
      </c>
      <c r="J82" s="86" t="s">
        <v>228</v>
      </c>
      <c r="K82" s="86" t="s">
        <v>114</v>
      </c>
      <c r="L82" s="86" t="s">
        <v>230</v>
      </c>
      <c r="M82" s="86"/>
      <c r="N82" s="86"/>
      <c r="O82" s="86"/>
      <c r="P82" s="86">
        <v>2</v>
      </c>
      <c r="Q82" s="86">
        <v>8</v>
      </c>
      <c r="R82" s="86">
        <v>4</v>
      </c>
      <c r="S82" s="86">
        <v>25</v>
      </c>
      <c r="T82" s="86">
        <f t="shared" si="1"/>
        <v>-17</v>
      </c>
      <c r="U82" s="86">
        <v>13</v>
      </c>
      <c r="V82" s="86"/>
      <c r="W82" s="86"/>
      <c r="X82" s="86"/>
      <c r="Y82" s="86"/>
      <c r="Z82" s="86"/>
      <c r="AA82" s="86"/>
      <c r="AB82" s="86"/>
      <c r="AC82" s="86"/>
      <c r="AD82" s="86"/>
      <c r="AE82" s="86">
        <v>2</v>
      </c>
      <c r="AF82" s="86">
        <v>0</v>
      </c>
      <c r="AG82" s="86">
        <v>2</v>
      </c>
      <c r="AH82" s="87">
        <v>44270</v>
      </c>
    </row>
    <row r="83" spans="1:34" outlineLevel="2" x14ac:dyDescent="0.3">
      <c r="A83" s="85" t="s">
        <v>269</v>
      </c>
      <c r="B83" s="85" t="s">
        <v>270</v>
      </c>
      <c r="C83" s="86"/>
      <c r="D83" s="86" t="s">
        <v>32</v>
      </c>
      <c r="E83" s="86"/>
      <c r="F83" s="86"/>
      <c r="G83" s="86"/>
      <c r="H83" s="86"/>
      <c r="I83" s="85"/>
      <c r="J83" s="86"/>
      <c r="K83" s="86"/>
      <c r="L83" s="86"/>
      <c r="M83" s="86"/>
      <c r="N83" s="86"/>
      <c r="O83" s="86"/>
      <c r="P83" s="86">
        <v>2</v>
      </c>
      <c r="Q83" s="86">
        <v>18</v>
      </c>
      <c r="R83" s="86">
        <v>0</v>
      </c>
      <c r="S83" s="86">
        <v>21</v>
      </c>
      <c r="T83" s="86">
        <f t="shared" si="1"/>
        <v>-3</v>
      </c>
      <c r="U83" s="86">
        <v>3</v>
      </c>
      <c r="V83" s="86"/>
      <c r="W83" s="86"/>
      <c r="X83" s="86"/>
      <c r="Y83" s="86"/>
      <c r="Z83" s="86"/>
      <c r="AA83" s="86"/>
      <c r="AB83" s="86"/>
      <c r="AC83" s="86"/>
      <c r="AD83" s="86"/>
      <c r="AE83" s="86">
        <v>2</v>
      </c>
      <c r="AF83" s="86">
        <v>0</v>
      </c>
      <c r="AG83" s="86">
        <v>2</v>
      </c>
      <c r="AH83" s="87">
        <v>44270</v>
      </c>
    </row>
    <row r="84" spans="1:34" outlineLevel="2" x14ac:dyDescent="0.3">
      <c r="A84" s="85" t="s">
        <v>271</v>
      </c>
      <c r="B84" s="85" t="s">
        <v>272</v>
      </c>
      <c r="C84" s="86"/>
      <c r="D84" s="86" t="s">
        <v>32</v>
      </c>
      <c r="E84" s="86"/>
      <c r="F84" s="86"/>
      <c r="G84" s="86"/>
      <c r="H84" s="86"/>
      <c r="I84" s="85" t="s">
        <v>227</v>
      </c>
      <c r="J84" s="86" t="s">
        <v>228</v>
      </c>
      <c r="K84" s="86" t="s">
        <v>103</v>
      </c>
      <c r="L84" s="86" t="s">
        <v>230</v>
      </c>
      <c r="M84" s="86"/>
      <c r="N84" s="86"/>
      <c r="O84" s="86"/>
      <c r="P84" s="86">
        <v>2</v>
      </c>
      <c r="Q84" s="86">
        <v>14</v>
      </c>
      <c r="R84" s="86">
        <v>10</v>
      </c>
      <c r="S84" s="86">
        <v>19</v>
      </c>
      <c r="T84" s="86">
        <f t="shared" si="1"/>
        <v>-5</v>
      </c>
      <c r="U84" s="86"/>
      <c r="V84" s="86"/>
      <c r="W84" s="86"/>
      <c r="X84" s="86"/>
      <c r="Y84" s="86"/>
      <c r="Z84" s="86"/>
      <c r="AA84" s="86"/>
      <c r="AB84" s="86"/>
      <c r="AC84" s="86"/>
      <c r="AD84" s="86"/>
      <c r="AE84" s="86">
        <v>2</v>
      </c>
      <c r="AF84" s="86">
        <v>0</v>
      </c>
      <c r="AG84" s="86">
        <v>2</v>
      </c>
      <c r="AH84" s="87">
        <v>44270</v>
      </c>
    </row>
    <row r="85" spans="1:34" outlineLevel="2" x14ac:dyDescent="0.3">
      <c r="A85" s="85" t="s">
        <v>273</v>
      </c>
      <c r="B85" s="85" t="s">
        <v>274</v>
      </c>
      <c r="C85" s="86"/>
      <c r="D85" s="86" t="s">
        <v>32</v>
      </c>
      <c r="E85" s="86"/>
      <c r="F85" s="86"/>
      <c r="G85" s="86"/>
      <c r="H85" s="86"/>
      <c r="I85" s="85"/>
      <c r="J85" s="86"/>
      <c r="K85" s="86"/>
      <c r="L85" s="86"/>
      <c r="M85" s="86"/>
      <c r="N85" s="86"/>
      <c r="O85" s="86"/>
      <c r="P85" s="86">
        <v>17</v>
      </c>
      <c r="Q85" s="86">
        <v>134</v>
      </c>
      <c r="R85" s="86">
        <v>0</v>
      </c>
      <c r="S85" s="86">
        <v>194</v>
      </c>
      <c r="T85" s="86">
        <f t="shared" si="1"/>
        <v>-60</v>
      </c>
      <c r="U85" s="86">
        <v>60</v>
      </c>
      <c r="V85" s="86"/>
      <c r="W85" s="86"/>
      <c r="X85" s="86"/>
      <c r="Y85" s="86"/>
      <c r="Z85" s="86"/>
      <c r="AA85" s="86"/>
      <c r="AB85" s="86"/>
      <c r="AC85" s="86"/>
      <c r="AD85" s="86"/>
      <c r="AE85" s="86">
        <v>17</v>
      </c>
      <c r="AF85" s="86">
        <v>0</v>
      </c>
      <c r="AG85" s="86">
        <v>17</v>
      </c>
      <c r="AH85" s="87">
        <v>44270</v>
      </c>
    </row>
    <row r="86" spans="1:34" outlineLevel="2" x14ac:dyDescent="0.3">
      <c r="A86" s="85" t="s">
        <v>275</v>
      </c>
      <c r="B86" s="85" t="s">
        <v>276</v>
      </c>
      <c r="C86" s="86"/>
      <c r="D86" s="86" t="s">
        <v>32</v>
      </c>
      <c r="E86" s="86"/>
      <c r="F86" s="86"/>
      <c r="G86" s="86"/>
      <c r="H86" s="86"/>
      <c r="I86" s="85" t="s">
        <v>227</v>
      </c>
      <c r="J86" s="86" t="s">
        <v>228</v>
      </c>
      <c r="K86" s="86" t="s">
        <v>73</v>
      </c>
      <c r="L86" s="86" t="s">
        <v>230</v>
      </c>
      <c r="M86" s="86"/>
      <c r="N86" s="86"/>
      <c r="O86" s="86"/>
      <c r="P86" s="86">
        <v>45</v>
      </c>
      <c r="Q86" s="86">
        <v>150</v>
      </c>
      <c r="R86" s="86">
        <v>126</v>
      </c>
      <c r="S86" s="86">
        <v>535</v>
      </c>
      <c r="T86" s="86">
        <f t="shared" si="1"/>
        <v>-385</v>
      </c>
      <c r="U86" s="86">
        <v>259</v>
      </c>
      <c r="V86" s="86"/>
      <c r="W86" s="86"/>
      <c r="X86" s="86"/>
      <c r="Y86" s="86"/>
      <c r="Z86" s="86"/>
      <c r="AA86" s="86"/>
      <c r="AB86" s="86"/>
      <c r="AC86" s="86"/>
      <c r="AD86" s="86"/>
      <c r="AE86" s="86">
        <v>45</v>
      </c>
      <c r="AF86" s="86">
        <v>0</v>
      </c>
      <c r="AG86" s="86">
        <v>45</v>
      </c>
      <c r="AH86" s="87">
        <v>44270</v>
      </c>
    </row>
    <row r="87" spans="1:34" outlineLevel="2" x14ac:dyDescent="0.3">
      <c r="A87" s="85" t="s">
        <v>277</v>
      </c>
      <c r="B87" s="85" t="s">
        <v>278</v>
      </c>
      <c r="C87" s="86"/>
      <c r="D87" s="86" t="s">
        <v>32</v>
      </c>
      <c r="E87" s="86"/>
      <c r="F87" s="86"/>
      <c r="G87" s="86"/>
      <c r="H87" s="86"/>
      <c r="I87" s="85"/>
      <c r="J87" s="86"/>
      <c r="K87" s="86"/>
      <c r="L87" s="86"/>
      <c r="M87" s="86"/>
      <c r="N87" s="86"/>
      <c r="O87" s="86"/>
      <c r="P87" s="86">
        <v>5</v>
      </c>
      <c r="Q87" s="86">
        <v>22</v>
      </c>
      <c r="R87" s="86">
        <v>0</v>
      </c>
      <c r="S87" s="86">
        <v>34</v>
      </c>
      <c r="T87" s="86">
        <f t="shared" si="1"/>
        <v>-12</v>
      </c>
      <c r="U87" s="86">
        <v>12</v>
      </c>
      <c r="V87" s="86"/>
      <c r="W87" s="86"/>
      <c r="X87" s="86"/>
      <c r="Y87" s="86"/>
      <c r="Z87" s="86"/>
      <c r="AA87" s="86"/>
      <c r="AB87" s="86"/>
      <c r="AC87" s="86"/>
      <c r="AD87" s="86"/>
      <c r="AE87" s="86">
        <v>5</v>
      </c>
      <c r="AF87" s="86">
        <v>0</v>
      </c>
      <c r="AG87" s="86">
        <v>5</v>
      </c>
      <c r="AH87" s="87">
        <v>44270</v>
      </c>
    </row>
    <row r="88" spans="1:34" outlineLevel="2" x14ac:dyDescent="0.3">
      <c r="A88" s="85" t="s">
        <v>279</v>
      </c>
      <c r="B88" s="85" t="s">
        <v>280</v>
      </c>
      <c r="C88" s="86"/>
      <c r="D88" s="86" t="s">
        <v>32</v>
      </c>
      <c r="E88" s="86"/>
      <c r="F88" s="86"/>
      <c r="G88" s="86"/>
      <c r="H88" s="86"/>
      <c r="I88" s="85" t="s">
        <v>227</v>
      </c>
      <c r="J88" s="86" t="s">
        <v>228</v>
      </c>
      <c r="K88" s="86" t="s">
        <v>255</v>
      </c>
      <c r="L88" s="86" t="s">
        <v>230</v>
      </c>
      <c r="M88" s="86"/>
      <c r="N88" s="86"/>
      <c r="O88" s="86"/>
      <c r="P88" s="86">
        <v>5</v>
      </c>
      <c r="Q88" s="86">
        <v>17</v>
      </c>
      <c r="R88" s="86">
        <v>16</v>
      </c>
      <c r="S88" s="86">
        <v>71</v>
      </c>
      <c r="T88" s="86">
        <f t="shared" si="1"/>
        <v>-54</v>
      </c>
      <c r="U88" s="86">
        <v>38</v>
      </c>
      <c r="V88" s="86"/>
      <c r="W88" s="86"/>
      <c r="X88" s="86"/>
      <c r="Y88" s="86"/>
      <c r="Z88" s="86"/>
      <c r="AA88" s="86"/>
      <c r="AB88" s="86"/>
      <c r="AC88" s="86"/>
      <c r="AD88" s="86"/>
      <c r="AE88" s="86">
        <v>5</v>
      </c>
      <c r="AF88" s="86">
        <v>0</v>
      </c>
      <c r="AG88" s="86">
        <v>5</v>
      </c>
      <c r="AH88" s="87">
        <v>44270</v>
      </c>
    </row>
    <row r="89" spans="1:34" outlineLevel="2" x14ac:dyDescent="0.3">
      <c r="A89" s="85" t="s">
        <v>281</v>
      </c>
      <c r="B89" s="85" t="s">
        <v>282</v>
      </c>
      <c r="C89" s="86"/>
      <c r="D89" s="86" t="s">
        <v>32</v>
      </c>
      <c r="E89" s="86"/>
      <c r="F89" s="86"/>
      <c r="G89" s="86"/>
      <c r="H89" s="86"/>
      <c r="I89" s="85" t="s">
        <v>245</v>
      </c>
      <c r="J89" s="86" t="s">
        <v>246</v>
      </c>
      <c r="K89" s="86" t="s">
        <v>135</v>
      </c>
      <c r="L89" s="86" t="s">
        <v>230</v>
      </c>
      <c r="M89" s="86"/>
      <c r="N89" s="86"/>
      <c r="O89" s="86"/>
      <c r="P89" s="86">
        <v>1</v>
      </c>
      <c r="Q89" s="86">
        <v>4</v>
      </c>
      <c r="R89" s="86">
        <v>2</v>
      </c>
      <c r="S89" s="86">
        <v>6</v>
      </c>
      <c r="T89" s="86">
        <f t="shared" si="1"/>
        <v>-2</v>
      </c>
      <c r="U89" s="86"/>
      <c r="V89" s="86"/>
      <c r="W89" s="86"/>
      <c r="X89" s="86"/>
      <c r="Y89" s="86"/>
      <c r="Z89" s="86"/>
      <c r="AA89" s="86"/>
      <c r="AB89" s="86"/>
      <c r="AC89" s="86"/>
      <c r="AD89" s="86"/>
      <c r="AE89" s="86">
        <v>1</v>
      </c>
      <c r="AF89" s="86">
        <v>0</v>
      </c>
      <c r="AG89" s="86">
        <v>1</v>
      </c>
      <c r="AH89" s="87">
        <v>44270</v>
      </c>
    </row>
    <row r="90" spans="1:34" outlineLevel="2" x14ac:dyDescent="0.3">
      <c r="A90" s="85" t="s">
        <v>283</v>
      </c>
      <c r="B90" s="85" t="s">
        <v>284</v>
      </c>
      <c r="C90" s="86"/>
      <c r="D90" s="86" t="s">
        <v>32</v>
      </c>
      <c r="E90" s="86"/>
      <c r="F90" s="86"/>
      <c r="G90" s="86"/>
      <c r="H90" s="86"/>
      <c r="I90" s="85" t="s">
        <v>227</v>
      </c>
      <c r="J90" s="86" t="s">
        <v>228</v>
      </c>
      <c r="K90" s="86" t="s">
        <v>285</v>
      </c>
      <c r="L90" s="86" t="s">
        <v>230</v>
      </c>
      <c r="M90" s="86"/>
      <c r="N90" s="86"/>
      <c r="O90" s="86"/>
      <c r="P90" s="86">
        <v>3</v>
      </c>
      <c r="Q90" s="86">
        <v>23</v>
      </c>
      <c r="R90" s="86">
        <v>46</v>
      </c>
      <c r="S90" s="86">
        <v>39</v>
      </c>
      <c r="T90" s="86">
        <f t="shared" si="1"/>
        <v>-16</v>
      </c>
      <c r="U90" s="86"/>
      <c r="V90" s="86"/>
      <c r="W90" s="86"/>
      <c r="X90" s="86"/>
      <c r="Y90" s="86"/>
      <c r="Z90" s="86"/>
      <c r="AA90" s="86"/>
      <c r="AB90" s="86"/>
      <c r="AC90" s="86"/>
      <c r="AD90" s="86"/>
      <c r="AE90" s="86">
        <v>3</v>
      </c>
      <c r="AF90" s="86">
        <v>0</v>
      </c>
      <c r="AG90" s="86">
        <v>3</v>
      </c>
      <c r="AH90" s="87">
        <v>44270</v>
      </c>
    </row>
    <row r="91" spans="1:34" outlineLevel="2" x14ac:dyDescent="0.3">
      <c r="A91" s="85" t="s">
        <v>286</v>
      </c>
      <c r="B91" s="85" t="s">
        <v>287</v>
      </c>
      <c r="C91" s="86"/>
      <c r="D91" s="86" t="s">
        <v>32</v>
      </c>
      <c r="E91" s="86"/>
      <c r="F91" s="86"/>
      <c r="G91" s="86"/>
      <c r="H91" s="86"/>
      <c r="I91" s="85" t="s">
        <v>288</v>
      </c>
      <c r="J91" s="86" t="s">
        <v>289</v>
      </c>
      <c r="K91" s="86" t="s">
        <v>35</v>
      </c>
      <c r="L91" s="86" t="s">
        <v>230</v>
      </c>
      <c r="M91" s="86"/>
      <c r="N91" s="86"/>
      <c r="O91" s="86"/>
      <c r="P91" s="86">
        <v>2</v>
      </c>
      <c r="Q91" s="86">
        <v>9</v>
      </c>
      <c r="R91" s="86">
        <v>6</v>
      </c>
      <c r="S91" s="86">
        <v>24</v>
      </c>
      <c r="T91" s="86">
        <f t="shared" si="1"/>
        <v>-15</v>
      </c>
      <c r="U91" s="86">
        <v>9</v>
      </c>
      <c r="V91" s="86"/>
      <c r="W91" s="86"/>
      <c r="X91" s="86"/>
      <c r="Y91" s="86"/>
      <c r="Z91" s="86"/>
      <c r="AA91" s="86"/>
      <c r="AB91" s="86"/>
      <c r="AC91" s="86"/>
      <c r="AD91" s="86"/>
      <c r="AE91" s="86">
        <v>2</v>
      </c>
      <c r="AF91" s="86">
        <v>0</v>
      </c>
      <c r="AG91" s="86">
        <v>2</v>
      </c>
      <c r="AH91" s="87">
        <v>44270</v>
      </c>
    </row>
    <row r="92" spans="1:34" outlineLevel="2" x14ac:dyDescent="0.3">
      <c r="A92" s="85" t="s">
        <v>290</v>
      </c>
      <c r="B92" s="85" t="s">
        <v>291</v>
      </c>
      <c r="C92" s="86"/>
      <c r="D92" s="86" t="s">
        <v>32</v>
      </c>
      <c r="E92" s="86"/>
      <c r="F92" s="86"/>
      <c r="G92" s="86"/>
      <c r="H92" s="86"/>
      <c r="I92" s="85" t="s">
        <v>292</v>
      </c>
      <c r="J92" s="86" t="s">
        <v>293</v>
      </c>
      <c r="K92" s="86" t="s">
        <v>294</v>
      </c>
      <c r="L92" s="86" t="s">
        <v>54</v>
      </c>
      <c r="M92" s="86"/>
      <c r="N92" s="86"/>
      <c r="O92" s="86"/>
      <c r="P92" s="86">
        <v>1</v>
      </c>
      <c r="Q92" s="86">
        <v>5</v>
      </c>
      <c r="R92" s="86">
        <v>7</v>
      </c>
      <c r="S92" s="86">
        <v>6</v>
      </c>
      <c r="T92" s="86">
        <f t="shared" si="1"/>
        <v>-1</v>
      </c>
      <c r="U92" s="86"/>
      <c r="V92" s="86"/>
      <c r="W92" s="86"/>
      <c r="X92" s="86"/>
      <c r="Y92" s="86"/>
      <c r="Z92" s="86"/>
      <c r="AA92" s="86"/>
      <c r="AB92" s="86"/>
      <c r="AC92" s="86"/>
      <c r="AD92" s="86"/>
      <c r="AE92" s="86">
        <v>1</v>
      </c>
      <c r="AF92" s="86">
        <v>0</v>
      </c>
      <c r="AG92" s="86">
        <v>1</v>
      </c>
      <c r="AH92" s="87">
        <v>44270</v>
      </c>
    </row>
    <row r="93" spans="1:34" outlineLevel="2" x14ac:dyDescent="0.3">
      <c r="A93" s="85" t="s">
        <v>295</v>
      </c>
      <c r="B93" s="85" t="s">
        <v>296</v>
      </c>
      <c r="C93" s="86"/>
      <c r="D93" s="86" t="s">
        <v>32</v>
      </c>
      <c r="E93" s="86"/>
      <c r="F93" s="86"/>
      <c r="G93" s="86"/>
      <c r="H93" s="86"/>
      <c r="I93" s="85" t="s">
        <v>227</v>
      </c>
      <c r="J93" s="86" t="s">
        <v>228</v>
      </c>
      <c r="K93" s="86" t="s">
        <v>294</v>
      </c>
      <c r="L93" s="86" t="s">
        <v>230</v>
      </c>
      <c r="M93" s="86"/>
      <c r="N93" s="86"/>
      <c r="O93" s="86"/>
      <c r="P93" s="86">
        <v>1</v>
      </c>
      <c r="Q93" s="86">
        <v>8</v>
      </c>
      <c r="R93" s="86">
        <v>7</v>
      </c>
      <c r="S93" s="86">
        <v>15</v>
      </c>
      <c r="T93" s="86">
        <f t="shared" si="1"/>
        <v>-7</v>
      </c>
      <c r="U93" s="86"/>
      <c r="V93" s="86"/>
      <c r="W93" s="86"/>
      <c r="X93" s="86"/>
      <c r="Y93" s="86"/>
      <c r="Z93" s="86"/>
      <c r="AA93" s="86"/>
      <c r="AB93" s="86"/>
      <c r="AC93" s="86"/>
      <c r="AD93" s="86"/>
      <c r="AE93" s="86">
        <v>1</v>
      </c>
      <c r="AF93" s="86">
        <v>0</v>
      </c>
      <c r="AG93" s="86">
        <v>1</v>
      </c>
      <c r="AH93" s="87">
        <v>44270</v>
      </c>
    </row>
    <row r="94" spans="1:34" outlineLevel="2" x14ac:dyDescent="0.3">
      <c r="A94" s="85" t="s">
        <v>297</v>
      </c>
      <c r="B94" s="85" t="s">
        <v>298</v>
      </c>
      <c r="C94" s="86"/>
      <c r="D94" s="86" t="s">
        <v>32</v>
      </c>
      <c r="E94" s="86"/>
      <c r="F94" s="86"/>
      <c r="G94" s="86"/>
      <c r="H94" s="86"/>
      <c r="I94" s="85" t="s">
        <v>233</v>
      </c>
      <c r="J94" s="86" t="s">
        <v>234</v>
      </c>
      <c r="K94" s="86" t="s">
        <v>35</v>
      </c>
      <c r="L94" s="86" t="s">
        <v>212</v>
      </c>
      <c r="M94" s="86"/>
      <c r="N94" s="86"/>
      <c r="O94" s="86"/>
      <c r="P94" s="86">
        <v>1</v>
      </c>
      <c r="Q94" s="86">
        <v>0</v>
      </c>
      <c r="R94" s="86">
        <v>6</v>
      </c>
      <c r="S94" s="86">
        <v>6</v>
      </c>
      <c r="T94" s="86">
        <f t="shared" si="1"/>
        <v>-6</v>
      </c>
      <c r="U94" s="86"/>
      <c r="V94" s="86"/>
      <c r="W94" s="86"/>
      <c r="X94" s="86"/>
      <c r="Y94" s="86"/>
      <c r="Z94" s="86"/>
      <c r="AA94" s="86"/>
      <c r="AB94" s="86"/>
      <c r="AC94" s="86"/>
      <c r="AD94" s="86"/>
      <c r="AE94" s="86">
        <v>1</v>
      </c>
      <c r="AF94" s="86">
        <v>0</v>
      </c>
      <c r="AG94" s="86">
        <v>1</v>
      </c>
      <c r="AH94" s="87">
        <v>44270</v>
      </c>
    </row>
    <row r="95" spans="1:34" outlineLevel="2" x14ac:dyDescent="0.3">
      <c r="A95" s="85" t="s">
        <v>299</v>
      </c>
      <c r="B95" s="85" t="s">
        <v>300</v>
      </c>
      <c r="C95" s="86"/>
      <c r="D95" s="86" t="s">
        <v>32</v>
      </c>
      <c r="E95" s="86"/>
      <c r="F95" s="86"/>
      <c r="G95" s="86"/>
      <c r="H95" s="86"/>
      <c r="I95" s="85" t="s">
        <v>109</v>
      </c>
      <c r="J95" s="86" t="s">
        <v>110</v>
      </c>
      <c r="K95" s="86" t="s">
        <v>220</v>
      </c>
      <c r="L95" s="86" t="s">
        <v>224</v>
      </c>
      <c r="M95" s="86"/>
      <c r="N95" s="86"/>
      <c r="O95" s="86"/>
      <c r="P95" s="86">
        <v>6</v>
      </c>
      <c r="Q95" s="86">
        <v>20</v>
      </c>
      <c r="R95" s="86">
        <v>26</v>
      </c>
      <c r="S95" s="86">
        <v>44</v>
      </c>
      <c r="T95" s="86">
        <f t="shared" si="1"/>
        <v>-24</v>
      </c>
      <c r="U95" s="86"/>
      <c r="V95" s="86"/>
      <c r="W95" s="86"/>
      <c r="X95" s="86"/>
      <c r="Y95" s="86"/>
      <c r="Z95" s="86"/>
      <c r="AA95" s="86"/>
      <c r="AB95" s="86"/>
      <c r="AC95" s="86"/>
      <c r="AD95" s="86"/>
      <c r="AE95" s="86">
        <v>6</v>
      </c>
      <c r="AF95" s="86">
        <v>0</v>
      </c>
      <c r="AG95" s="86">
        <v>6</v>
      </c>
      <c r="AH95" s="87">
        <v>44270</v>
      </c>
    </row>
    <row r="96" spans="1:34" outlineLevel="2" x14ac:dyDescent="0.3">
      <c r="A96" s="85" t="s">
        <v>301</v>
      </c>
      <c r="B96" s="85" t="s">
        <v>302</v>
      </c>
      <c r="C96" s="86"/>
      <c r="D96" s="86" t="s">
        <v>32</v>
      </c>
      <c r="E96" s="86"/>
      <c r="F96" s="86"/>
      <c r="G96" s="86"/>
      <c r="H96" s="86"/>
      <c r="I96" s="85" t="s">
        <v>227</v>
      </c>
      <c r="J96" s="86" t="s">
        <v>228</v>
      </c>
      <c r="K96" s="86" t="s">
        <v>98</v>
      </c>
      <c r="L96" s="86" t="s">
        <v>230</v>
      </c>
      <c r="M96" s="86"/>
      <c r="N96" s="86"/>
      <c r="O96" s="86"/>
      <c r="P96" s="86">
        <v>1</v>
      </c>
      <c r="Q96" s="86">
        <v>7</v>
      </c>
      <c r="R96" s="86">
        <v>12</v>
      </c>
      <c r="S96" s="86">
        <v>14</v>
      </c>
      <c r="T96" s="86">
        <f t="shared" si="1"/>
        <v>-7</v>
      </c>
      <c r="U96" s="86"/>
      <c r="V96" s="86"/>
      <c r="W96" s="86"/>
      <c r="X96" s="86"/>
      <c r="Y96" s="86"/>
      <c r="Z96" s="86"/>
      <c r="AA96" s="86"/>
      <c r="AB96" s="86"/>
      <c r="AC96" s="86"/>
      <c r="AD96" s="86"/>
      <c r="AE96" s="86">
        <v>1</v>
      </c>
      <c r="AF96" s="86">
        <v>0</v>
      </c>
      <c r="AG96" s="86">
        <v>1</v>
      </c>
      <c r="AH96" s="87">
        <v>44270</v>
      </c>
    </row>
    <row r="97" spans="1:34" outlineLevel="2" x14ac:dyDescent="0.3">
      <c r="A97" s="85" t="s">
        <v>303</v>
      </c>
      <c r="B97" s="85" t="s">
        <v>304</v>
      </c>
      <c r="C97" s="86"/>
      <c r="D97" s="86" t="s">
        <v>32</v>
      </c>
      <c r="E97" s="86"/>
      <c r="F97" s="86"/>
      <c r="G97" s="86"/>
      <c r="H97" s="86"/>
      <c r="I97" s="85" t="s">
        <v>227</v>
      </c>
      <c r="J97" s="86" t="s">
        <v>228</v>
      </c>
      <c r="K97" s="86" t="s">
        <v>103</v>
      </c>
      <c r="L97" s="86" t="s">
        <v>230</v>
      </c>
      <c r="M97" s="86"/>
      <c r="N97" s="86"/>
      <c r="O97" s="86"/>
      <c r="P97" s="86">
        <v>1</v>
      </c>
      <c r="Q97" s="86">
        <v>1</v>
      </c>
      <c r="R97" s="86">
        <v>10</v>
      </c>
      <c r="S97" s="86">
        <v>6</v>
      </c>
      <c r="T97" s="86">
        <f t="shared" si="1"/>
        <v>-5</v>
      </c>
      <c r="U97" s="86"/>
      <c r="V97" s="86"/>
      <c r="W97" s="86"/>
      <c r="X97" s="86"/>
      <c r="Y97" s="86"/>
      <c r="Z97" s="86"/>
      <c r="AA97" s="86"/>
      <c r="AB97" s="86"/>
      <c r="AC97" s="86"/>
      <c r="AD97" s="86"/>
      <c r="AE97" s="86">
        <v>1</v>
      </c>
      <c r="AF97" s="86">
        <v>0</v>
      </c>
      <c r="AG97" s="86">
        <v>1</v>
      </c>
      <c r="AH97" s="87">
        <v>44270</v>
      </c>
    </row>
    <row r="98" spans="1:34" outlineLevel="2" x14ac:dyDescent="0.3">
      <c r="A98" s="85" t="s">
        <v>305</v>
      </c>
      <c r="B98" s="85" t="s">
        <v>306</v>
      </c>
      <c r="C98" s="86"/>
      <c r="D98" s="86" t="s">
        <v>32</v>
      </c>
      <c r="E98" s="86"/>
      <c r="F98" s="86"/>
      <c r="G98" s="86"/>
      <c r="H98" s="86"/>
      <c r="I98" s="85" t="s">
        <v>245</v>
      </c>
      <c r="J98" s="86" t="s">
        <v>246</v>
      </c>
      <c r="K98" s="86" t="s">
        <v>35</v>
      </c>
      <c r="L98" s="86" t="s">
        <v>230</v>
      </c>
      <c r="M98" s="86"/>
      <c r="N98" s="86"/>
      <c r="O98" s="86"/>
      <c r="P98" s="86">
        <v>1</v>
      </c>
      <c r="Q98" s="86">
        <v>1</v>
      </c>
      <c r="R98" s="86">
        <v>6</v>
      </c>
      <c r="S98" s="86">
        <v>7</v>
      </c>
      <c r="T98" s="86">
        <f t="shared" si="1"/>
        <v>-6</v>
      </c>
      <c r="U98" s="86"/>
      <c r="V98" s="86"/>
      <c r="W98" s="86"/>
      <c r="X98" s="86"/>
      <c r="Y98" s="86"/>
      <c r="Z98" s="86"/>
      <c r="AA98" s="86"/>
      <c r="AB98" s="86"/>
      <c r="AC98" s="86"/>
      <c r="AD98" s="86"/>
      <c r="AE98" s="86">
        <v>1</v>
      </c>
      <c r="AF98" s="86">
        <v>0</v>
      </c>
      <c r="AG98" s="86">
        <v>1</v>
      </c>
      <c r="AH98" s="87">
        <v>44270</v>
      </c>
    </row>
    <row r="99" spans="1:34" outlineLevel="2" x14ac:dyDescent="0.3">
      <c r="A99" s="85" t="s">
        <v>307</v>
      </c>
      <c r="B99" s="85" t="s">
        <v>308</v>
      </c>
      <c r="C99" s="86"/>
      <c r="D99" s="86" t="s">
        <v>32</v>
      </c>
      <c r="E99" s="86"/>
      <c r="F99" s="86"/>
      <c r="G99" s="86"/>
      <c r="H99" s="86"/>
      <c r="I99" s="85" t="s">
        <v>227</v>
      </c>
      <c r="J99" s="86" t="s">
        <v>228</v>
      </c>
      <c r="K99" s="86" t="s">
        <v>35</v>
      </c>
      <c r="L99" s="86" t="s">
        <v>230</v>
      </c>
      <c r="M99" s="86"/>
      <c r="N99" s="86"/>
      <c r="O99" s="86"/>
      <c r="P99" s="86">
        <v>1</v>
      </c>
      <c r="Q99" s="86">
        <v>0</v>
      </c>
      <c r="R99" s="86">
        <v>6</v>
      </c>
      <c r="S99" s="86">
        <v>6</v>
      </c>
      <c r="T99" s="86">
        <f t="shared" si="1"/>
        <v>-6</v>
      </c>
      <c r="U99" s="86"/>
      <c r="V99" s="86"/>
      <c r="W99" s="86"/>
      <c r="X99" s="86"/>
      <c r="Y99" s="86"/>
      <c r="Z99" s="86"/>
      <c r="AA99" s="86"/>
      <c r="AB99" s="86"/>
      <c r="AC99" s="86"/>
      <c r="AD99" s="86"/>
      <c r="AE99" s="86">
        <v>1</v>
      </c>
      <c r="AF99" s="86">
        <v>0</v>
      </c>
      <c r="AG99" s="86">
        <v>1</v>
      </c>
      <c r="AH99" s="87">
        <v>44270</v>
      </c>
    </row>
    <row r="100" spans="1:34" outlineLevel="2" x14ac:dyDescent="0.3">
      <c r="A100" s="85" t="s">
        <v>309</v>
      </c>
      <c r="B100" s="85" t="s">
        <v>310</v>
      </c>
      <c r="C100" s="86"/>
      <c r="D100" s="86" t="s">
        <v>32</v>
      </c>
      <c r="E100" s="86"/>
      <c r="F100" s="86"/>
      <c r="G100" s="86"/>
      <c r="H100" s="86"/>
      <c r="I100" s="85" t="s">
        <v>227</v>
      </c>
      <c r="J100" s="86" t="s">
        <v>228</v>
      </c>
      <c r="K100" s="86" t="s">
        <v>311</v>
      </c>
      <c r="L100" s="86" t="s">
        <v>230</v>
      </c>
      <c r="M100" s="86"/>
      <c r="N100" s="86"/>
      <c r="O100" s="86"/>
      <c r="P100" s="86">
        <v>1</v>
      </c>
      <c r="Q100" s="86">
        <v>0</v>
      </c>
      <c r="R100" s="86">
        <v>9</v>
      </c>
      <c r="S100" s="86">
        <v>10</v>
      </c>
      <c r="T100" s="86">
        <f t="shared" si="1"/>
        <v>-10</v>
      </c>
      <c r="U100" s="86">
        <v>1</v>
      </c>
      <c r="V100" s="86"/>
      <c r="W100" s="86"/>
      <c r="X100" s="86"/>
      <c r="Y100" s="86"/>
      <c r="Z100" s="86"/>
      <c r="AA100" s="86"/>
      <c r="AB100" s="86"/>
      <c r="AC100" s="86"/>
      <c r="AD100" s="86"/>
      <c r="AE100" s="86">
        <v>1</v>
      </c>
      <c r="AF100" s="86">
        <v>0</v>
      </c>
      <c r="AG100" s="86">
        <v>1</v>
      </c>
      <c r="AH100" s="87">
        <v>44270</v>
      </c>
    </row>
    <row r="101" spans="1:34" outlineLevel="2" x14ac:dyDescent="0.3">
      <c r="A101" s="85" t="s">
        <v>312</v>
      </c>
      <c r="B101" s="85" t="s">
        <v>313</v>
      </c>
      <c r="C101" s="86"/>
      <c r="D101" s="86" t="s">
        <v>32</v>
      </c>
      <c r="E101" s="86"/>
      <c r="F101" s="86"/>
      <c r="G101" s="86"/>
      <c r="H101" s="86"/>
      <c r="I101" s="85" t="s">
        <v>227</v>
      </c>
      <c r="J101" s="86" t="s">
        <v>228</v>
      </c>
      <c r="K101" s="86" t="s">
        <v>103</v>
      </c>
      <c r="L101" s="86" t="s">
        <v>230</v>
      </c>
      <c r="M101" s="86"/>
      <c r="N101" s="86"/>
      <c r="O101" s="86"/>
      <c r="P101" s="86">
        <v>2</v>
      </c>
      <c r="Q101" s="86">
        <v>0</v>
      </c>
      <c r="R101" s="86">
        <v>12</v>
      </c>
      <c r="S101" s="86">
        <v>10</v>
      </c>
      <c r="T101" s="86">
        <f t="shared" si="1"/>
        <v>-10</v>
      </c>
      <c r="U101" s="86"/>
      <c r="V101" s="86"/>
      <c r="W101" s="86"/>
      <c r="X101" s="86"/>
      <c r="Y101" s="86"/>
      <c r="Z101" s="86"/>
      <c r="AA101" s="86"/>
      <c r="AB101" s="86"/>
      <c r="AC101" s="86"/>
      <c r="AD101" s="86"/>
      <c r="AE101" s="86">
        <v>2</v>
      </c>
      <c r="AF101" s="86">
        <v>0</v>
      </c>
      <c r="AG101" s="86">
        <v>2</v>
      </c>
      <c r="AH101" s="87">
        <v>44270</v>
      </c>
    </row>
    <row r="102" spans="1:34" outlineLevel="2" x14ac:dyDescent="0.3">
      <c r="A102" s="85" t="s">
        <v>314</v>
      </c>
      <c r="B102" s="85" t="s">
        <v>315</v>
      </c>
      <c r="C102" s="86"/>
      <c r="D102" s="86" t="s">
        <v>32</v>
      </c>
      <c r="E102" s="86"/>
      <c r="F102" s="86"/>
      <c r="G102" s="86"/>
      <c r="H102" s="86"/>
      <c r="I102" s="85"/>
      <c r="J102" s="86"/>
      <c r="K102" s="86"/>
      <c r="L102" s="86"/>
      <c r="M102" s="86"/>
      <c r="N102" s="86"/>
      <c r="O102" s="86"/>
      <c r="P102" s="86">
        <v>3</v>
      </c>
      <c r="Q102" s="86">
        <v>15</v>
      </c>
      <c r="R102" s="86">
        <v>1</v>
      </c>
      <c r="S102" s="86">
        <v>41</v>
      </c>
      <c r="T102" s="86">
        <f t="shared" si="1"/>
        <v>-26</v>
      </c>
      <c r="U102" s="86">
        <v>25</v>
      </c>
      <c r="V102" s="86"/>
      <c r="W102" s="86"/>
      <c r="X102" s="86"/>
      <c r="Y102" s="86"/>
      <c r="Z102" s="86"/>
      <c r="AA102" s="86"/>
      <c r="AB102" s="86"/>
      <c r="AC102" s="86"/>
      <c r="AD102" s="86"/>
      <c r="AE102" s="86">
        <v>3</v>
      </c>
      <c r="AF102" s="86">
        <v>0</v>
      </c>
      <c r="AG102" s="86">
        <v>3</v>
      </c>
      <c r="AH102" s="87">
        <v>44270</v>
      </c>
    </row>
    <row r="103" spans="1:34" outlineLevel="2" x14ac:dyDescent="0.3">
      <c r="A103" s="85" t="s">
        <v>316</v>
      </c>
      <c r="B103" s="85" t="s">
        <v>317</v>
      </c>
      <c r="C103" s="86"/>
      <c r="D103" s="86" t="s">
        <v>32</v>
      </c>
      <c r="E103" s="86"/>
      <c r="F103" s="86"/>
      <c r="G103" s="86"/>
      <c r="H103" s="86"/>
      <c r="I103" s="85" t="s">
        <v>259</v>
      </c>
      <c r="J103" s="86" t="s">
        <v>318</v>
      </c>
      <c r="K103" s="86" t="s">
        <v>294</v>
      </c>
      <c r="L103" s="86" t="s">
        <v>319</v>
      </c>
      <c r="M103" s="86">
        <v>15674</v>
      </c>
      <c r="N103" s="86">
        <v>43</v>
      </c>
      <c r="O103" s="87">
        <v>44299</v>
      </c>
      <c r="P103" s="86">
        <v>2</v>
      </c>
      <c r="Q103" s="86">
        <v>52</v>
      </c>
      <c r="R103" s="86">
        <v>50</v>
      </c>
      <c r="S103" s="86">
        <v>69</v>
      </c>
      <c r="T103" s="86">
        <f t="shared" si="1"/>
        <v>-17</v>
      </c>
      <c r="U103" s="86"/>
      <c r="V103" s="86"/>
      <c r="W103" s="86"/>
      <c r="X103" s="86"/>
      <c r="Y103" s="86"/>
      <c r="Z103" s="86"/>
      <c r="AA103" s="86"/>
      <c r="AB103" s="86"/>
      <c r="AC103" s="86"/>
      <c r="AD103" s="86"/>
      <c r="AE103" s="86">
        <v>2</v>
      </c>
      <c r="AF103" s="86">
        <v>0</v>
      </c>
      <c r="AG103" s="86">
        <v>2</v>
      </c>
      <c r="AH103" s="87">
        <v>44270</v>
      </c>
    </row>
    <row r="104" spans="1:34" outlineLevel="2" x14ac:dyDescent="0.3">
      <c r="A104" s="85" t="s">
        <v>320</v>
      </c>
      <c r="B104" s="85" t="s">
        <v>321</v>
      </c>
      <c r="C104" s="86"/>
      <c r="D104" s="86" t="s">
        <v>32</v>
      </c>
      <c r="E104" s="86"/>
      <c r="F104" s="86"/>
      <c r="G104" s="86"/>
      <c r="H104" s="86"/>
      <c r="I104" s="85" t="s">
        <v>259</v>
      </c>
      <c r="J104" s="86" t="s">
        <v>322</v>
      </c>
      <c r="K104" s="86" t="s">
        <v>323</v>
      </c>
      <c r="L104" s="86" t="s">
        <v>144</v>
      </c>
      <c r="M104" s="86"/>
      <c r="N104" s="86"/>
      <c r="O104" s="86"/>
      <c r="P104" s="86">
        <v>5</v>
      </c>
      <c r="Q104" s="86">
        <v>69</v>
      </c>
      <c r="R104" s="86">
        <v>80</v>
      </c>
      <c r="S104" s="86">
        <v>82</v>
      </c>
      <c r="T104" s="86">
        <f t="shared" si="1"/>
        <v>-13</v>
      </c>
      <c r="U104" s="86"/>
      <c r="V104" s="86"/>
      <c r="W104" s="86"/>
      <c r="X104" s="86"/>
      <c r="Y104" s="86"/>
      <c r="Z104" s="86"/>
      <c r="AA104" s="86"/>
      <c r="AB104" s="86"/>
      <c r="AC104" s="86"/>
      <c r="AD104" s="86"/>
      <c r="AE104" s="86">
        <v>5</v>
      </c>
      <c r="AF104" s="86">
        <v>0</v>
      </c>
      <c r="AG104" s="86">
        <v>5</v>
      </c>
      <c r="AH104" s="87">
        <v>44270</v>
      </c>
    </row>
    <row r="105" spans="1:34" outlineLevel="2" x14ac:dyDescent="0.3">
      <c r="A105" s="85" t="s">
        <v>324</v>
      </c>
      <c r="B105" s="85" t="s">
        <v>325</v>
      </c>
      <c r="C105" s="86"/>
      <c r="D105" s="86" t="s">
        <v>32</v>
      </c>
      <c r="E105" s="86"/>
      <c r="F105" s="86"/>
      <c r="G105" s="86"/>
      <c r="H105" s="86"/>
      <c r="I105" s="85" t="s">
        <v>259</v>
      </c>
      <c r="J105" s="86" t="s">
        <v>326</v>
      </c>
      <c r="K105" s="86" t="s">
        <v>327</v>
      </c>
      <c r="L105" s="86" t="s">
        <v>328</v>
      </c>
      <c r="M105" s="86">
        <v>15674</v>
      </c>
      <c r="N105" s="86">
        <v>100</v>
      </c>
      <c r="O105" s="87">
        <v>44314</v>
      </c>
      <c r="P105" s="86">
        <v>8</v>
      </c>
      <c r="Q105" s="86">
        <v>6</v>
      </c>
      <c r="R105" s="86">
        <v>170</v>
      </c>
      <c r="S105" s="86">
        <v>79</v>
      </c>
      <c r="T105" s="86">
        <f t="shared" si="1"/>
        <v>-73</v>
      </c>
      <c r="U105" s="86"/>
      <c r="V105" s="86"/>
      <c r="W105" s="86"/>
      <c r="X105" s="86"/>
      <c r="Y105" s="86"/>
      <c r="Z105" s="86"/>
      <c r="AA105" s="86"/>
      <c r="AB105" s="86"/>
      <c r="AC105" s="86"/>
      <c r="AD105" s="86"/>
      <c r="AE105" s="86">
        <v>8</v>
      </c>
      <c r="AF105" s="86">
        <v>0</v>
      </c>
      <c r="AG105" s="86">
        <v>8</v>
      </c>
      <c r="AH105" s="87">
        <v>44270</v>
      </c>
    </row>
    <row r="106" spans="1:34" outlineLevel="2" x14ac:dyDescent="0.3">
      <c r="A106" s="85" t="s">
        <v>329</v>
      </c>
      <c r="B106" s="85" t="s">
        <v>330</v>
      </c>
      <c r="C106" s="86"/>
      <c r="D106" s="86" t="s">
        <v>32</v>
      </c>
      <c r="E106" s="86"/>
      <c r="F106" s="86"/>
      <c r="G106" s="86"/>
      <c r="H106" s="86"/>
      <c r="I106" s="85"/>
      <c r="J106" s="86"/>
      <c r="K106" s="86"/>
      <c r="L106" s="86"/>
      <c r="M106" s="86"/>
      <c r="N106" s="86"/>
      <c r="O106" s="86"/>
      <c r="P106" s="86">
        <v>1</v>
      </c>
      <c r="Q106" s="86">
        <v>10</v>
      </c>
      <c r="R106" s="86">
        <v>0</v>
      </c>
      <c r="S106" s="86">
        <v>11</v>
      </c>
      <c r="T106" s="86">
        <f t="shared" si="1"/>
        <v>-1</v>
      </c>
      <c r="U106" s="86">
        <v>1</v>
      </c>
      <c r="V106" s="86"/>
      <c r="W106" s="86"/>
      <c r="X106" s="86"/>
      <c r="Y106" s="86"/>
      <c r="Z106" s="86"/>
      <c r="AA106" s="86"/>
      <c r="AB106" s="86"/>
      <c r="AC106" s="86"/>
      <c r="AD106" s="86"/>
      <c r="AE106" s="86">
        <v>1</v>
      </c>
      <c r="AF106" s="86">
        <v>0</v>
      </c>
      <c r="AG106" s="86">
        <v>1</v>
      </c>
      <c r="AH106" s="87">
        <v>44270</v>
      </c>
    </row>
    <row r="107" spans="1:34" outlineLevel="2" x14ac:dyDescent="0.3">
      <c r="A107" s="85" t="s">
        <v>331</v>
      </c>
      <c r="B107" s="85" t="s">
        <v>332</v>
      </c>
      <c r="C107" s="86"/>
      <c r="D107" s="86" t="s">
        <v>32</v>
      </c>
      <c r="E107" s="86"/>
      <c r="F107" s="86"/>
      <c r="G107" s="86"/>
      <c r="H107" s="86"/>
      <c r="I107" s="85"/>
      <c r="J107" s="86"/>
      <c r="K107" s="86"/>
      <c r="L107" s="86"/>
      <c r="M107" s="86"/>
      <c r="N107" s="86"/>
      <c r="O107" s="86"/>
      <c r="P107" s="86">
        <v>3</v>
      </c>
      <c r="Q107" s="86">
        <v>30</v>
      </c>
      <c r="R107" s="86">
        <v>0</v>
      </c>
      <c r="S107" s="86">
        <v>35</v>
      </c>
      <c r="T107" s="86">
        <f t="shared" si="1"/>
        <v>-5</v>
      </c>
      <c r="U107" s="86">
        <v>5</v>
      </c>
      <c r="V107" s="86"/>
      <c r="W107" s="86"/>
      <c r="X107" s="86"/>
      <c r="Y107" s="86"/>
      <c r="Z107" s="86"/>
      <c r="AA107" s="86"/>
      <c r="AB107" s="86"/>
      <c r="AC107" s="86"/>
      <c r="AD107" s="86"/>
      <c r="AE107" s="86">
        <v>3</v>
      </c>
      <c r="AF107" s="86">
        <v>0</v>
      </c>
      <c r="AG107" s="86">
        <v>3</v>
      </c>
      <c r="AH107" s="87">
        <v>44270</v>
      </c>
    </row>
    <row r="108" spans="1:34" outlineLevel="2" x14ac:dyDescent="0.3">
      <c r="A108" s="85" t="s">
        <v>333</v>
      </c>
      <c r="B108" s="85" t="s">
        <v>334</v>
      </c>
      <c r="C108" s="86"/>
      <c r="D108" s="86" t="s">
        <v>32</v>
      </c>
      <c r="E108" s="86"/>
      <c r="F108" s="86"/>
      <c r="G108" s="86"/>
      <c r="H108" s="86"/>
      <c r="I108" s="85"/>
      <c r="J108" s="86"/>
      <c r="K108" s="86"/>
      <c r="L108" s="86"/>
      <c r="M108" s="86"/>
      <c r="N108" s="86"/>
      <c r="O108" s="86"/>
      <c r="P108" s="86">
        <v>2</v>
      </c>
      <c r="Q108" s="86">
        <v>7</v>
      </c>
      <c r="R108" s="86"/>
      <c r="S108" s="86">
        <v>12</v>
      </c>
      <c r="T108" s="86">
        <f t="shared" si="1"/>
        <v>-5</v>
      </c>
      <c r="U108" s="86">
        <v>5</v>
      </c>
      <c r="V108" s="86"/>
      <c r="W108" s="86"/>
      <c r="X108" s="86"/>
      <c r="Y108" s="86"/>
      <c r="Z108" s="86"/>
      <c r="AA108" s="86"/>
      <c r="AB108" s="86"/>
      <c r="AC108" s="86"/>
      <c r="AD108" s="86"/>
      <c r="AE108" s="86">
        <v>2</v>
      </c>
      <c r="AF108" s="86">
        <v>0</v>
      </c>
      <c r="AG108" s="86">
        <v>2</v>
      </c>
      <c r="AH108" s="87">
        <v>44270</v>
      </c>
    </row>
    <row r="109" spans="1:34" outlineLevel="2" x14ac:dyDescent="0.3">
      <c r="A109" s="85" t="s">
        <v>335</v>
      </c>
      <c r="B109" s="85" t="s">
        <v>336</v>
      </c>
      <c r="C109" s="86"/>
      <c r="D109" s="86" t="s">
        <v>32</v>
      </c>
      <c r="E109" s="86"/>
      <c r="F109" s="86"/>
      <c r="G109" s="86"/>
      <c r="H109" s="86"/>
      <c r="I109" s="85"/>
      <c r="J109" s="86"/>
      <c r="K109" s="86"/>
      <c r="L109" s="86"/>
      <c r="M109" s="86"/>
      <c r="N109" s="86"/>
      <c r="O109" s="86"/>
      <c r="P109" s="86">
        <v>2</v>
      </c>
      <c r="Q109" s="86">
        <v>4</v>
      </c>
      <c r="R109" s="86">
        <v>0</v>
      </c>
      <c r="S109" s="86">
        <v>12</v>
      </c>
      <c r="T109" s="86">
        <f t="shared" si="1"/>
        <v>-8</v>
      </c>
      <c r="U109" s="86">
        <v>8</v>
      </c>
      <c r="V109" s="86"/>
      <c r="W109" s="86"/>
      <c r="X109" s="86"/>
      <c r="Y109" s="86"/>
      <c r="Z109" s="86"/>
      <c r="AA109" s="86"/>
      <c r="AB109" s="86"/>
      <c r="AC109" s="86"/>
      <c r="AD109" s="86"/>
      <c r="AE109" s="86">
        <v>2</v>
      </c>
      <c r="AF109" s="86">
        <v>0</v>
      </c>
      <c r="AG109" s="86">
        <v>2</v>
      </c>
      <c r="AH109" s="87">
        <v>44270</v>
      </c>
    </row>
    <row r="110" spans="1:34" outlineLevel="2" x14ac:dyDescent="0.3">
      <c r="A110" s="85" t="s">
        <v>337</v>
      </c>
      <c r="B110" s="85" t="s">
        <v>338</v>
      </c>
      <c r="C110" s="86"/>
      <c r="D110" s="86" t="s">
        <v>32</v>
      </c>
      <c r="E110" s="86"/>
      <c r="F110" s="86"/>
      <c r="G110" s="86"/>
      <c r="H110" s="86"/>
      <c r="I110" s="85" t="s">
        <v>227</v>
      </c>
      <c r="J110" s="86" t="s">
        <v>228</v>
      </c>
      <c r="K110" s="86" t="s">
        <v>339</v>
      </c>
      <c r="L110" s="86" t="s">
        <v>230</v>
      </c>
      <c r="M110" s="86"/>
      <c r="N110" s="86"/>
      <c r="O110" s="86"/>
      <c r="P110" s="86">
        <v>40</v>
      </c>
      <c r="Q110" s="86">
        <v>68</v>
      </c>
      <c r="R110" s="86">
        <v>84</v>
      </c>
      <c r="S110" s="86">
        <v>512</v>
      </c>
      <c r="T110" s="86">
        <f t="shared" si="1"/>
        <v>-444</v>
      </c>
      <c r="U110" s="86">
        <v>360</v>
      </c>
      <c r="V110" s="86"/>
      <c r="W110" s="86"/>
      <c r="X110" s="86"/>
      <c r="Y110" s="86"/>
      <c r="Z110" s="86"/>
      <c r="AA110" s="86"/>
      <c r="AB110" s="86"/>
      <c r="AC110" s="86"/>
      <c r="AD110" s="86"/>
      <c r="AE110" s="86">
        <v>40</v>
      </c>
      <c r="AF110" s="86">
        <v>0</v>
      </c>
      <c r="AG110" s="86">
        <v>40</v>
      </c>
      <c r="AH110" s="87">
        <v>44270</v>
      </c>
    </row>
    <row r="111" spans="1:34" outlineLevel="2" x14ac:dyDescent="0.3">
      <c r="A111" s="85" t="s">
        <v>340</v>
      </c>
      <c r="B111" s="85" t="s">
        <v>341</v>
      </c>
      <c r="C111" s="86"/>
      <c r="D111" s="86" t="s">
        <v>32</v>
      </c>
      <c r="E111" s="86"/>
      <c r="F111" s="86"/>
      <c r="G111" s="86"/>
      <c r="H111" s="86"/>
      <c r="I111" s="85" t="s">
        <v>227</v>
      </c>
      <c r="J111" s="86" t="s">
        <v>228</v>
      </c>
      <c r="K111" s="86" t="s">
        <v>342</v>
      </c>
      <c r="L111" s="86" t="s">
        <v>230</v>
      </c>
      <c r="M111" s="86"/>
      <c r="N111" s="86"/>
      <c r="O111" s="86"/>
      <c r="P111" s="86">
        <v>6</v>
      </c>
      <c r="Q111" s="86">
        <v>24</v>
      </c>
      <c r="R111" s="86">
        <v>33</v>
      </c>
      <c r="S111" s="86">
        <v>65</v>
      </c>
      <c r="T111" s="86">
        <f t="shared" si="1"/>
        <v>-41</v>
      </c>
      <c r="U111" s="86">
        <v>8</v>
      </c>
      <c r="V111" s="86"/>
      <c r="W111" s="86"/>
      <c r="X111" s="86"/>
      <c r="Y111" s="86"/>
      <c r="Z111" s="86"/>
      <c r="AA111" s="86"/>
      <c r="AB111" s="86"/>
      <c r="AC111" s="86"/>
      <c r="AD111" s="86"/>
      <c r="AE111" s="86">
        <v>6</v>
      </c>
      <c r="AF111" s="86">
        <v>0</v>
      </c>
      <c r="AG111" s="86">
        <v>6</v>
      </c>
      <c r="AH111" s="87">
        <v>44270</v>
      </c>
    </row>
    <row r="112" spans="1:34" outlineLevel="2" x14ac:dyDescent="0.3">
      <c r="A112" s="85" t="s">
        <v>343</v>
      </c>
      <c r="B112" s="85" t="s">
        <v>344</v>
      </c>
      <c r="C112" s="86"/>
      <c r="D112" s="86" t="s">
        <v>32</v>
      </c>
      <c r="E112" s="86"/>
      <c r="F112" s="86"/>
      <c r="G112" s="86"/>
      <c r="H112" s="86"/>
      <c r="I112" s="85" t="s">
        <v>227</v>
      </c>
      <c r="J112" s="86" t="s">
        <v>228</v>
      </c>
      <c r="K112" s="86" t="s">
        <v>345</v>
      </c>
      <c r="L112" s="86" t="s">
        <v>230</v>
      </c>
      <c r="M112" s="86"/>
      <c r="N112" s="86"/>
      <c r="O112" s="86"/>
      <c r="P112" s="86">
        <v>3</v>
      </c>
      <c r="Q112" s="86">
        <v>9</v>
      </c>
      <c r="R112" s="86">
        <v>35</v>
      </c>
      <c r="S112" s="86">
        <v>36</v>
      </c>
      <c r="T112" s="86">
        <f t="shared" si="1"/>
        <v>-27</v>
      </c>
      <c r="U112" s="86"/>
      <c r="V112" s="86"/>
      <c r="W112" s="86"/>
      <c r="X112" s="86"/>
      <c r="Y112" s="86"/>
      <c r="Z112" s="86"/>
      <c r="AA112" s="86"/>
      <c r="AB112" s="86"/>
      <c r="AC112" s="86"/>
      <c r="AD112" s="86"/>
      <c r="AE112" s="86">
        <v>3</v>
      </c>
      <c r="AF112" s="86">
        <v>0</v>
      </c>
      <c r="AG112" s="86">
        <v>3</v>
      </c>
      <c r="AH112" s="87">
        <v>44270</v>
      </c>
    </row>
    <row r="113" spans="1:34" outlineLevel="2" x14ac:dyDescent="0.3">
      <c r="A113" s="85" t="s">
        <v>346</v>
      </c>
      <c r="B113" s="85" t="s">
        <v>347</v>
      </c>
      <c r="C113" s="86"/>
      <c r="D113" s="86" t="s">
        <v>32</v>
      </c>
      <c r="E113" s="86"/>
      <c r="F113" s="86"/>
      <c r="G113" s="86"/>
      <c r="H113" s="86"/>
      <c r="I113" s="85" t="s">
        <v>227</v>
      </c>
      <c r="J113" s="86" t="s">
        <v>228</v>
      </c>
      <c r="K113" s="86" t="s">
        <v>348</v>
      </c>
      <c r="L113" s="86" t="s">
        <v>230</v>
      </c>
      <c r="M113" s="86"/>
      <c r="N113" s="86"/>
      <c r="O113" s="86"/>
      <c r="P113" s="86">
        <v>40</v>
      </c>
      <c r="Q113" s="86">
        <v>98</v>
      </c>
      <c r="R113" s="86">
        <v>96</v>
      </c>
      <c r="S113" s="86">
        <v>504</v>
      </c>
      <c r="T113" s="86">
        <f t="shared" si="1"/>
        <v>-406</v>
      </c>
      <c r="U113" s="86">
        <v>310</v>
      </c>
      <c r="V113" s="86"/>
      <c r="W113" s="86"/>
      <c r="X113" s="86"/>
      <c r="Y113" s="86"/>
      <c r="Z113" s="86"/>
      <c r="AA113" s="86"/>
      <c r="AB113" s="86"/>
      <c r="AC113" s="86"/>
      <c r="AD113" s="86"/>
      <c r="AE113" s="86">
        <v>40</v>
      </c>
      <c r="AF113" s="86">
        <v>0</v>
      </c>
      <c r="AG113" s="86">
        <v>40</v>
      </c>
      <c r="AH113" s="87">
        <v>44270</v>
      </c>
    </row>
    <row r="114" spans="1:34" outlineLevel="2" x14ac:dyDescent="0.3">
      <c r="A114" s="85" t="s">
        <v>349</v>
      </c>
      <c r="B114" s="85" t="s">
        <v>350</v>
      </c>
      <c r="C114" s="86"/>
      <c r="D114" s="86" t="s">
        <v>32</v>
      </c>
      <c r="E114" s="86"/>
      <c r="F114" s="86"/>
      <c r="G114" s="86"/>
      <c r="H114" s="86"/>
      <c r="I114" s="85" t="s">
        <v>227</v>
      </c>
      <c r="J114" s="86" t="s">
        <v>228</v>
      </c>
      <c r="K114" s="86" t="s">
        <v>103</v>
      </c>
      <c r="L114" s="86" t="s">
        <v>230</v>
      </c>
      <c r="M114" s="86"/>
      <c r="N114" s="86"/>
      <c r="O114" s="86"/>
      <c r="P114" s="86">
        <v>1</v>
      </c>
      <c r="Q114" s="86">
        <v>1</v>
      </c>
      <c r="R114" s="86">
        <v>10</v>
      </c>
      <c r="S114" s="86">
        <v>9</v>
      </c>
      <c r="T114" s="86">
        <f t="shared" si="1"/>
        <v>-8</v>
      </c>
      <c r="U114" s="86"/>
      <c r="V114" s="86"/>
      <c r="W114" s="86"/>
      <c r="X114" s="86"/>
      <c r="Y114" s="86"/>
      <c r="Z114" s="86"/>
      <c r="AA114" s="86"/>
      <c r="AB114" s="86"/>
      <c r="AC114" s="86"/>
      <c r="AD114" s="86"/>
      <c r="AE114" s="86">
        <v>1</v>
      </c>
      <c r="AF114" s="86">
        <v>0</v>
      </c>
      <c r="AG114" s="86">
        <v>1</v>
      </c>
      <c r="AH114" s="87">
        <v>44270</v>
      </c>
    </row>
    <row r="115" spans="1:34" outlineLevel="2" x14ac:dyDescent="0.3">
      <c r="A115" s="85" t="s">
        <v>351</v>
      </c>
      <c r="B115" s="85" t="s">
        <v>352</v>
      </c>
      <c r="C115" s="86"/>
      <c r="D115" s="86" t="s">
        <v>32</v>
      </c>
      <c r="E115" s="86"/>
      <c r="F115" s="86"/>
      <c r="G115" s="86"/>
      <c r="H115" s="86"/>
      <c r="I115" s="85"/>
      <c r="J115" s="86"/>
      <c r="K115" s="86"/>
      <c r="L115" s="86"/>
      <c r="M115" s="86"/>
      <c r="N115" s="86"/>
      <c r="O115" s="86"/>
      <c r="P115" s="86">
        <v>12</v>
      </c>
      <c r="Q115" s="86">
        <v>50</v>
      </c>
      <c r="R115" s="86">
        <v>0</v>
      </c>
      <c r="S115" s="86">
        <v>72</v>
      </c>
      <c r="T115" s="86">
        <f t="shared" si="1"/>
        <v>-22</v>
      </c>
      <c r="U115" s="86">
        <v>22</v>
      </c>
      <c r="V115" s="86"/>
      <c r="W115" s="86"/>
      <c r="X115" s="86"/>
      <c r="Y115" s="86"/>
      <c r="Z115" s="86"/>
      <c r="AA115" s="86"/>
      <c r="AB115" s="86"/>
      <c r="AC115" s="86"/>
      <c r="AD115" s="86"/>
      <c r="AE115" s="86">
        <v>12</v>
      </c>
      <c r="AF115" s="86">
        <v>0</v>
      </c>
      <c r="AG115" s="86">
        <v>12</v>
      </c>
      <c r="AH115" s="87">
        <v>44270</v>
      </c>
    </row>
    <row r="116" spans="1:34" outlineLevel="2" x14ac:dyDescent="0.3">
      <c r="A116" s="85" t="s">
        <v>353</v>
      </c>
      <c r="B116" s="85" t="s">
        <v>354</v>
      </c>
      <c r="C116" s="86"/>
      <c r="D116" s="86" t="s">
        <v>32</v>
      </c>
      <c r="E116" s="86"/>
      <c r="F116" s="86"/>
      <c r="G116" s="86"/>
      <c r="H116" s="86"/>
      <c r="I116" s="85"/>
      <c r="J116" s="86"/>
      <c r="K116" s="86"/>
      <c r="L116" s="86"/>
      <c r="M116" s="86"/>
      <c r="N116" s="86"/>
      <c r="O116" s="86"/>
      <c r="P116" s="86">
        <v>8</v>
      </c>
      <c r="Q116" s="86">
        <v>50</v>
      </c>
      <c r="R116" s="86">
        <v>0</v>
      </c>
      <c r="S116" s="86">
        <v>82</v>
      </c>
      <c r="T116" s="86">
        <f t="shared" si="1"/>
        <v>-32</v>
      </c>
      <c r="U116" s="86">
        <v>32</v>
      </c>
      <c r="V116" s="86"/>
      <c r="W116" s="86"/>
      <c r="X116" s="86"/>
      <c r="Y116" s="86"/>
      <c r="Z116" s="86"/>
      <c r="AA116" s="86"/>
      <c r="AB116" s="86"/>
      <c r="AC116" s="86"/>
      <c r="AD116" s="86"/>
      <c r="AE116" s="86">
        <v>8</v>
      </c>
      <c r="AF116" s="86">
        <v>0</v>
      </c>
      <c r="AG116" s="86">
        <v>8</v>
      </c>
      <c r="AH116" s="87">
        <v>44270</v>
      </c>
    </row>
    <row r="117" spans="1:34" outlineLevel="2" x14ac:dyDescent="0.3">
      <c r="A117" s="85" t="s">
        <v>355</v>
      </c>
      <c r="B117" s="85" t="s">
        <v>356</v>
      </c>
      <c r="C117" s="86"/>
      <c r="D117" s="86" t="s">
        <v>32</v>
      </c>
      <c r="E117" s="86"/>
      <c r="F117" s="86"/>
      <c r="G117" s="86"/>
      <c r="H117" s="86"/>
      <c r="I117" s="85"/>
      <c r="J117" s="86"/>
      <c r="K117" s="86"/>
      <c r="L117" s="86"/>
      <c r="M117" s="86"/>
      <c r="N117" s="86"/>
      <c r="O117" s="86"/>
      <c r="P117" s="86">
        <v>4</v>
      </c>
      <c r="Q117" s="86">
        <v>13</v>
      </c>
      <c r="R117" s="86">
        <v>0</v>
      </c>
      <c r="S117" s="86">
        <v>26</v>
      </c>
      <c r="T117" s="86">
        <f t="shared" si="1"/>
        <v>-13</v>
      </c>
      <c r="U117" s="86">
        <v>13</v>
      </c>
      <c r="V117" s="86"/>
      <c r="W117" s="86"/>
      <c r="X117" s="86"/>
      <c r="Y117" s="86"/>
      <c r="Z117" s="86"/>
      <c r="AA117" s="86"/>
      <c r="AB117" s="86"/>
      <c r="AC117" s="86"/>
      <c r="AD117" s="86"/>
      <c r="AE117" s="86">
        <v>4</v>
      </c>
      <c r="AF117" s="86">
        <v>0</v>
      </c>
      <c r="AG117" s="86">
        <v>4</v>
      </c>
      <c r="AH117" s="87">
        <v>44270</v>
      </c>
    </row>
    <row r="118" spans="1:34" outlineLevel="2" x14ac:dyDescent="0.3">
      <c r="A118" s="85" t="s">
        <v>357</v>
      </c>
      <c r="B118" s="85" t="s">
        <v>358</v>
      </c>
      <c r="C118" s="86"/>
      <c r="D118" s="86" t="s">
        <v>32</v>
      </c>
      <c r="E118" s="86"/>
      <c r="F118" s="86"/>
      <c r="G118" s="86"/>
      <c r="H118" s="86"/>
      <c r="I118" s="85"/>
      <c r="J118" s="86"/>
      <c r="K118" s="86"/>
      <c r="L118" s="86"/>
      <c r="M118" s="86"/>
      <c r="N118" s="86"/>
      <c r="O118" s="86"/>
      <c r="P118" s="86">
        <v>2</v>
      </c>
      <c r="Q118" s="86">
        <v>13</v>
      </c>
      <c r="R118" s="86">
        <v>0</v>
      </c>
      <c r="S118" s="86">
        <v>22</v>
      </c>
      <c r="T118" s="86">
        <f t="shared" si="1"/>
        <v>-9</v>
      </c>
      <c r="U118" s="86">
        <v>9</v>
      </c>
      <c r="V118" s="86"/>
      <c r="W118" s="86"/>
      <c r="X118" s="86"/>
      <c r="Y118" s="86"/>
      <c r="Z118" s="86"/>
      <c r="AA118" s="86"/>
      <c r="AB118" s="86"/>
      <c r="AC118" s="86"/>
      <c r="AD118" s="86"/>
      <c r="AE118" s="86">
        <v>2</v>
      </c>
      <c r="AF118" s="86">
        <v>0</v>
      </c>
      <c r="AG118" s="86">
        <v>2</v>
      </c>
      <c r="AH118" s="87">
        <v>44270</v>
      </c>
    </row>
    <row r="119" spans="1:34" outlineLevel="2" x14ac:dyDescent="0.3">
      <c r="A119" s="85" t="s">
        <v>359</v>
      </c>
      <c r="B119" s="85" t="s">
        <v>360</v>
      </c>
      <c r="C119" s="86"/>
      <c r="D119" s="86" t="s">
        <v>32</v>
      </c>
      <c r="E119" s="86"/>
      <c r="F119" s="86"/>
      <c r="G119" s="86"/>
      <c r="H119" s="86"/>
      <c r="I119" s="85"/>
      <c r="J119" s="86"/>
      <c r="K119" s="86"/>
      <c r="L119" s="86"/>
      <c r="M119" s="86"/>
      <c r="N119" s="86"/>
      <c r="O119" s="86"/>
      <c r="P119" s="86">
        <v>1</v>
      </c>
      <c r="Q119" s="86">
        <v>0</v>
      </c>
      <c r="R119" s="86">
        <v>0</v>
      </c>
      <c r="S119" s="86">
        <v>6</v>
      </c>
      <c r="T119" s="86">
        <f t="shared" si="1"/>
        <v>-6</v>
      </c>
      <c r="U119" s="86">
        <v>6</v>
      </c>
      <c r="V119" s="86"/>
      <c r="W119" s="86"/>
      <c r="X119" s="86"/>
      <c r="Y119" s="86"/>
      <c r="Z119" s="86"/>
      <c r="AA119" s="86"/>
      <c r="AB119" s="86"/>
      <c r="AC119" s="86"/>
      <c r="AD119" s="86"/>
      <c r="AE119" s="86">
        <v>1</v>
      </c>
      <c r="AF119" s="86">
        <v>0</v>
      </c>
      <c r="AG119" s="86">
        <v>1</v>
      </c>
      <c r="AH119" s="87">
        <v>44270</v>
      </c>
    </row>
    <row r="120" spans="1:34" outlineLevel="2" x14ac:dyDescent="0.3">
      <c r="A120" s="85" t="s">
        <v>361</v>
      </c>
      <c r="B120" s="85" t="s">
        <v>362</v>
      </c>
      <c r="C120" s="86"/>
      <c r="D120" s="86" t="s">
        <v>32</v>
      </c>
      <c r="E120" s="86"/>
      <c r="F120" s="86"/>
      <c r="G120" s="86"/>
      <c r="H120" s="86"/>
      <c r="I120" s="85"/>
      <c r="J120" s="86"/>
      <c r="K120" s="86"/>
      <c r="L120" s="86"/>
      <c r="M120" s="86"/>
      <c r="N120" s="86"/>
      <c r="O120" s="86"/>
      <c r="P120" s="86">
        <v>2</v>
      </c>
      <c r="Q120" s="86">
        <v>9</v>
      </c>
      <c r="R120" s="86">
        <v>0</v>
      </c>
      <c r="S120" s="86">
        <v>17</v>
      </c>
      <c r="T120" s="86">
        <f t="shared" si="1"/>
        <v>-8</v>
      </c>
      <c r="U120" s="86">
        <v>8</v>
      </c>
      <c r="V120" s="86"/>
      <c r="W120" s="86"/>
      <c r="X120" s="86"/>
      <c r="Y120" s="86"/>
      <c r="Z120" s="86"/>
      <c r="AA120" s="86"/>
      <c r="AB120" s="86"/>
      <c r="AC120" s="86"/>
      <c r="AD120" s="86"/>
      <c r="AE120" s="86">
        <v>2</v>
      </c>
      <c r="AF120" s="86">
        <v>0</v>
      </c>
      <c r="AG120" s="86">
        <v>2</v>
      </c>
      <c r="AH120" s="87">
        <v>44270</v>
      </c>
    </row>
    <row r="121" spans="1:34" outlineLevel="2" x14ac:dyDescent="0.3">
      <c r="A121" s="85" t="s">
        <v>363</v>
      </c>
      <c r="B121" s="85" t="s">
        <v>364</v>
      </c>
      <c r="C121" s="86"/>
      <c r="D121" s="86" t="s">
        <v>32</v>
      </c>
      <c r="E121" s="86"/>
      <c r="F121" s="86"/>
      <c r="G121" s="86"/>
      <c r="H121" s="86"/>
      <c r="I121" s="85" t="s">
        <v>227</v>
      </c>
      <c r="J121" s="86" t="s">
        <v>228</v>
      </c>
      <c r="K121" s="86" t="s">
        <v>53</v>
      </c>
      <c r="L121" s="86" t="s">
        <v>230</v>
      </c>
      <c r="M121" s="86"/>
      <c r="N121" s="86"/>
      <c r="O121" s="86"/>
      <c r="P121" s="86">
        <v>5</v>
      </c>
      <c r="Q121" s="86">
        <v>32</v>
      </c>
      <c r="R121" s="86">
        <v>26</v>
      </c>
      <c r="S121" s="86">
        <v>90</v>
      </c>
      <c r="T121" s="86">
        <f t="shared" si="1"/>
        <v>-58</v>
      </c>
      <c r="U121" s="86">
        <v>32</v>
      </c>
      <c r="V121" s="86"/>
      <c r="W121" s="86"/>
      <c r="X121" s="86"/>
      <c r="Y121" s="86"/>
      <c r="Z121" s="86"/>
      <c r="AA121" s="86"/>
      <c r="AB121" s="86"/>
      <c r="AC121" s="86"/>
      <c r="AD121" s="86"/>
      <c r="AE121" s="86">
        <v>5</v>
      </c>
      <c r="AF121" s="86">
        <v>0</v>
      </c>
      <c r="AG121" s="86">
        <v>5</v>
      </c>
      <c r="AH121" s="87">
        <v>44270</v>
      </c>
    </row>
    <row r="122" spans="1:34" outlineLevel="2" x14ac:dyDescent="0.3">
      <c r="A122" s="85" t="s">
        <v>365</v>
      </c>
      <c r="B122" s="85" t="s">
        <v>366</v>
      </c>
      <c r="C122" s="86"/>
      <c r="D122" s="86" t="s">
        <v>32</v>
      </c>
      <c r="E122" s="86"/>
      <c r="F122" s="86"/>
      <c r="G122" s="86"/>
      <c r="H122" s="86"/>
      <c r="I122" s="85"/>
      <c r="J122" s="86"/>
      <c r="K122" s="86"/>
      <c r="L122" s="86"/>
      <c r="M122" s="86"/>
      <c r="N122" s="86"/>
      <c r="O122" s="86"/>
      <c r="P122" s="86">
        <v>11</v>
      </c>
      <c r="Q122" s="86">
        <v>17</v>
      </c>
      <c r="R122" s="86">
        <v>0</v>
      </c>
      <c r="S122" s="86">
        <v>66</v>
      </c>
      <c r="T122" s="86">
        <f t="shared" si="1"/>
        <v>-49</v>
      </c>
      <c r="U122" s="86">
        <v>49</v>
      </c>
      <c r="V122" s="86"/>
      <c r="W122" s="86"/>
      <c r="X122" s="86"/>
      <c r="Y122" s="86"/>
      <c r="Z122" s="86"/>
      <c r="AA122" s="86"/>
      <c r="AB122" s="86"/>
      <c r="AC122" s="86"/>
      <c r="AD122" s="86"/>
      <c r="AE122" s="86">
        <v>11</v>
      </c>
      <c r="AF122" s="86">
        <v>0</v>
      </c>
      <c r="AG122" s="86">
        <v>11</v>
      </c>
      <c r="AH122" s="87">
        <v>44270</v>
      </c>
    </row>
    <row r="123" spans="1:34" outlineLevel="2" x14ac:dyDescent="0.3">
      <c r="A123" s="85" t="s">
        <v>367</v>
      </c>
      <c r="B123" s="85" t="s">
        <v>368</v>
      </c>
      <c r="C123" s="86"/>
      <c r="D123" s="86" t="s">
        <v>32</v>
      </c>
      <c r="E123" s="86"/>
      <c r="F123" s="86"/>
      <c r="G123" s="86"/>
      <c r="H123" s="86"/>
      <c r="I123" s="85"/>
      <c r="J123" s="86"/>
      <c r="K123" s="86"/>
      <c r="L123" s="86"/>
      <c r="M123" s="86"/>
      <c r="N123" s="86"/>
      <c r="O123" s="86"/>
      <c r="P123" s="86">
        <v>3</v>
      </c>
      <c r="Q123" s="86">
        <v>21</v>
      </c>
      <c r="R123" s="86">
        <v>0</v>
      </c>
      <c r="S123" s="86">
        <v>30</v>
      </c>
      <c r="T123" s="86">
        <f t="shared" si="1"/>
        <v>-9</v>
      </c>
      <c r="U123" s="86">
        <v>9</v>
      </c>
      <c r="V123" s="86"/>
      <c r="W123" s="86"/>
      <c r="X123" s="86"/>
      <c r="Y123" s="86"/>
      <c r="Z123" s="86"/>
      <c r="AA123" s="86"/>
      <c r="AB123" s="86"/>
      <c r="AC123" s="86"/>
      <c r="AD123" s="86"/>
      <c r="AE123" s="86">
        <v>3</v>
      </c>
      <c r="AF123" s="86">
        <v>0</v>
      </c>
      <c r="AG123" s="86">
        <v>3</v>
      </c>
      <c r="AH123" s="87">
        <v>44270</v>
      </c>
    </row>
    <row r="124" spans="1:34" outlineLevel="2" x14ac:dyDescent="0.3">
      <c r="A124" s="85" t="s">
        <v>369</v>
      </c>
      <c r="B124" s="85" t="s">
        <v>370</v>
      </c>
      <c r="C124" s="86"/>
      <c r="D124" s="86" t="s">
        <v>32</v>
      </c>
      <c r="E124" s="86"/>
      <c r="F124" s="86"/>
      <c r="G124" s="86"/>
      <c r="H124" s="86"/>
      <c r="I124" s="85" t="s">
        <v>227</v>
      </c>
      <c r="J124" s="86" t="s">
        <v>228</v>
      </c>
      <c r="K124" s="86" t="s">
        <v>371</v>
      </c>
      <c r="L124" s="86" t="s">
        <v>230</v>
      </c>
      <c r="M124" s="86"/>
      <c r="N124" s="86"/>
      <c r="O124" s="86"/>
      <c r="P124" s="86">
        <v>5</v>
      </c>
      <c r="Q124" s="86">
        <v>59</v>
      </c>
      <c r="R124" s="86">
        <v>52</v>
      </c>
      <c r="S124" s="86">
        <v>109</v>
      </c>
      <c r="T124" s="86">
        <f t="shared" si="1"/>
        <v>-50</v>
      </c>
      <c r="U124" s="86"/>
      <c r="V124" s="86"/>
      <c r="W124" s="86"/>
      <c r="X124" s="86"/>
      <c r="Y124" s="86"/>
      <c r="Z124" s="86"/>
      <c r="AA124" s="86"/>
      <c r="AB124" s="86"/>
      <c r="AC124" s="86"/>
      <c r="AD124" s="86"/>
      <c r="AE124" s="86">
        <v>5</v>
      </c>
      <c r="AF124" s="86">
        <v>0</v>
      </c>
      <c r="AG124" s="86">
        <v>5</v>
      </c>
      <c r="AH124" s="87">
        <v>44270</v>
      </c>
    </row>
    <row r="125" spans="1:34" outlineLevel="2" x14ac:dyDescent="0.3">
      <c r="A125" s="85" t="s">
        <v>372</v>
      </c>
      <c r="B125" s="85" t="s">
        <v>373</v>
      </c>
      <c r="C125" s="86"/>
      <c r="D125" s="86" t="s">
        <v>32</v>
      </c>
      <c r="E125" s="86"/>
      <c r="F125" s="86"/>
      <c r="G125" s="86"/>
      <c r="H125" s="86"/>
      <c r="I125" s="85" t="s">
        <v>227</v>
      </c>
      <c r="J125" s="86" t="s">
        <v>228</v>
      </c>
      <c r="K125" s="86" t="s">
        <v>374</v>
      </c>
      <c r="L125" s="86" t="s">
        <v>230</v>
      </c>
      <c r="M125" s="86"/>
      <c r="N125" s="86"/>
      <c r="O125" s="86"/>
      <c r="P125" s="86">
        <v>1</v>
      </c>
      <c r="Q125" s="86">
        <v>1</v>
      </c>
      <c r="R125" s="86">
        <v>21</v>
      </c>
      <c r="S125" s="86">
        <v>28</v>
      </c>
      <c r="T125" s="86">
        <f t="shared" si="1"/>
        <v>-27</v>
      </c>
      <c r="U125" s="86">
        <v>6</v>
      </c>
      <c r="V125" s="86"/>
      <c r="W125" s="86"/>
      <c r="X125" s="86"/>
      <c r="Y125" s="86"/>
      <c r="Z125" s="86"/>
      <c r="AA125" s="86"/>
      <c r="AB125" s="86"/>
      <c r="AC125" s="86"/>
      <c r="AD125" s="86"/>
      <c r="AE125" s="86">
        <v>1</v>
      </c>
      <c r="AF125" s="86">
        <v>0</v>
      </c>
      <c r="AG125" s="86">
        <v>1</v>
      </c>
      <c r="AH125" s="87">
        <v>44270</v>
      </c>
    </row>
    <row r="126" spans="1:34" outlineLevel="2" x14ac:dyDescent="0.3">
      <c r="A126" s="85" t="s">
        <v>375</v>
      </c>
      <c r="B126" s="85" t="s">
        <v>376</v>
      </c>
      <c r="C126" s="86"/>
      <c r="D126" s="86" t="s">
        <v>32</v>
      </c>
      <c r="E126" s="86"/>
      <c r="F126" s="86"/>
      <c r="G126" s="86"/>
      <c r="H126" s="86"/>
      <c r="I126" s="85"/>
      <c r="J126" s="86"/>
      <c r="K126" s="86"/>
      <c r="L126" s="86"/>
      <c r="M126" s="86"/>
      <c r="N126" s="86"/>
      <c r="O126" s="86"/>
      <c r="P126" s="86">
        <v>8</v>
      </c>
      <c r="Q126" s="86">
        <v>18</v>
      </c>
      <c r="R126" s="86">
        <v>0</v>
      </c>
      <c r="S126" s="86">
        <v>64</v>
      </c>
      <c r="T126" s="86">
        <f t="shared" si="1"/>
        <v>-46</v>
      </c>
      <c r="U126" s="86">
        <v>46</v>
      </c>
      <c r="V126" s="86"/>
      <c r="W126" s="86"/>
      <c r="X126" s="86"/>
      <c r="Y126" s="86"/>
      <c r="Z126" s="86"/>
      <c r="AA126" s="86"/>
      <c r="AB126" s="86"/>
      <c r="AC126" s="86"/>
      <c r="AD126" s="86"/>
      <c r="AE126" s="86">
        <v>8</v>
      </c>
      <c r="AF126" s="86">
        <v>0</v>
      </c>
      <c r="AG126" s="86">
        <v>8</v>
      </c>
      <c r="AH126" s="87">
        <v>44270</v>
      </c>
    </row>
    <row r="127" spans="1:34" outlineLevel="2" x14ac:dyDescent="0.3">
      <c r="A127" s="85" t="s">
        <v>377</v>
      </c>
      <c r="B127" s="85" t="s">
        <v>378</v>
      </c>
      <c r="C127" s="86"/>
      <c r="D127" s="86" t="s">
        <v>32</v>
      </c>
      <c r="E127" s="86"/>
      <c r="F127" s="86"/>
      <c r="G127" s="86"/>
      <c r="H127" s="86"/>
      <c r="I127" s="85"/>
      <c r="J127" s="86"/>
      <c r="K127" s="86"/>
      <c r="L127" s="86"/>
      <c r="M127" s="86"/>
      <c r="N127" s="86"/>
      <c r="O127" s="86"/>
      <c r="P127" s="86">
        <v>40</v>
      </c>
      <c r="Q127" s="86">
        <v>50</v>
      </c>
      <c r="R127" s="86">
        <v>0</v>
      </c>
      <c r="S127" s="86">
        <v>256</v>
      </c>
      <c r="T127" s="86">
        <f t="shared" si="1"/>
        <v>-206</v>
      </c>
      <c r="U127" s="86">
        <v>206</v>
      </c>
      <c r="V127" s="86"/>
      <c r="W127" s="86"/>
      <c r="X127" s="86"/>
      <c r="Y127" s="86"/>
      <c r="Z127" s="86"/>
      <c r="AA127" s="86"/>
      <c r="AB127" s="86"/>
      <c r="AC127" s="86"/>
      <c r="AD127" s="86"/>
      <c r="AE127" s="86">
        <v>40</v>
      </c>
      <c r="AF127" s="86">
        <v>0</v>
      </c>
      <c r="AG127" s="86">
        <v>40</v>
      </c>
      <c r="AH127" s="87">
        <v>44270</v>
      </c>
    </row>
    <row r="128" spans="1:34" outlineLevel="2" x14ac:dyDescent="0.3">
      <c r="A128" s="85" t="s">
        <v>379</v>
      </c>
      <c r="B128" s="85" t="s">
        <v>380</v>
      </c>
      <c r="C128" s="86"/>
      <c r="D128" s="86" t="s">
        <v>32</v>
      </c>
      <c r="E128" s="86"/>
      <c r="F128" s="86"/>
      <c r="G128" s="86"/>
      <c r="H128" s="86"/>
      <c r="I128" s="85"/>
      <c r="J128" s="86"/>
      <c r="K128" s="86"/>
      <c r="L128" s="86"/>
      <c r="M128" s="86"/>
      <c r="N128" s="86"/>
      <c r="O128" s="86"/>
      <c r="P128" s="86">
        <v>60</v>
      </c>
      <c r="Q128" s="86">
        <v>197</v>
      </c>
      <c r="R128" s="86">
        <v>0</v>
      </c>
      <c r="S128" s="86">
        <v>446</v>
      </c>
      <c r="T128" s="86">
        <f t="shared" si="1"/>
        <v>-249</v>
      </c>
      <c r="U128" s="86">
        <v>249</v>
      </c>
      <c r="V128" s="86"/>
      <c r="W128" s="86"/>
      <c r="X128" s="86"/>
      <c r="Y128" s="86"/>
      <c r="Z128" s="86"/>
      <c r="AA128" s="86"/>
      <c r="AB128" s="86"/>
      <c r="AC128" s="86"/>
      <c r="AD128" s="86"/>
      <c r="AE128" s="86">
        <v>60</v>
      </c>
      <c r="AF128" s="86">
        <v>0</v>
      </c>
      <c r="AG128" s="86">
        <v>60</v>
      </c>
      <c r="AH128" s="87">
        <v>44270</v>
      </c>
    </row>
    <row r="129" spans="1:34" outlineLevel="2" x14ac:dyDescent="0.3">
      <c r="A129" s="85" t="s">
        <v>381</v>
      </c>
      <c r="B129" s="85" t="s">
        <v>382</v>
      </c>
      <c r="C129" s="86"/>
      <c r="D129" s="86" t="s">
        <v>32</v>
      </c>
      <c r="E129" s="86"/>
      <c r="F129" s="86"/>
      <c r="G129" s="86"/>
      <c r="H129" s="86"/>
      <c r="I129" s="85" t="s">
        <v>227</v>
      </c>
      <c r="J129" s="86" t="s">
        <v>228</v>
      </c>
      <c r="K129" s="86" t="s">
        <v>35</v>
      </c>
      <c r="L129" s="86" t="s">
        <v>230</v>
      </c>
      <c r="M129" s="86"/>
      <c r="N129" s="86"/>
      <c r="O129" s="86"/>
      <c r="P129" s="86">
        <v>4</v>
      </c>
      <c r="Q129" s="86">
        <v>8</v>
      </c>
      <c r="R129" s="86">
        <v>6</v>
      </c>
      <c r="S129" s="86">
        <v>30</v>
      </c>
      <c r="T129" s="86">
        <f t="shared" si="1"/>
        <v>-22</v>
      </c>
      <c r="U129" s="86">
        <v>16</v>
      </c>
      <c r="V129" s="86"/>
      <c r="W129" s="86"/>
      <c r="X129" s="86"/>
      <c r="Y129" s="86"/>
      <c r="Z129" s="86"/>
      <c r="AA129" s="86"/>
      <c r="AB129" s="86"/>
      <c r="AC129" s="86"/>
      <c r="AD129" s="86"/>
      <c r="AE129" s="86">
        <v>4</v>
      </c>
      <c r="AF129" s="86">
        <v>0</v>
      </c>
      <c r="AG129" s="86">
        <v>4</v>
      </c>
      <c r="AH129" s="87">
        <v>44270</v>
      </c>
    </row>
    <row r="130" spans="1:34" outlineLevel="2" x14ac:dyDescent="0.3">
      <c r="A130" s="85" t="s">
        <v>383</v>
      </c>
      <c r="B130" s="85" t="s">
        <v>384</v>
      </c>
      <c r="C130" s="86"/>
      <c r="D130" s="86" t="s">
        <v>32</v>
      </c>
      <c r="E130" s="86"/>
      <c r="F130" s="86"/>
      <c r="G130" s="86"/>
      <c r="H130" s="86"/>
      <c r="I130" s="85"/>
      <c r="J130" s="86"/>
      <c r="K130" s="86"/>
      <c r="L130" s="86"/>
      <c r="M130" s="86"/>
      <c r="N130" s="86"/>
      <c r="O130" s="86"/>
      <c r="P130" s="86">
        <v>1</v>
      </c>
      <c r="Q130" s="86">
        <v>14</v>
      </c>
      <c r="R130" s="86">
        <v>0</v>
      </c>
      <c r="S130" s="86">
        <v>22</v>
      </c>
      <c r="T130" s="86">
        <f t="shared" si="1"/>
        <v>-8</v>
      </c>
      <c r="U130" s="86">
        <v>8</v>
      </c>
      <c r="V130" s="86"/>
      <c r="W130" s="86"/>
      <c r="X130" s="86"/>
      <c r="Y130" s="86"/>
      <c r="Z130" s="86"/>
      <c r="AA130" s="86"/>
      <c r="AB130" s="86"/>
      <c r="AC130" s="86"/>
      <c r="AD130" s="86"/>
      <c r="AE130" s="86">
        <v>1</v>
      </c>
      <c r="AF130" s="86">
        <v>0</v>
      </c>
      <c r="AG130" s="86">
        <v>1</v>
      </c>
      <c r="AH130" s="87">
        <v>44270</v>
      </c>
    </row>
    <row r="131" spans="1:34" outlineLevel="2" x14ac:dyDescent="0.3">
      <c r="A131" s="85" t="s">
        <v>385</v>
      </c>
      <c r="B131" s="85" t="s">
        <v>386</v>
      </c>
      <c r="C131" s="86"/>
      <c r="D131" s="86" t="s">
        <v>32</v>
      </c>
      <c r="E131" s="86"/>
      <c r="F131" s="86"/>
      <c r="G131" s="86"/>
      <c r="H131" s="86"/>
      <c r="I131" s="85" t="s">
        <v>227</v>
      </c>
      <c r="J131" s="86" t="s">
        <v>228</v>
      </c>
      <c r="K131" s="86" t="s">
        <v>387</v>
      </c>
      <c r="L131" s="86" t="s">
        <v>230</v>
      </c>
      <c r="M131" s="86"/>
      <c r="N131" s="86"/>
      <c r="O131" s="86"/>
      <c r="P131" s="86">
        <v>54</v>
      </c>
      <c r="Q131" s="86">
        <v>200</v>
      </c>
      <c r="R131" s="86">
        <v>227</v>
      </c>
      <c r="S131" s="86">
        <v>634</v>
      </c>
      <c r="T131" s="86">
        <f t="shared" ref="T131:T161" si="2">Q131-S131</f>
        <v>-434</v>
      </c>
      <c r="U131" s="86">
        <v>207</v>
      </c>
      <c r="V131" s="86"/>
      <c r="W131" s="86"/>
      <c r="X131" s="86"/>
      <c r="Y131" s="86"/>
      <c r="Z131" s="86"/>
      <c r="AA131" s="86"/>
      <c r="AB131" s="86"/>
      <c r="AC131" s="86"/>
      <c r="AD131" s="86"/>
      <c r="AE131" s="86">
        <v>54</v>
      </c>
      <c r="AF131" s="86">
        <v>0</v>
      </c>
      <c r="AG131" s="86">
        <v>54</v>
      </c>
      <c r="AH131" s="87">
        <v>44270</v>
      </c>
    </row>
    <row r="132" spans="1:34" outlineLevel="2" x14ac:dyDescent="0.3">
      <c r="A132" s="85" t="s">
        <v>388</v>
      </c>
      <c r="B132" s="85" t="s">
        <v>389</v>
      </c>
      <c r="C132" s="86"/>
      <c r="D132" s="86" t="s">
        <v>32</v>
      </c>
      <c r="E132" s="86"/>
      <c r="F132" s="86"/>
      <c r="G132" s="86"/>
      <c r="H132" s="86"/>
      <c r="I132" s="85" t="s">
        <v>227</v>
      </c>
      <c r="J132" s="86" t="s">
        <v>228</v>
      </c>
      <c r="K132" s="86" t="s">
        <v>390</v>
      </c>
      <c r="L132" s="86" t="s">
        <v>230</v>
      </c>
      <c r="M132" s="86"/>
      <c r="N132" s="86"/>
      <c r="O132" s="86"/>
      <c r="P132" s="86">
        <v>3</v>
      </c>
      <c r="Q132" s="86">
        <v>20</v>
      </c>
      <c r="R132" s="86">
        <v>44</v>
      </c>
      <c r="S132" s="86">
        <v>66</v>
      </c>
      <c r="T132" s="86">
        <f t="shared" si="2"/>
        <v>-46</v>
      </c>
      <c r="U132" s="86">
        <v>2</v>
      </c>
      <c r="V132" s="86"/>
      <c r="W132" s="86"/>
      <c r="X132" s="86"/>
      <c r="Y132" s="86"/>
      <c r="Z132" s="86"/>
      <c r="AA132" s="86"/>
      <c r="AB132" s="86"/>
      <c r="AC132" s="86"/>
      <c r="AD132" s="86"/>
      <c r="AE132" s="86">
        <v>3</v>
      </c>
      <c r="AF132" s="86">
        <v>0</v>
      </c>
      <c r="AG132" s="86">
        <v>3</v>
      </c>
      <c r="AH132" s="87">
        <v>44270</v>
      </c>
    </row>
    <row r="133" spans="1:34" outlineLevel="2" x14ac:dyDescent="0.3">
      <c r="A133" s="85" t="s">
        <v>391</v>
      </c>
      <c r="B133" s="85" t="s">
        <v>392</v>
      </c>
      <c r="C133" s="86"/>
      <c r="D133" s="86" t="s">
        <v>32</v>
      </c>
      <c r="E133" s="86"/>
      <c r="F133" s="86"/>
      <c r="G133" s="86"/>
      <c r="H133" s="86"/>
      <c r="I133" s="85" t="s">
        <v>227</v>
      </c>
      <c r="J133" s="86" t="s">
        <v>228</v>
      </c>
      <c r="K133" s="86" t="s">
        <v>393</v>
      </c>
      <c r="L133" s="86" t="s">
        <v>230</v>
      </c>
      <c r="M133" s="86"/>
      <c r="N133" s="86"/>
      <c r="O133" s="86"/>
      <c r="P133" s="86">
        <v>176</v>
      </c>
      <c r="Q133" s="86">
        <v>51</v>
      </c>
      <c r="R133" s="86">
        <v>123</v>
      </c>
      <c r="S133" s="86">
        <v>1104</v>
      </c>
      <c r="T133" s="86">
        <f t="shared" si="2"/>
        <v>-1053</v>
      </c>
      <c r="U133" s="86">
        <v>930</v>
      </c>
      <c r="V133" s="86"/>
      <c r="W133" s="86"/>
      <c r="X133" s="86"/>
      <c r="Y133" s="86"/>
      <c r="Z133" s="86"/>
      <c r="AA133" s="86"/>
      <c r="AB133" s="86"/>
      <c r="AC133" s="86"/>
      <c r="AD133" s="86"/>
      <c r="AE133" s="86">
        <v>176</v>
      </c>
      <c r="AF133" s="86">
        <v>0</v>
      </c>
      <c r="AG133" s="86">
        <v>176</v>
      </c>
      <c r="AH133" s="87">
        <v>44270</v>
      </c>
    </row>
    <row r="134" spans="1:34" outlineLevel="2" x14ac:dyDescent="0.3">
      <c r="A134" s="85" t="s">
        <v>394</v>
      </c>
      <c r="B134" s="85" t="s">
        <v>395</v>
      </c>
      <c r="C134" s="86"/>
      <c r="D134" s="86" t="s">
        <v>32</v>
      </c>
      <c r="E134" s="86"/>
      <c r="F134" s="86"/>
      <c r="G134" s="86"/>
      <c r="H134" s="86"/>
      <c r="I134" s="85" t="s">
        <v>245</v>
      </c>
      <c r="J134" s="86" t="s">
        <v>246</v>
      </c>
      <c r="K134" s="86" t="s">
        <v>89</v>
      </c>
      <c r="L134" s="86" t="s">
        <v>230</v>
      </c>
      <c r="M134" s="86"/>
      <c r="N134" s="86"/>
      <c r="O134" s="86"/>
      <c r="P134" s="86">
        <v>1</v>
      </c>
      <c r="Q134" s="86">
        <v>1</v>
      </c>
      <c r="R134" s="86">
        <v>5</v>
      </c>
      <c r="S134" s="86">
        <v>6</v>
      </c>
      <c r="T134" s="86">
        <f t="shared" si="2"/>
        <v>-5</v>
      </c>
      <c r="U134" s="86"/>
      <c r="V134" s="86"/>
      <c r="W134" s="86"/>
      <c r="X134" s="86"/>
      <c r="Y134" s="86"/>
      <c r="Z134" s="86"/>
      <c r="AA134" s="86"/>
      <c r="AB134" s="86"/>
      <c r="AC134" s="86"/>
      <c r="AD134" s="86"/>
      <c r="AE134" s="86">
        <v>1</v>
      </c>
      <c r="AF134" s="86">
        <v>0</v>
      </c>
      <c r="AG134" s="86">
        <v>1</v>
      </c>
      <c r="AH134" s="87">
        <v>44270</v>
      </c>
    </row>
    <row r="135" spans="1:34" outlineLevel="2" x14ac:dyDescent="0.3">
      <c r="A135" s="85" t="s">
        <v>396</v>
      </c>
      <c r="B135" s="85" t="s">
        <v>397</v>
      </c>
      <c r="C135" s="86"/>
      <c r="D135" s="86" t="s">
        <v>32</v>
      </c>
      <c r="E135" s="86"/>
      <c r="F135" s="86"/>
      <c r="G135" s="86"/>
      <c r="H135" s="86"/>
      <c r="I135" s="85" t="s">
        <v>227</v>
      </c>
      <c r="J135" s="86" t="s">
        <v>228</v>
      </c>
      <c r="K135" s="86" t="s">
        <v>129</v>
      </c>
      <c r="L135" s="86" t="s">
        <v>230</v>
      </c>
      <c r="M135" s="86"/>
      <c r="N135" s="86"/>
      <c r="O135" s="86"/>
      <c r="P135" s="86">
        <v>5</v>
      </c>
      <c r="Q135" s="86">
        <v>42</v>
      </c>
      <c r="R135" s="86">
        <v>19</v>
      </c>
      <c r="S135" s="86">
        <v>84</v>
      </c>
      <c r="T135" s="86">
        <f t="shared" si="2"/>
        <v>-42</v>
      </c>
      <c r="U135" s="86">
        <v>23</v>
      </c>
      <c r="V135" s="86"/>
      <c r="W135" s="86"/>
      <c r="X135" s="86"/>
      <c r="Y135" s="86"/>
      <c r="Z135" s="86"/>
      <c r="AA135" s="86"/>
      <c r="AB135" s="86"/>
      <c r="AC135" s="86"/>
      <c r="AD135" s="86"/>
      <c r="AE135" s="86">
        <v>5</v>
      </c>
      <c r="AF135" s="86">
        <v>0</v>
      </c>
      <c r="AG135" s="86">
        <v>5</v>
      </c>
      <c r="AH135" s="87">
        <v>44270</v>
      </c>
    </row>
    <row r="136" spans="1:34" outlineLevel="2" x14ac:dyDescent="0.3">
      <c r="A136" s="85" t="s">
        <v>398</v>
      </c>
      <c r="B136" s="85" t="s">
        <v>399</v>
      </c>
      <c r="C136" s="86"/>
      <c r="D136" s="86" t="s">
        <v>32</v>
      </c>
      <c r="E136" s="86"/>
      <c r="F136" s="86"/>
      <c r="G136" s="86"/>
      <c r="H136" s="86"/>
      <c r="I136" s="85" t="s">
        <v>245</v>
      </c>
      <c r="J136" s="86" t="s">
        <v>246</v>
      </c>
      <c r="K136" s="86" t="s">
        <v>400</v>
      </c>
      <c r="L136" s="86" t="s">
        <v>230</v>
      </c>
      <c r="M136" s="86"/>
      <c r="N136" s="86"/>
      <c r="O136" s="86"/>
      <c r="P136" s="86">
        <v>13</v>
      </c>
      <c r="Q136" s="86">
        <v>51</v>
      </c>
      <c r="R136" s="86">
        <v>37</v>
      </c>
      <c r="S136" s="86">
        <v>78</v>
      </c>
      <c r="T136" s="86">
        <f t="shared" si="2"/>
        <v>-27</v>
      </c>
      <c r="U136" s="86"/>
      <c r="V136" s="86"/>
      <c r="W136" s="86"/>
      <c r="X136" s="86"/>
      <c r="Y136" s="86"/>
      <c r="Z136" s="86"/>
      <c r="AA136" s="86"/>
      <c r="AB136" s="86"/>
      <c r="AC136" s="86"/>
      <c r="AD136" s="86"/>
      <c r="AE136" s="86">
        <v>13</v>
      </c>
      <c r="AF136" s="86">
        <v>0</v>
      </c>
      <c r="AG136" s="86">
        <v>13</v>
      </c>
      <c r="AH136" s="87">
        <v>44270</v>
      </c>
    </row>
    <row r="137" spans="1:34" outlineLevel="2" x14ac:dyDescent="0.3">
      <c r="A137" s="85" t="s">
        <v>401</v>
      </c>
      <c r="B137" s="85" t="s">
        <v>402</v>
      </c>
      <c r="C137" s="86"/>
      <c r="D137" s="86" t="s">
        <v>32</v>
      </c>
      <c r="E137" s="86"/>
      <c r="F137" s="86"/>
      <c r="G137" s="86"/>
      <c r="H137" s="86"/>
      <c r="I137" s="85"/>
      <c r="J137" s="86"/>
      <c r="K137" s="86"/>
      <c r="L137" s="86"/>
      <c r="M137" s="86"/>
      <c r="N137" s="86"/>
      <c r="O137" s="86"/>
      <c r="P137" s="86">
        <v>12</v>
      </c>
      <c r="Q137" s="86">
        <v>56</v>
      </c>
      <c r="R137" s="86">
        <v>0</v>
      </c>
      <c r="S137" s="86">
        <v>96</v>
      </c>
      <c r="T137" s="86">
        <f t="shared" si="2"/>
        <v>-40</v>
      </c>
      <c r="U137" s="86">
        <v>40</v>
      </c>
      <c r="V137" s="86"/>
      <c r="W137" s="86"/>
      <c r="X137" s="86"/>
      <c r="Y137" s="86"/>
      <c r="Z137" s="86"/>
      <c r="AA137" s="86"/>
      <c r="AB137" s="86"/>
      <c r="AC137" s="86"/>
      <c r="AD137" s="86"/>
      <c r="AE137" s="86">
        <v>12</v>
      </c>
      <c r="AF137" s="86">
        <v>0</v>
      </c>
      <c r="AG137" s="86">
        <v>12</v>
      </c>
      <c r="AH137" s="87">
        <v>44270</v>
      </c>
    </row>
    <row r="138" spans="1:34" outlineLevel="2" x14ac:dyDescent="0.3">
      <c r="A138" s="85" t="s">
        <v>403</v>
      </c>
      <c r="B138" s="85" t="s">
        <v>404</v>
      </c>
      <c r="C138" s="86"/>
      <c r="D138" s="86" t="s">
        <v>32</v>
      </c>
      <c r="E138" s="86"/>
      <c r="F138" s="86"/>
      <c r="G138" s="86"/>
      <c r="H138" s="86"/>
      <c r="I138" s="85" t="s">
        <v>109</v>
      </c>
      <c r="J138" s="86" t="s">
        <v>110</v>
      </c>
      <c r="K138" s="86" t="s">
        <v>229</v>
      </c>
      <c r="L138" s="86" t="s">
        <v>111</v>
      </c>
      <c r="M138" s="86"/>
      <c r="N138" s="86"/>
      <c r="O138" s="86"/>
      <c r="P138" s="86">
        <v>6</v>
      </c>
      <c r="Q138" s="86">
        <v>31</v>
      </c>
      <c r="R138" s="86">
        <v>23</v>
      </c>
      <c r="S138" s="86">
        <v>44</v>
      </c>
      <c r="T138" s="86">
        <f t="shared" si="2"/>
        <v>-13</v>
      </c>
      <c r="U138" s="86"/>
      <c r="V138" s="86"/>
      <c r="W138" s="86"/>
      <c r="X138" s="86"/>
      <c r="Y138" s="86"/>
      <c r="Z138" s="86"/>
      <c r="AA138" s="86"/>
      <c r="AB138" s="86"/>
      <c r="AC138" s="86"/>
      <c r="AD138" s="86"/>
      <c r="AE138" s="86">
        <v>6</v>
      </c>
      <c r="AF138" s="86">
        <v>0</v>
      </c>
      <c r="AG138" s="86">
        <v>6</v>
      </c>
      <c r="AH138" s="87">
        <v>44270</v>
      </c>
    </row>
    <row r="139" spans="1:34" outlineLevel="2" x14ac:dyDescent="0.3">
      <c r="A139" s="85" t="s">
        <v>405</v>
      </c>
      <c r="B139" s="85" t="s">
        <v>406</v>
      </c>
      <c r="C139" s="86"/>
      <c r="D139" s="86" t="s">
        <v>32</v>
      </c>
      <c r="E139" s="86"/>
      <c r="F139" s="86"/>
      <c r="G139" s="86"/>
      <c r="H139" s="86"/>
      <c r="I139" s="85" t="s">
        <v>407</v>
      </c>
      <c r="J139" s="86" t="s">
        <v>408</v>
      </c>
      <c r="K139" s="86" t="s">
        <v>409</v>
      </c>
      <c r="L139" s="86" t="s">
        <v>410</v>
      </c>
      <c r="M139" s="86"/>
      <c r="N139" s="86"/>
      <c r="O139" s="86"/>
      <c r="P139" s="86">
        <v>2</v>
      </c>
      <c r="Q139" s="86">
        <v>6</v>
      </c>
      <c r="R139" s="86">
        <v>13</v>
      </c>
      <c r="S139" s="86">
        <v>26</v>
      </c>
      <c r="T139" s="86">
        <f t="shared" si="2"/>
        <v>-20</v>
      </c>
      <c r="U139" s="86">
        <v>7</v>
      </c>
      <c r="V139" s="86"/>
      <c r="W139" s="86"/>
      <c r="X139" s="86"/>
      <c r="Y139" s="86"/>
      <c r="Z139" s="86"/>
      <c r="AA139" s="86"/>
      <c r="AB139" s="86"/>
      <c r="AC139" s="86"/>
      <c r="AD139" s="86"/>
      <c r="AE139" s="86">
        <v>2</v>
      </c>
      <c r="AF139" s="86">
        <v>0</v>
      </c>
      <c r="AG139" s="86">
        <v>2</v>
      </c>
      <c r="AH139" s="87">
        <v>44270</v>
      </c>
    </row>
    <row r="140" spans="1:34" outlineLevel="2" x14ac:dyDescent="0.3">
      <c r="A140" s="85" t="s">
        <v>411</v>
      </c>
      <c r="B140" s="85" t="s">
        <v>412</v>
      </c>
      <c r="C140" s="86"/>
      <c r="D140" s="86" t="s">
        <v>32</v>
      </c>
      <c r="E140" s="86"/>
      <c r="F140" s="86"/>
      <c r="G140" s="86"/>
      <c r="H140" s="86"/>
      <c r="I140" s="85"/>
      <c r="J140" s="86"/>
      <c r="K140" s="86"/>
      <c r="L140" s="86"/>
      <c r="M140" s="86"/>
      <c r="N140" s="86"/>
      <c r="O140" s="86"/>
      <c r="P140" s="86">
        <v>2</v>
      </c>
      <c r="Q140" s="86">
        <v>1</v>
      </c>
      <c r="R140" s="86">
        <v>0</v>
      </c>
      <c r="S140" s="86">
        <v>13</v>
      </c>
      <c r="T140" s="86">
        <f t="shared" si="2"/>
        <v>-12</v>
      </c>
      <c r="U140" s="86">
        <v>12</v>
      </c>
      <c r="V140" s="86"/>
      <c r="W140" s="86"/>
      <c r="X140" s="86"/>
      <c r="Y140" s="86"/>
      <c r="Z140" s="86"/>
      <c r="AA140" s="86"/>
      <c r="AB140" s="86"/>
      <c r="AC140" s="86"/>
      <c r="AD140" s="86"/>
      <c r="AE140" s="86">
        <v>2</v>
      </c>
      <c r="AF140" s="86">
        <v>0</v>
      </c>
      <c r="AG140" s="86">
        <v>2</v>
      </c>
      <c r="AH140" s="87">
        <v>44270</v>
      </c>
    </row>
    <row r="141" spans="1:34" outlineLevel="2" x14ac:dyDescent="0.3">
      <c r="A141" s="85" t="s">
        <v>413</v>
      </c>
      <c r="B141" s="85" t="s">
        <v>414</v>
      </c>
      <c r="C141" s="86"/>
      <c r="D141" s="86" t="s">
        <v>32</v>
      </c>
      <c r="E141" s="86" t="s">
        <v>415</v>
      </c>
      <c r="F141" s="86" t="s">
        <v>416</v>
      </c>
      <c r="G141" s="86">
        <v>2</v>
      </c>
      <c r="H141" s="87">
        <v>44293</v>
      </c>
      <c r="I141" s="85"/>
      <c r="J141" s="86"/>
      <c r="K141" s="86"/>
      <c r="L141" s="86" t="s">
        <v>417</v>
      </c>
      <c r="M141" s="86"/>
      <c r="N141" s="86"/>
      <c r="O141" s="86"/>
      <c r="P141" s="86">
        <v>2</v>
      </c>
      <c r="Q141" s="86"/>
      <c r="R141" s="86">
        <v>19</v>
      </c>
      <c r="S141" s="86">
        <v>19</v>
      </c>
      <c r="T141" s="86">
        <f t="shared" si="2"/>
        <v>-19</v>
      </c>
      <c r="U141" s="86"/>
      <c r="V141" s="86">
        <v>0</v>
      </c>
      <c r="W141" s="86"/>
      <c r="X141" s="86"/>
      <c r="Y141" s="86"/>
      <c r="Z141" s="86"/>
      <c r="AA141" s="86"/>
      <c r="AB141" s="86"/>
      <c r="AC141" s="86"/>
      <c r="AD141" s="86"/>
      <c r="AE141" s="86">
        <v>2</v>
      </c>
      <c r="AF141" s="86">
        <v>0</v>
      </c>
      <c r="AG141" s="86">
        <v>2</v>
      </c>
      <c r="AH141" s="87">
        <v>44270</v>
      </c>
    </row>
    <row r="142" spans="1:34" outlineLevel="2" x14ac:dyDescent="0.3">
      <c r="A142" s="85" t="s">
        <v>418</v>
      </c>
      <c r="B142" s="85" t="s">
        <v>419</v>
      </c>
      <c r="C142" s="86"/>
      <c r="D142" s="86" t="s">
        <v>32</v>
      </c>
      <c r="E142" s="86" t="s">
        <v>415</v>
      </c>
      <c r="F142" s="86" t="s">
        <v>416</v>
      </c>
      <c r="G142" s="86">
        <v>12</v>
      </c>
      <c r="H142" s="87">
        <v>44293</v>
      </c>
      <c r="I142" s="85"/>
      <c r="J142" s="86"/>
      <c r="K142" s="86"/>
      <c r="L142" s="86" t="s">
        <v>417</v>
      </c>
      <c r="M142" s="86"/>
      <c r="N142" s="86"/>
      <c r="O142" s="86"/>
      <c r="P142" s="86">
        <v>12</v>
      </c>
      <c r="Q142" s="86"/>
      <c r="R142" s="86">
        <v>126</v>
      </c>
      <c r="S142" s="86">
        <v>123.75</v>
      </c>
      <c r="T142" s="86">
        <f t="shared" si="2"/>
        <v>-123.75</v>
      </c>
      <c r="U142" s="86"/>
      <c r="V142" s="86">
        <v>0</v>
      </c>
      <c r="W142" s="86"/>
      <c r="X142" s="86"/>
      <c r="Y142" s="86"/>
      <c r="Z142" s="86"/>
      <c r="AA142" s="86"/>
      <c r="AB142" s="86"/>
      <c r="AC142" s="86"/>
      <c r="AD142" s="86"/>
      <c r="AE142" s="86">
        <v>12</v>
      </c>
      <c r="AF142" s="86">
        <v>0</v>
      </c>
      <c r="AG142" s="86">
        <v>12</v>
      </c>
      <c r="AH142" s="87">
        <v>44270</v>
      </c>
    </row>
    <row r="143" spans="1:34" outlineLevel="2" x14ac:dyDescent="0.3">
      <c r="A143" s="85" t="s">
        <v>420</v>
      </c>
      <c r="B143" s="85" t="s">
        <v>421</v>
      </c>
      <c r="C143" s="86"/>
      <c r="D143" s="86" t="s">
        <v>32</v>
      </c>
      <c r="E143" s="86"/>
      <c r="F143" s="86"/>
      <c r="G143" s="86"/>
      <c r="H143" s="86"/>
      <c r="I143" s="85" t="s">
        <v>422</v>
      </c>
      <c r="J143" s="86" t="s">
        <v>423</v>
      </c>
      <c r="K143" s="86" t="s">
        <v>424</v>
      </c>
      <c r="L143" s="86" t="s">
        <v>212</v>
      </c>
      <c r="M143" s="86"/>
      <c r="N143" s="86"/>
      <c r="O143" s="86"/>
      <c r="P143" s="86">
        <v>8</v>
      </c>
      <c r="Q143" s="86">
        <v>54</v>
      </c>
      <c r="R143" s="86">
        <v>86</v>
      </c>
      <c r="S143" s="86">
        <v>80</v>
      </c>
      <c r="T143" s="86">
        <f t="shared" si="2"/>
        <v>-26</v>
      </c>
      <c r="U143" s="86"/>
      <c r="V143" s="86"/>
      <c r="W143" s="86"/>
      <c r="X143" s="86"/>
      <c r="Y143" s="86"/>
      <c r="Z143" s="86"/>
      <c r="AA143" s="86"/>
      <c r="AB143" s="86"/>
      <c r="AC143" s="86"/>
      <c r="AD143" s="86"/>
      <c r="AE143" s="86">
        <v>8</v>
      </c>
      <c r="AF143" s="86">
        <v>0</v>
      </c>
      <c r="AG143" s="86">
        <v>8</v>
      </c>
      <c r="AH143" s="87">
        <v>44270</v>
      </c>
    </row>
    <row r="144" spans="1:34" outlineLevel="2" x14ac:dyDescent="0.3">
      <c r="A144" s="85" t="s">
        <v>425</v>
      </c>
      <c r="B144" s="85" t="s">
        <v>426</v>
      </c>
      <c r="C144" s="86"/>
      <c r="D144" s="86" t="s">
        <v>32</v>
      </c>
      <c r="E144" s="86"/>
      <c r="F144" s="86"/>
      <c r="G144" s="86"/>
      <c r="H144" s="86"/>
      <c r="I144" s="85" t="s">
        <v>422</v>
      </c>
      <c r="J144" s="86" t="s">
        <v>423</v>
      </c>
      <c r="K144" s="86" t="s">
        <v>427</v>
      </c>
      <c r="L144" s="86" t="s">
        <v>212</v>
      </c>
      <c r="M144" s="86"/>
      <c r="N144" s="86"/>
      <c r="O144" s="86"/>
      <c r="P144" s="86">
        <v>11</v>
      </c>
      <c r="Q144" s="86">
        <v>60</v>
      </c>
      <c r="R144" s="86">
        <v>122</v>
      </c>
      <c r="S144" s="86">
        <v>122</v>
      </c>
      <c r="T144" s="86">
        <f t="shared" si="2"/>
        <v>-62</v>
      </c>
      <c r="U144" s="86"/>
      <c r="V144" s="86"/>
      <c r="W144" s="86"/>
      <c r="X144" s="86"/>
      <c r="Y144" s="86"/>
      <c r="Z144" s="86"/>
      <c r="AA144" s="86"/>
      <c r="AB144" s="86"/>
      <c r="AC144" s="86"/>
      <c r="AD144" s="86"/>
      <c r="AE144" s="86">
        <v>11</v>
      </c>
      <c r="AF144" s="86">
        <v>0</v>
      </c>
      <c r="AG144" s="86">
        <v>11</v>
      </c>
      <c r="AH144" s="87">
        <v>44270</v>
      </c>
    </row>
    <row r="145" spans="1:34" outlineLevel="2" x14ac:dyDescent="0.3">
      <c r="A145" s="85" t="s">
        <v>428</v>
      </c>
      <c r="B145" s="85" t="s">
        <v>429</v>
      </c>
      <c r="C145" s="86"/>
      <c r="D145" s="86" t="s">
        <v>32</v>
      </c>
      <c r="E145" s="86"/>
      <c r="F145" s="86"/>
      <c r="G145" s="86"/>
      <c r="H145" s="86"/>
      <c r="I145" s="85" t="s">
        <v>422</v>
      </c>
      <c r="J145" s="86" t="s">
        <v>423</v>
      </c>
      <c r="K145" s="86" t="s">
        <v>157</v>
      </c>
      <c r="L145" s="86" t="s">
        <v>212</v>
      </c>
      <c r="M145" s="86"/>
      <c r="N145" s="86"/>
      <c r="O145" s="86"/>
      <c r="P145" s="86">
        <v>4</v>
      </c>
      <c r="Q145" s="86">
        <v>9</v>
      </c>
      <c r="R145" s="86">
        <v>30</v>
      </c>
      <c r="S145" s="86">
        <v>28</v>
      </c>
      <c r="T145" s="86">
        <f t="shared" si="2"/>
        <v>-19</v>
      </c>
      <c r="U145" s="86"/>
      <c r="V145" s="86"/>
      <c r="W145" s="86"/>
      <c r="X145" s="86"/>
      <c r="Y145" s="86"/>
      <c r="Z145" s="86"/>
      <c r="AA145" s="86"/>
      <c r="AB145" s="86"/>
      <c r="AC145" s="86"/>
      <c r="AD145" s="86"/>
      <c r="AE145" s="86">
        <v>4</v>
      </c>
      <c r="AF145" s="86">
        <v>0</v>
      </c>
      <c r="AG145" s="86">
        <v>4</v>
      </c>
      <c r="AH145" s="87">
        <v>44270</v>
      </c>
    </row>
    <row r="146" spans="1:34" outlineLevel="2" x14ac:dyDescent="0.3">
      <c r="A146" s="85" t="s">
        <v>430</v>
      </c>
      <c r="B146" s="85" t="s">
        <v>431</v>
      </c>
      <c r="C146" s="86"/>
      <c r="D146" s="86" t="s">
        <v>32</v>
      </c>
      <c r="E146" s="86"/>
      <c r="F146" s="86"/>
      <c r="G146" s="86"/>
      <c r="H146" s="86"/>
      <c r="I146" s="85" t="s">
        <v>422</v>
      </c>
      <c r="J146" s="86" t="s">
        <v>423</v>
      </c>
      <c r="K146" s="86" t="s">
        <v>432</v>
      </c>
      <c r="L146" s="86" t="s">
        <v>212</v>
      </c>
      <c r="M146" s="86"/>
      <c r="N146" s="86"/>
      <c r="O146" s="86"/>
      <c r="P146" s="86">
        <v>7</v>
      </c>
      <c r="Q146" s="86">
        <v>8</v>
      </c>
      <c r="R146" s="86">
        <v>64</v>
      </c>
      <c r="S146" s="86">
        <v>56</v>
      </c>
      <c r="T146" s="86">
        <f t="shared" si="2"/>
        <v>-48</v>
      </c>
      <c r="U146" s="86"/>
      <c r="V146" s="86"/>
      <c r="W146" s="86"/>
      <c r="X146" s="86"/>
      <c r="Y146" s="86"/>
      <c r="Z146" s="86"/>
      <c r="AA146" s="86"/>
      <c r="AB146" s="86"/>
      <c r="AC146" s="86"/>
      <c r="AD146" s="86"/>
      <c r="AE146" s="86">
        <v>7</v>
      </c>
      <c r="AF146" s="86">
        <v>0</v>
      </c>
      <c r="AG146" s="86">
        <v>7</v>
      </c>
      <c r="AH146" s="87">
        <v>44270</v>
      </c>
    </row>
    <row r="147" spans="1:34" outlineLevel="2" x14ac:dyDescent="0.3">
      <c r="A147" s="85" t="s">
        <v>433</v>
      </c>
      <c r="B147" s="85" t="s">
        <v>434</v>
      </c>
      <c r="C147" s="86"/>
      <c r="D147" s="86" t="s">
        <v>32</v>
      </c>
      <c r="E147" s="86"/>
      <c r="F147" s="86"/>
      <c r="G147" s="86"/>
      <c r="H147" s="86"/>
      <c r="I147" s="85" t="s">
        <v>422</v>
      </c>
      <c r="J147" s="86" t="s">
        <v>423</v>
      </c>
      <c r="K147" s="86" t="s">
        <v>435</v>
      </c>
      <c r="L147" s="86" t="s">
        <v>212</v>
      </c>
      <c r="M147" s="86"/>
      <c r="N147" s="86"/>
      <c r="O147" s="86"/>
      <c r="P147" s="86">
        <v>2</v>
      </c>
      <c r="Q147" s="86">
        <v>8</v>
      </c>
      <c r="R147" s="86">
        <v>20</v>
      </c>
      <c r="S147" s="86">
        <v>20</v>
      </c>
      <c r="T147" s="86">
        <f t="shared" si="2"/>
        <v>-12</v>
      </c>
      <c r="U147" s="86"/>
      <c r="V147" s="86"/>
      <c r="W147" s="86"/>
      <c r="X147" s="86"/>
      <c r="Y147" s="86"/>
      <c r="Z147" s="86"/>
      <c r="AA147" s="86"/>
      <c r="AB147" s="86"/>
      <c r="AC147" s="86"/>
      <c r="AD147" s="86"/>
      <c r="AE147" s="86">
        <v>2</v>
      </c>
      <c r="AF147" s="86">
        <v>0</v>
      </c>
      <c r="AG147" s="86">
        <v>2</v>
      </c>
      <c r="AH147" s="87">
        <v>44270</v>
      </c>
    </row>
    <row r="148" spans="1:34" outlineLevel="2" x14ac:dyDescent="0.3">
      <c r="A148" s="85" t="s">
        <v>436</v>
      </c>
      <c r="B148" s="85" t="s">
        <v>437</v>
      </c>
      <c r="C148" s="86"/>
      <c r="D148" s="86" t="s">
        <v>32</v>
      </c>
      <c r="E148" s="86"/>
      <c r="F148" s="86"/>
      <c r="G148" s="86"/>
      <c r="H148" s="86"/>
      <c r="I148" s="85"/>
      <c r="J148" s="86"/>
      <c r="K148" s="86"/>
      <c r="L148" s="86"/>
      <c r="M148" s="86"/>
      <c r="N148" s="86"/>
      <c r="O148" s="86"/>
      <c r="P148" s="86">
        <v>6</v>
      </c>
      <c r="Q148" s="86">
        <v>21</v>
      </c>
      <c r="R148" s="86">
        <v>0</v>
      </c>
      <c r="S148" s="86">
        <v>36</v>
      </c>
      <c r="T148" s="86">
        <f t="shared" si="2"/>
        <v>-15</v>
      </c>
      <c r="U148" s="86">
        <v>15</v>
      </c>
      <c r="V148" s="86"/>
      <c r="W148" s="86"/>
      <c r="X148" s="86"/>
      <c r="Y148" s="86"/>
      <c r="Z148" s="86"/>
      <c r="AA148" s="86"/>
      <c r="AB148" s="86"/>
      <c r="AC148" s="86"/>
      <c r="AD148" s="86"/>
      <c r="AE148" s="86">
        <v>6</v>
      </c>
      <c r="AF148" s="86">
        <v>0</v>
      </c>
      <c r="AG148" s="86">
        <v>6</v>
      </c>
      <c r="AH148" s="87">
        <v>44270</v>
      </c>
    </row>
    <row r="149" spans="1:34" outlineLevel="2" x14ac:dyDescent="0.3">
      <c r="A149" s="85" t="s">
        <v>438</v>
      </c>
      <c r="B149" s="85" t="s">
        <v>439</v>
      </c>
      <c r="C149" s="86"/>
      <c r="D149" s="86" t="s">
        <v>32</v>
      </c>
      <c r="E149" s="86"/>
      <c r="F149" s="86"/>
      <c r="G149" s="86"/>
      <c r="H149" s="86"/>
      <c r="I149" s="85"/>
      <c r="J149" s="86"/>
      <c r="K149" s="86"/>
      <c r="L149" s="86"/>
      <c r="M149" s="86"/>
      <c r="N149" s="86"/>
      <c r="O149" s="86"/>
      <c r="P149" s="86">
        <v>48</v>
      </c>
      <c r="Q149" s="86">
        <v>11</v>
      </c>
      <c r="R149" s="86"/>
      <c r="S149" s="86">
        <v>448</v>
      </c>
      <c r="T149" s="86">
        <f t="shared" si="2"/>
        <v>-437</v>
      </c>
      <c r="U149" s="86">
        <v>437</v>
      </c>
      <c r="V149" s="86"/>
      <c r="W149" s="86"/>
      <c r="X149" s="86"/>
      <c r="Y149" s="86"/>
      <c r="Z149" s="86"/>
      <c r="AA149" s="86"/>
      <c r="AB149" s="86"/>
      <c r="AC149" s="86"/>
      <c r="AD149" s="86"/>
      <c r="AE149" s="86">
        <v>48</v>
      </c>
      <c r="AF149" s="86">
        <v>0</v>
      </c>
      <c r="AG149" s="86">
        <v>48</v>
      </c>
      <c r="AH149" s="87">
        <v>44270</v>
      </c>
    </row>
    <row r="150" spans="1:34" outlineLevel="2" x14ac:dyDescent="0.3">
      <c r="A150" s="85" t="s">
        <v>440</v>
      </c>
      <c r="B150" s="85" t="s">
        <v>441</v>
      </c>
      <c r="C150" s="86"/>
      <c r="D150" s="86" t="s">
        <v>32</v>
      </c>
      <c r="E150" s="86"/>
      <c r="F150" s="86"/>
      <c r="G150" s="86"/>
      <c r="H150" s="86"/>
      <c r="I150" s="85"/>
      <c r="J150" s="86"/>
      <c r="K150" s="86"/>
      <c r="L150" s="86"/>
      <c r="M150" s="86"/>
      <c r="N150" s="86"/>
      <c r="O150" s="86"/>
      <c r="P150" s="86">
        <v>14</v>
      </c>
      <c r="Q150" s="86">
        <v>65</v>
      </c>
      <c r="R150" s="86"/>
      <c r="S150" s="86">
        <v>106</v>
      </c>
      <c r="T150" s="86">
        <f t="shared" si="2"/>
        <v>-41</v>
      </c>
      <c r="U150" s="86">
        <v>41</v>
      </c>
      <c r="V150" s="86"/>
      <c r="W150" s="86"/>
      <c r="X150" s="86"/>
      <c r="Y150" s="86"/>
      <c r="Z150" s="86"/>
      <c r="AA150" s="86"/>
      <c r="AB150" s="86"/>
      <c r="AC150" s="86"/>
      <c r="AD150" s="86"/>
      <c r="AE150" s="86">
        <v>14</v>
      </c>
      <c r="AF150" s="86">
        <v>0</v>
      </c>
      <c r="AG150" s="86">
        <v>14</v>
      </c>
      <c r="AH150" s="87">
        <v>44270</v>
      </c>
    </row>
    <row r="151" spans="1:34" outlineLevel="2" x14ac:dyDescent="0.3">
      <c r="A151" s="85" t="s">
        <v>442</v>
      </c>
      <c r="B151" s="85" t="s">
        <v>443</v>
      </c>
      <c r="C151" s="86"/>
      <c r="D151" s="86" t="s">
        <v>32</v>
      </c>
      <c r="E151" s="86"/>
      <c r="F151" s="86"/>
      <c r="G151" s="86"/>
      <c r="H151" s="86"/>
      <c r="I151" s="85"/>
      <c r="J151" s="86"/>
      <c r="K151" s="86"/>
      <c r="L151" s="86"/>
      <c r="M151" s="86"/>
      <c r="N151" s="86"/>
      <c r="O151" s="86"/>
      <c r="P151" s="86">
        <v>12</v>
      </c>
      <c r="Q151" s="86">
        <v>51</v>
      </c>
      <c r="R151" s="86"/>
      <c r="S151" s="86">
        <v>137</v>
      </c>
      <c r="T151" s="86">
        <f t="shared" si="2"/>
        <v>-86</v>
      </c>
      <c r="U151" s="86">
        <v>86</v>
      </c>
      <c r="V151" s="86"/>
      <c r="W151" s="86"/>
      <c r="X151" s="86"/>
      <c r="Y151" s="86"/>
      <c r="Z151" s="86"/>
      <c r="AA151" s="86"/>
      <c r="AB151" s="86"/>
      <c r="AC151" s="86"/>
      <c r="AD151" s="86"/>
      <c r="AE151" s="86">
        <v>12</v>
      </c>
      <c r="AF151" s="86">
        <v>0</v>
      </c>
      <c r="AG151" s="86">
        <v>12</v>
      </c>
      <c r="AH151" s="87">
        <v>44270</v>
      </c>
    </row>
    <row r="152" spans="1:34" outlineLevel="2" x14ac:dyDescent="0.3">
      <c r="A152" s="85" t="s">
        <v>444</v>
      </c>
      <c r="B152" s="85" t="s">
        <v>445</v>
      </c>
      <c r="C152" s="86"/>
      <c r="D152" s="86" t="s">
        <v>32</v>
      </c>
      <c r="E152" s="86"/>
      <c r="F152" s="86"/>
      <c r="G152" s="86"/>
      <c r="H152" s="86"/>
      <c r="I152" s="85"/>
      <c r="J152" s="86"/>
      <c r="K152" s="86"/>
      <c r="L152" s="86"/>
      <c r="M152" s="86"/>
      <c r="N152" s="86"/>
      <c r="O152" s="86"/>
      <c r="P152" s="86">
        <v>29</v>
      </c>
      <c r="Q152" s="86">
        <v>40</v>
      </c>
      <c r="R152" s="86"/>
      <c r="S152" s="86">
        <v>172</v>
      </c>
      <c r="T152" s="86">
        <f t="shared" si="2"/>
        <v>-132</v>
      </c>
      <c r="U152" s="86">
        <v>132</v>
      </c>
      <c r="V152" s="86"/>
      <c r="W152" s="86"/>
      <c r="X152" s="86"/>
      <c r="Y152" s="86"/>
      <c r="Z152" s="86"/>
      <c r="AA152" s="86"/>
      <c r="AB152" s="86"/>
      <c r="AC152" s="86"/>
      <c r="AD152" s="86"/>
      <c r="AE152" s="86">
        <v>29</v>
      </c>
      <c r="AF152" s="86">
        <v>0</v>
      </c>
      <c r="AG152" s="86">
        <v>29</v>
      </c>
      <c r="AH152" s="87">
        <v>44270</v>
      </c>
    </row>
    <row r="153" spans="1:34" outlineLevel="2" x14ac:dyDescent="0.3">
      <c r="A153" s="85" t="s">
        <v>446</v>
      </c>
      <c r="B153" s="85" t="s">
        <v>447</v>
      </c>
      <c r="C153" s="86"/>
      <c r="D153" s="86" t="s">
        <v>32</v>
      </c>
      <c r="E153" s="86"/>
      <c r="F153" s="86"/>
      <c r="G153" s="86"/>
      <c r="H153" s="86"/>
      <c r="I153" s="85"/>
      <c r="J153" s="86"/>
      <c r="K153" s="86"/>
      <c r="L153" s="86"/>
      <c r="M153" s="86"/>
      <c r="N153" s="86"/>
      <c r="O153" s="86"/>
      <c r="P153" s="86">
        <v>1</v>
      </c>
      <c r="Q153" s="86"/>
      <c r="R153" s="86"/>
      <c r="S153" s="86">
        <v>5</v>
      </c>
      <c r="T153" s="86">
        <f t="shared" si="2"/>
        <v>-5</v>
      </c>
      <c r="U153" s="86">
        <v>5</v>
      </c>
      <c r="V153" s="86"/>
      <c r="W153" s="86"/>
      <c r="X153" s="86"/>
      <c r="Y153" s="86"/>
      <c r="Z153" s="86"/>
      <c r="AA153" s="86"/>
      <c r="AB153" s="86"/>
      <c r="AC153" s="86"/>
      <c r="AD153" s="86"/>
      <c r="AE153" s="86">
        <v>1</v>
      </c>
      <c r="AF153" s="86">
        <v>0</v>
      </c>
      <c r="AG153" s="86">
        <v>1</v>
      </c>
      <c r="AH153" s="87">
        <v>44270</v>
      </c>
    </row>
    <row r="154" spans="1:34" outlineLevel="2" x14ac:dyDescent="0.3">
      <c r="A154" s="85" t="s">
        <v>448</v>
      </c>
      <c r="B154" s="85" t="s">
        <v>449</v>
      </c>
      <c r="C154" s="86"/>
      <c r="D154" s="86" t="s">
        <v>32</v>
      </c>
      <c r="E154" s="86"/>
      <c r="F154" s="86"/>
      <c r="G154" s="86"/>
      <c r="H154" s="86"/>
      <c r="I154" s="85"/>
      <c r="J154" s="86"/>
      <c r="K154" s="86"/>
      <c r="L154" s="86"/>
      <c r="M154" s="86"/>
      <c r="N154" s="86"/>
      <c r="O154" s="86"/>
      <c r="P154" s="86">
        <v>1</v>
      </c>
      <c r="Q154" s="86"/>
      <c r="R154" s="86"/>
      <c r="S154" s="86">
        <v>6</v>
      </c>
      <c r="T154" s="86">
        <f t="shared" si="2"/>
        <v>-6</v>
      </c>
      <c r="U154" s="86">
        <v>6</v>
      </c>
      <c r="V154" s="86"/>
      <c r="W154" s="86"/>
      <c r="X154" s="86"/>
      <c r="Y154" s="86"/>
      <c r="Z154" s="86"/>
      <c r="AA154" s="86"/>
      <c r="AB154" s="86"/>
      <c r="AC154" s="86"/>
      <c r="AD154" s="86"/>
      <c r="AE154" s="86">
        <v>1</v>
      </c>
      <c r="AF154" s="86">
        <v>0</v>
      </c>
      <c r="AG154" s="86">
        <v>1</v>
      </c>
      <c r="AH154" s="87">
        <v>44270</v>
      </c>
    </row>
    <row r="155" spans="1:34" outlineLevel="2" x14ac:dyDescent="0.3">
      <c r="A155" s="85" t="s">
        <v>450</v>
      </c>
      <c r="B155" s="85" t="s">
        <v>451</v>
      </c>
      <c r="C155" s="86"/>
      <c r="D155" s="86" t="s">
        <v>32</v>
      </c>
      <c r="E155" s="86"/>
      <c r="F155" s="86"/>
      <c r="G155" s="86"/>
      <c r="H155" s="86"/>
      <c r="I155" s="85"/>
      <c r="J155" s="86"/>
      <c r="K155" s="86"/>
      <c r="L155" s="86"/>
      <c r="M155" s="86"/>
      <c r="N155" s="86"/>
      <c r="O155" s="86"/>
      <c r="P155" s="86">
        <v>1</v>
      </c>
      <c r="Q155" s="86"/>
      <c r="R155" s="86">
        <v>0</v>
      </c>
      <c r="S155" s="86">
        <v>6</v>
      </c>
      <c r="T155" s="86">
        <f t="shared" si="2"/>
        <v>-6</v>
      </c>
      <c r="U155" s="86">
        <v>6</v>
      </c>
      <c r="V155" s="86"/>
      <c r="W155" s="86"/>
      <c r="X155" s="86"/>
      <c r="Y155" s="86"/>
      <c r="Z155" s="86"/>
      <c r="AA155" s="86"/>
      <c r="AB155" s="86"/>
      <c r="AC155" s="86"/>
      <c r="AD155" s="86"/>
      <c r="AE155" s="86">
        <v>1</v>
      </c>
      <c r="AF155" s="86">
        <v>0</v>
      </c>
      <c r="AG155" s="86">
        <v>1</v>
      </c>
      <c r="AH155" s="87">
        <v>44270</v>
      </c>
    </row>
    <row r="156" spans="1:34" outlineLevel="2" x14ac:dyDescent="0.3">
      <c r="A156" s="85" t="s">
        <v>452</v>
      </c>
      <c r="B156" s="85" t="s">
        <v>453</v>
      </c>
      <c r="C156" s="86"/>
      <c r="D156" s="86" t="s">
        <v>32</v>
      </c>
      <c r="E156" s="86"/>
      <c r="F156" s="86"/>
      <c r="G156" s="86"/>
      <c r="H156" s="86"/>
      <c r="I156" s="85"/>
      <c r="J156" s="86"/>
      <c r="K156" s="86"/>
      <c r="L156" s="86"/>
      <c r="M156" s="86"/>
      <c r="N156" s="86"/>
      <c r="O156" s="86"/>
      <c r="P156" s="86">
        <v>1</v>
      </c>
      <c r="Q156" s="86"/>
      <c r="R156" s="86">
        <v>0</v>
      </c>
      <c r="S156" s="86">
        <v>8</v>
      </c>
      <c r="T156" s="86">
        <f t="shared" si="2"/>
        <v>-8</v>
      </c>
      <c r="U156" s="86">
        <v>8</v>
      </c>
      <c r="V156" s="86"/>
      <c r="W156" s="86"/>
      <c r="X156" s="86"/>
      <c r="Y156" s="86"/>
      <c r="Z156" s="86"/>
      <c r="AA156" s="86"/>
      <c r="AB156" s="86"/>
      <c r="AC156" s="86"/>
      <c r="AD156" s="86"/>
      <c r="AE156" s="86">
        <v>1</v>
      </c>
      <c r="AF156" s="86">
        <v>0</v>
      </c>
      <c r="AG156" s="86">
        <v>1</v>
      </c>
      <c r="AH156" s="87">
        <v>44270</v>
      </c>
    </row>
    <row r="157" spans="1:34" outlineLevel="2" x14ac:dyDescent="0.3">
      <c r="A157" s="85" t="s">
        <v>454</v>
      </c>
      <c r="B157" s="85" t="s">
        <v>455</v>
      </c>
      <c r="C157" s="86"/>
      <c r="D157" s="86" t="s">
        <v>32</v>
      </c>
      <c r="E157" s="86"/>
      <c r="F157" s="86"/>
      <c r="G157" s="86"/>
      <c r="H157" s="86"/>
      <c r="I157" s="85"/>
      <c r="J157" s="86"/>
      <c r="K157" s="86"/>
      <c r="L157" s="86"/>
      <c r="M157" s="86"/>
      <c r="N157" s="86"/>
      <c r="O157" s="86"/>
      <c r="P157" s="86">
        <v>1</v>
      </c>
      <c r="Q157" s="86"/>
      <c r="R157" s="86">
        <v>0</v>
      </c>
      <c r="S157" s="86">
        <v>6</v>
      </c>
      <c r="T157" s="86">
        <f t="shared" si="2"/>
        <v>-6</v>
      </c>
      <c r="U157" s="86">
        <v>6</v>
      </c>
      <c r="V157" s="86"/>
      <c r="W157" s="86"/>
      <c r="X157" s="86"/>
      <c r="Y157" s="86"/>
      <c r="Z157" s="86"/>
      <c r="AA157" s="86"/>
      <c r="AB157" s="86"/>
      <c r="AC157" s="86"/>
      <c r="AD157" s="86"/>
      <c r="AE157" s="86">
        <v>1</v>
      </c>
      <c r="AF157" s="86">
        <v>0</v>
      </c>
      <c r="AG157" s="86">
        <v>1</v>
      </c>
      <c r="AH157" s="87">
        <v>44270</v>
      </c>
    </row>
    <row r="158" spans="1:34" outlineLevel="2" x14ac:dyDescent="0.3">
      <c r="A158" s="85" t="s">
        <v>456</v>
      </c>
      <c r="B158" s="85" t="s">
        <v>457</v>
      </c>
      <c r="C158" s="86"/>
      <c r="D158" s="86" t="s">
        <v>32</v>
      </c>
      <c r="E158" s="86"/>
      <c r="F158" s="86"/>
      <c r="G158" s="86"/>
      <c r="H158" s="86"/>
      <c r="I158" s="85"/>
      <c r="J158" s="86"/>
      <c r="K158" s="86"/>
      <c r="L158" s="86"/>
      <c r="M158" s="86"/>
      <c r="N158" s="86"/>
      <c r="O158" s="86"/>
      <c r="P158" s="86">
        <v>1</v>
      </c>
      <c r="Q158" s="86"/>
      <c r="R158" s="86"/>
      <c r="S158" s="86">
        <v>6</v>
      </c>
      <c r="T158" s="86">
        <f t="shared" si="2"/>
        <v>-6</v>
      </c>
      <c r="U158" s="86">
        <v>6</v>
      </c>
      <c r="V158" s="86"/>
      <c r="W158" s="86"/>
      <c r="X158" s="86"/>
      <c r="Y158" s="86"/>
      <c r="Z158" s="86"/>
      <c r="AA158" s="86"/>
      <c r="AB158" s="86"/>
      <c r="AC158" s="86"/>
      <c r="AD158" s="86"/>
      <c r="AE158" s="86">
        <v>1</v>
      </c>
      <c r="AF158" s="86">
        <v>0</v>
      </c>
      <c r="AG158" s="86">
        <v>1</v>
      </c>
      <c r="AH158" s="87">
        <v>44270</v>
      </c>
    </row>
    <row r="159" spans="1:34" outlineLevel="2" x14ac:dyDescent="0.3">
      <c r="A159" s="85" t="s">
        <v>458</v>
      </c>
      <c r="B159" s="85" t="s">
        <v>459</v>
      </c>
      <c r="C159" s="86"/>
      <c r="D159" s="86" t="s">
        <v>32</v>
      </c>
      <c r="E159" s="86"/>
      <c r="F159" s="86"/>
      <c r="G159" s="86"/>
      <c r="H159" s="86"/>
      <c r="I159" s="85"/>
      <c r="J159" s="86"/>
      <c r="K159" s="86"/>
      <c r="L159" s="86"/>
      <c r="M159" s="86"/>
      <c r="N159" s="86"/>
      <c r="O159" s="86"/>
      <c r="P159" s="86">
        <v>1</v>
      </c>
      <c r="Q159" s="86">
        <v>10</v>
      </c>
      <c r="R159" s="86"/>
      <c r="S159" s="86">
        <v>14</v>
      </c>
      <c r="T159" s="86">
        <f t="shared" si="2"/>
        <v>-4</v>
      </c>
      <c r="U159" s="86">
        <v>4</v>
      </c>
      <c r="V159" s="86"/>
      <c r="W159" s="86"/>
      <c r="X159" s="86"/>
      <c r="Y159" s="86"/>
      <c r="Z159" s="86"/>
      <c r="AA159" s="86"/>
      <c r="AB159" s="86"/>
      <c r="AC159" s="86"/>
      <c r="AD159" s="86"/>
      <c r="AE159" s="86">
        <v>1</v>
      </c>
      <c r="AF159" s="86">
        <v>0</v>
      </c>
      <c r="AG159" s="86">
        <v>1</v>
      </c>
      <c r="AH159" s="87">
        <v>44270</v>
      </c>
    </row>
    <row r="160" spans="1:34" outlineLevel="2" x14ac:dyDescent="0.3">
      <c r="A160" s="85" t="s">
        <v>460</v>
      </c>
      <c r="B160" s="85" t="s">
        <v>461</v>
      </c>
      <c r="C160" s="86"/>
      <c r="D160" s="86" t="s">
        <v>32</v>
      </c>
      <c r="E160" s="86"/>
      <c r="F160" s="86"/>
      <c r="G160" s="86"/>
      <c r="H160" s="86"/>
      <c r="I160" s="85"/>
      <c r="J160" s="86"/>
      <c r="K160" s="86"/>
      <c r="L160" s="86"/>
      <c r="M160" s="86"/>
      <c r="N160" s="86"/>
      <c r="O160" s="86"/>
      <c r="P160" s="86">
        <v>1</v>
      </c>
      <c r="Q160" s="86">
        <v>6</v>
      </c>
      <c r="R160" s="86"/>
      <c r="S160" s="86">
        <v>9</v>
      </c>
      <c r="T160" s="86">
        <f t="shared" si="2"/>
        <v>-3</v>
      </c>
      <c r="U160" s="86">
        <v>3</v>
      </c>
      <c r="V160" s="86"/>
      <c r="W160" s="86"/>
      <c r="X160" s="86"/>
      <c r="Y160" s="86"/>
      <c r="Z160" s="86"/>
      <c r="AA160" s="86"/>
      <c r="AB160" s="86"/>
      <c r="AC160" s="86"/>
      <c r="AD160" s="86"/>
      <c r="AE160" s="86">
        <v>1</v>
      </c>
      <c r="AF160" s="86">
        <v>0</v>
      </c>
      <c r="AG160" s="86">
        <v>1</v>
      </c>
      <c r="AH160" s="87">
        <v>44270</v>
      </c>
    </row>
    <row r="161" spans="1:34" outlineLevel="2" x14ac:dyDescent="0.3">
      <c r="A161" s="85" t="s">
        <v>462</v>
      </c>
      <c r="B161" s="85" t="s">
        <v>463</v>
      </c>
      <c r="C161" s="86"/>
      <c r="D161" s="86" t="s">
        <v>32</v>
      </c>
      <c r="E161" s="86" t="s">
        <v>464</v>
      </c>
      <c r="F161" s="86" t="s">
        <v>465</v>
      </c>
      <c r="G161" s="86">
        <v>1</v>
      </c>
      <c r="H161" s="87">
        <v>44294</v>
      </c>
      <c r="I161" s="85"/>
      <c r="J161" s="86"/>
      <c r="K161" s="86"/>
      <c r="L161" s="86"/>
      <c r="M161" s="86"/>
      <c r="N161" s="86"/>
      <c r="O161" s="86"/>
      <c r="P161" s="86">
        <v>1</v>
      </c>
      <c r="Q161" s="86"/>
      <c r="R161" s="86">
        <v>6</v>
      </c>
      <c r="S161" s="86">
        <v>6</v>
      </c>
      <c r="T161" s="86">
        <f t="shared" si="2"/>
        <v>-6</v>
      </c>
      <c r="U161" s="86"/>
      <c r="V161" s="86">
        <v>0</v>
      </c>
      <c r="W161" s="86"/>
      <c r="X161" s="86"/>
      <c r="Y161" s="86"/>
      <c r="Z161" s="86"/>
      <c r="AA161" s="86"/>
      <c r="AB161" s="86"/>
      <c r="AC161" s="86"/>
      <c r="AD161" s="86"/>
      <c r="AE161" s="86">
        <v>1</v>
      </c>
      <c r="AF161" s="86">
        <v>0</v>
      </c>
      <c r="AG161" s="86">
        <v>1</v>
      </c>
      <c r="AH161" s="87">
        <v>44270</v>
      </c>
    </row>
    <row r="162" spans="1:34" outlineLevel="1" x14ac:dyDescent="0.3">
      <c r="A162" s="85">
        <f>SUBTOTAL(3,A3:A161)</f>
        <v>159</v>
      </c>
      <c r="B162" s="85"/>
      <c r="C162" s="86"/>
      <c r="D162" s="83" t="s">
        <v>466</v>
      </c>
      <c r="E162" s="86"/>
      <c r="F162" s="86"/>
      <c r="G162" s="86"/>
      <c r="H162" s="87"/>
      <c r="I162" s="85"/>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7"/>
    </row>
    <row r="163" spans="1:34" outlineLevel="2" x14ac:dyDescent="0.3">
      <c r="A163" s="85" t="s">
        <v>37</v>
      </c>
      <c r="B163" s="85" t="s">
        <v>38</v>
      </c>
      <c r="C163" s="86"/>
      <c r="D163" s="86" t="s">
        <v>467</v>
      </c>
      <c r="E163" s="86"/>
      <c r="F163" s="86"/>
      <c r="G163" s="86"/>
      <c r="H163" s="86"/>
      <c r="I163" s="85"/>
      <c r="J163" s="86"/>
      <c r="K163" s="86"/>
      <c r="L163" s="86"/>
      <c r="M163" s="86"/>
      <c r="N163" s="86"/>
      <c r="O163" s="86"/>
      <c r="P163" s="86">
        <v>2</v>
      </c>
      <c r="Q163" s="86">
        <v>10</v>
      </c>
      <c r="R163" s="86">
        <v>0</v>
      </c>
      <c r="S163" s="86">
        <v>33</v>
      </c>
      <c r="T163" s="86">
        <f t="shared" ref="T163:T210" si="3">Q163-S163</f>
        <v>-23</v>
      </c>
      <c r="U163" s="86">
        <v>23</v>
      </c>
      <c r="V163" s="86"/>
      <c r="W163" s="86"/>
      <c r="X163" s="86"/>
      <c r="Y163" s="86"/>
      <c r="Z163" s="86"/>
      <c r="AA163" s="86"/>
      <c r="AB163" s="86"/>
      <c r="AC163" s="86"/>
      <c r="AD163" s="86"/>
      <c r="AE163" s="86">
        <v>2</v>
      </c>
      <c r="AF163" s="86">
        <v>0</v>
      </c>
      <c r="AG163" s="86">
        <v>2</v>
      </c>
      <c r="AH163" s="87">
        <v>44270</v>
      </c>
    </row>
    <row r="164" spans="1:34" outlineLevel="2" x14ac:dyDescent="0.3">
      <c r="A164" s="85" t="s">
        <v>45</v>
      </c>
      <c r="B164" s="85" t="s">
        <v>46</v>
      </c>
      <c r="C164" s="86"/>
      <c r="D164" s="86" t="s">
        <v>467</v>
      </c>
      <c r="E164" s="86"/>
      <c r="F164" s="86"/>
      <c r="G164" s="86"/>
      <c r="H164" s="86"/>
      <c r="I164" s="85"/>
      <c r="J164" s="86"/>
      <c r="K164" s="86"/>
      <c r="L164" s="86"/>
      <c r="M164" s="86"/>
      <c r="N164" s="86"/>
      <c r="O164" s="86"/>
      <c r="P164" s="86">
        <v>1</v>
      </c>
      <c r="Q164" s="86">
        <v>10</v>
      </c>
      <c r="R164" s="86">
        <v>0</v>
      </c>
      <c r="S164" s="86">
        <v>13</v>
      </c>
      <c r="T164" s="86">
        <f t="shared" si="3"/>
        <v>-3</v>
      </c>
      <c r="U164" s="86">
        <v>3</v>
      </c>
      <c r="V164" s="86"/>
      <c r="W164" s="86"/>
      <c r="X164" s="86"/>
      <c r="Y164" s="86"/>
      <c r="Z164" s="86"/>
      <c r="AA164" s="86"/>
      <c r="AB164" s="86"/>
      <c r="AC164" s="86"/>
      <c r="AD164" s="86"/>
      <c r="AE164" s="86">
        <v>1</v>
      </c>
      <c r="AF164" s="86">
        <v>0</v>
      </c>
      <c r="AG164" s="86">
        <v>1</v>
      </c>
      <c r="AH164" s="87">
        <v>44270</v>
      </c>
    </row>
    <row r="165" spans="1:34" outlineLevel="2" x14ac:dyDescent="0.3">
      <c r="A165" s="85" t="s">
        <v>47</v>
      </c>
      <c r="B165" s="85" t="s">
        <v>48</v>
      </c>
      <c r="C165" s="86"/>
      <c r="D165" s="86" t="s">
        <v>467</v>
      </c>
      <c r="E165" s="86"/>
      <c r="F165" s="86"/>
      <c r="G165" s="86"/>
      <c r="H165" s="86"/>
      <c r="I165" s="85"/>
      <c r="J165" s="86"/>
      <c r="K165" s="86"/>
      <c r="L165" s="86"/>
      <c r="M165" s="86"/>
      <c r="N165" s="86"/>
      <c r="O165" s="86"/>
      <c r="P165" s="86">
        <v>6</v>
      </c>
      <c r="Q165" s="86">
        <v>3</v>
      </c>
      <c r="R165" s="86">
        <v>0</v>
      </c>
      <c r="S165" s="86">
        <v>157</v>
      </c>
      <c r="T165" s="86">
        <f t="shared" si="3"/>
        <v>-154</v>
      </c>
      <c r="U165" s="86">
        <v>154</v>
      </c>
      <c r="V165" s="86"/>
      <c r="W165" s="86"/>
      <c r="X165" s="86"/>
      <c r="Y165" s="86"/>
      <c r="Z165" s="86"/>
      <c r="AA165" s="86"/>
      <c r="AB165" s="86"/>
      <c r="AC165" s="86"/>
      <c r="AD165" s="86"/>
      <c r="AE165" s="86">
        <v>6</v>
      </c>
      <c r="AF165" s="86">
        <v>0</v>
      </c>
      <c r="AG165" s="86">
        <v>6</v>
      </c>
      <c r="AH165" s="87">
        <v>44270</v>
      </c>
    </row>
    <row r="166" spans="1:34" outlineLevel="2" x14ac:dyDescent="0.3">
      <c r="A166" s="85" t="s">
        <v>49</v>
      </c>
      <c r="B166" s="85" t="s">
        <v>50</v>
      </c>
      <c r="C166" s="86"/>
      <c r="D166" s="86" t="s">
        <v>467</v>
      </c>
      <c r="E166" s="86"/>
      <c r="F166" s="86"/>
      <c r="G166" s="86"/>
      <c r="H166" s="86"/>
      <c r="I166" s="85" t="s">
        <v>51</v>
      </c>
      <c r="J166" s="86" t="s">
        <v>52</v>
      </c>
      <c r="K166" s="86" t="s">
        <v>53</v>
      </c>
      <c r="L166" s="86" t="s">
        <v>54</v>
      </c>
      <c r="M166" s="86"/>
      <c r="N166" s="86"/>
      <c r="O166" s="86"/>
      <c r="P166" s="86">
        <v>6</v>
      </c>
      <c r="Q166" s="86">
        <v>70</v>
      </c>
      <c r="R166" s="86">
        <v>24</v>
      </c>
      <c r="S166" s="86">
        <v>90</v>
      </c>
      <c r="T166" s="86">
        <f t="shared" si="3"/>
        <v>-20</v>
      </c>
      <c r="U166" s="86"/>
      <c r="V166" s="86"/>
      <c r="W166" s="86"/>
      <c r="X166" s="86"/>
      <c r="Y166" s="86"/>
      <c r="Z166" s="86"/>
      <c r="AA166" s="86"/>
      <c r="AB166" s="86"/>
      <c r="AC166" s="86"/>
      <c r="AD166" s="86"/>
      <c r="AE166" s="86">
        <v>6</v>
      </c>
      <c r="AF166" s="86">
        <v>0</v>
      </c>
      <c r="AG166" s="86">
        <v>6</v>
      </c>
      <c r="AH166" s="87">
        <v>44270</v>
      </c>
    </row>
    <row r="167" spans="1:34" outlineLevel="2" x14ac:dyDescent="0.3">
      <c r="A167" s="85" t="s">
        <v>59</v>
      </c>
      <c r="B167" s="85" t="s">
        <v>60</v>
      </c>
      <c r="C167" s="86"/>
      <c r="D167" s="86" t="s">
        <v>467</v>
      </c>
      <c r="E167" s="86"/>
      <c r="F167" s="86"/>
      <c r="G167" s="86"/>
      <c r="H167" s="86"/>
      <c r="I167" s="85"/>
      <c r="J167" s="86"/>
      <c r="K167" s="86"/>
      <c r="L167" s="86"/>
      <c r="M167" s="86"/>
      <c r="N167" s="86"/>
      <c r="O167" s="86"/>
      <c r="P167" s="86">
        <v>3</v>
      </c>
      <c r="Q167" s="86">
        <v>18</v>
      </c>
      <c r="R167" s="86">
        <v>0</v>
      </c>
      <c r="S167" s="86">
        <v>61</v>
      </c>
      <c r="T167" s="86">
        <f t="shared" si="3"/>
        <v>-43</v>
      </c>
      <c r="U167" s="86">
        <v>43</v>
      </c>
      <c r="V167" s="86"/>
      <c r="W167" s="86"/>
      <c r="X167" s="86"/>
      <c r="Y167" s="86"/>
      <c r="Z167" s="86"/>
      <c r="AA167" s="86"/>
      <c r="AB167" s="86"/>
      <c r="AC167" s="86"/>
      <c r="AD167" s="86"/>
      <c r="AE167" s="86">
        <v>3</v>
      </c>
      <c r="AF167" s="86">
        <v>0</v>
      </c>
      <c r="AG167" s="86">
        <v>3</v>
      </c>
      <c r="AH167" s="87">
        <v>44270</v>
      </c>
    </row>
    <row r="168" spans="1:34" outlineLevel="2" x14ac:dyDescent="0.3">
      <c r="A168" s="85" t="s">
        <v>468</v>
      </c>
      <c r="B168" s="85" t="s">
        <v>469</v>
      </c>
      <c r="C168" s="86"/>
      <c r="D168" s="86" t="s">
        <v>467</v>
      </c>
      <c r="E168" s="86"/>
      <c r="F168" s="86"/>
      <c r="G168" s="86"/>
      <c r="H168" s="86"/>
      <c r="I168" s="85"/>
      <c r="J168" s="86"/>
      <c r="K168" s="86"/>
      <c r="L168" s="86"/>
      <c r="M168" s="86"/>
      <c r="N168" s="86"/>
      <c r="O168" s="86"/>
      <c r="P168" s="86">
        <v>1</v>
      </c>
      <c r="Q168" s="86">
        <v>4</v>
      </c>
      <c r="R168" s="86">
        <v>0</v>
      </c>
      <c r="S168" s="86">
        <v>5</v>
      </c>
      <c r="T168" s="86">
        <f t="shared" si="3"/>
        <v>-1</v>
      </c>
      <c r="U168" s="86">
        <v>1</v>
      </c>
      <c r="V168" s="86"/>
      <c r="W168" s="86"/>
      <c r="X168" s="86"/>
      <c r="Y168" s="86"/>
      <c r="Z168" s="86"/>
      <c r="AA168" s="86"/>
      <c r="AB168" s="86"/>
      <c r="AC168" s="86"/>
      <c r="AD168" s="86"/>
      <c r="AE168" s="86">
        <v>1</v>
      </c>
      <c r="AF168" s="86">
        <v>0</v>
      </c>
      <c r="AG168" s="86">
        <v>1</v>
      </c>
      <c r="AH168" s="87">
        <v>44270</v>
      </c>
    </row>
    <row r="169" spans="1:34" outlineLevel="2" x14ac:dyDescent="0.3">
      <c r="A169" s="85" t="s">
        <v>470</v>
      </c>
      <c r="B169" s="85" t="s">
        <v>471</v>
      </c>
      <c r="C169" s="86"/>
      <c r="D169" s="86" t="s">
        <v>467</v>
      </c>
      <c r="E169" s="86" t="s">
        <v>51</v>
      </c>
      <c r="F169" s="86" t="s">
        <v>472</v>
      </c>
      <c r="G169" s="86">
        <v>1</v>
      </c>
      <c r="H169" s="87">
        <v>44300</v>
      </c>
      <c r="I169" s="85"/>
      <c r="J169" s="86"/>
      <c r="K169" s="86"/>
      <c r="L169" s="86"/>
      <c r="M169" s="86"/>
      <c r="N169" s="86"/>
      <c r="O169" s="86"/>
      <c r="P169" s="86">
        <v>1</v>
      </c>
      <c r="Q169" s="86"/>
      <c r="R169" s="86">
        <v>21</v>
      </c>
      <c r="S169" s="86">
        <v>21</v>
      </c>
      <c r="T169" s="86">
        <f t="shared" si="3"/>
        <v>-21</v>
      </c>
      <c r="U169" s="86"/>
      <c r="V169" s="86">
        <v>0</v>
      </c>
      <c r="W169" s="86"/>
      <c r="X169" s="86"/>
      <c r="Y169" s="86"/>
      <c r="Z169" s="86"/>
      <c r="AA169" s="86"/>
      <c r="AB169" s="86"/>
      <c r="AC169" s="86"/>
      <c r="AD169" s="86"/>
      <c r="AE169" s="86">
        <v>1</v>
      </c>
      <c r="AF169" s="86">
        <v>0</v>
      </c>
      <c r="AG169" s="86">
        <v>1</v>
      </c>
      <c r="AH169" s="87">
        <v>44270</v>
      </c>
    </row>
    <row r="170" spans="1:34" outlineLevel="2" x14ac:dyDescent="0.3">
      <c r="A170" s="85" t="s">
        <v>473</v>
      </c>
      <c r="B170" s="85" t="s">
        <v>474</v>
      </c>
      <c r="C170" s="86"/>
      <c r="D170" s="86" t="s">
        <v>467</v>
      </c>
      <c r="E170" s="86"/>
      <c r="F170" s="86"/>
      <c r="G170" s="86"/>
      <c r="H170" s="86"/>
      <c r="I170" s="85" t="s">
        <v>96</v>
      </c>
      <c r="J170" s="86" t="s">
        <v>97</v>
      </c>
      <c r="K170" s="86" t="s">
        <v>294</v>
      </c>
      <c r="L170" s="86" t="s">
        <v>475</v>
      </c>
      <c r="M170" s="86"/>
      <c r="N170" s="86"/>
      <c r="O170" s="86"/>
      <c r="P170" s="86">
        <v>1</v>
      </c>
      <c r="Q170" s="86">
        <v>5</v>
      </c>
      <c r="R170" s="86">
        <v>7</v>
      </c>
      <c r="S170" s="86">
        <v>7</v>
      </c>
      <c r="T170" s="86">
        <f t="shared" si="3"/>
        <v>-2</v>
      </c>
      <c r="U170" s="86"/>
      <c r="V170" s="86"/>
      <c r="W170" s="86"/>
      <c r="X170" s="86"/>
      <c r="Y170" s="86"/>
      <c r="Z170" s="86"/>
      <c r="AA170" s="86"/>
      <c r="AB170" s="86"/>
      <c r="AC170" s="86"/>
      <c r="AD170" s="86"/>
      <c r="AE170" s="86">
        <v>1</v>
      </c>
      <c r="AF170" s="86">
        <v>0</v>
      </c>
      <c r="AG170" s="86">
        <v>1</v>
      </c>
      <c r="AH170" s="87">
        <v>44270</v>
      </c>
    </row>
    <row r="171" spans="1:34" outlineLevel="2" x14ac:dyDescent="0.3">
      <c r="A171" s="85" t="s">
        <v>476</v>
      </c>
      <c r="B171" s="85" t="s">
        <v>477</v>
      </c>
      <c r="C171" s="86"/>
      <c r="D171" s="86" t="s">
        <v>467</v>
      </c>
      <c r="E171" s="86"/>
      <c r="F171" s="86"/>
      <c r="G171" s="86"/>
      <c r="H171" s="86"/>
      <c r="I171" s="85"/>
      <c r="J171" s="86"/>
      <c r="K171" s="86"/>
      <c r="L171" s="86"/>
      <c r="M171" s="86"/>
      <c r="N171" s="86"/>
      <c r="O171" s="86"/>
      <c r="P171" s="86">
        <v>1</v>
      </c>
      <c r="Q171" s="86">
        <v>2</v>
      </c>
      <c r="R171" s="86">
        <v>0</v>
      </c>
      <c r="S171" s="86">
        <v>7</v>
      </c>
      <c r="T171" s="86">
        <f t="shared" si="3"/>
        <v>-5</v>
      </c>
      <c r="U171" s="86">
        <v>5</v>
      </c>
      <c r="V171" s="86"/>
      <c r="W171" s="86"/>
      <c r="X171" s="86"/>
      <c r="Y171" s="86"/>
      <c r="Z171" s="86"/>
      <c r="AA171" s="86"/>
      <c r="AB171" s="86"/>
      <c r="AC171" s="86"/>
      <c r="AD171" s="86"/>
      <c r="AE171" s="86">
        <v>1</v>
      </c>
      <c r="AF171" s="86">
        <v>0</v>
      </c>
      <c r="AG171" s="86">
        <v>1</v>
      </c>
      <c r="AH171" s="87">
        <v>44270</v>
      </c>
    </row>
    <row r="172" spans="1:34" outlineLevel="2" x14ac:dyDescent="0.3">
      <c r="A172" s="85" t="s">
        <v>125</v>
      </c>
      <c r="B172" s="85" t="s">
        <v>126</v>
      </c>
      <c r="C172" s="86"/>
      <c r="D172" s="86" t="s">
        <v>467</v>
      </c>
      <c r="E172" s="86"/>
      <c r="F172" s="86"/>
      <c r="G172" s="86"/>
      <c r="H172" s="86"/>
      <c r="I172" s="85" t="s">
        <v>127</v>
      </c>
      <c r="J172" s="86" t="s">
        <v>128</v>
      </c>
      <c r="K172" s="86" t="s">
        <v>129</v>
      </c>
      <c r="L172" s="86" t="s">
        <v>130</v>
      </c>
      <c r="M172" s="86"/>
      <c r="N172" s="86"/>
      <c r="O172" s="86"/>
      <c r="P172" s="86">
        <v>1</v>
      </c>
      <c r="Q172" s="86">
        <v>0</v>
      </c>
      <c r="R172" s="86">
        <v>19</v>
      </c>
      <c r="S172" s="86">
        <v>19</v>
      </c>
      <c r="T172" s="86">
        <f t="shared" si="3"/>
        <v>-19</v>
      </c>
      <c r="U172" s="86"/>
      <c r="V172" s="86"/>
      <c r="W172" s="86"/>
      <c r="X172" s="86"/>
      <c r="Y172" s="86"/>
      <c r="Z172" s="86"/>
      <c r="AA172" s="86"/>
      <c r="AB172" s="86"/>
      <c r="AC172" s="86"/>
      <c r="AD172" s="86"/>
      <c r="AE172" s="86">
        <v>1</v>
      </c>
      <c r="AF172" s="86">
        <v>0</v>
      </c>
      <c r="AG172" s="86">
        <v>1</v>
      </c>
      <c r="AH172" s="87">
        <v>44270</v>
      </c>
    </row>
    <row r="173" spans="1:34" outlineLevel="2" x14ac:dyDescent="0.3">
      <c r="A173" s="85" t="s">
        <v>153</v>
      </c>
      <c r="B173" s="85" t="s">
        <v>154</v>
      </c>
      <c r="C173" s="86"/>
      <c r="D173" s="86" t="s">
        <v>467</v>
      </c>
      <c r="E173" s="86"/>
      <c r="F173" s="86"/>
      <c r="G173" s="86"/>
      <c r="H173" s="86"/>
      <c r="I173" s="85"/>
      <c r="J173" s="86"/>
      <c r="K173" s="86"/>
      <c r="L173" s="86"/>
      <c r="M173" s="86"/>
      <c r="N173" s="86"/>
      <c r="O173" s="86"/>
      <c r="P173" s="86">
        <v>5</v>
      </c>
      <c r="Q173" s="86">
        <v>13</v>
      </c>
      <c r="R173" s="86">
        <v>0</v>
      </c>
      <c r="S173" s="86">
        <v>100</v>
      </c>
      <c r="T173" s="86">
        <f t="shared" si="3"/>
        <v>-87</v>
      </c>
      <c r="U173" s="86">
        <v>87</v>
      </c>
      <c r="V173" s="86"/>
      <c r="W173" s="86"/>
      <c r="X173" s="86"/>
      <c r="Y173" s="86"/>
      <c r="Z173" s="86"/>
      <c r="AA173" s="86"/>
      <c r="AB173" s="86"/>
      <c r="AC173" s="86"/>
      <c r="AD173" s="86"/>
      <c r="AE173" s="86">
        <v>5</v>
      </c>
      <c r="AF173" s="86">
        <v>0</v>
      </c>
      <c r="AG173" s="86">
        <v>5</v>
      </c>
      <c r="AH173" s="87">
        <v>44270</v>
      </c>
    </row>
    <row r="174" spans="1:34" outlineLevel="2" x14ac:dyDescent="0.3">
      <c r="A174" s="85" t="s">
        <v>155</v>
      </c>
      <c r="B174" s="85" t="s">
        <v>156</v>
      </c>
      <c r="C174" s="86"/>
      <c r="D174" s="86" t="s">
        <v>467</v>
      </c>
      <c r="E174" s="86"/>
      <c r="F174" s="86"/>
      <c r="G174" s="86"/>
      <c r="H174" s="86"/>
      <c r="I174" s="85" t="s">
        <v>51</v>
      </c>
      <c r="J174" s="86" t="s">
        <v>52</v>
      </c>
      <c r="K174" s="86" t="s">
        <v>157</v>
      </c>
      <c r="L174" s="86" t="s">
        <v>54</v>
      </c>
      <c r="M174" s="86"/>
      <c r="N174" s="86"/>
      <c r="O174" s="86"/>
      <c r="P174" s="86">
        <v>2</v>
      </c>
      <c r="Q174" s="86">
        <v>11</v>
      </c>
      <c r="R174" s="86">
        <v>30</v>
      </c>
      <c r="S174" s="86">
        <v>41</v>
      </c>
      <c r="T174" s="86">
        <f t="shared" si="3"/>
        <v>-30</v>
      </c>
      <c r="U174" s="86"/>
      <c r="V174" s="86"/>
      <c r="W174" s="86"/>
      <c r="X174" s="86"/>
      <c r="Y174" s="86"/>
      <c r="Z174" s="86"/>
      <c r="AA174" s="86"/>
      <c r="AB174" s="86"/>
      <c r="AC174" s="86"/>
      <c r="AD174" s="86"/>
      <c r="AE174" s="86">
        <v>2</v>
      </c>
      <c r="AF174" s="86">
        <v>0</v>
      </c>
      <c r="AG174" s="86">
        <v>2</v>
      </c>
      <c r="AH174" s="87">
        <v>44270</v>
      </c>
    </row>
    <row r="175" spans="1:34" outlineLevel="2" x14ac:dyDescent="0.3">
      <c r="A175" s="85" t="s">
        <v>158</v>
      </c>
      <c r="B175" s="85" t="s">
        <v>159</v>
      </c>
      <c r="C175" s="86"/>
      <c r="D175" s="86" t="s">
        <v>467</v>
      </c>
      <c r="E175" s="86"/>
      <c r="F175" s="86"/>
      <c r="G175" s="86"/>
      <c r="H175" s="86"/>
      <c r="I175" s="85"/>
      <c r="J175" s="86"/>
      <c r="K175" s="86"/>
      <c r="L175" s="86"/>
      <c r="M175" s="86"/>
      <c r="N175" s="86"/>
      <c r="O175" s="86"/>
      <c r="P175" s="86">
        <v>1</v>
      </c>
      <c r="Q175" s="86">
        <v>12</v>
      </c>
      <c r="R175" s="86">
        <v>0</v>
      </c>
      <c r="S175" s="86">
        <v>32</v>
      </c>
      <c r="T175" s="86">
        <f t="shared" si="3"/>
        <v>-20</v>
      </c>
      <c r="U175" s="86">
        <v>20</v>
      </c>
      <c r="V175" s="86"/>
      <c r="W175" s="86"/>
      <c r="X175" s="86"/>
      <c r="Y175" s="86"/>
      <c r="Z175" s="86"/>
      <c r="AA175" s="86"/>
      <c r="AB175" s="86"/>
      <c r="AC175" s="86"/>
      <c r="AD175" s="86"/>
      <c r="AE175" s="86">
        <v>1</v>
      </c>
      <c r="AF175" s="86">
        <v>0</v>
      </c>
      <c r="AG175" s="86">
        <v>1</v>
      </c>
      <c r="AH175" s="87">
        <v>44270</v>
      </c>
    </row>
    <row r="176" spans="1:34" outlineLevel="2" x14ac:dyDescent="0.3">
      <c r="A176" s="85" t="s">
        <v>478</v>
      </c>
      <c r="B176" s="85" t="s">
        <v>479</v>
      </c>
      <c r="C176" s="86"/>
      <c r="D176" s="86" t="s">
        <v>467</v>
      </c>
      <c r="E176" s="86"/>
      <c r="F176" s="86"/>
      <c r="G176" s="86"/>
      <c r="H176" s="86"/>
      <c r="I176" s="85" t="s">
        <v>51</v>
      </c>
      <c r="J176" s="86" t="s">
        <v>52</v>
      </c>
      <c r="K176" s="86" t="s">
        <v>480</v>
      </c>
      <c r="L176" s="86" t="s">
        <v>54</v>
      </c>
      <c r="M176" s="86"/>
      <c r="N176" s="86"/>
      <c r="O176" s="86"/>
      <c r="P176" s="86">
        <v>1</v>
      </c>
      <c r="Q176" s="86">
        <v>4</v>
      </c>
      <c r="R176" s="86">
        <v>3</v>
      </c>
      <c r="S176" s="86">
        <v>7</v>
      </c>
      <c r="T176" s="86">
        <f t="shared" si="3"/>
        <v>-3</v>
      </c>
      <c r="U176" s="86"/>
      <c r="V176" s="86"/>
      <c r="W176" s="86"/>
      <c r="X176" s="86"/>
      <c r="Y176" s="86"/>
      <c r="Z176" s="86"/>
      <c r="AA176" s="86"/>
      <c r="AB176" s="86"/>
      <c r="AC176" s="86"/>
      <c r="AD176" s="86"/>
      <c r="AE176" s="86">
        <v>1</v>
      </c>
      <c r="AF176" s="86">
        <v>0</v>
      </c>
      <c r="AG176" s="86">
        <v>1</v>
      </c>
      <c r="AH176" s="87">
        <v>44270</v>
      </c>
    </row>
    <row r="177" spans="1:34" outlineLevel="2" x14ac:dyDescent="0.3">
      <c r="A177" s="85" t="s">
        <v>183</v>
      </c>
      <c r="B177" s="85" t="s">
        <v>184</v>
      </c>
      <c r="C177" s="86"/>
      <c r="D177" s="86" t="s">
        <v>467</v>
      </c>
      <c r="E177" s="86"/>
      <c r="F177" s="86"/>
      <c r="G177" s="86"/>
      <c r="H177" s="86"/>
      <c r="I177" s="85"/>
      <c r="J177" s="86"/>
      <c r="K177" s="86"/>
      <c r="L177" s="86"/>
      <c r="M177" s="86"/>
      <c r="N177" s="86"/>
      <c r="O177" s="86"/>
      <c r="P177" s="86">
        <v>5</v>
      </c>
      <c r="Q177" s="86">
        <v>42</v>
      </c>
      <c r="R177" s="86">
        <v>1</v>
      </c>
      <c r="S177" s="86">
        <v>99</v>
      </c>
      <c r="T177" s="86">
        <f t="shared" si="3"/>
        <v>-57</v>
      </c>
      <c r="U177" s="86">
        <v>56</v>
      </c>
      <c r="V177" s="86"/>
      <c r="W177" s="86"/>
      <c r="X177" s="86"/>
      <c r="Y177" s="86"/>
      <c r="Z177" s="86"/>
      <c r="AA177" s="86"/>
      <c r="AB177" s="86"/>
      <c r="AC177" s="86"/>
      <c r="AD177" s="86"/>
      <c r="AE177" s="86">
        <v>5</v>
      </c>
      <c r="AF177" s="86">
        <v>0</v>
      </c>
      <c r="AG177" s="86">
        <v>5</v>
      </c>
      <c r="AH177" s="87">
        <v>44270</v>
      </c>
    </row>
    <row r="178" spans="1:34" outlineLevel="2" x14ac:dyDescent="0.3">
      <c r="A178" s="85" t="s">
        <v>481</v>
      </c>
      <c r="B178" s="85" t="s">
        <v>482</v>
      </c>
      <c r="C178" s="86"/>
      <c r="D178" s="86" t="s">
        <v>467</v>
      </c>
      <c r="E178" s="86"/>
      <c r="F178" s="86"/>
      <c r="G178" s="86"/>
      <c r="H178" s="86"/>
      <c r="I178" s="85"/>
      <c r="J178" s="86"/>
      <c r="K178" s="86"/>
      <c r="L178" s="86"/>
      <c r="M178" s="86"/>
      <c r="N178" s="86"/>
      <c r="O178" s="86"/>
      <c r="P178" s="86">
        <v>2</v>
      </c>
      <c r="Q178" s="86">
        <v>5</v>
      </c>
      <c r="R178" s="86">
        <v>0</v>
      </c>
      <c r="S178" s="86">
        <v>14</v>
      </c>
      <c r="T178" s="86">
        <f t="shared" si="3"/>
        <v>-9</v>
      </c>
      <c r="U178" s="86">
        <v>9</v>
      </c>
      <c r="V178" s="86"/>
      <c r="W178" s="86"/>
      <c r="X178" s="86"/>
      <c r="Y178" s="86"/>
      <c r="Z178" s="86"/>
      <c r="AA178" s="86"/>
      <c r="AB178" s="86"/>
      <c r="AC178" s="86"/>
      <c r="AD178" s="86"/>
      <c r="AE178" s="86">
        <v>2</v>
      </c>
      <c r="AF178" s="86">
        <v>0</v>
      </c>
      <c r="AG178" s="86">
        <v>2</v>
      </c>
      <c r="AH178" s="87">
        <v>44270</v>
      </c>
    </row>
    <row r="179" spans="1:34" outlineLevel="2" x14ac:dyDescent="0.3">
      <c r="A179" s="85" t="s">
        <v>193</v>
      </c>
      <c r="B179" s="85" t="s">
        <v>194</v>
      </c>
      <c r="C179" s="86"/>
      <c r="D179" s="86" t="s">
        <v>467</v>
      </c>
      <c r="E179" s="86"/>
      <c r="F179" s="86"/>
      <c r="G179" s="86"/>
      <c r="H179" s="86"/>
      <c r="I179" s="85"/>
      <c r="J179" s="86"/>
      <c r="K179" s="86"/>
      <c r="L179" s="86"/>
      <c r="M179" s="86"/>
      <c r="N179" s="86"/>
      <c r="O179" s="86"/>
      <c r="P179" s="86">
        <v>1</v>
      </c>
      <c r="Q179" s="86">
        <v>7</v>
      </c>
      <c r="R179" s="86">
        <v>0</v>
      </c>
      <c r="S179" s="86">
        <v>20</v>
      </c>
      <c r="T179" s="86">
        <f t="shared" si="3"/>
        <v>-13</v>
      </c>
      <c r="U179" s="86">
        <v>13</v>
      </c>
      <c r="V179" s="86"/>
      <c r="W179" s="86"/>
      <c r="X179" s="86"/>
      <c r="Y179" s="86"/>
      <c r="Z179" s="86"/>
      <c r="AA179" s="86"/>
      <c r="AB179" s="86"/>
      <c r="AC179" s="86"/>
      <c r="AD179" s="86"/>
      <c r="AE179" s="86">
        <v>1</v>
      </c>
      <c r="AF179" s="86">
        <v>0</v>
      </c>
      <c r="AG179" s="86">
        <v>1</v>
      </c>
      <c r="AH179" s="87">
        <v>44270</v>
      </c>
    </row>
    <row r="180" spans="1:34" outlineLevel="2" x14ac:dyDescent="0.3">
      <c r="A180" s="85" t="s">
        <v>195</v>
      </c>
      <c r="B180" s="85" t="s">
        <v>196</v>
      </c>
      <c r="C180" s="86"/>
      <c r="D180" s="86" t="s">
        <v>467</v>
      </c>
      <c r="E180" s="86"/>
      <c r="F180" s="86"/>
      <c r="G180" s="86"/>
      <c r="H180" s="86"/>
      <c r="I180" s="85"/>
      <c r="J180" s="86"/>
      <c r="K180" s="86"/>
      <c r="L180" s="86"/>
      <c r="M180" s="86"/>
      <c r="N180" s="86"/>
      <c r="O180" s="86"/>
      <c r="P180" s="86">
        <v>5</v>
      </c>
      <c r="Q180" s="86">
        <v>20</v>
      </c>
      <c r="R180" s="86">
        <v>3</v>
      </c>
      <c r="S180" s="86">
        <v>125</v>
      </c>
      <c r="T180" s="86">
        <f t="shared" si="3"/>
        <v>-105</v>
      </c>
      <c r="U180" s="86">
        <v>102</v>
      </c>
      <c r="V180" s="86"/>
      <c r="W180" s="86"/>
      <c r="X180" s="86"/>
      <c r="Y180" s="86"/>
      <c r="Z180" s="86"/>
      <c r="AA180" s="86"/>
      <c r="AB180" s="86"/>
      <c r="AC180" s="86"/>
      <c r="AD180" s="86"/>
      <c r="AE180" s="86">
        <v>5</v>
      </c>
      <c r="AF180" s="86">
        <v>0</v>
      </c>
      <c r="AG180" s="86">
        <v>5</v>
      </c>
      <c r="AH180" s="87">
        <v>44270</v>
      </c>
    </row>
    <row r="181" spans="1:34" outlineLevel="2" x14ac:dyDescent="0.3">
      <c r="A181" s="85" t="s">
        <v>197</v>
      </c>
      <c r="B181" s="85" t="s">
        <v>198</v>
      </c>
      <c r="C181" s="86"/>
      <c r="D181" s="86" t="s">
        <v>467</v>
      </c>
      <c r="E181" s="86"/>
      <c r="F181" s="86"/>
      <c r="G181" s="86"/>
      <c r="H181" s="86"/>
      <c r="I181" s="85"/>
      <c r="J181" s="86"/>
      <c r="K181" s="86"/>
      <c r="L181" s="86"/>
      <c r="M181" s="86"/>
      <c r="N181" s="86"/>
      <c r="O181" s="86"/>
      <c r="P181" s="86">
        <v>4</v>
      </c>
      <c r="Q181" s="86">
        <v>16</v>
      </c>
      <c r="R181" s="86">
        <v>0</v>
      </c>
      <c r="S181" s="86">
        <v>41</v>
      </c>
      <c r="T181" s="86">
        <f t="shared" si="3"/>
        <v>-25</v>
      </c>
      <c r="U181" s="86">
        <v>25</v>
      </c>
      <c r="V181" s="86"/>
      <c r="W181" s="86"/>
      <c r="X181" s="86"/>
      <c r="Y181" s="86"/>
      <c r="Z181" s="86"/>
      <c r="AA181" s="86"/>
      <c r="AB181" s="86"/>
      <c r="AC181" s="86"/>
      <c r="AD181" s="86"/>
      <c r="AE181" s="86">
        <v>4</v>
      </c>
      <c r="AF181" s="86">
        <v>0</v>
      </c>
      <c r="AG181" s="86">
        <v>4</v>
      </c>
      <c r="AH181" s="87">
        <v>44270</v>
      </c>
    </row>
    <row r="182" spans="1:34" outlineLevel="2" x14ac:dyDescent="0.3">
      <c r="A182" s="85" t="s">
        <v>203</v>
      </c>
      <c r="B182" s="85" t="s">
        <v>204</v>
      </c>
      <c r="C182" s="86"/>
      <c r="D182" s="86" t="s">
        <v>467</v>
      </c>
      <c r="E182" s="86"/>
      <c r="F182" s="86"/>
      <c r="G182" s="86"/>
      <c r="H182" s="86"/>
      <c r="I182" s="85"/>
      <c r="J182" s="86"/>
      <c r="K182" s="86"/>
      <c r="L182" s="86"/>
      <c r="M182" s="86"/>
      <c r="N182" s="86"/>
      <c r="O182" s="86"/>
      <c r="P182" s="86">
        <v>3</v>
      </c>
      <c r="Q182" s="86">
        <v>21</v>
      </c>
      <c r="R182" s="86">
        <v>0</v>
      </c>
      <c r="S182" s="86">
        <v>25</v>
      </c>
      <c r="T182" s="86">
        <f t="shared" si="3"/>
        <v>-4</v>
      </c>
      <c r="U182" s="86">
        <v>4</v>
      </c>
      <c r="V182" s="86"/>
      <c r="W182" s="86"/>
      <c r="X182" s="86"/>
      <c r="Y182" s="86"/>
      <c r="Z182" s="86"/>
      <c r="AA182" s="86"/>
      <c r="AB182" s="86"/>
      <c r="AC182" s="86"/>
      <c r="AD182" s="86"/>
      <c r="AE182" s="86">
        <v>3</v>
      </c>
      <c r="AF182" s="86">
        <v>0</v>
      </c>
      <c r="AG182" s="86">
        <v>3</v>
      </c>
      <c r="AH182" s="87">
        <v>44270</v>
      </c>
    </row>
    <row r="183" spans="1:34" outlineLevel="2" x14ac:dyDescent="0.3">
      <c r="A183" s="85" t="s">
        <v>207</v>
      </c>
      <c r="B183" s="85" t="s">
        <v>208</v>
      </c>
      <c r="C183" s="86"/>
      <c r="D183" s="86" t="s">
        <v>467</v>
      </c>
      <c r="E183" s="86"/>
      <c r="F183" s="86"/>
      <c r="G183" s="86"/>
      <c r="H183" s="86"/>
      <c r="I183" s="85" t="s">
        <v>209</v>
      </c>
      <c r="J183" s="86" t="s">
        <v>210</v>
      </c>
      <c r="K183" s="86" t="s">
        <v>211</v>
      </c>
      <c r="L183" s="86" t="s">
        <v>212</v>
      </c>
      <c r="M183" s="86"/>
      <c r="N183" s="86"/>
      <c r="O183" s="86"/>
      <c r="P183" s="86">
        <v>4</v>
      </c>
      <c r="Q183" s="86">
        <v>45</v>
      </c>
      <c r="R183" s="86">
        <v>111</v>
      </c>
      <c r="S183" s="86">
        <v>56</v>
      </c>
      <c r="T183" s="86">
        <f t="shared" si="3"/>
        <v>-11</v>
      </c>
      <c r="U183" s="86"/>
      <c r="V183" s="86"/>
      <c r="W183" s="86"/>
      <c r="X183" s="86"/>
      <c r="Y183" s="86"/>
      <c r="Z183" s="86"/>
      <c r="AA183" s="86"/>
      <c r="AB183" s="86"/>
      <c r="AC183" s="86"/>
      <c r="AD183" s="86"/>
      <c r="AE183" s="86">
        <v>4</v>
      </c>
      <c r="AF183" s="86">
        <v>0</v>
      </c>
      <c r="AG183" s="86">
        <v>4</v>
      </c>
      <c r="AH183" s="87">
        <v>44270</v>
      </c>
    </row>
    <row r="184" spans="1:34" outlineLevel="2" x14ac:dyDescent="0.3">
      <c r="A184" s="85" t="s">
        <v>483</v>
      </c>
      <c r="B184" s="85" t="s">
        <v>484</v>
      </c>
      <c r="C184" s="86"/>
      <c r="D184" s="86" t="s">
        <v>467</v>
      </c>
      <c r="E184" s="86"/>
      <c r="F184" s="86"/>
      <c r="G184" s="86"/>
      <c r="H184" s="86"/>
      <c r="I184" s="85"/>
      <c r="J184" s="86"/>
      <c r="K184" s="86"/>
      <c r="L184" s="86"/>
      <c r="M184" s="86"/>
      <c r="N184" s="86"/>
      <c r="O184" s="86"/>
      <c r="P184" s="86">
        <v>1</v>
      </c>
      <c r="Q184" s="86">
        <v>0</v>
      </c>
      <c r="R184" s="86">
        <v>0</v>
      </c>
      <c r="S184" s="86">
        <v>7</v>
      </c>
      <c r="T184" s="86">
        <f t="shared" si="3"/>
        <v>-7</v>
      </c>
      <c r="U184" s="86">
        <v>7</v>
      </c>
      <c r="V184" s="86"/>
      <c r="W184" s="86"/>
      <c r="X184" s="86"/>
      <c r="Y184" s="86"/>
      <c r="Z184" s="86"/>
      <c r="AA184" s="86"/>
      <c r="AB184" s="86"/>
      <c r="AC184" s="86"/>
      <c r="AD184" s="86"/>
      <c r="AE184" s="86">
        <v>1</v>
      </c>
      <c r="AF184" s="86">
        <v>0</v>
      </c>
      <c r="AG184" s="86">
        <v>1</v>
      </c>
      <c r="AH184" s="87">
        <v>44270</v>
      </c>
    </row>
    <row r="185" spans="1:34" outlineLevel="2" x14ac:dyDescent="0.3">
      <c r="A185" s="85" t="s">
        <v>269</v>
      </c>
      <c r="B185" s="85" t="s">
        <v>270</v>
      </c>
      <c r="C185" s="86"/>
      <c r="D185" s="86" t="s">
        <v>467</v>
      </c>
      <c r="E185" s="86"/>
      <c r="F185" s="86"/>
      <c r="G185" s="86"/>
      <c r="H185" s="86"/>
      <c r="I185" s="85"/>
      <c r="J185" s="86"/>
      <c r="K185" s="86"/>
      <c r="L185" s="86"/>
      <c r="M185" s="86"/>
      <c r="N185" s="86"/>
      <c r="O185" s="86"/>
      <c r="P185" s="86">
        <v>1</v>
      </c>
      <c r="Q185" s="86">
        <v>18</v>
      </c>
      <c r="R185" s="86">
        <v>0</v>
      </c>
      <c r="S185" s="86">
        <v>21</v>
      </c>
      <c r="T185" s="86">
        <f t="shared" si="3"/>
        <v>-3</v>
      </c>
      <c r="U185" s="86">
        <v>3</v>
      </c>
      <c r="V185" s="86"/>
      <c r="W185" s="86"/>
      <c r="X185" s="86"/>
      <c r="Y185" s="86"/>
      <c r="Z185" s="86"/>
      <c r="AA185" s="86"/>
      <c r="AB185" s="86"/>
      <c r="AC185" s="86"/>
      <c r="AD185" s="86"/>
      <c r="AE185" s="86">
        <v>1</v>
      </c>
      <c r="AF185" s="86">
        <v>0</v>
      </c>
      <c r="AG185" s="86">
        <v>1</v>
      </c>
      <c r="AH185" s="87">
        <v>44270</v>
      </c>
    </row>
    <row r="186" spans="1:34" outlineLevel="2" x14ac:dyDescent="0.3">
      <c r="A186" s="85" t="s">
        <v>485</v>
      </c>
      <c r="B186" s="85" t="s">
        <v>486</v>
      </c>
      <c r="C186" s="86"/>
      <c r="D186" s="86" t="s">
        <v>467</v>
      </c>
      <c r="E186" s="86"/>
      <c r="F186" s="86"/>
      <c r="G186" s="86"/>
      <c r="H186" s="86"/>
      <c r="I186" s="85" t="s">
        <v>487</v>
      </c>
      <c r="J186" s="86" t="s">
        <v>488</v>
      </c>
      <c r="K186" s="86" t="s">
        <v>264</v>
      </c>
      <c r="L186" s="86" t="s">
        <v>230</v>
      </c>
      <c r="M186" s="86"/>
      <c r="N186" s="86"/>
      <c r="O186" s="86"/>
      <c r="P186" s="86">
        <v>1</v>
      </c>
      <c r="Q186" s="86">
        <v>25</v>
      </c>
      <c r="R186" s="86">
        <v>17</v>
      </c>
      <c r="S186" s="86">
        <v>30</v>
      </c>
      <c r="T186" s="86">
        <f t="shared" si="3"/>
        <v>-5</v>
      </c>
      <c r="U186" s="86"/>
      <c r="V186" s="86"/>
      <c r="W186" s="86"/>
      <c r="X186" s="86"/>
      <c r="Y186" s="86"/>
      <c r="Z186" s="86"/>
      <c r="AA186" s="86"/>
      <c r="AB186" s="86"/>
      <c r="AC186" s="86"/>
      <c r="AD186" s="86"/>
      <c r="AE186" s="86">
        <v>1</v>
      </c>
      <c r="AF186" s="86">
        <v>0</v>
      </c>
      <c r="AG186" s="86">
        <v>1</v>
      </c>
      <c r="AH186" s="87">
        <v>44270</v>
      </c>
    </row>
    <row r="187" spans="1:34" outlineLevel="2" x14ac:dyDescent="0.3">
      <c r="A187" s="85" t="s">
        <v>283</v>
      </c>
      <c r="B187" s="85" t="s">
        <v>284</v>
      </c>
      <c r="C187" s="86"/>
      <c r="D187" s="86" t="s">
        <v>467</v>
      </c>
      <c r="E187" s="86"/>
      <c r="F187" s="86"/>
      <c r="G187" s="86"/>
      <c r="H187" s="86"/>
      <c r="I187" s="85" t="s">
        <v>227</v>
      </c>
      <c r="J187" s="86" t="s">
        <v>228</v>
      </c>
      <c r="K187" s="86" t="s">
        <v>285</v>
      </c>
      <c r="L187" s="86" t="s">
        <v>230</v>
      </c>
      <c r="M187" s="86"/>
      <c r="N187" s="86"/>
      <c r="O187" s="86"/>
      <c r="P187" s="86">
        <v>2</v>
      </c>
      <c r="Q187" s="86">
        <v>23</v>
      </c>
      <c r="R187" s="86">
        <v>46</v>
      </c>
      <c r="S187" s="86">
        <v>39</v>
      </c>
      <c r="T187" s="86">
        <f t="shared" si="3"/>
        <v>-16</v>
      </c>
      <c r="U187" s="86"/>
      <c r="V187" s="86"/>
      <c r="W187" s="86"/>
      <c r="X187" s="86"/>
      <c r="Y187" s="86"/>
      <c r="Z187" s="86"/>
      <c r="AA187" s="86"/>
      <c r="AB187" s="86"/>
      <c r="AC187" s="86"/>
      <c r="AD187" s="86"/>
      <c r="AE187" s="86">
        <v>2</v>
      </c>
      <c r="AF187" s="86">
        <v>0</v>
      </c>
      <c r="AG187" s="86">
        <v>2</v>
      </c>
      <c r="AH187" s="87">
        <v>44270</v>
      </c>
    </row>
    <row r="188" spans="1:34" outlineLevel="2" x14ac:dyDescent="0.3">
      <c r="A188" s="85" t="s">
        <v>295</v>
      </c>
      <c r="B188" s="85" t="s">
        <v>296</v>
      </c>
      <c r="C188" s="86"/>
      <c r="D188" s="86" t="s">
        <v>467</v>
      </c>
      <c r="E188" s="86"/>
      <c r="F188" s="86"/>
      <c r="G188" s="86"/>
      <c r="H188" s="86"/>
      <c r="I188" s="85" t="s">
        <v>227</v>
      </c>
      <c r="J188" s="86" t="s">
        <v>228</v>
      </c>
      <c r="K188" s="86" t="s">
        <v>294</v>
      </c>
      <c r="L188" s="86" t="s">
        <v>230</v>
      </c>
      <c r="M188" s="86"/>
      <c r="N188" s="86"/>
      <c r="O188" s="86"/>
      <c r="P188" s="86">
        <v>1</v>
      </c>
      <c r="Q188" s="86">
        <v>8</v>
      </c>
      <c r="R188" s="86">
        <v>7</v>
      </c>
      <c r="S188" s="86">
        <v>15</v>
      </c>
      <c r="T188" s="86">
        <f t="shared" si="3"/>
        <v>-7</v>
      </c>
      <c r="U188" s="86"/>
      <c r="V188" s="86"/>
      <c r="W188" s="86"/>
      <c r="X188" s="86"/>
      <c r="Y188" s="86"/>
      <c r="Z188" s="86"/>
      <c r="AA188" s="86"/>
      <c r="AB188" s="86"/>
      <c r="AC188" s="86"/>
      <c r="AD188" s="86"/>
      <c r="AE188" s="86">
        <v>1</v>
      </c>
      <c r="AF188" s="86">
        <v>0</v>
      </c>
      <c r="AG188" s="86">
        <v>1</v>
      </c>
      <c r="AH188" s="87">
        <v>44270</v>
      </c>
    </row>
    <row r="189" spans="1:34" outlineLevel="2" x14ac:dyDescent="0.3">
      <c r="A189" s="85" t="s">
        <v>299</v>
      </c>
      <c r="B189" s="85" t="s">
        <v>300</v>
      </c>
      <c r="C189" s="86"/>
      <c r="D189" s="86" t="s">
        <v>467</v>
      </c>
      <c r="E189" s="86"/>
      <c r="F189" s="86"/>
      <c r="G189" s="86"/>
      <c r="H189" s="86"/>
      <c r="I189" s="85" t="s">
        <v>109</v>
      </c>
      <c r="J189" s="86" t="s">
        <v>110</v>
      </c>
      <c r="K189" s="86" t="s">
        <v>220</v>
      </c>
      <c r="L189" s="86" t="s">
        <v>224</v>
      </c>
      <c r="M189" s="86"/>
      <c r="N189" s="86"/>
      <c r="O189" s="86"/>
      <c r="P189" s="86">
        <v>1</v>
      </c>
      <c r="Q189" s="86">
        <v>20</v>
      </c>
      <c r="R189" s="86">
        <v>26</v>
      </c>
      <c r="S189" s="86">
        <v>44</v>
      </c>
      <c r="T189" s="86">
        <f t="shared" si="3"/>
        <v>-24</v>
      </c>
      <c r="U189" s="86"/>
      <c r="V189" s="86"/>
      <c r="W189" s="86"/>
      <c r="X189" s="86"/>
      <c r="Y189" s="86"/>
      <c r="Z189" s="86"/>
      <c r="AA189" s="86"/>
      <c r="AB189" s="86"/>
      <c r="AC189" s="86"/>
      <c r="AD189" s="86"/>
      <c r="AE189" s="86">
        <v>1</v>
      </c>
      <c r="AF189" s="86">
        <v>0</v>
      </c>
      <c r="AG189" s="86">
        <v>1</v>
      </c>
      <c r="AH189" s="87">
        <v>44270</v>
      </c>
    </row>
    <row r="190" spans="1:34" outlineLevel="2" x14ac:dyDescent="0.3">
      <c r="A190" s="85" t="s">
        <v>301</v>
      </c>
      <c r="B190" s="85" t="s">
        <v>302</v>
      </c>
      <c r="C190" s="86"/>
      <c r="D190" s="86" t="s">
        <v>467</v>
      </c>
      <c r="E190" s="86"/>
      <c r="F190" s="86"/>
      <c r="G190" s="86"/>
      <c r="H190" s="86"/>
      <c r="I190" s="85" t="s">
        <v>227</v>
      </c>
      <c r="J190" s="86" t="s">
        <v>228</v>
      </c>
      <c r="K190" s="86" t="s">
        <v>98</v>
      </c>
      <c r="L190" s="86" t="s">
        <v>230</v>
      </c>
      <c r="M190" s="86"/>
      <c r="N190" s="86"/>
      <c r="O190" s="86"/>
      <c r="P190" s="86">
        <v>1</v>
      </c>
      <c r="Q190" s="86">
        <v>7</v>
      </c>
      <c r="R190" s="86">
        <v>12</v>
      </c>
      <c r="S190" s="86">
        <v>14</v>
      </c>
      <c r="T190" s="86">
        <f t="shared" si="3"/>
        <v>-7</v>
      </c>
      <c r="U190" s="86"/>
      <c r="V190" s="86"/>
      <c r="W190" s="86"/>
      <c r="X190" s="86"/>
      <c r="Y190" s="86"/>
      <c r="Z190" s="86"/>
      <c r="AA190" s="86"/>
      <c r="AB190" s="86"/>
      <c r="AC190" s="86"/>
      <c r="AD190" s="86"/>
      <c r="AE190" s="86">
        <v>1</v>
      </c>
      <c r="AF190" s="86">
        <v>0</v>
      </c>
      <c r="AG190" s="86">
        <v>1</v>
      </c>
      <c r="AH190" s="87">
        <v>44270</v>
      </c>
    </row>
    <row r="191" spans="1:34" outlineLevel="2" x14ac:dyDescent="0.3">
      <c r="A191" s="85" t="s">
        <v>316</v>
      </c>
      <c r="B191" s="85" t="s">
        <v>317</v>
      </c>
      <c r="C191" s="86"/>
      <c r="D191" s="86" t="s">
        <v>467</v>
      </c>
      <c r="E191" s="86"/>
      <c r="F191" s="86"/>
      <c r="G191" s="86"/>
      <c r="H191" s="86"/>
      <c r="I191" s="85" t="s">
        <v>259</v>
      </c>
      <c r="J191" s="86" t="s">
        <v>318</v>
      </c>
      <c r="K191" s="86" t="s">
        <v>294</v>
      </c>
      <c r="L191" s="86" t="s">
        <v>319</v>
      </c>
      <c r="M191" s="86">
        <v>15674</v>
      </c>
      <c r="N191" s="86">
        <v>43</v>
      </c>
      <c r="O191" s="87">
        <v>44299</v>
      </c>
      <c r="P191" s="86">
        <v>2</v>
      </c>
      <c r="Q191" s="86">
        <v>52</v>
      </c>
      <c r="R191" s="86">
        <v>50</v>
      </c>
      <c r="S191" s="86">
        <v>69</v>
      </c>
      <c r="T191" s="86">
        <f t="shared" si="3"/>
        <v>-17</v>
      </c>
      <c r="U191" s="86"/>
      <c r="V191" s="86"/>
      <c r="W191" s="86"/>
      <c r="X191" s="86"/>
      <c r="Y191" s="86"/>
      <c r="Z191" s="86"/>
      <c r="AA191" s="86"/>
      <c r="AB191" s="86"/>
      <c r="AC191" s="86"/>
      <c r="AD191" s="86"/>
      <c r="AE191" s="86">
        <v>2</v>
      </c>
      <c r="AF191" s="86">
        <v>0</v>
      </c>
      <c r="AG191" s="86">
        <v>2</v>
      </c>
      <c r="AH191" s="87">
        <v>44270</v>
      </c>
    </row>
    <row r="192" spans="1:34" outlineLevel="2" x14ac:dyDescent="0.3">
      <c r="A192" s="85" t="s">
        <v>320</v>
      </c>
      <c r="B192" s="85" t="s">
        <v>321</v>
      </c>
      <c r="C192" s="86"/>
      <c r="D192" s="86" t="s">
        <v>467</v>
      </c>
      <c r="E192" s="86"/>
      <c r="F192" s="86"/>
      <c r="G192" s="86"/>
      <c r="H192" s="86"/>
      <c r="I192" s="85" t="s">
        <v>259</v>
      </c>
      <c r="J192" s="86" t="s">
        <v>322</v>
      </c>
      <c r="K192" s="86" t="s">
        <v>323</v>
      </c>
      <c r="L192" s="86" t="s">
        <v>144</v>
      </c>
      <c r="M192" s="86"/>
      <c r="N192" s="86"/>
      <c r="O192" s="86"/>
      <c r="P192" s="86">
        <v>2</v>
      </c>
      <c r="Q192" s="86">
        <v>69</v>
      </c>
      <c r="R192" s="86">
        <v>80</v>
      </c>
      <c r="S192" s="86">
        <v>82</v>
      </c>
      <c r="T192" s="86">
        <f t="shared" si="3"/>
        <v>-13</v>
      </c>
      <c r="U192" s="86"/>
      <c r="V192" s="86"/>
      <c r="W192" s="86"/>
      <c r="X192" s="86"/>
      <c r="Y192" s="86"/>
      <c r="Z192" s="86"/>
      <c r="AA192" s="86"/>
      <c r="AB192" s="86"/>
      <c r="AC192" s="86"/>
      <c r="AD192" s="86"/>
      <c r="AE192" s="86">
        <v>2</v>
      </c>
      <c r="AF192" s="86">
        <v>0</v>
      </c>
      <c r="AG192" s="86">
        <v>2</v>
      </c>
      <c r="AH192" s="87">
        <v>44270</v>
      </c>
    </row>
    <row r="193" spans="1:34" outlineLevel="2" x14ac:dyDescent="0.3">
      <c r="A193" s="85" t="s">
        <v>324</v>
      </c>
      <c r="B193" s="85" t="s">
        <v>325</v>
      </c>
      <c r="C193" s="86"/>
      <c r="D193" s="86" t="s">
        <v>467</v>
      </c>
      <c r="E193" s="86"/>
      <c r="F193" s="86"/>
      <c r="G193" s="86"/>
      <c r="H193" s="86"/>
      <c r="I193" s="85" t="s">
        <v>259</v>
      </c>
      <c r="J193" s="86" t="s">
        <v>326</v>
      </c>
      <c r="K193" s="86" t="s">
        <v>327</v>
      </c>
      <c r="L193" s="86" t="s">
        <v>328</v>
      </c>
      <c r="M193" s="86">
        <v>15674</v>
      </c>
      <c r="N193" s="86">
        <v>100</v>
      </c>
      <c r="O193" s="87">
        <v>44314</v>
      </c>
      <c r="P193" s="86">
        <v>3</v>
      </c>
      <c r="Q193" s="86">
        <v>6</v>
      </c>
      <c r="R193" s="86">
        <v>170</v>
      </c>
      <c r="S193" s="86">
        <v>79</v>
      </c>
      <c r="T193" s="86">
        <f t="shared" si="3"/>
        <v>-73</v>
      </c>
      <c r="U193" s="86"/>
      <c r="V193" s="86"/>
      <c r="W193" s="86"/>
      <c r="X193" s="86"/>
      <c r="Y193" s="86"/>
      <c r="Z193" s="86"/>
      <c r="AA193" s="86"/>
      <c r="AB193" s="86"/>
      <c r="AC193" s="86"/>
      <c r="AD193" s="86"/>
      <c r="AE193" s="86">
        <v>3</v>
      </c>
      <c r="AF193" s="86">
        <v>0</v>
      </c>
      <c r="AG193" s="86">
        <v>3</v>
      </c>
      <c r="AH193" s="87">
        <v>44270</v>
      </c>
    </row>
    <row r="194" spans="1:34" outlineLevel="2" x14ac:dyDescent="0.3">
      <c r="A194" s="85" t="s">
        <v>343</v>
      </c>
      <c r="B194" s="85" t="s">
        <v>344</v>
      </c>
      <c r="C194" s="86"/>
      <c r="D194" s="86" t="s">
        <v>467</v>
      </c>
      <c r="E194" s="86"/>
      <c r="F194" s="86"/>
      <c r="G194" s="86"/>
      <c r="H194" s="86"/>
      <c r="I194" s="85" t="s">
        <v>227</v>
      </c>
      <c r="J194" s="86" t="s">
        <v>228</v>
      </c>
      <c r="K194" s="86" t="s">
        <v>345</v>
      </c>
      <c r="L194" s="86" t="s">
        <v>230</v>
      </c>
      <c r="M194" s="86"/>
      <c r="N194" s="86"/>
      <c r="O194" s="86"/>
      <c r="P194" s="86">
        <v>1</v>
      </c>
      <c r="Q194" s="86">
        <v>9</v>
      </c>
      <c r="R194" s="86">
        <v>35</v>
      </c>
      <c r="S194" s="86">
        <v>36</v>
      </c>
      <c r="T194" s="86">
        <f t="shared" si="3"/>
        <v>-27</v>
      </c>
      <c r="U194" s="86"/>
      <c r="V194" s="86"/>
      <c r="W194" s="86"/>
      <c r="X194" s="86"/>
      <c r="Y194" s="86"/>
      <c r="Z194" s="86"/>
      <c r="AA194" s="86"/>
      <c r="AB194" s="86"/>
      <c r="AC194" s="86"/>
      <c r="AD194" s="86"/>
      <c r="AE194" s="86">
        <v>1</v>
      </c>
      <c r="AF194" s="86">
        <v>0</v>
      </c>
      <c r="AG194" s="86">
        <v>1</v>
      </c>
      <c r="AH194" s="87">
        <v>44270</v>
      </c>
    </row>
    <row r="195" spans="1:34" outlineLevel="2" x14ac:dyDescent="0.3">
      <c r="A195" s="85" t="s">
        <v>403</v>
      </c>
      <c r="B195" s="85" t="s">
        <v>404</v>
      </c>
      <c r="C195" s="86"/>
      <c r="D195" s="86" t="s">
        <v>467</v>
      </c>
      <c r="E195" s="86"/>
      <c r="F195" s="86"/>
      <c r="G195" s="86"/>
      <c r="H195" s="86"/>
      <c r="I195" s="85" t="s">
        <v>109</v>
      </c>
      <c r="J195" s="86" t="s">
        <v>110</v>
      </c>
      <c r="K195" s="86" t="s">
        <v>229</v>
      </c>
      <c r="L195" s="86" t="s">
        <v>111</v>
      </c>
      <c r="M195" s="86"/>
      <c r="N195" s="86"/>
      <c r="O195" s="86"/>
      <c r="P195" s="86">
        <v>1</v>
      </c>
      <c r="Q195" s="86">
        <v>31</v>
      </c>
      <c r="R195" s="86">
        <v>23</v>
      </c>
      <c r="S195" s="86">
        <v>44</v>
      </c>
      <c r="T195" s="86">
        <f t="shared" si="3"/>
        <v>-13</v>
      </c>
      <c r="U195" s="86"/>
      <c r="V195" s="86"/>
      <c r="W195" s="86"/>
      <c r="X195" s="86"/>
      <c r="Y195" s="86"/>
      <c r="Z195" s="86"/>
      <c r="AA195" s="86"/>
      <c r="AB195" s="86"/>
      <c r="AC195" s="86"/>
      <c r="AD195" s="86"/>
      <c r="AE195" s="86">
        <v>1</v>
      </c>
      <c r="AF195" s="86">
        <v>0</v>
      </c>
      <c r="AG195" s="86">
        <v>1</v>
      </c>
      <c r="AH195" s="87">
        <v>44270</v>
      </c>
    </row>
    <row r="196" spans="1:34" outlineLevel="2" x14ac:dyDescent="0.3">
      <c r="A196" s="85" t="s">
        <v>405</v>
      </c>
      <c r="B196" s="85" t="s">
        <v>406</v>
      </c>
      <c r="C196" s="86"/>
      <c r="D196" s="86" t="s">
        <v>467</v>
      </c>
      <c r="E196" s="86"/>
      <c r="F196" s="86"/>
      <c r="G196" s="86"/>
      <c r="H196" s="86"/>
      <c r="I196" s="85" t="s">
        <v>407</v>
      </c>
      <c r="J196" s="86" t="s">
        <v>408</v>
      </c>
      <c r="K196" s="86" t="s">
        <v>409</v>
      </c>
      <c r="L196" s="86" t="s">
        <v>410</v>
      </c>
      <c r="M196" s="86"/>
      <c r="N196" s="86"/>
      <c r="O196" s="86"/>
      <c r="P196" s="86">
        <v>2</v>
      </c>
      <c r="Q196" s="86">
        <v>6</v>
      </c>
      <c r="R196" s="86">
        <v>13</v>
      </c>
      <c r="S196" s="86">
        <v>26</v>
      </c>
      <c r="T196" s="86">
        <f t="shared" si="3"/>
        <v>-20</v>
      </c>
      <c r="U196" s="86">
        <v>7</v>
      </c>
      <c r="V196" s="86"/>
      <c r="W196" s="86"/>
      <c r="X196" s="86"/>
      <c r="Y196" s="86"/>
      <c r="Z196" s="86"/>
      <c r="AA196" s="86"/>
      <c r="AB196" s="86"/>
      <c r="AC196" s="86"/>
      <c r="AD196" s="86"/>
      <c r="AE196" s="86">
        <v>2</v>
      </c>
      <c r="AF196" s="86">
        <v>0</v>
      </c>
      <c r="AG196" s="86">
        <v>2</v>
      </c>
      <c r="AH196" s="87">
        <v>44270</v>
      </c>
    </row>
    <row r="197" spans="1:34" outlineLevel="2" x14ac:dyDescent="0.3">
      <c r="A197" s="85" t="s">
        <v>413</v>
      </c>
      <c r="B197" s="85" t="s">
        <v>414</v>
      </c>
      <c r="C197" s="86"/>
      <c r="D197" s="86" t="s">
        <v>467</v>
      </c>
      <c r="E197" s="86" t="s">
        <v>415</v>
      </c>
      <c r="F197" s="86" t="s">
        <v>416</v>
      </c>
      <c r="G197" s="86">
        <v>1</v>
      </c>
      <c r="H197" s="87">
        <v>44293</v>
      </c>
      <c r="I197" s="85"/>
      <c r="J197" s="86"/>
      <c r="K197" s="86"/>
      <c r="L197" s="86" t="s">
        <v>417</v>
      </c>
      <c r="M197" s="86"/>
      <c r="N197" s="86"/>
      <c r="O197" s="86"/>
      <c r="P197" s="86">
        <v>1</v>
      </c>
      <c r="Q197" s="86"/>
      <c r="R197" s="86">
        <v>19</v>
      </c>
      <c r="S197" s="86">
        <v>19</v>
      </c>
      <c r="T197" s="86">
        <f t="shared" si="3"/>
        <v>-19</v>
      </c>
      <c r="U197" s="86"/>
      <c r="V197" s="86">
        <v>0</v>
      </c>
      <c r="W197" s="86"/>
      <c r="X197" s="86"/>
      <c r="Y197" s="86"/>
      <c r="Z197" s="86"/>
      <c r="AA197" s="86"/>
      <c r="AB197" s="86"/>
      <c r="AC197" s="86"/>
      <c r="AD197" s="86"/>
      <c r="AE197" s="86">
        <v>1</v>
      </c>
      <c r="AF197" s="86">
        <v>0</v>
      </c>
      <c r="AG197" s="86">
        <v>1</v>
      </c>
      <c r="AH197" s="87">
        <v>44270</v>
      </c>
    </row>
    <row r="198" spans="1:34" outlineLevel="2" x14ac:dyDescent="0.3">
      <c r="A198" s="85" t="s">
        <v>418</v>
      </c>
      <c r="B198" s="85" t="s">
        <v>419</v>
      </c>
      <c r="C198" s="86"/>
      <c r="D198" s="86" t="s">
        <v>467</v>
      </c>
      <c r="E198" s="86" t="s">
        <v>415</v>
      </c>
      <c r="F198" s="86" t="s">
        <v>416</v>
      </c>
      <c r="G198" s="86">
        <v>7</v>
      </c>
      <c r="H198" s="87">
        <v>44293</v>
      </c>
      <c r="I198" s="85"/>
      <c r="J198" s="86"/>
      <c r="K198" s="86"/>
      <c r="L198" s="86" t="s">
        <v>417</v>
      </c>
      <c r="M198" s="86"/>
      <c r="N198" s="86"/>
      <c r="O198" s="86"/>
      <c r="P198" s="86">
        <v>7</v>
      </c>
      <c r="Q198" s="86"/>
      <c r="R198" s="86">
        <v>126</v>
      </c>
      <c r="S198" s="86">
        <v>123.75</v>
      </c>
      <c r="T198" s="86">
        <f t="shared" si="3"/>
        <v>-123.75</v>
      </c>
      <c r="U198" s="86"/>
      <c r="V198" s="86">
        <v>0</v>
      </c>
      <c r="W198" s="86"/>
      <c r="X198" s="86"/>
      <c r="Y198" s="86"/>
      <c r="Z198" s="86"/>
      <c r="AA198" s="86"/>
      <c r="AB198" s="86"/>
      <c r="AC198" s="86"/>
      <c r="AD198" s="86"/>
      <c r="AE198" s="86">
        <v>7</v>
      </c>
      <c r="AF198" s="86">
        <v>0</v>
      </c>
      <c r="AG198" s="86">
        <v>7</v>
      </c>
      <c r="AH198" s="87">
        <v>44270</v>
      </c>
    </row>
    <row r="199" spans="1:34" outlineLevel="2" x14ac:dyDescent="0.3">
      <c r="A199" s="85" t="s">
        <v>420</v>
      </c>
      <c r="B199" s="85" t="s">
        <v>421</v>
      </c>
      <c r="C199" s="86"/>
      <c r="D199" s="86" t="s">
        <v>467</v>
      </c>
      <c r="E199" s="86"/>
      <c r="F199" s="86"/>
      <c r="G199" s="86"/>
      <c r="H199" s="86"/>
      <c r="I199" s="85" t="s">
        <v>422</v>
      </c>
      <c r="J199" s="86" t="s">
        <v>423</v>
      </c>
      <c r="K199" s="86" t="s">
        <v>424</v>
      </c>
      <c r="L199" s="86" t="s">
        <v>212</v>
      </c>
      <c r="M199" s="86"/>
      <c r="N199" s="86"/>
      <c r="O199" s="86"/>
      <c r="P199" s="86">
        <v>4</v>
      </c>
      <c r="Q199" s="86">
        <v>54</v>
      </c>
      <c r="R199" s="86">
        <v>86</v>
      </c>
      <c r="S199" s="86">
        <v>80</v>
      </c>
      <c r="T199" s="86">
        <f t="shared" si="3"/>
        <v>-26</v>
      </c>
      <c r="U199" s="86"/>
      <c r="V199" s="86"/>
      <c r="W199" s="86"/>
      <c r="X199" s="86"/>
      <c r="Y199" s="86"/>
      <c r="Z199" s="86"/>
      <c r="AA199" s="86"/>
      <c r="AB199" s="86"/>
      <c r="AC199" s="86"/>
      <c r="AD199" s="86"/>
      <c r="AE199" s="86">
        <v>4</v>
      </c>
      <c r="AF199" s="86">
        <v>0</v>
      </c>
      <c r="AG199" s="86">
        <v>4</v>
      </c>
      <c r="AH199" s="87">
        <v>44270</v>
      </c>
    </row>
    <row r="200" spans="1:34" outlineLevel="2" x14ac:dyDescent="0.3">
      <c r="A200" s="85" t="s">
        <v>425</v>
      </c>
      <c r="B200" s="85" t="s">
        <v>426</v>
      </c>
      <c r="C200" s="86"/>
      <c r="D200" s="86" t="s">
        <v>467</v>
      </c>
      <c r="E200" s="86"/>
      <c r="F200" s="86"/>
      <c r="G200" s="86"/>
      <c r="H200" s="86"/>
      <c r="I200" s="85" t="s">
        <v>422</v>
      </c>
      <c r="J200" s="86" t="s">
        <v>423</v>
      </c>
      <c r="K200" s="86" t="s">
        <v>427</v>
      </c>
      <c r="L200" s="86" t="s">
        <v>212</v>
      </c>
      <c r="M200" s="86"/>
      <c r="N200" s="86"/>
      <c r="O200" s="86"/>
      <c r="P200" s="86">
        <v>8</v>
      </c>
      <c r="Q200" s="86">
        <v>60</v>
      </c>
      <c r="R200" s="86">
        <v>122</v>
      </c>
      <c r="S200" s="86">
        <v>122</v>
      </c>
      <c r="T200" s="86">
        <f t="shared" si="3"/>
        <v>-62</v>
      </c>
      <c r="U200" s="86"/>
      <c r="V200" s="86"/>
      <c r="W200" s="86"/>
      <c r="X200" s="86"/>
      <c r="Y200" s="86"/>
      <c r="Z200" s="86"/>
      <c r="AA200" s="86"/>
      <c r="AB200" s="86"/>
      <c r="AC200" s="86"/>
      <c r="AD200" s="86"/>
      <c r="AE200" s="86">
        <v>8</v>
      </c>
      <c r="AF200" s="86">
        <v>0</v>
      </c>
      <c r="AG200" s="86">
        <v>8</v>
      </c>
      <c r="AH200" s="87">
        <v>44270</v>
      </c>
    </row>
    <row r="201" spans="1:34" outlineLevel="2" x14ac:dyDescent="0.3">
      <c r="A201" s="85" t="s">
        <v>430</v>
      </c>
      <c r="B201" s="85" t="s">
        <v>431</v>
      </c>
      <c r="C201" s="86"/>
      <c r="D201" s="86" t="s">
        <v>467</v>
      </c>
      <c r="E201" s="86"/>
      <c r="F201" s="86"/>
      <c r="G201" s="86"/>
      <c r="H201" s="86"/>
      <c r="I201" s="85" t="s">
        <v>422</v>
      </c>
      <c r="J201" s="86" t="s">
        <v>423</v>
      </c>
      <c r="K201" s="86" t="s">
        <v>432</v>
      </c>
      <c r="L201" s="86" t="s">
        <v>212</v>
      </c>
      <c r="M201" s="86"/>
      <c r="N201" s="86"/>
      <c r="O201" s="86"/>
      <c r="P201" s="86">
        <v>2</v>
      </c>
      <c r="Q201" s="86">
        <v>8</v>
      </c>
      <c r="R201" s="86">
        <v>64</v>
      </c>
      <c r="S201" s="86">
        <v>56</v>
      </c>
      <c r="T201" s="86">
        <f t="shared" si="3"/>
        <v>-48</v>
      </c>
      <c r="U201" s="86"/>
      <c r="V201" s="86"/>
      <c r="W201" s="86"/>
      <c r="X201" s="86"/>
      <c r="Y201" s="86"/>
      <c r="Z201" s="86"/>
      <c r="AA201" s="86"/>
      <c r="AB201" s="86"/>
      <c r="AC201" s="86"/>
      <c r="AD201" s="86"/>
      <c r="AE201" s="86">
        <v>2</v>
      </c>
      <c r="AF201" s="86">
        <v>0</v>
      </c>
      <c r="AG201" s="86">
        <v>2</v>
      </c>
      <c r="AH201" s="87">
        <v>44270</v>
      </c>
    </row>
    <row r="202" spans="1:34" outlineLevel="2" x14ac:dyDescent="0.3">
      <c r="A202" s="85" t="s">
        <v>433</v>
      </c>
      <c r="B202" s="85" t="s">
        <v>434</v>
      </c>
      <c r="C202" s="86"/>
      <c r="D202" s="86" t="s">
        <v>467</v>
      </c>
      <c r="E202" s="86"/>
      <c r="F202" s="86"/>
      <c r="G202" s="86"/>
      <c r="H202" s="86"/>
      <c r="I202" s="85" t="s">
        <v>422</v>
      </c>
      <c r="J202" s="86" t="s">
        <v>423</v>
      </c>
      <c r="K202" s="86" t="s">
        <v>435</v>
      </c>
      <c r="L202" s="86" t="s">
        <v>212</v>
      </c>
      <c r="M202" s="86"/>
      <c r="N202" s="86"/>
      <c r="O202" s="86"/>
      <c r="P202" s="86">
        <v>1</v>
      </c>
      <c r="Q202" s="86">
        <v>8</v>
      </c>
      <c r="R202" s="86">
        <v>20</v>
      </c>
      <c r="S202" s="86">
        <v>20</v>
      </c>
      <c r="T202" s="86">
        <f t="shared" si="3"/>
        <v>-12</v>
      </c>
      <c r="U202" s="86"/>
      <c r="V202" s="86"/>
      <c r="W202" s="86"/>
      <c r="X202" s="86"/>
      <c r="Y202" s="86"/>
      <c r="Z202" s="86"/>
      <c r="AA202" s="86"/>
      <c r="AB202" s="86"/>
      <c r="AC202" s="86"/>
      <c r="AD202" s="86"/>
      <c r="AE202" s="86">
        <v>1</v>
      </c>
      <c r="AF202" s="86">
        <v>0</v>
      </c>
      <c r="AG202" s="86">
        <v>1</v>
      </c>
      <c r="AH202" s="87">
        <v>44270</v>
      </c>
    </row>
    <row r="203" spans="1:34" outlineLevel="2" x14ac:dyDescent="0.3">
      <c r="A203" s="85" t="s">
        <v>489</v>
      </c>
      <c r="B203" s="85" t="s">
        <v>490</v>
      </c>
      <c r="C203" s="86"/>
      <c r="D203" s="86" t="s">
        <v>467</v>
      </c>
      <c r="E203" s="86" t="s">
        <v>491</v>
      </c>
      <c r="F203" s="86" t="s">
        <v>492</v>
      </c>
      <c r="G203" s="86">
        <v>1</v>
      </c>
      <c r="H203" s="87">
        <v>44320</v>
      </c>
      <c r="I203" s="85"/>
      <c r="J203" s="86"/>
      <c r="K203" s="86"/>
      <c r="L203" s="86"/>
      <c r="M203" s="86"/>
      <c r="N203" s="86"/>
      <c r="O203" s="86"/>
      <c r="P203" s="86">
        <v>1</v>
      </c>
      <c r="Q203" s="86"/>
      <c r="R203" s="86">
        <v>7</v>
      </c>
      <c r="S203" s="86">
        <v>7</v>
      </c>
      <c r="T203" s="86">
        <f t="shared" si="3"/>
        <v>-7</v>
      </c>
      <c r="U203" s="86"/>
      <c r="V203" s="86">
        <v>0</v>
      </c>
      <c r="W203" s="86"/>
      <c r="X203" s="86"/>
      <c r="Y203" s="86"/>
      <c r="Z203" s="86"/>
      <c r="AA203" s="86"/>
      <c r="AB203" s="86"/>
      <c r="AC203" s="86"/>
      <c r="AD203" s="86"/>
      <c r="AE203" s="86">
        <v>1</v>
      </c>
      <c r="AF203" s="86">
        <v>0</v>
      </c>
      <c r="AG203" s="86">
        <v>1</v>
      </c>
      <c r="AH203" s="87">
        <v>44270</v>
      </c>
    </row>
    <row r="204" spans="1:34" outlineLevel="2" x14ac:dyDescent="0.3">
      <c r="A204" s="85" t="s">
        <v>438</v>
      </c>
      <c r="B204" s="85" t="s">
        <v>439</v>
      </c>
      <c r="C204" s="86"/>
      <c r="D204" s="86" t="s">
        <v>467</v>
      </c>
      <c r="E204" s="86"/>
      <c r="F204" s="86"/>
      <c r="G204" s="86"/>
      <c r="H204" s="86"/>
      <c r="I204" s="85"/>
      <c r="J204" s="86"/>
      <c r="K204" s="86"/>
      <c r="L204" s="86"/>
      <c r="M204" s="86"/>
      <c r="N204" s="86"/>
      <c r="O204" s="86"/>
      <c r="P204" s="86">
        <v>24</v>
      </c>
      <c r="Q204" s="86">
        <v>11</v>
      </c>
      <c r="R204" s="86"/>
      <c r="S204" s="86">
        <v>448</v>
      </c>
      <c r="T204" s="86">
        <f t="shared" si="3"/>
        <v>-437</v>
      </c>
      <c r="U204" s="86">
        <v>437</v>
      </c>
      <c r="V204" s="86"/>
      <c r="W204" s="86"/>
      <c r="X204" s="86"/>
      <c r="Y204" s="86"/>
      <c r="Z204" s="86"/>
      <c r="AA204" s="86"/>
      <c r="AB204" s="86"/>
      <c r="AC204" s="86"/>
      <c r="AD204" s="86"/>
      <c r="AE204" s="86">
        <v>24</v>
      </c>
      <c r="AF204" s="86">
        <v>0</v>
      </c>
      <c r="AG204" s="86">
        <v>24</v>
      </c>
      <c r="AH204" s="87">
        <v>44270</v>
      </c>
    </row>
    <row r="205" spans="1:34" outlineLevel="2" x14ac:dyDescent="0.3">
      <c r="A205" s="85" t="s">
        <v>440</v>
      </c>
      <c r="B205" s="85" t="s">
        <v>441</v>
      </c>
      <c r="C205" s="86"/>
      <c r="D205" s="86" t="s">
        <v>467</v>
      </c>
      <c r="E205" s="86"/>
      <c r="F205" s="86"/>
      <c r="G205" s="86"/>
      <c r="H205" s="86"/>
      <c r="I205" s="85"/>
      <c r="J205" s="86"/>
      <c r="K205" s="86"/>
      <c r="L205" s="86"/>
      <c r="M205" s="86"/>
      <c r="N205" s="86"/>
      <c r="O205" s="86"/>
      <c r="P205" s="86">
        <v>1</v>
      </c>
      <c r="Q205" s="86">
        <v>65</v>
      </c>
      <c r="R205" s="86"/>
      <c r="S205" s="86">
        <v>106</v>
      </c>
      <c r="T205" s="86">
        <f t="shared" si="3"/>
        <v>-41</v>
      </c>
      <c r="U205" s="86">
        <v>41</v>
      </c>
      <c r="V205" s="86"/>
      <c r="W205" s="86"/>
      <c r="X205" s="86"/>
      <c r="Y205" s="86"/>
      <c r="Z205" s="86"/>
      <c r="AA205" s="86"/>
      <c r="AB205" s="86"/>
      <c r="AC205" s="86"/>
      <c r="AD205" s="86"/>
      <c r="AE205" s="86">
        <v>1</v>
      </c>
      <c r="AF205" s="86">
        <v>0</v>
      </c>
      <c r="AG205" s="86">
        <v>1</v>
      </c>
      <c r="AH205" s="87">
        <v>44270</v>
      </c>
    </row>
    <row r="206" spans="1:34" outlineLevel="2" x14ac:dyDescent="0.3">
      <c r="A206" s="85" t="s">
        <v>442</v>
      </c>
      <c r="B206" s="85" t="s">
        <v>443</v>
      </c>
      <c r="C206" s="86"/>
      <c r="D206" s="86" t="s">
        <v>467</v>
      </c>
      <c r="E206" s="86"/>
      <c r="F206" s="86"/>
      <c r="G206" s="86"/>
      <c r="H206" s="86"/>
      <c r="I206" s="85"/>
      <c r="J206" s="86"/>
      <c r="K206" s="86"/>
      <c r="L206" s="86"/>
      <c r="M206" s="86"/>
      <c r="N206" s="86"/>
      <c r="O206" s="86"/>
      <c r="P206" s="86">
        <v>9</v>
      </c>
      <c r="Q206" s="86">
        <v>51</v>
      </c>
      <c r="R206" s="86"/>
      <c r="S206" s="86">
        <v>137</v>
      </c>
      <c r="T206" s="86">
        <f t="shared" si="3"/>
        <v>-86</v>
      </c>
      <c r="U206" s="86">
        <v>86</v>
      </c>
      <c r="V206" s="86"/>
      <c r="W206" s="86"/>
      <c r="X206" s="86"/>
      <c r="Y206" s="86"/>
      <c r="Z206" s="86"/>
      <c r="AA206" s="86"/>
      <c r="AB206" s="86"/>
      <c r="AC206" s="86"/>
      <c r="AD206" s="86"/>
      <c r="AE206" s="86">
        <v>9</v>
      </c>
      <c r="AF206" s="86">
        <v>0</v>
      </c>
      <c r="AG206" s="86">
        <v>9</v>
      </c>
      <c r="AH206" s="87">
        <v>44270</v>
      </c>
    </row>
    <row r="207" spans="1:34" outlineLevel="2" x14ac:dyDescent="0.3">
      <c r="A207" s="85" t="s">
        <v>493</v>
      </c>
      <c r="B207" s="85" t="s">
        <v>493</v>
      </c>
      <c r="C207" s="86"/>
      <c r="D207" s="86" t="s">
        <v>467</v>
      </c>
      <c r="E207" s="86"/>
      <c r="F207" s="86"/>
      <c r="G207" s="86"/>
      <c r="H207" s="86"/>
      <c r="I207" s="85"/>
      <c r="J207" s="86"/>
      <c r="K207" s="86"/>
      <c r="L207" s="86"/>
      <c r="M207" s="86"/>
      <c r="N207" s="86"/>
      <c r="O207" s="86"/>
      <c r="P207" s="86">
        <v>1</v>
      </c>
      <c r="Q207" s="86"/>
      <c r="R207" s="86"/>
      <c r="S207" s="86">
        <v>5</v>
      </c>
      <c r="T207" s="86">
        <f t="shared" si="3"/>
        <v>-5</v>
      </c>
      <c r="U207" s="86">
        <v>5</v>
      </c>
      <c r="V207" s="86"/>
      <c r="W207" s="86"/>
      <c r="X207" s="86"/>
      <c r="Y207" s="86"/>
      <c r="Z207" s="86"/>
      <c r="AA207" s="86"/>
      <c r="AB207" s="86"/>
      <c r="AC207" s="86"/>
      <c r="AD207" s="86"/>
      <c r="AE207" s="86">
        <v>1</v>
      </c>
      <c r="AF207" s="86">
        <v>0</v>
      </c>
      <c r="AG207" s="86">
        <v>1</v>
      </c>
      <c r="AH207" s="87">
        <v>44270</v>
      </c>
    </row>
    <row r="208" spans="1:34" outlineLevel="2" x14ac:dyDescent="0.3">
      <c r="A208" s="85" t="s">
        <v>494</v>
      </c>
      <c r="B208" s="85" t="s">
        <v>495</v>
      </c>
      <c r="C208" s="86"/>
      <c r="D208" s="86" t="s">
        <v>467</v>
      </c>
      <c r="E208" s="86"/>
      <c r="F208" s="86"/>
      <c r="G208" s="86"/>
      <c r="H208" s="86"/>
      <c r="I208" s="85"/>
      <c r="J208" s="86"/>
      <c r="K208" s="86"/>
      <c r="L208" s="86"/>
      <c r="M208" s="86"/>
      <c r="N208" s="86"/>
      <c r="O208" s="86"/>
      <c r="P208" s="86">
        <v>7</v>
      </c>
      <c r="Q208" s="86"/>
      <c r="R208" s="86"/>
      <c r="S208" s="86">
        <v>49</v>
      </c>
      <c r="T208" s="86">
        <f t="shared" si="3"/>
        <v>-49</v>
      </c>
      <c r="U208" s="86">
        <v>49</v>
      </c>
      <c r="V208" s="86"/>
      <c r="W208" s="86"/>
      <c r="X208" s="86"/>
      <c r="Y208" s="86"/>
      <c r="Z208" s="86"/>
      <c r="AA208" s="86"/>
      <c r="AB208" s="86"/>
      <c r="AC208" s="86"/>
      <c r="AD208" s="86"/>
      <c r="AE208" s="86">
        <v>7</v>
      </c>
      <c r="AF208" s="86">
        <v>0</v>
      </c>
      <c r="AG208" s="86">
        <v>7</v>
      </c>
      <c r="AH208" s="87">
        <v>44270</v>
      </c>
    </row>
    <row r="209" spans="1:34" outlineLevel="2" x14ac:dyDescent="0.3">
      <c r="A209" s="85" t="s">
        <v>496</v>
      </c>
      <c r="B209" s="85" t="s">
        <v>497</v>
      </c>
      <c r="C209" s="86"/>
      <c r="D209" s="86" t="s">
        <v>467</v>
      </c>
      <c r="E209" s="86"/>
      <c r="F209" s="86"/>
      <c r="G209" s="86"/>
      <c r="H209" s="86"/>
      <c r="I209" s="85" t="s">
        <v>498</v>
      </c>
      <c r="J209" s="86" t="s">
        <v>499</v>
      </c>
      <c r="K209" s="86" t="s">
        <v>500</v>
      </c>
      <c r="L209" s="86" t="s">
        <v>36</v>
      </c>
      <c r="M209" s="86">
        <v>15066</v>
      </c>
      <c r="N209" s="86">
        <v>168</v>
      </c>
      <c r="O209" s="87">
        <v>44301</v>
      </c>
      <c r="P209" s="86">
        <v>21</v>
      </c>
      <c r="Q209" s="86">
        <v>65</v>
      </c>
      <c r="R209" s="86">
        <v>168</v>
      </c>
      <c r="S209" s="86">
        <v>147</v>
      </c>
      <c r="T209" s="86">
        <f t="shared" si="3"/>
        <v>-82</v>
      </c>
      <c r="U209" s="86"/>
      <c r="V209" s="86"/>
      <c r="W209" s="87">
        <v>44315</v>
      </c>
      <c r="X209" s="86">
        <v>168</v>
      </c>
      <c r="Y209" s="87">
        <v>44328</v>
      </c>
      <c r="Z209" s="86">
        <v>168</v>
      </c>
      <c r="AA209" s="86">
        <v>15066</v>
      </c>
      <c r="AB209" s="86"/>
      <c r="AC209" s="86"/>
      <c r="AD209" s="86"/>
      <c r="AE209" s="86">
        <v>21</v>
      </c>
      <c r="AF209" s="86">
        <v>0</v>
      </c>
      <c r="AG209" s="86">
        <v>21</v>
      </c>
      <c r="AH209" s="87">
        <v>44270</v>
      </c>
    </row>
    <row r="210" spans="1:34" outlineLevel="2" x14ac:dyDescent="0.3">
      <c r="A210" s="85" t="s">
        <v>458</v>
      </c>
      <c r="B210" s="85" t="s">
        <v>459</v>
      </c>
      <c r="C210" s="86"/>
      <c r="D210" s="86" t="s">
        <v>467</v>
      </c>
      <c r="E210" s="86"/>
      <c r="F210" s="86"/>
      <c r="G210" s="86"/>
      <c r="H210" s="86"/>
      <c r="I210" s="85"/>
      <c r="J210" s="86"/>
      <c r="K210" s="86"/>
      <c r="L210" s="86"/>
      <c r="M210" s="86"/>
      <c r="N210" s="86"/>
      <c r="O210" s="86"/>
      <c r="P210" s="86">
        <v>1</v>
      </c>
      <c r="Q210" s="86">
        <v>10</v>
      </c>
      <c r="R210" s="86"/>
      <c r="S210" s="86">
        <v>14</v>
      </c>
      <c r="T210" s="86">
        <f t="shared" si="3"/>
        <v>-4</v>
      </c>
      <c r="U210" s="86">
        <v>4</v>
      </c>
      <c r="V210" s="86"/>
      <c r="W210" s="86"/>
      <c r="X210" s="86"/>
      <c r="Y210" s="86"/>
      <c r="Z210" s="86"/>
      <c r="AA210" s="86"/>
      <c r="AB210" s="86"/>
      <c r="AC210" s="86"/>
      <c r="AD210" s="86"/>
      <c r="AE210" s="86">
        <v>1</v>
      </c>
      <c r="AF210" s="86">
        <v>0</v>
      </c>
      <c r="AG210" s="86">
        <v>1</v>
      </c>
      <c r="AH210" s="87">
        <v>44270</v>
      </c>
    </row>
    <row r="211" spans="1:34" outlineLevel="1" x14ac:dyDescent="0.3">
      <c r="A211" s="85">
        <f>SUBTOTAL(3,A163:A210)</f>
        <v>48</v>
      </c>
      <c r="B211" s="85"/>
      <c r="C211" s="86"/>
      <c r="D211" s="83" t="s">
        <v>501</v>
      </c>
      <c r="E211" s="86"/>
      <c r="F211" s="86"/>
      <c r="G211" s="86"/>
      <c r="H211" s="86"/>
      <c r="I211" s="85"/>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7"/>
    </row>
    <row r="212" spans="1:34" outlineLevel="2" x14ac:dyDescent="0.3">
      <c r="A212" s="85" t="s">
        <v>30</v>
      </c>
      <c r="B212" s="85" t="s">
        <v>31</v>
      </c>
      <c r="C212" s="86"/>
      <c r="D212" s="86" t="s">
        <v>502</v>
      </c>
      <c r="E212" s="86"/>
      <c r="F212" s="86"/>
      <c r="G212" s="86"/>
      <c r="H212" s="86"/>
      <c r="I212" s="85" t="s">
        <v>33</v>
      </c>
      <c r="J212" s="86" t="s">
        <v>34</v>
      </c>
      <c r="K212" s="86" t="s">
        <v>35</v>
      </c>
      <c r="L212" s="86" t="s">
        <v>36</v>
      </c>
      <c r="M212" s="86"/>
      <c r="N212" s="86"/>
      <c r="O212" s="86"/>
      <c r="P212" s="86">
        <v>1</v>
      </c>
      <c r="Q212" s="86">
        <v>0</v>
      </c>
      <c r="R212" s="86">
        <v>6</v>
      </c>
      <c r="S212" s="86">
        <v>6</v>
      </c>
      <c r="T212" s="86">
        <f t="shared" ref="T212:T275" si="4">Q212-S212</f>
        <v>-6</v>
      </c>
      <c r="U212" s="86"/>
      <c r="V212" s="86"/>
      <c r="W212" s="86"/>
      <c r="X212" s="86"/>
      <c r="Y212" s="86"/>
      <c r="Z212" s="86"/>
      <c r="AA212" s="86"/>
      <c r="AB212" s="86"/>
      <c r="AC212" s="86"/>
      <c r="AD212" s="86"/>
      <c r="AE212" s="86">
        <v>1</v>
      </c>
      <c r="AF212" s="86">
        <v>0</v>
      </c>
      <c r="AG212" s="86">
        <v>1</v>
      </c>
      <c r="AH212" s="87">
        <v>44270</v>
      </c>
    </row>
    <row r="213" spans="1:34" outlineLevel="2" x14ac:dyDescent="0.3">
      <c r="A213" s="85" t="s">
        <v>37</v>
      </c>
      <c r="B213" s="85" t="s">
        <v>38</v>
      </c>
      <c r="C213" s="86"/>
      <c r="D213" s="86" t="s">
        <v>502</v>
      </c>
      <c r="E213" s="86"/>
      <c r="F213" s="86"/>
      <c r="G213" s="86"/>
      <c r="H213" s="86"/>
      <c r="I213" s="85"/>
      <c r="J213" s="86"/>
      <c r="K213" s="86"/>
      <c r="L213" s="86"/>
      <c r="M213" s="86"/>
      <c r="N213" s="86"/>
      <c r="O213" s="86"/>
      <c r="P213" s="86">
        <v>2</v>
      </c>
      <c r="Q213" s="86">
        <v>10</v>
      </c>
      <c r="R213" s="86">
        <v>0</v>
      </c>
      <c r="S213" s="86">
        <v>33</v>
      </c>
      <c r="T213" s="86">
        <f t="shared" si="4"/>
        <v>-23</v>
      </c>
      <c r="U213" s="86">
        <v>23</v>
      </c>
      <c r="V213" s="86"/>
      <c r="W213" s="86"/>
      <c r="X213" s="86"/>
      <c r="Y213" s="86"/>
      <c r="Z213" s="86"/>
      <c r="AA213" s="86"/>
      <c r="AB213" s="86"/>
      <c r="AC213" s="86"/>
      <c r="AD213" s="86"/>
      <c r="AE213" s="86">
        <v>2</v>
      </c>
      <c r="AF213" s="86">
        <v>0</v>
      </c>
      <c r="AG213" s="86">
        <v>2</v>
      </c>
      <c r="AH213" s="87">
        <v>44270</v>
      </c>
    </row>
    <row r="214" spans="1:34" outlineLevel="2" x14ac:dyDescent="0.3">
      <c r="A214" s="85" t="s">
        <v>39</v>
      </c>
      <c r="B214" s="85" t="s">
        <v>40</v>
      </c>
      <c r="C214" s="86"/>
      <c r="D214" s="86" t="s">
        <v>502</v>
      </c>
      <c r="E214" s="86"/>
      <c r="F214" s="86"/>
      <c r="G214" s="86"/>
      <c r="H214" s="86"/>
      <c r="I214" s="85"/>
      <c r="J214" s="86"/>
      <c r="K214" s="86"/>
      <c r="L214" s="86"/>
      <c r="M214" s="86"/>
      <c r="N214" s="86"/>
      <c r="O214" s="86"/>
      <c r="P214" s="86">
        <v>3</v>
      </c>
      <c r="Q214" s="86">
        <v>0</v>
      </c>
      <c r="R214" s="86">
        <v>0</v>
      </c>
      <c r="S214" s="86">
        <v>16</v>
      </c>
      <c r="T214" s="86">
        <f t="shared" si="4"/>
        <v>-16</v>
      </c>
      <c r="U214" s="86">
        <v>16</v>
      </c>
      <c r="V214" s="86"/>
      <c r="W214" s="86"/>
      <c r="X214" s="86"/>
      <c r="Y214" s="86"/>
      <c r="Z214" s="86"/>
      <c r="AA214" s="86"/>
      <c r="AB214" s="86"/>
      <c r="AC214" s="86"/>
      <c r="AD214" s="86"/>
      <c r="AE214" s="86">
        <v>3</v>
      </c>
      <c r="AF214" s="86">
        <v>0</v>
      </c>
      <c r="AG214" s="86">
        <v>3</v>
      </c>
      <c r="AH214" s="87">
        <v>44270</v>
      </c>
    </row>
    <row r="215" spans="1:34" outlineLevel="2" x14ac:dyDescent="0.3">
      <c r="A215" s="85" t="s">
        <v>41</v>
      </c>
      <c r="B215" s="85" t="s">
        <v>42</v>
      </c>
      <c r="C215" s="86"/>
      <c r="D215" s="86" t="s">
        <v>502</v>
      </c>
      <c r="E215" s="86"/>
      <c r="F215" s="86"/>
      <c r="G215" s="86"/>
      <c r="H215" s="86"/>
      <c r="I215" s="85"/>
      <c r="J215" s="86"/>
      <c r="K215" s="86"/>
      <c r="L215" s="86"/>
      <c r="M215" s="86"/>
      <c r="N215" s="86"/>
      <c r="O215" s="86"/>
      <c r="P215" s="86">
        <v>1</v>
      </c>
      <c r="Q215" s="86">
        <v>5</v>
      </c>
      <c r="R215" s="86">
        <v>0</v>
      </c>
      <c r="S215" s="86">
        <v>6</v>
      </c>
      <c r="T215" s="86">
        <f t="shared" si="4"/>
        <v>-1</v>
      </c>
      <c r="U215" s="86">
        <v>1</v>
      </c>
      <c r="V215" s="86"/>
      <c r="W215" s="86"/>
      <c r="X215" s="86"/>
      <c r="Y215" s="86"/>
      <c r="Z215" s="86"/>
      <c r="AA215" s="86"/>
      <c r="AB215" s="86"/>
      <c r="AC215" s="86"/>
      <c r="AD215" s="86"/>
      <c r="AE215" s="86">
        <v>1</v>
      </c>
      <c r="AF215" s="86">
        <v>0</v>
      </c>
      <c r="AG215" s="86">
        <v>1</v>
      </c>
      <c r="AH215" s="87">
        <v>44270</v>
      </c>
    </row>
    <row r="216" spans="1:34" outlineLevel="2" x14ac:dyDescent="0.3">
      <c r="A216" s="85" t="s">
        <v>43</v>
      </c>
      <c r="B216" s="85" t="s">
        <v>44</v>
      </c>
      <c r="C216" s="86"/>
      <c r="D216" s="86" t="s">
        <v>502</v>
      </c>
      <c r="E216" s="86"/>
      <c r="F216" s="86"/>
      <c r="G216" s="86"/>
      <c r="H216" s="86"/>
      <c r="I216" s="85"/>
      <c r="J216" s="86"/>
      <c r="K216" s="86"/>
      <c r="L216" s="86"/>
      <c r="M216" s="86"/>
      <c r="N216" s="86"/>
      <c r="O216" s="86"/>
      <c r="P216" s="86">
        <v>2</v>
      </c>
      <c r="Q216" s="86">
        <v>2</v>
      </c>
      <c r="R216" s="86">
        <v>0</v>
      </c>
      <c r="S216" s="86">
        <v>10</v>
      </c>
      <c r="T216" s="86">
        <f t="shared" si="4"/>
        <v>-8</v>
      </c>
      <c r="U216" s="86">
        <v>8</v>
      </c>
      <c r="V216" s="86"/>
      <c r="W216" s="86"/>
      <c r="X216" s="86"/>
      <c r="Y216" s="86"/>
      <c r="Z216" s="86"/>
      <c r="AA216" s="86"/>
      <c r="AB216" s="86"/>
      <c r="AC216" s="86"/>
      <c r="AD216" s="86"/>
      <c r="AE216" s="86">
        <v>2</v>
      </c>
      <c r="AF216" s="86">
        <v>0</v>
      </c>
      <c r="AG216" s="86">
        <v>2</v>
      </c>
      <c r="AH216" s="87">
        <v>44270</v>
      </c>
    </row>
    <row r="217" spans="1:34" outlineLevel="2" x14ac:dyDescent="0.3">
      <c r="A217" s="85" t="s">
        <v>45</v>
      </c>
      <c r="B217" s="85" t="s">
        <v>46</v>
      </c>
      <c r="C217" s="86"/>
      <c r="D217" s="86" t="s">
        <v>502</v>
      </c>
      <c r="E217" s="86"/>
      <c r="F217" s="86"/>
      <c r="G217" s="86"/>
      <c r="H217" s="86"/>
      <c r="I217" s="85"/>
      <c r="J217" s="86"/>
      <c r="K217" s="86"/>
      <c r="L217" s="86"/>
      <c r="M217" s="86"/>
      <c r="N217" s="86"/>
      <c r="O217" s="86"/>
      <c r="P217" s="86">
        <v>1</v>
      </c>
      <c r="Q217" s="86">
        <v>10</v>
      </c>
      <c r="R217" s="86">
        <v>0</v>
      </c>
      <c r="S217" s="86">
        <v>13</v>
      </c>
      <c r="T217" s="86">
        <f t="shared" si="4"/>
        <v>-3</v>
      </c>
      <c r="U217" s="86">
        <v>3</v>
      </c>
      <c r="V217" s="86"/>
      <c r="W217" s="86"/>
      <c r="X217" s="86"/>
      <c r="Y217" s="86"/>
      <c r="Z217" s="86"/>
      <c r="AA217" s="86"/>
      <c r="AB217" s="86"/>
      <c r="AC217" s="86"/>
      <c r="AD217" s="86"/>
      <c r="AE217" s="86">
        <v>1</v>
      </c>
      <c r="AF217" s="86">
        <v>0</v>
      </c>
      <c r="AG217" s="86">
        <v>1</v>
      </c>
      <c r="AH217" s="87">
        <v>44270</v>
      </c>
    </row>
    <row r="218" spans="1:34" outlineLevel="2" x14ac:dyDescent="0.3">
      <c r="A218" s="85" t="s">
        <v>47</v>
      </c>
      <c r="B218" s="85" t="s">
        <v>48</v>
      </c>
      <c r="C218" s="86"/>
      <c r="D218" s="86" t="s">
        <v>502</v>
      </c>
      <c r="E218" s="86"/>
      <c r="F218" s="86"/>
      <c r="G218" s="86"/>
      <c r="H218" s="86"/>
      <c r="I218" s="85"/>
      <c r="J218" s="86"/>
      <c r="K218" s="86"/>
      <c r="L218" s="86"/>
      <c r="M218" s="86"/>
      <c r="N218" s="86"/>
      <c r="O218" s="86"/>
      <c r="P218" s="86">
        <v>19</v>
      </c>
      <c r="Q218" s="86">
        <v>3</v>
      </c>
      <c r="R218" s="86">
        <v>0</v>
      </c>
      <c r="S218" s="86">
        <v>157</v>
      </c>
      <c r="T218" s="86">
        <f t="shared" si="4"/>
        <v>-154</v>
      </c>
      <c r="U218" s="86">
        <v>154</v>
      </c>
      <c r="V218" s="86"/>
      <c r="W218" s="86"/>
      <c r="X218" s="86"/>
      <c r="Y218" s="86"/>
      <c r="Z218" s="86"/>
      <c r="AA218" s="86"/>
      <c r="AB218" s="86"/>
      <c r="AC218" s="86"/>
      <c r="AD218" s="86"/>
      <c r="AE218" s="86">
        <v>19</v>
      </c>
      <c r="AF218" s="86">
        <v>0</v>
      </c>
      <c r="AG218" s="86">
        <v>19</v>
      </c>
      <c r="AH218" s="87">
        <v>44270</v>
      </c>
    </row>
    <row r="219" spans="1:34" outlineLevel="2" x14ac:dyDescent="0.3">
      <c r="A219" s="85" t="s">
        <v>49</v>
      </c>
      <c r="B219" s="85" t="s">
        <v>50</v>
      </c>
      <c r="C219" s="86"/>
      <c r="D219" s="86" t="s">
        <v>502</v>
      </c>
      <c r="E219" s="86"/>
      <c r="F219" s="86"/>
      <c r="G219" s="86"/>
      <c r="H219" s="86"/>
      <c r="I219" s="85" t="s">
        <v>51</v>
      </c>
      <c r="J219" s="86" t="s">
        <v>52</v>
      </c>
      <c r="K219" s="86" t="s">
        <v>53</v>
      </c>
      <c r="L219" s="86" t="s">
        <v>54</v>
      </c>
      <c r="M219" s="86"/>
      <c r="N219" s="86"/>
      <c r="O219" s="86"/>
      <c r="P219" s="86">
        <v>7</v>
      </c>
      <c r="Q219" s="86">
        <v>70</v>
      </c>
      <c r="R219" s="86">
        <v>24</v>
      </c>
      <c r="S219" s="86">
        <v>90</v>
      </c>
      <c r="T219" s="86">
        <f t="shared" si="4"/>
        <v>-20</v>
      </c>
      <c r="U219" s="86"/>
      <c r="V219" s="86"/>
      <c r="W219" s="86"/>
      <c r="X219" s="86"/>
      <c r="Y219" s="86"/>
      <c r="Z219" s="86"/>
      <c r="AA219" s="86"/>
      <c r="AB219" s="86"/>
      <c r="AC219" s="86"/>
      <c r="AD219" s="86"/>
      <c r="AE219" s="86">
        <v>7</v>
      </c>
      <c r="AF219" s="86">
        <v>0</v>
      </c>
      <c r="AG219" s="86">
        <v>7</v>
      </c>
      <c r="AH219" s="87">
        <v>44270</v>
      </c>
    </row>
    <row r="220" spans="1:34" outlineLevel="2" x14ac:dyDescent="0.3">
      <c r="A220" s="85" t="s">
        <v>55</v>
      </c>
      <c r="B220" s="85" t="s">
        <v>56</v>
      </c>
      <c r="C220" s="86"/>
      <c r="D220" s="86" t="s">
        <v>502</v>
      </c>
      <c r="E220" s="86"/>
      <c r="F220" s="86"/>
      <c r="G220" s="86"/>
      <c r="H220" s="86"/>
      <c r="I220" s="85" t="s">
        <v>33</v>
      </c>
      <c r="J220" s="86" t="s">
        <v>34</v>
      </c>
      <c r="K220" s="86" t="s">
        <v>35</v>
      </c>
      <c r="L220" s="86" t="s">
        <v>36</v>
      </c>
      <c r="M220" s="86"/>
      <c r="N220" s="86"/>
      <c r="O220" s="86"/>
      <c r="P220" s="86">
        <v>1</v>
      </c>
      <c r="Q220" s="86">
        <v>0</v>
      </c>
      <c r="R220" s="86">
        <v>6</v>
      </c>
      <c r="S220" s="86">
        <v>6</v>
      </c>
      <c r="T220" s="86">
        <f t="shared" si="4"/>
        <v>-6</v>
      </c>
      <c r="U220" s="86"/>
      <c r="V220" s="86"/>
      <c r="W220" s="86"/>
      <c r="X220" s="86"/>
      <c r="Y220" s="86"/>
      <c r="Z220" s="86"/>
      <c r="AA220" s="86"/>
      <c r="AB220" s="86"/>
      <c r="AC220" s="86"/>
      <c r="AD220" s="86"/>
      <c r="AE220" s="86">
        <v>1</v>
      </c>
      <c r="AF220" s="86">
        <v>0</v>
      </c>
      <c r="AG220" s="86">
        <v>1</v>
      </c>
      <c r="AH220" s="87">
        <v>44270</v>
      </c>
    </row>
    <row r="221" spans="1:34" outlineLevel="2" x14ac:dyDescent="0.3">
      <c r="A221" s="85" t="s">
        <v>57</v>
      </c>
      <c r="B221" s="85" t="s">
        <v>58</v>
      </c>
      <c r="C221" s="86"/>
      <c r="D221" s="86" t="s">
        <v>502</v>
      </c>
      <c r="E221" s="86"/>
      <c r="F221" s="86"/>
      <c r="G221" s="86"/>
      <c r="H221" s="86"/>
      <c r="I221" s="85"/>
      <c r="J221" s="86"/>
      <c r="K221" s="86"/>
      <c r="L221" s="86"/>
      <c r="M221" s="86"/>
      <c r="N221" s="86"/>
      <c r="O221" s="86"/>
      <c r="P221" s="86">
        <v>6</v>
      </c>
      <c r="Q221" s="86">
        <v>10</v>
      </c>
      <c r="R221" s="86">
        <v>0</v>
      </c>
      <c r="S221" s="86">
        <v>38</v>
      </c>
      <c r="T221" s="86">
        <f t="shared" si="4"/>
        <v>-28</v>
      </c>
      <c r="U221" s="86">
        <v>28</v>
      </c>
      <c r="V221" s="86"/>
      <c r="W221" s="86"/>
      <c r="X221" s="86"/>
      <c r="Y221" s="86"/>
      <c r="Z221" s="86"/>
      <c r="AA221" s="86"/>
      <c r="AB221" s="86"/>
      <c r="AC221" s="86"/>
      <c r="AD221" s="86"/>
      <c r="AE221" s="86">
        <v>6</v>
      </c>
      <c r="AF221" s="86">
        <v>0</v>
      </c>
      <c r="AG221" s="86">
        <v>6</v>
      </c>
      <c r="AH221" s="87">
        <v>44270</v>
      </c>
    </row>
    <row r="222" spans="1:34" outlineLevel="2" x14ac:dyDescent="0.3">
      <c r="A222" s="85" t="s">
        <v>59</v>
      </c>
      <c r="B222" s="85" t="s">
        <v>60</v>
      </c>
      <c r="C222" s="86"/>
      <c r="D222" s="86" t="s">
        <v>502</v>
      </c>
      <c r="E222" s="86"/>
      <c r="F222" s="86"/>
      <c r="G222" s="86"/>
      <c r="H222" s="86"/>
      <c r="I222" s="85"/>
      <c r="J222" s="86"/>
      <c r="K222" s="86"/>
      <c r="L222" s="86"/>
      <c r="M222" s="86"/>
      <c r="N222" s="86"/>
      <c r="O222" s="86"/>
      <c r="P222" s="86">
        <v>7</v>
      </c>
      <c r="Q222" s="86">
        <v>18</v>
      </c>
      <c r="R222" s="86">
        <v>0</v>
      </c>
      <c r="S222" s="86">
        <v>61</v>
      </c>
      <c r="T222" s="86">
        <f t="shared" si="4"/>
        <v>-43</v>
      </c>
      <c r="U222" s="86">
        <v>43</v>
      </c>
      <c r="V222" s="86"/>
      <c r="W222" s="86"/>
      <c r="X222" s="86"/>
      <c r="Y222" s="86"/>
      <c r="Z222" s="86"/>
      <c r="AA222" s="86"/>
      <c r="AB222" s="86"/>
      <c r="AC222" s="86"/>
      <c r="AD222" s="86"/>
      <c r="AE222" s="86">
        <v>7</v>
      </c>
      <c r="AF222" s="86">
        <v>0</v>
      </c>
      <c r="AG222" s="86">
        <v>7</v>
      </c>
      <c r="AH222" s="87">
        <v>44270</v>
      </c>
    </row>
    <row r="223" spans="1:34" outlineLevel="2" x14ac:dyDescent="0.3">
      <c r="A223" s="85" t="s">
        <v>61</v>
      </c>
      <c r="B223" s="85" t="s">
        <v>62</v>
      </c>
      <c r="C223" s="86"/>
      <c r="D223" s="86" t="s">
        <v>502</v>
      </c>
      <c r="E223" s="86"/>
      <c r="F223" s="86"/>
      <c r="G223" s="86"/>
      <c r="H223" s="86"/>
      <c r="I223" s="85"/>
      <c r="J223" s="86"/>
      <c r="K223" s="86"/>
      <c r="L223" s="86"/>
      <c r="M223" s="86"/>
      <c r="N223" s="86"/>
      <c r="O223" s="86"/>
      <c r="P223" s="86">
        <v>1</v>
      </c>
      <c r="Q223" s="86">
        <v>2</v>
      </c>
      <c r="R223" s="86">
        <v>0</v>
      </c>
      <c r="S223" s="86">
        <v>5</v>
      </c>
      <c r="T223" s="86">
        <f t="shared" si="4"/>
        <v>-3</v>
      </c>
      <c r="U223" s="86">
        <v>3</v>
      </c>
      <c r="V223" s="86"/>
      <c r="W223" s="86"/>
      <c r="X223" s="86"/>
      <c r="Y223" s="86"/>
      <c r="Z223" s="86"/>
      <c r="AA223" s="86"/>
      <c r="AB223" s="86"/>
      <c r="AC223" s="86"/>
      <c r="AD223" s="86"/>
      <c r="AE223" s="86">
        <v>1</v>
      </c>
      <c r="AF223" s="86">
        <v>0</v>
      </c>
      <c r="AG223" s="86">
        <v>1</v>
      </c>
      <c r="AH223" s="87">
        <v>44270</v>
      </c>
    </row>
    <row r="224" spans="1:34" outlineLevel="2" x14ac:dyDescent="0.3">
      <c r="A224" s="85" t="s">
        <v>63</v>
      </c>
      <c r="B224" s="85" t="s">
        <v>64</v>
      </c>
      <c r="C224" s="86"/>
      <c r="D224" s="86" t="s">
        <v>502</v>
      </c>
      <c r="E224" s="86" t="s">
        <v>33</v>
      </c>
      <c r="F224" s="86" t="s">
        <v>65</v>
      </c>
      <c r="G224" s="86">
        <v>1</v>
      </c>
      <c r="H224" s="87">
        <v>44291</v>
      </c>
      <c r="I224" s="85"/>
      <c r="J224" s="86"/>
      <c r="K224" s="86"/>
      <c r="L224" s="86" t="s">
        <v>66</v>
      </c>
      <c r="M224" s="86"/>
      <c r="N224" s="86"/>
      <c r="O224" s="86"/>
      <c r="P224" s="86">
        <v>1</v>
      </c>
      <c r="Q224" s="86"/>
      <c r="R224" s="86">
        <v>6</v>
      </c>
      <c r="S224" s="86">
        <v>6</v>
      </c>
      <c r="T224" s="86">
        <f t="shared" si="4"/>
        <v>-6</v>
      </c>
      <c r="U224" s="86"/>
      <c r="V224" s="86">
        <v>0</v>
      </c>
      <c r="W224" s="86"/>
      <c r="X224" s="86"/>
      <c r="Y224" s="86"/>
      <c r="Z224" s="86"/>
      <c r="AA224" s="86"/>
      <c r="AB224" s="86"/>
      <c r="AC224" s="86"/>
      <c r="AD224" s="86"/>
      <c r="AE224" s="86">
        <v>1</v>
      </c>
      <c r="AF224" s="86">
        <v>0</v>
      </c>
      <c r="AG224" s="86">
        <v>1</v>
      </c>
      <c r="AH224" s="87">
        <v>44270</v>
      </c>
    </row>
    <row r="225" spans="1:34" outlineLevel="2" x14ac:dyDescent="0.3">
      <c r="A225" s="85" t="s">
        <v>67</v>
      </c>
      <c r="B225" s="85" t="s">
        <v>68</v>
      </c>
      <c r="C225" s="86"/>
      <c r="D225" s="86" t="s">
        <v>502</v>
      </c>
      <c r="E225" s="86"/>
      <c r="F225" s="86"/>
      <c r="G225" s="86"/>
      <c r="H225" s="86"/>
      <c r="I225" s="85"/>
      <c r="J225" s="86"/>
      <c r="K225" s="86"/>
      <c r="L225" s="86"/>
      <c r="M225" s="86"/>
      <c r="N225" s="86"/>
      <c r="O225" s="86"/>
      <c r="P225" s="86">
        <v>8</v>
      </c>
      <c r="Q225" s="86">
        <v>21</v>
      </c>
      <c r="R225" s="86">
        <v>0</v>
      </c>
      <c r="S225" s="86">
        <v>50</v>
      </c>
      <c r="T225" s="86">
        <f t="shared" si="4"/>
        <v>-29</v>
      </c>
      <c r="U225" s="86">
        <v>29</v>
      </c>
      <c r="V225" s="86"/>
      <c r="W225" s="86"/>
      <c r="X225" s="86"/>
      <c r="Y225" s="86"/>
      <c r="Z225" s="86"/>
      <c r="AA225" s="86"/>
      <c r="AB225" s="86"/>
      <c r="AC225" s="86"/>
      <c r="AD225" s="86"/>
      <c r="AE225" s="86">
        <v>8</v>
      </c>
      <c r="AF225" s="86">
        <v>0</v>
      </c>
      <c r="AG225" s="86">
        <v>8</v>
      </c>
      <c r="AH225" s="87">
        <v>44270</v>
      </c>
    </row>
    <row r="226" spans="1:34" outlineLevel="2" x14ac:dyDescent="0.3">
      <c r="A226" s="85" t="s">
        <v>69</v>
      </c>
      <c r="B226" s="85" t="s">
        <v>70</v>
      </c>
      <c r="C226" s="86"/>
      <c r="D226" s="86" t="s">
        <v>502</v>
      </c>
      <c r="E226" s="86"/>
      <c r="F226" s="86"/>
      <c r="G226" s="86"/>
      <c r="H226" s="86"/>
      <c r="I226" s="85" t="s">
        <v>71</v>
      </c>
      <c r="J226" s="86" t="s">
        <v>72</v>
      </c>
      <c r="K226" s="86" t="s">
        <v>73</v>
      </c>
      <c r="L226" s="86" t="s">
        <v>74</v>
      </c>
      <c r="M226" s="86">
        <v>15688</v>
      </c>
      <c r="N226" s="86">
        <v>516</v>
      </c>
      <c r="O226" s="87">
        <v>44371</v>
      </c>
      <c r="P226" s="86">
        <v>62</v>
      </c>
      <c r="Q226" s="86">
        <v>250</v>
      </c>
      <c r="R226" s="86">
        <v>642</v>
      </c>
      <c r="S226" s="86">
        <v>692</v>
      </c>
      <c r="T226" s="86">
        <f t="shared" si="4"/>
        <v>-442</v>
      </c>
      <c r="U226" s="86"/>
      <c r="V226" s="86"/>
      <c r="W226" s="86"/>
      <c r="X226" s="86"/>
      <c r="Y226" s="86"/>
      <c r="Z226" s="86"/>
      <c r="AA226" s="86"/>
      <c r="AB226" s="86"/>
      <c r="AC226" s="86"/>
      <c r="AD226" s="86"/>
      <c r="AE226" s="86">
        <v>62</v>
      </c>
      <c r="AF226" s="86">
        <v>0</v>
      </c>
      <c r="AG226" s="86">
        <v>62</v>
      </c>
      <c r="AH226" s="87">
        <v>44270</v>
      </c>
    </row>
    <row r="227" spans="1:34" outlineLevel="2" x14ac:dyDescent="0.3">
      <c r="A227" s="85" t="s">
        <v>75</v>
      </c>
      <c r="B227" s="85" t="s">
        <v>76</v>
      </c>
      <c r="C227" s="86"/>
      <c r="D227" s="86" t="s">
        <v>502</v>
      </c>
      <c r="E227" s="86"/>
      <c r="F227" s="86"/>
      <c r="G227" s="86"/>
      <c r="H227" s="86"/>
      <c r="I227" s="85" t="s">
        <v>71</v>
      </c>
      <c r="J227" s="86" t="s">
        <v>77</v>
      </c>
      <c r="K227" s="86" t="s">
        <v>78</v>
      </c>
      <c r="L227" s="86" t="s">
        <v>54</v>
      </c>
      <c r="M227" s="86">
        <v>15639</v>
      </c>
      <c r="N227" s="86">
        <v>30</v>
      </c>
      <c r="O227" s="87">
        <v>44308</v>
      </c>
      <c r="P227" s="86">
        <v>4</v>
      </c>
      <c r="Q227" s="86">
        <v>26</v>
      </c>
      <c r="R227" s="86">
        <v>70</v>
      </c>
      <c r="S227" s="86">
        <v>56</v>
      </c>
      <c r="T227" s="86">
        <f t="shared" si="4"/>
        <v>-30</v>
      </c>
      <c r="U227" s="86"/>
      <c r="V227" s="86"/>
      <c r="W227" s="86"/>
      <c r="X227" s="86"/>
      <c r="Y227" s="86"/>
      <c r="Z227" s="86"/>
      <c r="AA227" s="86"/>
      <c r="AB227" s="86"/>
      <c r="AC227" s="86"/>
      <c r="AD227" s="86"/>
      <c r="AE227" s="86">
        <v>4</v>
      </c>
      <c r="AF227" s="86">
        <v>0</v>
      </c>
      <c r="AG227" s="86">
        <v>4</v>
      </c>
      <c r="AH227" s="87">
        <v>44270</v>
      </c>
    </row>
    <row r="228" spans="1:34" outlineLevel="2" x14ac:dyDescent="0.3">
      <c r="A228" s="85" t="s">
        <v>79</v>
      </c>
      <c r="B228" s="85" t="s">
        <v>80</v>
      </c>
      <c r="C228" s="86"/>
      <c r="D228" s="86" t="s">
        <v>502</v>
      </c>
      <c r="E228" s="86"/>
      <c r="F228" s="86"/>
      <c r="G228" s="86"/>
      <c r="H228" s="86"/>
      <c r="I228" s="85"/>
      <c r="J228" s="86"/>
      <c r="K228" s="86"/>
      <c r="L228" s="86"/>
      <c r="M228" s="86"/>
      <c r="N228" s="86"/>
      <c r="O228" s="86"/>
      <c r="P228" s="86">
        <v>9</v>
      </c>
      <c r="Q228" s="86">
        <v>16</v>
      </c>
      <c r="R228" s="86">
        <v>0</v>
      </c>
      <c r="S228" s="86">
        <v>46</v>
      </c>
      <c r="T228" s="86">
        <f t="shared" si="4"/>
        <v>-30</v>
      </c>
      <c r="U228" s="86">
        <v>30</v>
      </c>
      <c r="V228" s="86"/>
      <c r="W228" s="86"/>
      <c r="X228" s="86"/>
      <c r="Y228" s="86"/>
      <c r="Z228" s="86"/>
      <c r="AA228" s="86"/>
      <c r="AB228" s="86"/>
      <c r="AC228" s="86"/>
      <c r="AD228" s="86"/>
      <c r="AE228" s="86">
        <v>9</v>
      </c>
      <c r="AF228" s="86">
        <v>0</v>
      </c>
      <c r="AG228" s="86">
        <v>9</v>
      </c>
      <c r="AH228" s="87">
        <v>44270</v>
      </c>
    </row>
    <row r="229" spans="1:34" outlineLevel="2" x14ac:dyDescent="0.3">
      <c r="A229" s="85" t="s">
        <v>81</v>
      </c>
      <c r="B229" s="85" t="s">
        <v>82</v>
      </c>
      <c r="C229" s="86"/>
      <c r="D229" s="86" t="s">
        <v>502</v>
      </c>
      <c r="E229" s="86"/>
      <c r="F229" s="86"/>
      <c r="G229" s="86"/>
      <c r="H229" s="86"/>
      <c r="I229" s="85" t="s">
        <v>51</v>
      </c>
      <c r="J229" s="86" t="s">
        <v>52</v>
      </c>
      <c r="K229" s="86" t="s">
        <v>83</v>
      </c>
      <c r="L229" s="86" t="s">
        <v>54</v>
      </c>
      <c r="M229" s="86"/>
      <c r="N229" s="86"/>
      <c r="O229" s="86"/>
      <c r="P229" s="86">
        <v>1</v>
      </c>
      <c r="Q229" s="86">
        <v>5</v>
      </c>
      <c r="R229" s="86">
        <v>1</v>
      </c>
      <c r="S229" s="86">
        <v>6</v>
      </c>
      <c r="T229" s="86">
        <f t="shared" si="4"/>
        <v>-1</v>
      </c>
      <c r="U229" s="86"/>
      <c r="V229" s="86"/>
      <c r="W229" s="86"/>
      <c r="X229" s="86"/>
      <c r="Y229" s="86"/>
      <c r="Z229" s="86"/>
      <c r="AA229" s="86"/>
      <c r="AB229" s="86"/>
      <c r="AC229" s="86"/>
      <c r="AD229" s="86"/>
      <c r="AE229" s="86">
        <v>1</v>
      </c>
      <c r="AF229" s="86">
        <v>0</v>
      </c>
      <c r="AG229" s="86">
        <v>1</v>
      </c>
      <c r="AH229" s="87">
        <v>44270</v>
      </c>
    </row>
    <row r="230" spans="1:34" outlineLevel="2" x14ac:dyDescent="0.3">
      <c r="A230" s="85" t="s">
        <v>84</v>
      </c>
      <c r="B230" s="85" t="s">
        <v>85</v>
      </c>
      <c r="C230" s="86"/>
      <c r="D230" s="86" t="s">
        <v>502</v>
      </c>
      <c r="E230" s="86"/>
      <c r="F230" s="86"/>
      <c r="G230" s="86"/>
      <c r="H230" s="86"/>
      <c r="I230" s="85" t="s">
        <v>51</v>
      </c>
      <c r="J230" s="86" t="s">
        <v>52</v>
      </c>
      <c r="K230" s="86" t="s">
        <v>86</v>
      </c>
      <c r="L230" s="86" t="s">
        <v>54</v>
      </c>
      <c r="M230" s="86"/>
      <c r="N230" s="86"/>
      <c r="O230" s="86"/>
      <c r="P230" s="86">
        <v>3</v>
      </c>
      <c r="Q230" s="86">
        <v>7</v>
      </c>
      <c r="R230" s="86">
        <v>11</v>
      </c>
      <c r="S230" s="86">
        <v>18</v>
      </c>
      <c r="T230" s="86">
        <f t="shared" si="4"/>
        <v>-11</v>
      </c>
      <c r="U230" s="86"/>
      <c r="V230" s="86"/>
      <c r="W230" s="86"/>
      <c r="X230" s="86"/>
      <c r="Y230" s="86"/>
      <c r="Z230" s="86"/>
      <c r="AA230" s="86"/>
      <c r="AB230" s="86"/>
      <c r="AC230" s="86"/>
      <c r="AD230" s="86"/>
      <c r="AE230" s="86">
        <v>3</v>
      </c>
      <c r="AF230" s="86">
        <v>0</v>
      </c>
      <c r="AG230" s="86">
        <v>3</v>
      </c>
      <c r="AH230" s="87">
        <v>44270</v>
      </c>
    </row>
    <row r="231" spans="1:34" outlineLevel="2" x14ac:dyDescent="0.3">
      <c r="A231" s="85" t="s">
        <v>87</v>
      </c>
      <c r="B231" s="85" t="s">
        <v>88</v>
      </c>
      <c r="C231" s="86"/>
      <c r="D231" s="86" t="s">
        <v>502</v>
      </c>
      <c r="E231" s="86"/>
      <c r="F231" s="86"/>
      <c r="G231" s="86"/>
      <c r="H231" s="86"/>
      <c r="I231" s="85" t="s">
        <v>51</v>
      </c>
      <c r="J231" s="86" t="s">
        <v>52</v>
      </c>
      <c r="K231" s="86" t="s">
        <v>89</v>
      </c>
      <c r="L231" s="86" t="s">
        <v>54</v>
      </c>
      <c r="M231" s="86"/>
      <c r="N231" s="86"/>
      <c r="O231" s="86"/>
      <c r="P231" s="86">
        <v>2</v>
      </c>
      <c r="Q231" s="86">
        <v>5</v>
      </c>
      <c r="R231" s="86">
        <v>5</v>
      </c>
      <c r="S231" s="86">
        <v>10</v>
      </c>
      <c r="T231" s="86">
        <f t="shared" si="4"/>
        <v>-5</v>
      </c>
      <c r="U231" s="86"/>
      <c r="V231" s="86"/>
      <c r="W231" s="86"/>
      <c r="X231" s="86"/>
      <c r="Y231" s="86"/>
      <c r="Z231" s="86"/>
      <c r="AA231" s="86"/>
      <c r="AB231" s="86"/>
      <c r="AC231" s="86"/>
      <c r="AD231" s="86"/>
      <c r="AE231" s="86">
        <v>2</v>
      </c>
      <c r="AF231" s="86">
        <v>0</v>
      </c>
      <c r="AG231" s="86">
        <v>2</v>
      </c>
      <c r="AH231" s="87">
        <v>44270</v>
      </c>
    </row>
    <row r="232" spans="1:34" outlineLevel="2" x14ac:dyDescent="0.3">
      <c r="A232" s="85" t="s">
        <v>90</v>
      </c>
      <c r="B232" s="85" t="s">
        <v>91</v>
      </c>
      <c r="C232" s="86"/>
      <c r="D232" s="86" t="s">
        <v>502</v>
      </c>
      <c r="E232" s="86"/>
      <c r="F232" s="86"/>
      <c r="G232" s="86"/>
      <c r="H232" s="86"/>
      <c r="I232" s="85" t="s">
        <v>33</v>
      </c>
      <c r="J232" s="86" t="s">
        <v>34</v>
      </c>
      <c r="K232" s="86" t="s">
        <v>92</v>
      </c>
      <c r="L232" s="86" t="s">
        <v>93</v>
      </c>
      <c r="M232" s="86"/>
      <c r="N232" s="86"/>
      <c r="O232" s="86"/>
      <c r="P232" s="86">
        <v>1</v>
      </c>
      <c r="Q232" s="86">
        <v>3</v>
      </c>
      <c r="R232" s="86">
        <v>8</v>
      </c>
      <c r="S232" s="86">
        <v>6</v>
      </c>
      <c r="T232" s="86">
        <f t="shared" si="4"/>
        <v>-3</v>
      </c>
      <c r="U232" s="86"/>
      <c r="V232" s="86"/>
      <c r="W232" s="86"/>
      <c r="X232" s="86"/>
      <c r="Y232" s="86"/>
      <c r="Z232" s="86"/>
      <c r="AA232" s="86"/>
      <c r="AB232" s="86"/>
      <c r="AC232" s="86"/>
      <c r="AD232" s="86"/>
      <c r="AE232" s="86">
        <v>1</v>
      </c>
      <c r="AF232" s="86">
        <v>0</v>
      </c>
      <c r="AG232" s="86">
        <v>1</v>
      </c>
      <c r="AH232" s="87">
        <v>44270</v>
      </c>
    </row>
    <row r="233" spans="1:34" outlineLevel="2" x14ac:dyDescent="0.3">
      <c r="A233" s="85" t="s">
        <v>94</v>
      </c>
      <c r="B233" s="85" t="s">
        <v>95</v>
      </c>
      <c r="C233" s="86"/>
      <c r="D233" s="86" t="s">
        <v>502</v>
      </c>
      <c r="E233" s="86"/>
      <c r="F233" s="86"/>
      <c r="G233" s="86"/>
      <c r="H233" s="86"/>
      <c r="I233" s="85" t="s">
        <v>96</v>
      </c>
      <c r="J233" s="86" t="s">
        <v>97</v>
      </c>
      <c r="K233" s="86" t="s">
        <v>98</v>
      </c>
      <c r="L233" s="86" t="s">
        <v>99</v>
      </c>
      <c r="M233" s="86"/>
      <c r="N233" s="86"/>
      <c r="O233" s="86"/>
      <c r="P233" s="86">
        <v>2</v>
      </c>
      <c r="Q233" s="86">
        <v>0</v>
      </c>
      <c r="R233" s="86">
        <v>12</v>
      </c>
      <c r="S233" s="86">
        <v>12</v>
      </c>
      <c r="T233" s="86">
        <f t="shared" si="4"/>
        <v>-12</v>
      </c>
      <c r="U233" s="86"/>
      <c r="V233" s="86"/>
      <c r="W233" s="86"/>
      <c r="X233" s="86"/>
      <c r="Y233" s="86"/>
      <c r="Z233" s="86"/>
      <c r="AA233" s="86"/>
      <c r="AB233" s="86"/>
      <c r="AC233" s="86"/>
      <c r="AD233" s="86"/>
      <c r="AE233" s="86">
        <v>2</v>
      </c>
      <c r="AF233" s="86">
        <v>0</v>
      </c>
      <c r="AG233" s="86">
        <v>2</v>
      </c>
      <c r="AH233" s="87">
        <v>44270</v>
      </c>
    </row>
    <row r="234" spans="1:34" outlineLevel="2" x14ac:dyDescent="0.3">
      <c r="A234" s="85" t="s">
        <v>100</v>
      </c>
      <c r="B234" s="85" t="s">
        <v>101</v>
      </c>
      <c r="C234" s="86"/>
      <c r="D234" s="86" t="s">
        <v>502</v>
      </c>
      <c r="E234" s="86"/>
      <c r="F234" s="86"/>
      <c r="G234" s="86"/>
      <c r="H234" s="86"/>
      <c r="I234" s="85" t="s">
        <v>71</v>
      </c>
      <c r="J234" s="86" t="s">
        <v>102</v>
      </c>
      <c r="K234" s="86" t="s">
        <v>103</v>
      </c>
      <c r="L234" s="86" t="s">
        <v>104</v>
      </c>
      <c r="M234" s="86"/>
      <c r="N234" s="86"/>
      <c r="O234" s="86"/>
      <c r="P234" s="86">
        <v>3</v>
      </c>
      <c r="Q234" s="86">
        <v>10</v>
      </c>
      <c r="R234" s="86">
        <v>10</v>
      </c>
      <c r="S234" s="86">
        <v>18</v>
      </c>
      <c r="T234" s="86">
        <f t="shared" si="4"/>
        <v>-8</v>
      </c>
      <c r="U234" s="86"/>
      <c r="V234" s="86"/>
      <c r="W234" s="86"/>
      <c r="X234" s="86"/>
      <c r="Y234" s="86"/>
      <c r="Z234" s="86"/>
      <c r="AA234" s="86"/>
      <c r="AB234" s="86"/>
      <c r="AC234" s="86"/>
      <c r="AD234" s="86"/>
      <c r="AE234" s="86">
        <v>3</v>
      </c>
      <c r="AF234" s="86">
        <v>0</v>
      </c>
      <c r="AG234" s="86">
        <v>3</v>
      </c>
      <c r="AH234" s="87">
        <v>44270</v>
      </c>
    </row>
    <row r="235" spans="1:34" outlineLevel="2" x14ac:dyDescent="0.3">
      <c r="A235" s="85" t="s">
        <v>105</v>
      </c>
      <c r="B235" s="85" t="s">
        <v>106</v>
      </c>
      <c r="C235" s="86"/>
      <c r="D235" s="86" t="s">
        <v>502</v>
      </c>
      <c r="E235" s="86"/>
      <c r="F235" s="86"/>
      <c r="G235" s="86"/>
      <c r="H235" s="86"/>
      <c r="I235" s="85"/>
      <c r="J235" s="86"/>
      <c r="K235" s="86"/>
      <c r="L235" s="86"/>
      <c r="M235" s="86"/>
      <c r="N235" s="86"/>
      <c r="O235" s="86"/>
      <c r="P235" s="86">
        <v>1</v>
      </c>
      <c r="Q235" s="86">
        <v>2</v>
      </c>
      <c r="R235" s="86">
        <v>0</v>
      </c>
      <c r="S235" s="86">
        <v>6</v>
      </c>
      <c r="T235" s="86">
        <f t="shared" si="4"/>
        <v>-4</v>
      </c>
      <c r="U235" s="86">
        <v>4</v>
      </c>
      <c r="V235" s="86"/>
      <c r="W235" s="86"/>
      <c r="X235" s="86"/>
      <c r="Y235" s="86"/>
      <c r="Z235" s="86"/>
      <c r="AA235" s="86"/>
      <c r="AB235" s="86"/>
      <c r="AC235" s="86"/>
      <c r="AD235" s="86"/>
      <c r="AE235" s="86">
        <v>1</v>
      </c>
      <c r="AF235" s="86">
        <v>0</v>
      </c>
      <c r="AG235" s="86">
        <v>1</v>
      </c>
      <c r="AH235" s="87">
        <v>44270</v>
      </c>
    </row>
    <row r="236" spans="1:34" outlineLevel="2" x14ac:dyDescent="0.3">
      <c r="A236" s="85" t="s">
        <v>107</v>
      </c>
      <c r="B236" s="85" t="s">
        <v>108</v>
      </c>
      <c r="C236" s="86"/>
      <c r="D236" s="86" t="s">
        <v>502</v>
      </c>
      <c r="E236" s="86"/>
      <c r="F236" s="86"/>
      <c r="G236" s="86"/>
      <c r="H236" s="86"/>
      <c r="I236" s="85" t="s">
        <v>109</v>
      </c>
      <c r="J236" s="86" t="s">
        <v>110</v>
      </c>
      <c r="K236" s="86" t="s">
        <v>35</v>
      </c>
      <c r="L236" s="86" t="s">
        <v>111</v>
      </c>
      <c r="M236" s="86"/>
      <c r="N236" s="86"/>
      <c r="O236" s="86"/>
      <c r="P236" s="86">
        <v>1</v>
      </c>
      <c r="Q236" s="86">
        <v>4</v>
      </c>
      <c r="R236" s="86">
        <v>6</v>
      </c>
      <c r="S236" s="86">
        <v>6</v>
      </c>
      <c r="T236" s="86">
        <f t="shared" si="4"/>
        <v>-2</v>
      </c>
      <c r="U236" s="86"/>
      <c r="V236" s="86"/>
      <c r="W236" s="86"/>
      <c r="X236" s="86"/>
      <c r="Y236" s="86"/>
      <c r="Z236" s="86"/>
      <c r="AA236" s="86"/>
      <c r="AB236" s="86"/>
      <c r="AC236" s="86"/>
      <c r="AD236" s="86"/>
      <c r="AE236" s="86">
        <v>1</v>
      </c>
      <c r="AF236" s="86">
        <v>0</v>
      </c>
      <c r="AG236" s="86">
        <v>1</v>
      </c>
      <c r="AH236" s="87">
        <v>44270</v>
      </c>
    </row>
    <row r="237" spans="1:34" outlineLevel="2" x14ac:dyDescent="0.3">
      <c r="A237" s="85" t="s">
        <v>112</v>
      </c>
      <c r="B237" s="85" t="s">
        <v>113</v>
      </c>
      <c r="C237" s="86"/>
      <c r="D237" s="86" t="s">
        <v>502</v>
      </c>
      <c r="E237" s="86"/>
      <c r="F237" s="86"/>
      <c r="G237" s="86"/>
      <c r="H237" s="86"/>
      <c r="I237" s="85" t="s">
        <v>109</v>
      </c>
      <c r="J237" s="86" t="s">
        <v>110</v>
      </c>
      <c r="K237" s="86" t="s">
        <v>114</v>
      </c>
      <c r="L237" s="86" t="s">
        <v>115</v>
      </c>
      <c r="M237" s="86"/>
      <c r="N237" s="86"/>
      <c r="O237" s="86"/>
      <c r="P237" s="86">
        <v>1</v>
      </c>
      <c r="Q237" s="86">
        <v>4</v>
      </c>
      <c r="R237" s="86">
        <v>4</v>
      </c>
      <c r="S237" s="86">
        <v>6</v>
      </c>
      <c r="T237" s="86">
        <f t="shared" si="4"/>
        <v>-2</v>
      </c>
      <c r="U237" s="86"/>
      <c r="V237" s="86"/>
      <c r="W237" s="86"/>
      <c r="X237" s="86"/>
      <c r="Y237" s="86"/>
      <c r="Z237" s="86"/>
      <c r="AA237" s="86"/>
      <c r="AB237" s="86"/>
      <c r="AC237" s="86"/>
      <c r="AD237" s="86"/>
      <c r="AE237" s="86">
        <v>1</v>
      </c>
      <c r="AF237" s="86">
        <v>0</v>
      </c>
      <c r="AG237" s="86">
        <v>1</v>
      </c>
      <c r="AH237" s="87">
        <v>44270</v>
      </c>
    </row>
    <row r="238" spans="1:34" outlineLevel="2" x14ac:dyDescent="0.3">
      <c r="A238" s="85" t="s">
        <v>116</v>
      </c>
      <c r="B238" s="85" t="s">
        <v>117</v>
      </c>
      <c r="C238" s="86"/>
      <c r="D238" s="86" t="s">
        <v>502</v>
      </c>
      <c r="E238" s="86" t="s">
        <v>118</v>
      </c>
      <c r="F238" s="86" t="s">
        <v>119</v>
      </c>
      <c r="G238" s="86">
        <v>1</v>
      </c>
      <c r="H238" s="87">
        <v>44302</v>
      </c>
      <c r="I238" s="85"/>
      <c r="J238" s="86"/>
      <c r="K238" s="86"/>
      <c r="L238" s="86"/>
      <c r="M238" s="86"/>
      <c r="N238" s="86"/>
      <c r="O238" s="86"/>
      <c r="P238" s="86">
        <v>1</v>
      </c>
      <c r="Q238" s="86"/>
      <c r="R238" s="86">
        <v>6</v>
      </c>
      <c r="S238" s="86">
        <v>6</v>
      </c>
      <c r="T238" s="86">
        <f t="shared" si="4"/>
        <v>-6</v>
      </c>
      <c r="U238" s="86"/>
      <c r="V238" s="86">
        <v>0</v>
      </c>
      <c r="W238" s="86"/>
      <c r="X238" s="86"/>
      <c r="Y238" s="86"/>
      <c r="Z238" s="86"/>
      <c r="AA238" s="86"/>
      <c r="AB238" s="86"/>
      <c r="AC238" s="86"/>
      <c r="AD238" s="86"/>
      <c r="AE238" s="86">
        <v>1</v>
      </c>
      <c r="AF238" s="86">
        <v>0</v>
      </c>
      <c r="AG238" s="86">
        <v>1</v>
      </c>
      <c r="AH238" s="87">
        <v>44270</v>
      </c>
    </row>
    <row r="239" spans="1:34" outlineLevel="2" x14ac:dyDescent="0.3">
      <c r="A239" s="85" t="s">
        <v>120</v>
      </c>
      <c r="B239" s="85" t="s">
        <v>121</v>
      </c>
      <c r="C239" s="86"/>
      <c r="D239" s="86" t="s">
        <v>502</v>
      </c>
      <c r="E239" s="86"/>
      <c r="F239" s="86"/>
      <c r="G239" s="86"/>
      <c r="H239" s="86"/>
      <c r="I239" s="85" t="s">
        <v>122</v>
      </c>
      <c r="J239" s="86" t="s">
        <v>123</v>
      </c>
      <c r="K239" s="86" t="s">
        <v>98</v>
      </c>
      <c r="L239" s="86" t="s">
        <v>124</v>
      </c>
      <c r="M239" s="86"/>
      <c r="N239" s="86"/>
      <c r="O239" s="86"/>
      <c r="P239" s="86">
        <v>2</v>
      </c>
      <c r="Q239" s="86">
        <v>4</v>
      </c>
      <c r="R239" s="86">
        <v>12</v>
      </c>
      <c r="S239" s="86">
        <v>12</v>
      </c>
      <c r="T239" s="86">
        <f t="shared" si="4"/>
        <v>-8</v>
      </c>
      <c r="U239" s="86"/>
      <c r="V239" s="86"/>
      <c r="W239" s="86"/>
      <c r="X239" s="86"/>
      <c r="Y239" s="86"/>
      <c r="Z239" s="86"/>
      <c r="AA239" s="86"/>
      <c r="AB239" s="86"/>
      <c r="AC239" s="86"/>
      <c r="AD239" s="86"/>
      <c r="AE239" s="86">
        <v>2</v>
      </c>
      <c r="AF239" s="86">
        <v>0</v>
      </c>
      <c r="AG239" s="86">
        <v>2</v>
      </c>
      <c r="AH239" s="87">
        <v>44270</v>
      </c>
    </row>
    <row r="240" spans="1:34" outlineLevel="2" x14ac:dyDescent="0.3">
      <c r="A240" s="85" t="s">
        <v>125</v>
      </c>
      <c r="B240" s="85" t="s">
        <v>126</v>
      </c>
      <c r="C240" s="86"/>
      <c r="D240" s="86" t="s">
        <v>502</v>
      </c>
      <c r="E240" s="86"/>
      <c r="F240" s="86"/>
      <c r="G240" s="86"/>
      <c r="H240" s="86"/>
      <c r="I240" s="85" t="s">
        <v>127</v>
      </c>
      <c r="J240" s="86" t="s">
        <v>128</v>
      </c>
      <c r="K240" s="86" t="s">
        <v>129</v>
      </c>
      <c r="L240" s="86" t="s">
        <v>130</v>
      </c>
      <c r="M240" s="86"/>
      <c r="N240" s="86"/>
      <c r="O240" s="86"/>
      <c r="P240" s="86">
        <v>2</v>
      </c>
      <c r="Q240" s="86">
        <v>0</v>
      </c>
      <c r="R240" s="86">
        <v>19</v>
      </c>
      <c r="S240" s="86">
        <v>19</v>
      </c>
      <c r="T240" s="86">
        <f t="shared" si="4"/>
        <v>-19</v>
      </c>
      <c r="U240" s="86"/>
      <c r="V240" s="86"/>
      <c r="W240" s="86"/>
      <c r="X240" s="86"/>
      <c r="Y240" s="86"/>
      <c r="Z240" s="86"/>
      <c r="AA240" s="86"/>
      <c r="AB240" s="86"/>
      <c r="AC240" s="86"/>
      <c r="AD240" s="86"/>
      <c r="AE240" s="86">
        <v>2</v>
      </c>
      <c r="AF240" s="86">
        <v>0</v>
      </c>
      <c r="AG240" s="86">
        <v>2</v>
      </c>
      <c r="AH240" s="87">
        <v>44270</v>
      </c>
    </row>
    <row r="241" spans="1:34" outlineLevel="2" x14ac:dyDescent="0.3">
      <c r="A241" s="85" t="s">
        <v>131</v>
      </c>
      <c r="B241" s="85" t="s">
        <v>132</v>
      </c>
      <c r="C241" s="86"/>
      <c r="D241" s="86" t="s">
        <v>502</v>
      </c>
      <c r="E241" s="86"/>
      <c r="F241" s="86"/>
      <c r="G241" s="86"/>
      <c r="H241" s="86"/>
      <c r="I241" s="85" t="s">
        <v>133</v>
      </c>
      <c r="J241" s="86" t="s">
        <v>134</v>
      </c>
      <c r="K241" s="86" t="s">
        <v>135</v>
      </c>
      <c r="L241" s="86" t="s">
        <v>136</v>
      </c>
      <c r="M241" s="86"/>
      <c r="N241" s="86"/>
      <c r="O241" s="86"/>
      <c r="P241" s="86">
        <v>1</v>
      </c>
      <c r="Q241" s="86">
        <v>3</v>
      </c>
      <c r="R241" s="86">
        <v>2</v>
      </c>
      <c r="S241" s="86">
        <v>7</v>
      </c>
      <c r="T241" s="86">
        <f t="shared" si="4"/>
        <v>-4</v>
      </c>
      <c r="U241" s="86">
        <v>2</v>
      </c>
      <c r="V241" s="86"/>
      <c r="W241" s="86"/>
      <c r="X241" s="86"/>
      <c r="Y241" s="86"/>
      <c r="Z241" s="86"/>
      <c r="AA241" s="86"/>
      <c r="AB241" s="86"/>
      <c r="AC241" s="86"/>
      <c r="AD241" s="86"/>
      <c r="AE241" s="86">
        <v>1</v>
      </c>
      <c r="AF241" s="86">
        <v>0</v>
      </c>
      <c r="AG241" s="86">
        <v>1</v>
      </c>
      <c r="AH241" s="87">
        <v>44270</v>
      </c>
    </row>
    <row r="242" spans="1:34" outlineLevel="2" x14ac:dyDescent="0.3">
      <c r="A242" s="85" t="s">
        <v>137</v>
      </c>
      <c r="B242" s="85" t="s">
        <v>138</v>
      </c>
      <c r="C242" s="86"/>
      <c r="D242" s="86" t="s">
        <v>502</v>
      </c>
      <c r="E242" s="86"/>
      <c r="F242" s="86"/>
      <c r="G242" s="86"/>
      <c r="H242" s="86"/>
      <c r="I242" s="85"/>
      <c r="J242" s="86"/>
      <c r="K242" s="86"/>
      <c r="L242" s="86"/>
      <c r="M242" s="86"/>
      <c r="N242" s="86"/>
      <c r="O242" s="86"/>
      <c r="P242" s="86">
        <v>3</v>
      </c>
      <c r="Q242" s="86">
        <v>8</v>
      </c>
      <c r="R242" s="86">
        <v>0</v>
      </c>
      <c r="S242" s="86">
        <v>18</v>
      </c>
      <c r="T242" s="86">
        <f t="shared" si="4"/>
        <v>-10</v>
      </c>
      <c r="U242" s="86">
        <v>10</v>
      </c>
      <c r="V242" s="86"/>
      <c r="W242" s="86"/>
      <c r="X242" s="86"/>
      <c r="Y242" s="86"/>
      <c r="Z242" s="86"/>
      <c r="AA242" s="86"/>
      <c r="AB242" s="86"/>
      <c r="AC242" s="86"/>
      <c r="AD242" s="86"/>
      <c r="AE242" s="86">
        <v>3</v>
      </c>
      <c r="AF242" s="86">
        <v>0</v>
      </c>
      <c r="AG242" s="86">
        <v>3</v>
      </c>
      <c r="AH242" s="87">
        <v>44270</v>
      </c>
    </row>
    <row r="243" spans="1:34" outlineLevel="2" x14ac:dyDescent="0.3">
      <c r="A243" s="85" t="s">
        <v>139</v>
      </c>
      <c r="B243" s="85" t="s">
        <v>140</v>
      </c>
      <c r="C243" s="86"/>
      <c r="D243" s="86" t="s">
        <v>502</v>
      </c>
      <c r="E243" s="86"/>
      <c r="F243" s="86"/>
      <c r="G243" s="86"/>
      <c r="H243" s="86"/>
      <c r="I243" s="85"/>
      <c r="J243" s="86"/>
      <c r="K243" s="86"/>
      <c r="L243" s="86"/>
      <c r="M243" s="86"/>
      <c r="N243" s="86"/>
      <c r="O243" s="86"/>
      <c r="P243" s="86">
        <v>1</v>
      </c>
      <c r="Q243" s="86">
        <v>4</v>
      </c>
      <c r="R243" s="86">
        <v>0</v>
      </c>
      <c r="S243" s="86">
        <v>6</v>
      </c>
      <c r="T243" s="86">
        <f t="shared" si="4"/>
        <v>-2</v>
      </c>
      <c r="U243" s="86">
        <v>2</v>
      </c>
      <c r="V243" s="86"/>
      <c r="W243" s="86"/>
      <c r="X243" s="86"/>
      <c r="Y243" s="86"/>
      <c r="Z243" s="86"/>
      <c r="AA243" s="86"/>
      <c r="AB243" s="86"/>
      <c r="AC243" s="86"/>
      <c r="AD243" s="86"/>
      <c r="AE243" s="86">
        <v>1</v>
      </c>
      <c r="AF243" s="86">
        <v>0</v>
      </c>
      <c r="AG243" s="86">
        <v>1</v>
      </c>
      <c r="AH243" s="87">
        <v>44270</v>
      </c>
    </row>
    <row r="244" spans="1:34" outlineLevel="2" x14ac:dyDescent="0.3">
      <c r="A244" s="85" t="s">
        <v>141</v>
      </c>
      <c r="B244" s="85" t="s">
        <v>142</v>
      </c>
      <c r="C244" s="86"/>
      <c r="D244" s="86" t="s">
        <v>502</v>
      </c>
      <c r="E244" s="86"/>
      <c r="F244" s="86"/>
      <c r="G244" s="86"/>
      <c r="H244" s="86"/>
      <c r="I244" s="85" t="s">
        <v>71</v>
      </c>
      <c r="J244" s="86" t="s">
        <v>102</v>
      </c>
      <c r="K244" s="86" t="s">
        <v>143</v>
      </c>
      <c r="L244" s="86" t="s">
        <v>144</v>
      </c>
      <c r="M244" s="86"/>
      <c r="N244" s="86"/>
      <c r="O244" s="86"/>
      <c r="P244" s="86">
        <v>5</v>
      </c>
      <c r="Q244" s="86">
        <v>13</v>
      </c>
      <c r="R244" s="86">
        <v>31</v>
      </c>
      <c r="S244" s="86">
        <v>34</v>
      </c>
      <c r="T244" s="86">
        <f t="shared" si="4"/>
        <v>-21</v>
      </c>
      <c r="U244" s="86"/>
      <c r="V244" s="86"/>
      <c r="W244" s="86"/>
      <c r="X244" s="86"/>
      <c r="Y244" s="86"/>
      <c r="Z244" s="86"/>
      <c r="AA244" s="86"/>
      <c r="AB244" s="86"/>
      <c r="AC244" s="86"/>
      <c r="AD244" s="86"/>
      <c r="AE244" s="86">
        <v>5</v>
      </c>
      <c r="AF244" s="86">
        <v>0</v>
      </c>
      <c r="AG244" s="86">
        <v>5</v>
      </c>
      <c r="AH244" s="87">
        <v>44270</v>
      </c>
    </row>
    <row r="245" spans="1:34" outlineLevel="2" x14ac:dyDescent="0.3">
      <c r="A245" s="85" t="s">
        <v>145</v>
      </c>
      <c r="B245" s="85" t="s">
        <v>146</v>
      </c>
      <c r="C245" s="86"/>
      <c r="D245" s="86" t="s">
        <v>502</v>
      </c>
      <c r="E245" s="86"/>
      <c r="F245" s="86"/>
      <c r="G245" s="86"/>
      <c r="H245" s="86"/>
      <c r="I245" s="85" t="s">
        <v>71</v>
      </c>
      <c r="J245" s="86" t="s">
        <v>102</v>
      </c>
      <c r="K245" s="86" t="s">
        <v>35</v>
      </c>
      <c r="L245" s="86" t="s">
        <v>144</v>
      </c>
      <c r="M245" s="86"/>
      <c r="N245" s="86"/>
      <c r="O245" s="86"/>
      <c r="P245" s="86">
        <v>1</v>
      </c>
      <c r="Q245" s="86">
        <v>3</v>
      </c>
      <c r="R245" s="86">
        <v>6</v>
      </c>
      <c r="S245" s="86">
        <v>6</v>
      </c>
      <c r="T245" s="86">
        <f t="shared" si="4"/>
        <v>-3</v>
      </c>
      <c r="U245" s="86"/>
      <c r="V245" s="86"/>
      <c r="W245" s="86"/>
      <c r="X245" s="86"/>
      <c r="Y245" s="86"/>
      <c r="Z245" s="86"/>
      <c r="AA245" s="86"/>
      <c r="AB245" s="86"/>
      <c r="AC245" s="86"/>
      <c r="AD245" s="86"/>
      <c r="AE245" s="86">
        <v>1</v>
      </c>
      <c r="AF245" s="86">
        <v>0</v>
      </c>
      <c r="AG245" s="86">
        <v>1</v>
      </c>
      <c r="AH245" s="87">
        <v>44270</v>
      </c>
    </row>
    <row r="246" spans="1:34" outlineLevel="2" x14ac:dyDescent="0.3">
      <c r="A246" s="85" t="s">
        <v>147</v>
      </c>
      <c r="B246" s="85" t="s">
        <v>148</v>
      </c>
      <c r="C246" s="86"/>
      <c r="D246" s="86" t="s">
        <v>502</v>
      </c>
      <c r="E246" s="86"/>
      <c r="F246" s="86"/>
      <c r="G246" s="86"/>
      <c r="H246" s="86"/>
      <c r="I246" s="85"/>
      <c r="J246" s="86"/>
      <c r="K246" s="86"/>
      <c r="L246" s="86"/>
      <c r="M246" s="86"/>
      <c r="N246" s="86"/>
      <c r="O246" s="86"/>
      <c r="P246" s="86">
        <v>1</v>
      </c>
      <c r="Q246" s="86"/>
      <c r="R246" s="86">
        <v>0</v>
      </c>
      <c r="S246" s="86">
        <v>5</v>
      </c>
      <c r="T246" s="86">
        <f t="shared" si="4"/>
        <v>-5</v>
      </c>
      <c r="U246" s="86">
        <v>5</v>
      </c>
      <c r="V246" s="86"/>
      <c r="W246" s="86"/>
      <c r="X246" s="86"/>
      <c r="Y246" s="86"/>
      <c r="Z246" s="86"/>
      <c r="AA246" s="86"/>
      <c r="AB246" s="86"/>
      <c r="AC246" s="86"/>
      <c r="AD246" s="86"/>
      <c r="AE246" s="86">
        <v>1</v>
      </c>
      <c r="AF246" s="86">
        <v>0</v>
      </c>
      <c r="AG246" s="86">
        <v>1</v>
      </c>
      <c r="AH246" s="87">
        <v>44270</v>
      </c>
    </row>
    <row r="247" spans="1:34" outlineLevel="2" x14ac:dyDescent="0.3">
      <c r="A247" s="85" t="s">
        <v>149</v>
      </c>
      <c r="B247" s="85" t="s">
        <v>150</v>
      </c>
      <c r="C247" s="86"/>
      <c r="D247" s="86" t="s">
        <v>502</v>
      </c>
      <c r="E247" s="86"/>
      <c r="F247" s="86"/>
      <c r="G247" s="86"/>
      <c r="H247" s="86"/>
      <c r="I247" s="85"/>
      <c r="J247" s="86"/>
      <c r="K247" s="86"/>
      <c r="L247" s="86"/>
      <c r="M247" s="86"/>
      <c r="N247" s="86"/>
      <c r="O247" s="86"/>
      <c r="P247" s="86">
        <v>2</v>
      </c>
      <c r="Q247" s="86">
        <v>4</v>
      </c>
      <c r="R247" s="86">
        <v>0</v>
      </c>
      <c r="S247" s="86">
        <v>12</v>
      </c>
      <c r="T247" s="86">
        <f t="shared" si="4"/>
        <v>-8</v>
      </c>
      <c r="U247" s="86">
        <v>8</v>
      </c>
      <c r="V247" s="86"/>
      <c r="W247" s="86"/>
      <c r="X247" s="86"/>
      <c r="Y247" s="86"/>
      <c r="Z247" s="86"/>
      <c r="AA247" s="86"/>
      <c r="AB247" s="86"/>
      <c r="AC247" s="86"/>
      <c r="AD247" s="86"/>
      <c r="AE247" s="86">
        <v>2</v>
      </c>
      <c r="AF247" s="86">
        <v>0</v>
      </c>
      <c r="AG247" s="86">
        <v>2</v>
      </c>
      <c r="AH247" s="87">
        <v>44270</v>
      </c>
    </row>
    <row r="248" spans="1:34" outlineLevel="2" x14ac:dyDescent="0.3">
      <c r="A248" s="85" t="s">
        <v>151</v>
      </c>
      <c r="B248" s="85" t="s">
        <v>152</v>
      </c>
      <c r="C248" s="86"/>
      <c r="D248" s="86" t="s">
        <v>502</v>
      </c>
      <c r="E248" s="86"/>
      <c r="F248" s="86"/>
      <c r="G248" s="86"/>
      <c r="H248" s="86"/>
      <c r="I248" s="85" t="s">
        <v>33</v>
      </c>
      <c r="J248" s="86" t="s">
        <v>34</v>
      </c>
      <c r="K248" s="86" t="s">
        <v>35</v>
      </c>
      <c r="L248" s="86" t="s">
        <v>36</v>
      </c>
      <c r="M248" s="86"/>
      <c r="N248" s="86"/>
      <c r="O248" s="86"/>
      <c r="P248" s="86">
        <v>1</v>
      </c>
      <c r="Q248" s="86">
        <v>0</v>
      </c>
      <c r="R248" s="86">
        <v>6</v>
      </c>
      <c r="S248" s="86">
        <v>6</v>
      </c>
      <c r="T248" s="86">
        <f t="shared" si="4"/>
        <v>-6</v>
      </c>
      <c r="U248" s="86"/>
      <c r="V248" s="86"/>
      <c r="W248" s="86"/>
      <c r="X248" s="86"/>
      <c r="Y248" s="86"/>
      <c r="Z248" s="86"/>
      <c r="AA248" s="86"/>
      <c r="AB248" s="86"/>
      <c r="AC248" s="86"/>
      <c r="AD248" s="86"/>
      <c r="AE248" s="86">
        <v>1</v>
      </c>
      <c r="AF248" s="86">
        <v>0</v>
      </c>
      <c r="AG248" s="86">
        <v>1</v>
      </c>
      <c r="AH248" s="87">
        <v>44270</v>
      </c>
    </row>
    <row r="249" spans="1:34" outlineLevel="2" x14ac:dyDescent="0.3">
      <c r="A249" s="85" t="s">
        <v>153</v>
      </c>
      <c r="B249" s="85" t="s">
        <v>154</v>
      </c>
      <c r="C249" s="86"/>
      <c r="D249" s="86" t="s">
        <v>502</v>
      </c>
      <c r="E249" s="86"/>
      <c r="F249" s="86"/>
      <c r="G249" s="86"/>
      <c r="H249" s="86"/>
      <c r="I249" s="85"/>
      <c r="J249" s="86"/>
      <c r="K249" s="86"/>
      <c r="L249" s="86"/>
      <c r="M249" s="86"/>
      <c r="N249" s="86"/>
      <c r="O249" s="86"/>
      <c r="P249" s="86">
        <v>9</v>
      </c>
      <c r="Q249" s="86">
        <v>13</v>
      </c>
      <c r="R249" s="86">
        <v>0</v>
      </c>
      <c r="S249" s="86">
        <v>100</v>
      </c>
      <c r="T249" s="86">
        <f t="shared" si="4"/>
        <v>-87</v>
      </c>
      <c r="U249" s="86">
        <v>87</v>
      </c>
      <c r="V249" s="86"/>
      <c r="W249" s="86"/>
      <c r="X249" s="86"/>
      <c r="Y249" s="86"/>
      <c r="Z249" s="86"/>
      <c r="AA249" s="86"/>
      <c r="AB249" s="86"/>
      <c r="AC249" s="86"/>
      <c r="AD249" s="86"/>
      <c r="AE249" s="86">
        <v>9</v>
      </c>
      <c r="AF249" s="86">
        <v>0</v>
      </c>
      <c r="AG249" s="86">
        <v>9</v>
      </c>
      <c r="AH249" s="87">
        <v>44270</v>
      </c>
    </row>
    <row r="250" spans="1:34" outlineLevel="2" x14ac:dyDescent="0.3">
      <c r="A250" s="85" t="s">
        <v>155</v>
      </c>
      <c r="B250" s="85" t="s">
        <v>156</v>
      </c>
      <c r="C250" s="86"/>
      <c r="D250" s="86" t="s">
        <v>502</v>
      </c>
      <c r="E250" s="86"/>
      <c r="F250" s="86"/>
      <c r="G250" s="86"/>
      <c r="H250" s="86"/>
      <c r="I250" s="85" t="s">
        <v>51</v>
      </c>
      <c r="J250" s="86" t="s">
        <v>52</v>
      </c>
      <c r="K250" s="86" t="s">
        <v>157</v>
      </c>
      <c r="L250" s="86" t="s">
        <v>54</v>
      </c>
      <c r="M250" s="86"/>
      <c r="N250" s="86"/>
      <c r="O250" s="86"/>
      <c r="P250" s="86">
        <v>4</v>
      </c>
      <c r="Q250" s="86">
        <v>11</v>
      </c>
      <c r="R250" s="86">
        <v>30</v>
      </c>
      <c r="S250" s="86">
        <v>41</v>
      </c>
      <c r="T250" s="86">
        <f t="shared" si="4"/>
        <v>-30</v>
      </c>
      <c r="U250" s="86"/>
      <c r="V250" s="86"/>
      <c r="W250" s="86"/>
      <c r="X250" s="86"/>
      <c r="Y250" s="86"/>
      <c r="Z250" s="86"/>
      <c r="AA250" s="86"/>
      <c r="AB250" s="86"/>
      <c r="AC250" s="86"/>
      <c r="AD250" s="86"/>
      <c r="AE250" s="86">
        <v>4</v>
      </c>
      <c r="AF250" s="86">
        <v>0</v>
      </c>
      <c r="AG250" s="86">
        <v>4</v>
      </c>
      <c r="AH250" s="87">
        <v>44270</v>
      </c>
    </row>
    <row r="251" spans="1:34" outlineLevel="2" x14ac:dyDescent="0.3">
      <c r="A251" s="85" t="s">
        <v>158</v>
      </c>
      <c r="B251" s="85" t="s">
        <v>159</v>
      </c>
      <c r="C251" s="86"/>
      <c r="D251" s="86" t="s">
        <v>502</v>
      </c>
      <c r="E251" s="86"/>
      <c r="F251" s="86"/>
      <c r="G251" s="86"/>
      <c r="H251" s="86"/>
      <c r="I251" s="85"/>
      <c r="J251" s="86"/>
      <c r="K251" s="86"/>
      <c r="L251" s="86"/>
      <c r="M251" s="86"/>
      <c r="N251" s="86"/>
      <c r="O251" s="86"/>
      <c r="P251" s="86">
        <v>4</v>
      </c>
      <c r="Q251" s="86">
        <v>12</v>
      </c>
      <c r="R251" s="86">
        <v>0</v>
      </c>
      <c r="S251" s="86">
        <v>32</v>
      </c>
      <c r="T251" s="86">
        <f t="shared" si="4"/>
        <v>-20</v>
      </c>
      <c r="U251" s="86">
        <v>20</v>
      </c>
      <c r="V251" s="86"/>
      <c r="W251" s="86"/>
      <c r="X251" s="86"/>
      <c r="Y251" s="86"/>
      <c r="Z251" s="86"/>
      <c r="AA251" s="86"/>
      <c r="AB251" s="86"/>
      <c r="AC251" s="86"/>
      <c r="AD251" s="86"/>
      <c r="AE251" s="86">
        <v>4</v>
      </c>
      <c r="AF251" s="86">
        <v>0</v>
      </c>
      <c r="AG251" s="86">
        <v>4</v>
      </c>
      <c r="AH251" s="87">
        <v>44270</v>
      </c>
    </row>
    <row r="252" spans="1:34" outlineLevel="2" x14ac:dyDescent="0.3">
      <c r="A252" s="85" t="s">
        <v>160</v>
      </c>
      <c r="B252" s="85" t="s">
        <v>161</v>
      </c>
      <c r="C252" s="86"/>
      <c r="D252" s="86" t="s">
        <v>502</v>
      </c>
      <c r="E252" s="86"/>
      <c r="F252" s="86"/>
      <c r="G252" s="86"/>
      <c r="H252" s="86"/>
      <c r="I252" s="85" t="s">
        <v>51</v>
      </c>
      <c r="J252" s="86" t="s">
        <v>52</v>
      </c>
      <c r="K252" s="86" t="s">
        <v>89</v>
      </c>
      <c r="L252" s="86" t="s">
        <v>54</v>
      </c>
      <c r="M252" s="86"/>
      <c r="N252" s="86"/>
      <c r="O252" s="86"/>
      <c r="P252" s="86">
        <v>1</v>
      </c>
      <c r="Q252" s="86">
        <v>3</v>
      </c>
      <c r="R252" s="86">
        <v>5</v>
      </c>
      <c r="S252" s="86">
        <v>6</v>
      </c>
      <c r="T252" s="86">
        <f t="shared" si="4"/>
        <v>-3</v>
      </c>
      <c r="U252" s="86"/>
      <c r="V252" s="86"/>
      <c r="W252" s="86"/>
      <c r="X252" s="86"/>
      <c r="Y252" s="86"/>
      <c r="Z252" s="86"/>
      <c r="AA252" s="86"/>
      <c r="AB252" s="86"/>
      <c r="AC252" s="86"/>
      <c r="AD252" s="86"/>
      <c r="AE252" s="86">
        <v>1</v>
      </c>
      <c r="AF252" s="86">
        <v>0</v>
      </c>
      <c r="AG252" s="86">
        <v>1</v>
      </c>
      <c r="AH252" s="87">
        <v>44270</v>
      </c>
    </row>
    <row r="253" spans="1:34" outlineLevel="2" x14ac:dyDescent="0.3">
      <c r="A253" s="85" t="s">
        <v>162</v>
      </c>
      <c r="B253" s="85" t="s">
        <v>163</v>
      </c>
      <c r="C253" s="86"/>
      <c r="D253" s="86" t="s">
        <v>502</v>
      </c>
      <c r="E253" s="86"/>
      <c r="F253" s="86"/>
      <c r="G253" s="86"/>
      <c r="H253" s="86"/>
      <c r="I253" s="85"/>
      <c r="J253" s="86"/>
      <c r="K253" s="86"/>
      <c r="L253" s="86"/>
      <c r="M253" s="86"/>
      <c r="N253" s="86"/>
      <c r="O253" s="86"/>
      <c r="P253" s="86">
        <v>8</v>
      </c>
      <c r="Q253" s="86">
        <v>20</v>
      </c>
      <c r="R253" s="86">
        <v>0</v>
      </c>
      <c r="S253" s="86">
        <v>49</v>
      </c>
      <c r="T253" s="86">
        <f t="shared" si="4"/>
        <v>-29</v>
      </c>
      <c r="U253" s="86">
        <v>29</v>
      </c>
      <c r="V253" s="86"/>
      <c r="W253" s="86"/>
      <c r="X253" s="86"/>
      <c r="Y253" s="86"/>
      <c r="Z253" s="86"/>
      <c r="AA253" s="86"/>
      <c r="AB253" s="86"/>
      <c r="AC253" s="86"/>
      <c r="AD253" s="86"/>
      <c r="AE253" s="86">
        <v>8</v>
      </c>
      <c r="AF253" s="86">
        <v>0</v>
      </c>
      <c r="AG253" s="86">
        <v>8</v>
      </c>
      <c r="AH253" s="87">
        <v>44270</v>
      </c>
    </row>
    <row r="254" spans="1:34" outlineLevel="2" x14ac:dyDescent="0.3">
      <c r="A254" s="85" t="s">
        <v>164</v>
      </c>
      <c r="B254" s="85" t="s">
        <v>165</v>
      </c>
      <c r="C254" s="86"/>
      <c r="D254" s="86" t="s">
        <v>502</v>
      </c>
      <c r="E254" s="86"/>
      <c r="F254" s="86"/>
      <c r="G254" s="86"/>
      <c r="H254" s="86"/>
      <c r="I254" s="85"/>
      <c r="J254" s="86"/>
      <c r="K254" s="86"/>
      <c r="L254" s="86"/>
      <c r="M254" s="86"/>
      <c r="N254" s="86"/>
      <c r="O254" s="86"/>
      <c r="P254" s="86">
        <v>2</v>
      </c>
      <c r="Q254" s="86">
        <v>3</v>
      </c>
      <c r="R254" s="86">
        <v>0</v>
      </c>
      <c r="S254" s="86">
        <v>12</v>
      </c>
      <c r="T254" s="86">
        <f t="shared" si="4"/>
        <v>-9</v>
      </c>
      <c r="U254" s="86">
        <v>9</v>
      </c>
      <c r="V254" s="86"/>
      <c r="W254" s="86"/>
      <c r="X254" s="86"/>
      <c r="Y254" s="86"/>
      <c r="Z254" s="86"/>
      <c r="AA254" s="86"/>
      <c r="AB254" s="86"/>
      <c r="AC254" s="86"/>
      <c r="AD254" s="86"/>
      <c r="AE254" s="86">
        <v>2</v>
      </c>
      <c r="AF254" s="86">
        <v>0</v>
      </c>
      <c r="AG254" s="86">
        <v>2</v>
      </c>
      <c r="AH254" s="87">
        <v>44270</v>
      </c>
    </row>
    <row r="255" spans="1:34" outlineLevel="2" x14ac:dyDescent="0.3">
      <c r="A255" s="85" t="s">
        <v>166</v>
      </c>
      <c r="B255" s="85" t="s">
        <v>167</v>
      </c>
      <c r="C255" s="86"/>
      <c r="D255" s="86" t="s">
        <v>502</v>
      </c>
      <c r="E255" s="86"/>
      <c r="F255" s="86"/>
      <c r="G255" s="86"/>
      <c r="H255" s="86"/>
      <c r="I255" s="85"/>
      <c r="J255" s="86"/>
      <c r="K255" s="86"/>
      <c r="L255" s="86"/>
      <c r="M255" s="86"/>
      <c r="N255" s="86"/>
      <c r="O255" s="86"/>
      <c r="P255" s="86">
        <v>2</v>
      </c>
      <c r="Q255" s="86">
        <v>4</v>
      </c>
      <c r="R255" s="86">
        <v>0</v>
      </c>
      <c r="S255" s="86">
        <v>12</v>
      </c>
      <c r="T255" s="86">
        <f t="shared" si="4"/>
        <v>-8</v>
      </c>
      <c r="U255" s="86">
        <v>8</v>
      </c>
      <c r="V255" s="86"/>
      <c r="W255" s="86"/>
      <c r="X255" s="86"/>
      <c r="Y255" s="86"/>
      <c r="Z255" s="86"/>
      <c r="AA255" s="86"/>
      <c r="AB255" s="86"/>
      <c r="AC255" s="86"/>
      <c r="AD255" s="86"/>
      <c r="AE255" s="86">
        <v>2</v>
      </c>
      <c r="AF255" s="86">
        <v>0</v>
      </c>
      <c r="AG255" s="86">
        <v>2</v>
      </c>
      <c r="AH255" s="87">
        <v>44270</v>
      </c>
    </row>
    <row r="256" spans="1:34" outlineLevel="2" x14ac:dyDescent="0.3">
      <c r="A256" s="85" t="s">
        <v>168</v>
      </c>
      <c r="B256" s="85" t="s">
        <v>169</v>
      </c>
      <c r="C256" s="86"/>
      <c r="D256" s="86" t="s">
        <v>502</v>
      </c>
      <c r="E256" s="86"/>
      <c r="F256" s="86"/>
      <c r="G256" s="86"/>
      <c r="H256" s="86"/>
      <c r="I256" s="85"/>
      <c r="J256" s="86"/>
      <c r="K256" s="86"/>
      <c r="L256" s="86"/>
      <c r="M256" s="86"/>
      <c r="N256" s="86"/>
      <c r="O256" s="86"/>
      <c r="P256" s="86">
        <v>1</v>
      </c>
      <c r="Q256" s="86">
        <v>1</v>
      </c>
      <c r="R256" s="86">
        <v>0</v>
      </c>
      <c r="S256" s="86">
        <v>5</v>
      </c>
      <c r="T256" s="86">
        <f t="shared" si="4"/>
        <v>-4</v>
      </c>
      <c r="U256" s="86">
        <v>4</v>
      </c>
      <c r="V256" s="86"/>
      <c r="W256" s="86"/>
      <c r="X256" s="86"/>
      <c r="Y256" s="86"/>
      <c r="Z256" s="86"/>
      <c r="AA256" s="86"/>
      <c r="AB256" s="86"/>
      <c r="AC256" s="86"/>
      <c r="AD256" s="86"/>
      <c r="AE256" s="86">
        <v>1</v>
      </c>
      <c r="AF256" s="86">
        <v>0</v>
      </c>
      <c r="AG256" s="86">
        <v>1</v>
      </c>
      <c r="AH256" s="87">
        <v>44270</v>
      </c>
    </row>
    <row r="257" spans="1:34" outlineLevel="2" x14ac:dyDescent="0.3">
      <c r="A257" s="85" t="s">
        <v>170</v>
      </c>
      <c r="B257" s="85" t="s">
        <v>171</v>
      </c>
      <c r="C257" s="86"/>
      <c r="D257" s="86" t="s">
        <v>502</v>
      </c>
      <c r="E257" s="86"/>
      <c r="F257" s="86"/>
      <c r="G257" s="86"/>
      <c r="H257" s="86"/>
      <c r="I257" s="85"/>
      <c r="J257" s="86"/>
      <c r="K257" s="86"/>
      <c r="L257" s="86"/>
      <c r="M257" s="86"/>
      <c r="N257" s="86"/>
      <c r="O257" s="86"/>
      <c r="P257" s="86">
        <v>1</v>
      </c>
      <c r="Q257" s="86">
        <v>5</v>
      </c>
      <c r="R257" s="86">
        <v>0</v>
      </c>
      <c r="S257" s="86">
        <v>6</v>
      </c>
      <c r="T257" s="86">
        <f t="shared" si="4"/>
        <v>-1</v>
      </c>
      <c r="U257" s="86">
        <v>1</v>
      </c>
      <c r="V257" s="86"/>
      <c r="W257" s="86"/>
      <c r="X257" s="86"/>
      <c r="Y257" s="86"/>
      <c r="Z257" s="86"/>
      <c r="AA257" s="86"/>
      <c r="AB257" s="86"/>
      <c r="AC257" s="86"/>
      <c r="AD257" s="86"/>
      <c r="AE257" s="86">
        <v>1</v>
      </c>
      <c r="AF257" s="86">
        <v>0</v>
      </c>
      <c r="AG257" s="86">
        <v>1</v>
      </c>
      <c r="AH257" s="87">
        <v>44270</v>
      </c>
    </row>
    <row r="258" spans="1:34" outlineLevel="2" x14ac:dyDescent="0.3">
      <c r="A258" s="85" t="s">
        <v>172</v>
      </c>
      <c r="B258" s="85" t="s">
        <v>173</v>
      </c>
      <c r="C258" s="86"/>
      <c r="D258" s="86" t="s">
        <v>502</v>
      </c>
      <c r="E258" s="86"/>
      <c r="F258" s="86"/>
      <c r="G258" s="86"/>
      <c r="H258" s="86"/>
      <c r="I258" s="85"/>
      <c r="J258" s="86"/>
      <c r="K258" s="86"/>
      <c r="L258" s="86"/>
      <c r="M258" s="86"/>
      <c r="N258" s="86"/>
      <c r="O258" s="86"/>
      <c r="P258" s="86">
        <v>2</v>
      </c>
      <c r="Q258" s="86">
        <v>4</v>
      </c>
      <c r="R258" s="86">
        <v>0</v>
      </c>
      <c r="S258" s="86">
        <v>12</v>
      </c>
      <c r="T258" s="86">
        <f t="shared" si="4"/>
        <v>-8</v>
      </c>
      <c r="U258" s="86">
        <v>8</v>
      </c>
      <c r="V258" s="86"/>
      <c r="W258" s="86"/>
      <c r="X258" s="86"/>
      <c r="Y258" s="86"/>
      <c r="Z258" s="86"/>
      <c r="AA258" s="86"/>
      <c r="AB258" s="86"/>
      <c r="AC258" s="86"/>
      <c r="AD258" s="86"/>
      <c r="AE258" s="86">
        <v>2</v>
      </c>
      <c r="AF258" s="86">
        <v>0</v>
      </c>
      <c r="AG258" s="86">
        <v>2</v>
      </c>
      <c r="AH258" s="87">
        <v>44270</v>
      </c>
    </row>
    <row r="259" spans="1:34" outlineLevel="2" x14ac:dyDescent="0.3">
      <c r="A259" s="85" t="s">
        <v>174</v>
      </c>
      <c r="B259" s="85" t="s">
        <v>175</v>
      </c>
      <c r="C259" s="86"/>
      <c r="D259" s="86" t="s">
        <v>502</v>
      </c>
      <c r="E259" s="86"/>
      <c r="F259" s="86"/>
      <c r="G259" s="86"/>
      <c r="H259" s="86"/>
      <c r="I259" s="85"/>
      <c r="J259" s="86"/>
      <c r="K259" s="86"/>
      <c r="L259" s="86"/>
      <c r="M259" s="86"/>
      <c r="N259" s="86"/>
      <c r="O259" s="86"/>
      <c r="P259" s="86">
        <v>1</v>
      </c>
      <c r="Q259" s="86">
        <v>4</v>
      </c>
      <c r="R259" s="86">
        <v>0</v>
      </c>
      <c r="S259" s="86">
        <v>5</v>
      </c>
      <c r="T259" s="86">
        <f t="shared" si="4"/>
        <v>-1</v>
      </c>
      <c r="U259" s="86">
        <v>1</v>
      </c>
      <c r="V259" s="86"/>
      <c r="W259" s="86"/>
      <c r="X259" s="86"/>
      <c r="Y259" s="86"/>
      <c r="Z259" s="86"/>
      <c r="AA259" s="86"/>
      <c r="AB259" s="86"/>
      <c r="AC259" s="86"/>
      <c r="AD259" s="86"/>
      <c r="AE259" s="86">
        <v>1</v>
      </c>
      <c r="AF259" s="86">
        <v>0</v>
      </c>
      <c r="AG259" s="86">
        <v>1</v>
      </c>
      <c r="AH259" s="87">
        <v>44270</v>
      </c>
    </row>
    <row r="260" spans="1:34" outlineLevel="2" x14ac:dyDescent="0.3">
      <c r="A260" s="85" t="s">
        <v>176</v>
      </c>
      <c r="B260" s="85" t="s">
        <v>177</v>
      </c>
      <c r="C260" s="86"/>
      <c r="D260" s="86" t="s">
        <v>502</v>
      </c>
      <c r="E260" s="86"/>
      <c r="F260" s="86"/>
      <c r="G260" s="86"/>
      <c r="H260" s="86"/>
      <c r="I260" s="85"/>
      <c r="J260" s="86"/>
      <c r="K260" s="86"/>
      <c r="L260" s="86"/>
      <c r="M260" s="86"/>
      <c r="N260" s="86"/>
      <c r="O260" s="86"/>
      <c r="P260" s="86">
        <v>2</v>
      </c>
      <c r="Q260" s="86">
        <v>1</v>
      </c>
      <c r="R260" s="86">
        <v>0</v>
      </c>
      <c r="S260" s="86">
        <v>11</v>
      </c>
      <c r="T260" s="86">
        <f t="shared" si="4"/>
        <v>-10</v>
      </c>
      <c r="U260" s="86">
        <v>10</v>
      </c>
      <c r="V260" s="86"/>
      <c r="W260" s="86"/>
      <c r="X260" s="86"/>
      <c r="Y260" s="86"/>
      <c r="Z260" s="86"/>
      <c r="AA260" s="86"/>
      <c r="AB260" s="86"/>
      <c r="AC260" s="86"/>
      <c r="AD260" s="86"/>
      <c r="AE260" s="86">
        <v>2</v>
      </c>
      <c r="AF260" s="86">
        <v>0</v>
      </c>
      <c r="AG260" s="86">
        <v>2</v>
      </c>
      <c r="AH260" s="87">
        <v>44270</v>
      </c>
    </row>
    <row r="261" spans="1:34" outlineLevel="2" x14ac:dyDescent="0.3">
      <c r="A261" s="85" t="s">
        <v>178</v>
      </c>
      <c r="B261" s="85" t="s">
        <v>179</v>
      </c>
      <c r="C261" s="86"/>
      <c r="D261" s="86" t="s">
        <v>502</v>
      </c>
      <c r="E261" s="86"/>
      <c r="F261" s="86"/>
      <c r="G261" s="86"/>
      <c r="H261" s="86"/>
      <c r="I261" s="85"/>
      <c r="J261" s="86"/>
      <c r="K261" s="86"/>
      <c r="L261" s="86"/>
      <c r="M261" s="86"/>
      <c r="N261" s="86"/>
      <c r="O261" s="86"/>
      <c r="P261" s="86">
        <v>2</v>
      </c>
      <c r="Q261" s="86">
        <v>10</v>
      </c>
      <c r="R261" s="86">
        <v>0</v>
      </c>
      <c r="S261" s="86">
        <v>12</v>
      </c>
      <c r="T261" s="86">
        <f t="shared" si="4"/>
        <v>-2</v>
      </c>
      <c r="U261" s="86">
        <v>2</v>
      </c>
      <c r="V261" s="86"/>
      <c r="W261" s="86"/>
      <c r="X261" s="86"/>
      <c r="Y261" s="86"/>
      <c r="Z261" s="86"/>
      <c r="AA261" s="86"/>
      <c r="AB261" s="86"/>
      <c r="AC261" s="86"/>
      <c r="AD261" s="86"/>
      <c r="AE261" s="86">
        <v>2</v>
      </c>
      <c r="AF261" s="86">
        <v>0</v>
      </c>
      <c r="AG261" s="86">
        <v>2</v>
      </c>
      <c r="AH261" s="87">
        <v>44270</v>
      </c>
    </row>
    <row r="262" spans="1:34" outlineLevel="2" x14ac:dyDescent="0.3">
      <c r="A262" s="85" t="s">
        <v>180</v>
      </c>
      <c r="B262" s="85" t="s">
        <v>181</v>
      </c>
      <c r="C262" s="86"/>
      <c r="D262" s="86" t="s">
        <v>502</v>
      </c>
      <c r="E262" s="86" t="s">
        <v>33</v>
      </c>
      <c r="F262" s="86" t="s">
        <v>65</v>
      </c>
      <c r="G262" s="86">
        <v>1</v>
      </c>
      <c r="H262" s="87">
        <v>44316</v>
      </c>
      <c r="I262" s="85"/>
      <c r="J262" s="86"/>
      <c r="K262" s="86"/>
      <c r="L262" s="86" t="s">
        <v>182</v>
      </c>
      <c r="M262" s="86"/>
      <c r="N262" s="86"/>
      <c r="O262" s="86"/>
      <c r="P262" s="86">
        <v>1</v>
      </c>
      <c r="Q262" s="86"/>
      <c r="R262" s="86">
        <v>6</v>
      </c>
      <c r="S262" s="86">
        <v>6</v>
      </c>
      <c r="T262" s="86">
        <f t="shared" si="4"/>
        <v>-6</v>
      </c>
      <c r="U262" s="86"/>
      <c r="V262" s="86">
        <v>0</v>
      </c>
      <c r="W262" s="86"/>
      <c r="X262" s="86"/>
      <c r="Y262" s="86"/>
      <c r="Z262" s="86"/>
      <c r="AA262" s="86"/>
      <c r="AB262" s="86"/>
      <c r="AC262" s="86"/>
      <c r="AD262" s="86"/>
      <c r="AE262" s="86">
        <v>1</v>
      </c>
      <c r="AF262" s="86">
        <v>0</v>
      </c>
      <c r="AG262" s="86">
        <v>1</v>
      </c>
      <c r="AH262" s="87">
        <v>44270</v>
      </c>
    </row>
    <row r="263" spans="1:34" outlineLevel="2" x14ac:dyDescent="0.3">
      <c r="A263" s="85" t="s">
        <v>183</v>
      </c>
      <c r="B263" s="85" t="s">
        <v>184</v>
      </c>
      <c r="C263" s="86"/>
      <c r="D263" s="86" t="s">
        <v>502</v>
      </c>
      <c r="E263" s="86"/>
      <c r="F263" s="86"/>
      <c r="G263" s="86"/>
      <c r="H263" s="86"/>
      <c r="I263" s="85"/>
      <c r="J263" s="86"/>
      <c r="K263" s="86"/>
      <c r="L263" s="86"/>
      <c r="M263" s="86"/>
      <c r="N263" s="86"/>
      <c r="O263" s="86"/>
      <c r="P263" s="86">
        <v>10</v>
      </c>
      <c r="Q263" s="86">
        <v>42</v>
      </c>
      <c r="R263" s="86">
        <v>1</v>
      </c>
      <c r="S263" s="86">
        <v>99</v>
      </c>
      <c r="T263" s="86">
        <f t="shared" si="4"/>
        <v>-57</v>
      </c>
      <c r="U263" s="86">
        <v>56</v>
      </c>
      <c r="V263" s="86"/>
      <c r="W263" s="86"/>
      <c r="X263" s="86"/>
      <c r="Y263" s="86"/>
      <c r="Z263" s="86"/>
      <c r="AA263" s="86"/>
      <c r="AB263" s="86"/>
      <c r="AC263" s="86"/>
      <c r="AD263" s="86"/>
      <c r="AE263" s="86">
        <v>10</v>
      </c>
      <c r="AF263" s="86">
        <v>0</v>
      </c>
      <c r="AG263" s="86">
        <v>10</v>
      </c>
      <c r="AH263" s="87">
        <v>44270</v>
      </c>
    </row>
    <row r="264" spans="1:34" outlineLevel="2" x14ac:dyDescent="0.3">
      <c r="A264" s="85" t="s">
        <v>185</v>
      </c>
      <c r="B264" s="85" t="s">
        <v>186</v>
      </c>
      <c r="C264" s="86"/>
      <c r="D264" s="86" t="s">
        <v>502</v>
      </c>
      <c r="E264" s="86"/>
      <c r="F264" s="86"/>
      <c r="G264" s="86"/>
      <c r="H264" s="86"/>
      <c r="I264" s="85" t="s">
        <v>33</v>
      </c>
      <c r="J264" s="86" t="s">
        <v>34</v>
      </c>
      <c r="K264" s="86" t="s">
        <v>89</v>
      </c>
      <c r="L264" s="86" t="s">
        <v>36</v>
      </c>
      <c r="M264" s="86"/>
      <c r="N264" s="86"/>
      <c r="O264" s="86"/>
      <c r="P264" s="86">
        <v>1</v>
      </c>
      <c r="Q264" s="86">
        <v>1</v>
      </c>
      <c r="R264" s="86">
        <v>5</v>
      </c>
      <c r="S264" s="86">
        <v>6</v>
      </c>
      <c r="T264" s="86">
        <f t="shared" si="4"/>
        <v>-5</v>
      </c>
      <c r="U264" s="86"/>
      <c r="V264" s="86"/>
      <c r="W264" s="86"/>
      <c r="X264" s="86"/>
      <c r="Y264" s="86"/>
      <c r="Z264" s="86"/>
      <c r="AA264" s="86"/>
      <c r="AB264" s="86"/>
      <c r="AC264" s="86"/>
      <c r="AD264" s="86"/>
      <c r="AE264" s="86">
        <v>1</v>
      </c>
      <c r="AF264" s="86">
        <v>0</v>
      </c>
      <c r="AG264" s="86">
        <v>1</v>
      </c>
      <c r="AH264" s="87">
        <v>44270</v>
      </c>
    </row>
    <row r="265" spans="1:34" outlineLevel="2" x14ac:dyDescent="0.3">
      <c r="A265" s="85" t="s">
        <v>187</v>
      </c>
      <c r="B265" s="85" t="s">
        <v>188</v>
      </c>
      <c r="C265" s="86"/>
      <c r="D265" s="86" t="s">
        <v>502</v>
      </c>
      <c r="E265" s="86"/>
      <c r="F265" s="86"/>
      <c r="G265" s="86"/>
      <c r="H265" s="86"/>
      <c r="I265" s="85" t="s">
        <v>109</v>
      </c>
      <c r="J265" s="86" t="s">
        <v>110</v>
      </c>
      <c r="K265" s="86" t="s">
        <v>189</v>
      </c>
      <c r="L265" s="86" t="s">
        <v>111</v>
      </c>
      <c r="M265" s="86"/>
      <c r="N265" s="86"/>
      <c r="O265" s="86"/>
      <c r="P265" s="86">
        <v>13</v>
      </c>
      <c r="Q265" s="86">
        <v>27</v>
      </c>
      <c r="R265" s="86">
        <v>91</v>
      </c>
      <c r="S265" s="86">
        <v>78</v>
      </c>
      <c r="T265" s="86">
        <f t="shared" si="4"/>
        <v>-51</v>
      </c>
      <c r="U265" s="86"/>
      <c r="V265" s="86"/>
      <c r="W265" s="86"/>
      <c r="X265" s="86"/>
      <c r="Y265" s="86"/>
      <c r="Z265" s="86"/>
      <c r="AA265" s="86"/>
      <c r="AB265" s="86"/>
      <c r="AC265" s="86"/>
      <c r="AD265" s="86"/>
      <c r="AE265" s="86">
        <v>13</v>
      </c>
      <c r="AF265" s="86">
        <v>0</v>
      </c>
      <c r="AG265" s="86">
        <v>13</v>
      </c>
      <c r="AH265" s="87">
        <v>44270</v>
      </c>
    </row>
    <row r="266" spans="1:34" outlineLevel="2" x14ac:dyDescent="0.3">
      <c r="A266" s="85" t="s">
        <v>190</v>
      </c>
      <c r="B266" s="85" t="s">
        <v>191</v>
      </c>
      <c r="C266" s="86"/>
      <c r="D266" s="86" t="s">
        <v>502</v>
      </c>
      <c r="E266" s="86"/>
      <c r="F266" s="86"/>
      <c r="G266" s="86"/>
      <c r="H266" s="86"/>
      <c r="I266" s="85" t="s">
        <v>109</v>
      </c>
      <c r="J266" s="86" t="s">
        <v>110</v>
      </c>
      <c r="K266" s="86" t="s">
        <v>192</v>
      </c>
      <c r="L266" s="86" t="s">
        <v>111</v>
      </c>
      <c r="M266" s="86"/>
      <c r="N266" s="86"/>
      <c r="O266" s="86"/>
      <c r="P266" s="86">
        <v>7</v>
      </c>
      <c r="Q266" s="86">
        <v>20</v>
      </c>
      <c r="R266" s="86">
        <v>72</v>
      </c>
      <c r="S266" s="86">
        <v>42</v>
      </c>
      <c r="T266" s="86">
        <f t="shared" si="4"/>
        <v>-22</v>
      </c>
      <c r="U266" s="86"/>
      <c r="V266" s="86"/>
      <c r="W266" s="86"/>
      <c r="X266" s="86"/>
      <c r="Y266" s="86"/>
      <c r="Z266" s="86"/>
      <c r="AA266" s="86"/>
      <c r="AB266" s="86"/>
      <c r="AC266" s="86"/>
      <c r="AD266" s="86"/>
      <c r="AE266" s="86">
        <v>7</v>
      </c>
      <c r="AF266" s="86">
        <v>0</v>
      </c>
      <c r="AG266" s="86">
        <v>7</v>
      </c>
      <c r="AH266" s="87">
        <v>44270</v>
      </c>
    </row>
    <row r="267" spans="1:34" outlineLevel="2" x14ac:dyDescent="0.3">
      <c r="A267" s="85" t="s">
        <v>193</v>
      </c>
      <c r="B267" s="85" t="s">
        <v>194</v>
      </c>
      <c r="C267" s="86"/>
      <c r="D267" s="86" t="s">
        <v>502</v>
      </c>
      <c r="E267" s="86"/>
      <c r="F267" s="86"/>
      <c r="G267" s="86"/>
      <c r="H267" s="86"/>
      <c r="I267" s="85"/>
      <c r="J267" s="86"/>
      <c r="K267" s="86"/>
      <c r="L267" s="86"/>
      <c r="M267" s="86"/>
      <c r="N267" s="86"/>
      <c r="O267" s="86"/>
      <c r="P267" s="86">
        <v>4</v>
      </c>
      <c r="Q267" s="86">
        <v>7</v>
      </c>
      <c r="R267" s="86">
        <v>0</v>
      </c>
      <c r="S267" s="86">
        <v>20</v>
      </c>
      <c r="T267" s="86">
        <f t="shared" si="4"/>
        <v>-13</v>
      </c>
      <c r="U267" s="86">
        <v>13</v>
      </c>
      <c r="V267" s="86"/>
      <c r="W267" s="86"/>
      <c r="X267" s="86"/>
      <c r="Y267" s="86"/>
      <c r="Z267" s="86"/>
      <c r="AA267" s="86"/>
      <c r="AB267" s="86"/>
      <c r="AC267" s="86"/>
      <c r="AD267" s="86"/>
      <c r="AE267" s="86">
        <v>4</v>
      </c>
      <c r="AF267" s="86">
        <v>0</v>
      </c>
      <c r="AG267" s="86">
        <v>4</v>
      </c>
      <c r="AH267" s="87">
        <v>44270</v>
      </c>
    </row>
    <row r="268" spans="1:34" outlineLevel="2" x14ac:dyDescent="0.3">
      <c r="A268" s="85" t="s">
        <v>195</v>
      </c>
      <c r="B268" s="85" t="s">
        <v>196</v>
      </c>
      <c r="C268" s="86"/>
      <c r="D268" s="86" t="s">
        <v>502</v>
      </c>
      <c r="E268" s="86"/>
      <c r="F268" s="86"/>
      <c r="G268" s="86"/>
      <c r="H268" s="86"/>
      <c r="I268" s="85"/>
      <c r="J268" s="86"/>
      <c r="K268" s="86"/>
      <c r="L268" s="86"/>
      <c r="M268" s="86"/>
      <c r="N268" s="86"/>
      <c r="O268" s="86"/>
      <c r="P268" s="86">
        <v>15</v>
      </c>
      <c r="Q268" s="86">
        <v>20</v>
      </c>
      <c r="R268" s="86">
        <v>3</v>
      </c>
      <c r="S268" s="86">
        <v>125</v>
      </c>
      <c r="T268" s="86">
        <f t="shared" si="4"/>
        <v>-105</v>
      </c>
      <c r="U268" s="86">
        <v>102</v>
      </c>
      <c r="V268" s="86"/>
      <c r="W268" s="86"/>
      <c r="X268" s="86"/>
      <c r="Y268" s="86"/>
      <c r="Z268" s="86"/>
      <c r="AA268" s="86"/>
      <c r="AB268" s="86"/>
      <c r="AC268" s="86"/>
      <c r="AD268" s="86"/>
      <c r="AE268" s="86">
        <v>15</v>
      </c>
      <c r="AF268" s="86">
        <v>0</v>
      </c>
      <c r="AG268" s="86">
        <v>15</v>
      </c>
      <c r="AH268" s="87">
        <v>44270</v>
      </c>
    </row>
    <row r="269" spans="1:34" outlineLevel="2" x14ac:dyDescent="0.3">
      <c r="A269" s="85" t="s">
        <v>197</v>
      </c>
      <c r="B269" s="85" t="s">
        <v>198</v>
      </c>
      <c r="C269" s="86"/>
      <c r="D269" s="86" t="s">
        <v>502</v>
      </c>
      <c r="E269" s="86"/>
      <c r="F269" s="86"/>
      <c r="G269" s="86"/>
      <c r="H269" s="86"/>
      <c r="I269" s="85"/>
      <c r="J269" s="86"/>
      <c r="K269" s="86"/>
      <c r="L269" s="86"/>
      <c r="M269" s="86"/>
      <c r="N269" s="86"/>
      <c r="O269" s="86"/>
      <c r="P269" s="86">
        <v>2</v>
      </c>
      <c r="Q269" s="86">
        <v>16</v>
      </c>
      <c r="R269" s="86">
        <v>0</v>
      </c>
      <c r="S269" s="86">
        <v>41</v>
      </c>
      <c r="T269" s="86">
        <f t="shared" si="4"/>
        <v>-25</v>
      </c>
      <c r="U269" s="86">
        <v>25</v>
      </c>
      <c r="V269" s="86"/>
      <c r="W269" s="86"/>
      <c r="X269" s="86"/>
      <c r="Y269" s="86"/>
      <c r="Z269" s="86"/>
      <c r="AA269" s="86"/>
      <c r="AB269" s="86"/>
      <c r="AC269" s="86"/>
      <c r="AD269" s="86"/>
      <c r="AE269" s="86">
        <v>2</v>
      </c>
      <c r="AF269" s="86">
        <v>0</v>
      </c>
      <c r="AG269" s="86">
        <v>2</v>
      </c>
      <c r="AH269" s="87">
        <v>44270</v>
      </c>
    </row>
    <row r="270" spans="1:34" outlineLevel="2" x14ac:dyDescent="0.3">
      <c r="A270" s="85" t="s">
        <v>199</v>
      </c>
      <c r="B270" s="85" t="s">
        <v>200</v>
      </c>
      <c r="C270" s="86"/>
      <c r="D270" s="86" t="s">
        <v>502</v>
      </c>
      <c r="E270" s="86"/>
      <c r="F270" s="86"/>
      <c r="G270" s="86"/>
      <c r="H270" s="86"/>
      <c r="I270" s="85"/>
      <c r="J270" s="86"/>
      <c r="K270" s="86"/>
      <c r="L270" s="86"/>
      <c r="M270" s="86"/>
      <c r="N270" s="86"/>
      <c r="O270" s="86"/>
      <c r="P270" s="86">
        <v>11</v>
      </c>
      <c r="Q270" s="86">
        <v>17</v>
      </c>
      <c r="R270" s="86">
        <v>2</v>
      </c>
      <c r="S270" s="86">
        <v>66</v>
      </c>
      <c r="T270" s="86">
        <f t="shared" si="4"/>
        <v>-49</v>
      </c>
      <c r="U270" s="86">
        <v>47</v>
      </c>
      <c r="V270" s="86"/>
      <c r="W270" s="86"/>
      <c r="X270" s="86"/>
      <c r="Y270" s="86"/>
      <c r="Z270" s="86"/>
      <c r="AA270" s="86"/>
      <c r="AB270" s="86"/>
      <c r="AC270" s="86"/>
      <c r="AD270" s="86"/>
      <c r="AE270" s="86">
        <v>11</v>
      </c>
      <c r="AF270" s="86">
        <v>0</v>
      </c>
      <c r="AG270" s="86">
        <v>11</v>
      </c>
      <c r="AH270" s="87">
        <v>44270</v>
      </c>
    </row>
    <row r="271" spans="1:34" outlineLevel="2" x14ac:dyDescent="0.3">
      <c r="A271" s="85" t="s">
        <v>201</v>
      </c>
      <c r="B271" s="85" t="s">
        <v>202</v>
      </c>
      <c r="C271" s="86"/>
      <c r="D271" s="86" t="s">
        <v>502</v>
      </c>
      <c r="E271" s="86"/>
      <c r="F271" s="86"/>
      <c r="G271" s="86"/>
      <c r="H271" s="86"/>
      <c r="I271" s="85"/>
      <c r="J271" s="86"/>
      <c r="K271" s="86"/>
      <c r="L271" s="86"/>
      <c r="M271" s="86"/>
      <c r="N271" s="86"/>
      <c r="O271" s="86"/>
      <c r="P271" s="86">
        <v>2</v>
      </c>
      <c r="Q271" s="86">
        <v>6</v>
      </c>
      <c r="R271" s="86">
        <v>0</v>
      </c>
      <c r="S271" s="86">
        <v>13</v>
      </c>
      <c r="T271" s="86">
        <f t="shared" si="4"/>
        <v>-7</v>
      </c>
      <c r="U271" s="86">
        <v>7</v>
      </c>
      <c r="V271" s="86"/>
      <c r="W271" s="86"/>
      <c r="X271" s="86"/>
      <c r="Y271" s="86"/>
      <c r="Z271" s="86"/>
      <c r="AA271" s="86"/>
      <c r="AB271" s="86"/>
      <c r="AC271" s="86"/>
      <c r="AD271" s="86"/>
      <c r="AE271" s="86">
        <v>2</v>
      </c>
      <c r="AF271" s="86">
        <v>0</v>
      </c>
      <c r="AG271" s="86">
        <v>2</v>
      </c>
      <c r="AH271" s="87">
        <v>44270</v>
      </c>
    </row>
    <row r="272" spans="1:34" outlineLevel="2" x14ac:dyDescent="0.3">
      <c r="A272" s="85" t="s">
        <v>203</v>
      </c>
      <c r="B272" s="85" t="s">
        <v>204</v>
      </c>
      <c r="C272" s="86"/>
      <c r="D272" s="86" t="s">
        <v>502</v>
      </c>
      <c r="E272" s="86"/>
      <c r="F272" s="86"/>
      <c r="G272" s="86"/>
      <c r="H272" s="86"/>
      <c r="I272" s="85"/>
      <c r="J272" s="86"/>
      <c r="K272" s="86"/>
      <c r="L272" s="86"/>
      <c r="M272" s="86"/>
      <c r="N272" s="86"/>
      <c r="O272" s="86"/>
      <c r="P272" s="86">
        <v>3</v>
      </c>
      <c r="Q272" s="86">
        <v>21</v>
      </c>
      <c r="R272" s="86">
        <v>0</v>
      </c>
      <c r="S272" s="86">
        <v>25</v>
      </c>
      <c r="T272" s="86">
        <f t="shared" si="4"/>
        <v>-4</v>
      </c>
      <c r="U272" s="86">
        <v>4</v>
      </c>
      <c r="V272" s="86"/>
      <c r="W272" s="86"/>
      <c r="X272" s="86"/>
      <c r="Y272" s="86"/>
      <c r="Z272" s="86"/>
      <c r="AA272" s="86"/>
      <c r="AB272" s="86"/>
      <c r="AC272" s="86"/>
      <c r="AD272" s="86"/>
      <c r="AE272" s="86">
        <v>3</v>
      </c>
      <c r="AF272" s="86">
        <v>0</v>
      </c>
      <c r="AG272" s="86">
        <v>3</v>
      </c>
      <c r="AH272" s="87">
        <v>44270</v>
      </c>
    </row>
    <row r="273" spans="1:34" outlineLevel="2" x14ac:dyDescent="0.3">
      <c r="A273" s="85" t="s">
        <v>205</v>
      </c>
      <c r="B273" s="85" t="s">
        <v>206</v>
      </c>
      <c r="C273" s="86"/>
      <c r="D273" s="86" t="s">
        <v>502</v>
      </c>
      <c r="E273" s="86"/>
      <c r="F273" s="86"/>
      <c r="G273" s="86"/>
      <c r="H273" s="86"/>
      <c r="I273" s="85"/>
      <c r="J273" s="86"/>
      <c r="K273" s="86"/>
      <c r="L273" s="86"/>
      <c r="M273" s="86"/>
      <c r="N273" s="86"/>
      <c r="O273" s="86"/>
      <c r="P273" s="86">
        <v>2</v>
      </c>
      <c r="Q273" s="86">
        <v>7</v>
      </c>
      <c r="R273" s="86">
        <v>0</v>
      </c>
      <c r="S273" s="86">
        <v>8</v>
      </c>
      <c r="T273" s="86">
        <f t="shared" si="4"/>
        <v>-1</v>
      </c>
      <c r="U273" s="86">
        <v>1</v>
      </c>
      <c r="V273" s="86"/>
      <c r="W273" s="86"/>
      <c r="X273" s="86"/>
      <c r="Y273" s="86"/>
      <c r="Z273" s="86"/>
      <c r="AA273" s="86"/>
      <c r="AB273" s="86"/>
      <c r="AC273" s="86"/>
      <c r="AD273" s="86"/>
      <c r="AE273" s="86">
        <v>2</v>
      </c>
      <c r="AF273" s="86">
        <v>0</v>
      </c>
      <c r="AG273" s="86">
        <v>2</v>
      </c>
      <c r="AH273" s="87">
        <v>44270</v>
      </c>
    </row>
    <row r="274" spans="1:34" outlineLevel="2" x14ac:dyDescent="0.3">
      <c r="A274" s="85" t="s">
        <v>207</v>
      </c>
      <c r="B274" s="85" t="s">
        <v>208</v>
      </c>
      <c r="C274" s="86"/>
      <c r="D274" s="86" t="s">
        <v>502</v>
      </c>
      <c r="E274" s="86"/>
      <c r="F274" s="86"/>
      <c r="G274" s="86"/>
      <c r="H274" s="86"/>
      <c r="I274" s="85" t="s">
        <v>209</v>
      </c>
      <c r="J274" s="86" t="s">
        <v>210</v>
      </c>
      <c r="K274" s="86" t="s">
        <v>211</v>
      </c>
      <c r="L274" s="86" t="s">
        <v>212</v>
      </c>
      <c r="M274" s="86"/>
      <c r="N274" s="86"/>
      <c r="O274" s="86"/>
      <c r="P274" s="86">
        <v>4</v>
      </c>
      <c r="Q274" s="86">
        <v>45</v>
      </c>
      <c r="R274" s="86">
        <v>111</v>
      </c>
      <c r="S274" s="86">
        <v>56</v>
      </c>
      <c r="T274" s="86">
        <f t="shared" si="4"/>
        <v>-11</v>
      </c>
      <c r="U274" s="86"/>
      <c r="V274" s="86"/>
      <c r="W274" s="86"/>
      <c r="X274" s="86"/>
      <c r="Y274" s="86"/>
      <c r="Z274" s="86"/>
      <c r="AA274" s="86"/>
      <c r="AB274" s="86"/>
      <c r="AC274" s="86"/>
      <c r="AD274" s="86"/>
      <c r="AE274" s="86">
        <v>4</v>
      </c>
      <c r="AF274" s="86">
        <v>0</v>
      </c>
      <c r="AG274" s="86">
        <v>4</v>
      </c>
      <c r="AH274" s="87">
        <v>44270</v>
      </c>
    </row>
    <row r="275" spans="1:34" outlineLevel="2" x14ac:dyDescent="0.3">
      <c r="A275" s="85" t="s">
        <v>213</v>
      </c>
      <c r="B275" s="85" t="s">
        <v>214</v>
      </c>
      <c r="C275" s="86"/>
      <c r="D275" s="86" t="s">
        <v>502</v>
      </c>
      <c r="E275" s="86" t="s">
        <v>127</v>
      </c>
      <c r="F275" s="86" t="s">
        <v>128</v>
      </c>
      <c r="G275" s="86">
        <v>2</v>
      </c>
      <c r="H275" s="87">
        <v>44308</v>
      </c>
      <c r="I275" s="85"/>
      <c r="J275" s="86"/>
      <c r="K275" s="86"/>
      <c r="L275" s="86"/>
      <c r="M275" s="86"/>
      <c r="N275" s="86"/>
      <c r="O275" s="86"/>
      <c r="P275" s="86">
        <v>2</v>
      </c>
      <c r="Q275" s="86"/>
      <c r="R275" s="86">
        <v>12</v>
      </c>
      <c r="S275" s="86">
        <v>12</v>
      </c>
      <c r="T275" s="86">
        <f t="shared" si="4"/>
        <v>-12</v>
      </c>
      <c r="U275" s="86"/>
      <c r="V275" s="86">
        <v>0</v>
      </c>
      <c r="W275" s="86"/>
      <c r="X275" s="86"/>
      <c r="Y275" s="86"/>
      <c r="Z275" s="86"/>
      <c r="AA275" s="86"/>
      <c r="AB275" s="86"/>
      <c r="AC275" s="86"/>
      <c r="AD275" s="86"/>
      <c r="AE275" s="86">
        <v>2</v>
      </c>
      <c r="AF275" s="86">
        <v>0</v>
      </c>
      <c r="AG275" s="86">
        <v>2</v>
      </c>
      <c r="AH275" s="87">
        <v>44270</v>
      </c>
    </row>
    <row r="276" spans="1:34" outlineLevel="2" x14ac:dyDescent="0.3">
      <c r="A276" s="85" t="s">
        <v>215</v>
      </c>
      <c r="B276" s="85" t="s">
        <v>216</v>
      </c>
      <c r="C276" s="86"/>
      <c r="D276" s="86" t="s">
        <v>502</v>
      </c>
      <c r="E276" s="86"/>
      <c r="F276" s="86"/>
      <c r="G276" s="86"/>
      <c r="H276" s="86"/>
      <c r="I276" s="85" t="s">
        <v>109</v>
      </c>
      <c r="J276" s="86" t="s">
        <v>110</v>
      </c>
      <c r="K276" s="86" t="s">
        <v>78</v>
      </c>
      <c r="L276" s="86" t="s">
        <v>111</v>
      </c>
      <c r="M276" s="86">
        <v>15692</v>
      </c>
      <c r="N276" s="86">
        <v>60</v>
      </c>
      <c r="O276" s="87">
        <v>44316</v>
      </c>
      <c r="P276" s="86">
        <v>2</v>
      </c>
      <c r="Q276" s="86">
        <v>37</v>
      </c>
      <c r="R276" s="86">
        <v>100</v>
      </c>
      <c r="S276" s="86">
        <v>79</v>
      </c>
      <c r="T276" s="86">
        <f t="shared" ref="T276:T339" si="5">Q276-S276</f>
        <v>-42</v>
      </c>
      <c r="U276" s="86"/>
      <c r="V276" s="86"/>
      <c r="W276" s="86"/>
      <c r="X276" s="86"/>
      <c r="Y276" s="86"/>
      <c r="Z276" s="86"/>
      <c r="AA276" s="86"/>
      <c r="AB276" s="86"/>
      <c r="AC276" s="86"/>
      <c r="AD276" s="86"/>
      <c r="AE276" s="86">
        <v>2</v>
      </c>
      <c r="AF276" s="86">
        <v>0</v>
      </c>
      <c r="AG276" s="86">
        <v>2</v>
      </c>
      <c r="AH276" s="87">
        <v>44270</v>
      </c>
    </row>
    <row r="277" spans="1:34" outlineLevel="2" x14ac:dyDescent="0.3">
      <c r="A277" s="85" t="s">
        <v>217</v>
      </c>
      <c r="B277" s="85" t="s">
        <v>218</v>
      </c>
      <c r="C277" s="86"/>
      <c r="D277" s="86" t="s">
        <v>502</v>
      </c>
      <c r="E277" s="86"/>
      <c r="F277" s="86"/>
      <c r="G277" s="86"/>
      <c r="H277" s="86"/>
      <c r="I277" s="85" t="s">
        <v>109</v>
      </c>
      <c r="J277" s="86" t="s">
        <v>219</v>
      </c>
      <c r="K277" s="86" t="s">
        <v>220</v>
      </c>
      <c r="L277" s="86" t="s">
        <v>182</v>
      </c>
      <c r="M277" s="86"/>
      <c r="N277" s="86"/>
      <c r="O277" s="86"/>
      <c r="P277" s="86">
        <v>3</v>
      </c>
      <c r="Q277" s="86">
        <v>4</v>
      </c>
      <c r="R277" s="86">
        <v>26</v>
      </c>
      <c r="S277" s="86">
        <v>20</v>
      </c>
      <c r="T277" s="86">
        <f t="shared" si="5"/>
        <v>-16</v>
      </c>
      <c r="U277" s="86"/>
      <c r="V277" s="86"/>
      <c r="W277" s="86"/>
      <c r="X277" s="86"/>
      <c r="Y277" s="86"/>
      <c r="Z277" s="86"/>
      <c r="AA277" s="86"/>
      <c r="AB277" s="86"/>
      <c r="AC277" s="86"/>
      <c r="AD277" s="86"/>
      <c r="AE277" s="86">
        <v>3</v>
      </c>
      <c r="AF277" s="86">
        <v>0</v>
      </c>
      <c r="AG277" s="86">
        <v>3</v>
      </c>
      <c r="AH277" s="87">
        <v>44270</v>
      </c>
    </row>
    <row r="278" spans="1:34" outlineLevel="2" x14ac:dyDescent="0.3">
      <c r="A278" s="85" t="s">
        <v>221</v>
      </c>
      <c r="B278" s="85" t="s">
        <v>222</v>
      </c>
      <c r="C278" s="86"/>
      <c r="D278" s="86" t="s">
        <v>502</v>
      </c>
      <c r="E278" s="86"/>
      <c r="F278" s="86"/>
      <c r="G278" s="86"/>
      <c r="H278" s="86"/>
      <c r="I278" s="85" t="s">
        <v>109</v>
      </c>
      <c r="J278" s="86" t="s">
        <v>219</v>
      </c>
      <c r="K278" s="86" t="s">
        <v>223</v>
      </c>
      <c r="L278" s="86" t="s">
        <v>224</v>
      </c>
      <c r="M278" s="86"/>
      <c r="N278" s="86"/>
      <c r="O278" s="86"/>
      <c r="P278" s="86">
        <v>60</v>
      </c>
      <c r="Q278" s="86">
        <v>230</v>
      </c>
      <c r="R278" s="86">
        <v>474</v>
      </c>
      <c r="S278" s="86">
        <v>604</v>
      </c>
      <c r="T278" s="86">
        <f t="shared" si="5"/>
        <v>-374</v>
      </c>
      <c r="U278" s="86"/>
      <c r="V278" s="86"/>
      <c r="W278" s="86"/>
      <c r="X278" s="86"/>
      <c r="Y278" s="86"/>
      <c r="Z278" s="86"/>
      <c r="AA278" s="86"/>
      <c r="AB278" s="86"/>
      <c r="AC278" s="86"/>
      <c r="AD278" s="86"/>
      <c r="AE278" s="86">
        <v>60</v>
      </c>
      <c r="AF278" s="86">
        <v>0</v>
      </c>
      <c r="AG278" s="86">
        <v>60</v>
      </c>
      <c r="AH278" s="87">
        <v>44270</v>
      </c>
    </row>
    <row r="279" spans="1:34" outlineLevel="2" x14ac:dyDescent="0.3">
      <c r="A279" s="85" t="s">
        <v>225</v>
      </c>
      <c r="B279" s="85" t="s">
        <v>226</v>
      </c>
      <c r="C279" s="86"/>
      <c r="D279" s="86" t="s">
        <v>502</v>
      </c>
      <c r="E279" s="86"/>
      <c r="F279" s="86"/>
      <c r="G279" s="86"/>
      <c r="H279" s="86"/>
      <c r="I279" s="85" t="s">
        <v>227</v>
      </c>
      <c r="J279" s="86" t="s">
        <v>228</v>
      </c>
      <c r="K279" s="86" t="s">
        <v>229</v>
      </c>
      <c r="L279" s="86" t="s">
        <v>230</v>
      </c>
      <c r="M279" s="86"/>
      <c r="N279" s="86"/>
      <c r="O279" s="86"/>
      <c r="P279" s="86">
        <v>1</v>
      </c>
      <c r="Q279" s="86">
        <v>7</v>
      </c>
      <c r="R279" s="86">
        <v>23</v>
      </c>
      <c r="S279" s="86">
        <v>24</v>
      </c>
      <c r="T279" s="86">
        <f t="shared" si="5"/>
        <v>-17</v>
      </c>
      <c r="U279" s="86"/>
      <c r="V279" s="86"/>
      <c r="W279" s="86"/>
      <c r="X279" s="86"/>
      <c r="Y279" s="86"/>
      <c r="Z279" s="86"/>
      <c r="AA279" s="86"/>
      <c r="AB279" s="86"/>
      <c r="AC279" s="86"/>
      <c r="AD279" s="86"/>
      <c r="AE279" s="86">
        <v>1</v>
      </c>
      <c r="AF279" s="86">
        <v>0</v>
      </c>
      <c r="AG279" s="86">
        <v>1</v>
      </c>
      <c r="AH279" s="87">
        <v>44270</v>
      </c>
    </row>
    <row r="280" spans="1:34" outlineLevel="2" x14ac:dyDescent="0.3">
      <c r="A280" s="85" t="s">
        <v>231</v>
      </c>
      <c r="B280" s="85" t="s">
        <v>232</v>
      </c>
      <c r="C280" s="86"/>
      <c r="D280" s="86" t="s">
        <v>502</v>
      </c>
      <c r="E280" s="86"/>
      <c r="F280" s="86"/>
      <c r="G280" s="86"/>
      <c r="H280" s="86"/>
      <c r="I280" s="85" t="s">
        <v>233</v>
      </c>
      <c r="J280" s="86" t="s">
        <v>234</v>
      </c>
      <c r="K280" s="86" t="s">
        <v>235</v>
      </c>
      <c r="L280" s="86" t="s">
        <v>212</v>
      </c>
      <c r="M280" s="86"/>
      <c r="N280" s="86"/>
      <c r="O280" s="86"/>
      <c r="P280" s="86">
        <v>3</v>
      </c>
      <c r="Q280" s="86">
        <v>0</v>
      </c>
      <c r="R280" s="86">
        <v>18</v>
      </c>
      <c r="S280" s="86">
        <v>18</v>
      </c>
      <c r="T280" s="86">
        <f t="shared" si="5"/>
        <v>-18</v>
      </c>
      <c r="U280" s="86"/>
      <c r="V280" s="86"/>
      <c r="W280" s="86"/>
      <c r="X280" s="86"/>
      <c r="Y280" s="86"/>
      <c r="Z280" s="86"/>
      <c r="AA280" s="86"/>
      <c r="AB280" s="86"/>
      <c r="AC280" s="86"/>
      <c r="AD280" s="86"/>
      <c r="AE280" s="86">
        <v>3</v>
      </c>
      <c r="AF280" s="86">
        <v>0</v>
      </c>
      <c r="AG280" s="86">
        <v>3</v>
      </c>
      <c r="AH280" s="87">
        <v>44270</v>
      </c>
    </row>
    <row r="281" spans="1:34" outlineLevel="2" x14ac:dyDescent="0.3">
      <c r="A281" s="85" t="s">
        <v>236</v>
      </c>
      <c r="B281" s="85" t="s">
        <v>237</v>
      </c>
      <c r="C281" s="86"/>
      <c r="D281" s="86" t="s">
        <v>502</v>
      </c>
      <c r="E281" s="86"/>
      <c r="F281" s="86"/>
      <c r="G281" s="86"/>
      <c r="H281" s="86"/>
      <c r="I281" s="85" t="s">
        <v>122</v>
      </c>
      <c r="J281" s="86" t="s">
        <v>123</v>
      </c>
      <c r="K281" s="86" t="s">
        <v>103</v>
      </c>
      <c r="L281" s="86" t="s">
        <v>230</v>
      </c>
      <c r="M281" s="86"/>
      <c r="N281" s="86"/>
      <c r="O281" s="86"/>
      <c r="P281" s="86">
        <v>1</v>
      </c>
      <c r="Q281" s="86">
        <v>1</v>
      </c>
      <c r="R281" s="86">
        <v>10</v>
      </c>
      <c r="S281" s="86">
        <v>7</v>
      </c>
      <c r="T281" s="86">
        <f t="shared" si="5"/>
        <v>-6</v>
      </c>
      <c r="U281" s="86"/>
      <c r="V281" s="86"/>
      <c r="W281" s="86"/>
      <c r="X281" s="86"/>
      <c r="Y281" s="86"/>
      <c r="Z281" s="86"/>
      <c r="AA281" s="86"/>
      <c r="AB281" s="86"/>
      <c r="AC281" s="86"/>
      <c r="AD281" s="86"/>
      <c r="AE281" s="86">
        <v>1</v>
      </c>
      <c r="AF281" s="86">
        <v>0</v>
      </c>
      <c r="AG281" s="86">
        <v>1</v>
      </c>
      <c r="AH281" s="87">
        <v>44270</v>
      </c>
    </row>
    <row r="282" spans="1:34" outlineLevel="2" x14ac:dyDescent="0.3">
      <c r="A282" s="85" t="s">
        <v>238</v>
      </c>
      <c r="B282" s="85" t="s">
        <v>239</v>
      </c>
      <c r="C282" s="86"/>
      <c r="D282" s="86" t="s">
        <v>502</v>
      </c>
      <c r="E282" s="86"/>
      <c r="F282" s="86"/>
      <c r="G282" s="86"/>
      <c r="H282" s="86"/>
      <c r="I282" s="85" t="s">
        <v>122</v>
      </c>
      <c r="J282" s="86" t="s">
        <v>240</v>
      </c>
      <c r="K282" s="86" t="s">
        <v>83</v>
      </c>
      <c r="L282" s="86" t="s">
        <v>230</v>
      </c>
      <c r="M282" s="86"/>
      <c r="N282" s="86"/>
      <c r="O282" s="86"/>
      <c r="P282" s="86">
        <v>2</v>
      </c>
      <c r="Q282" s="86">
        <v>12</v>
      </c>
      <c r="R282" s="86">
        <v>15</v>
      </c>
      <c r="S282" s="86">
        <v>22</v>
      </c>
      <c r="T282" s="86">
        <f t="shared" si="5"/>
        <v>-10</v>
      </c>
      <c r="U282" s="86"/>
      <c r="V282" s="86"/>
      <c r="W282" s="86"/>
      <c r="X282" s="86"/>
      <c r="Y282" s="86"/>
      <c r="Z282" s="86"/>
      <c r="AA282" s="86"/>
      <c r="AB282" s="86"/>
      <c r="AC282" s="86"/>
      <c r="AD282" s="86"/>
      <c r="AE282" s="86">
        <v>2</v>
      </c>
      <c r="AF282" s="86">
        <v>0</v>
      </c>
      <c r="AG282" s="86">
        <v>2</v>
      </c>
      <c r="AH282" s="87">
        <v>44270</v>
      </c>
    </row>
    <row r="283" spans="1:34" outlineLevel="2" x14ac:dyDescent="0.3">
      <c r="A283" s="85" t="s">
        <v>241</v>
      </c>
      <c r="B283" s="85" t="s">
        <v>242</v>
      </c>
      <c r="C283" s="86"/>
      <c r="D283" s="86" t="s">
        <v>502</v>
      </c>
      <c r="E283" s="86"/>
      <c r="F283" s="86"/>
      <c r="G283" s="86"/>
      <c r="H283" s="86"/>
      <c r="I283" s="85"/>
      <c r="J283" s="86"/>
      <c r="K283" s="86"/>
      <c r="L283" s="86"/>
      <c r="M283" s="86"/>
      <c r="N283" s="86"/>
      <c r="O283" s="86"/>
      <c r="P283" s="86">
        <v>2</v>
      </c>
      <c r="Q283" s="86">
        <v>4</v>
      </c>
      <c r="R283" s="86">
        <v>0</v>
      </c>
      <c r="S283" s="86">
        <v>13</v>
      </c>
      <c r="T283" s="86">
        <f t="shared" si="5"/>
        <v>-9</v>
      </c>
      <c r="U283" s="86">
        <v>9</v>
      </c>
      <c r="V283" s="86"/>
      <c r="W283" s="86"/>
      <c r="X283" s="86"/>
      <c r="Y283" s="86"/>
      <c r="Z283" s="86"/>
      <c r="AA283" s="86"/>
      <c r="AB283" s="86"/>
      <c r="AC283" s="86"/>
      <c r="AD283" s="86"/>
      <c r="AE283" s="86">
        <v>2</v>
      </c>
      <c r="AF283" s="86">
        <v>0</v>
      </c>
      <c r="AG283" s="86">
        <v>2</v>
      </c>
      <c r="AH283" s="87">
        <v>44270</v>
      </c>
    </row>
    <row r="284" spans="1:34" outlineLevel="2" x14ac:dyDescent="0.3">
      <c r="A284" s="85" t="s">
        <v>243</v>
      </c>
      <c r="B284" s="85" t="s">
        <v>244</v>
      </c>
      <c r="C284" s="86"/>
      <c r="D284" s="86" t="s">
        <v>502</v>
      </c>
      <c r="E284" s="86"/>
      <c r="F284" s="86"/>
      <c r="G284" s="86"/>
      <c r="H284" s="86"/>
      <c r="I284" s="85" t="s">
        <v>245</v>
      </c>
      <c r="J284" s="86" t="s">
        <v>246</v>
      </c>
      <c r="K284" s="86" t="s">
        <v>35</v>
      </c>
      <c r="L284" s="86" t="s">
        <v>230</v>
      </c>
      <c r="M284" s="86"/>
      <c r="N284" s="86"/>
      <c r="O284" s="86"/>
      <c r="P284" s="86">
        <v>3</v>
      </c>
      <c r="Q284" s="86">
        <v>16</v>
      </c>
      <c r="R284" s="86">
        <v>6</v>
      </c>
      <c r="S284" s="86">
        <v>20</v>
      </c>
      <c r="T284" s="86">
        <f t="shared" si="5"/>
        <v>-4</v>
      </c>
      <c r="U284" s="86"/>
      <c r="V284" s="86"/>
      <c r="W284" s="86"/>
      <c r="X284" s="86"/>
      <c r="Y284" s="86"/>
      <c r="Z284" s="86"/>
      <c r="AA284" s="86"/>
      <c r="AB284" s="86"/>
      <c r="AC284" s="86"/>
      <c r="AD284" s="86"/>
      <c r="AE284" s="86">
        <v>3</v>
      </c>
      <c r="AF284" s="86">
        <v>0</v>
      </c>
      <c r="AG284" s="86">
        <v>3</v>
      </c>
      <c r="AH284" s="87">
        <v>44270</v>
      </c>
    </row>
    <row r="285" spans="1:34" outlineLevel="2" x14ac:dyDescent="0.3">
      <c r="A285" s="85" t="s">
        <v>247</v>
      </c>
      <c r="B285" s="85" t="s">
        <v>248</v>
      </c>
      <c r="C285" s="86"/>
      <c r="D285" s="86" t="s">
        <v>502</v>
      </c>
      <c r="E285" s="86"/>
      <c r="F285" s="86"/>
      <c r="G285" s="86"/>
      <c r="H285" s="86"/>
      <c r="I285" s="85" t="s">
        <v>245</v>
      </c>
      <c r="J285" s="86" t="s">
        <v>246</v>
      </c>
      <c r="K285" s="86" t="s">
        <v>89</v>
      </c>
      <c r="L285" s="86" t="s">
        <v>230</v>
      </c>
      <c r="M285" s="86"/>
      <c r="N285" s="86"/>
      <c r="O285" s="86"/>
      <c r="P285" s="86">
        <v>2</v>
      </c>
      <c r="Q285" s="86">
        <v>13</v>
      </c>
      <c r="R285" s="86">
        <v>5</v>
      </c>
      <c r="S285" s="86">
        <v>14</v>
      </c>
      <c r="T285" s="86">
        <f t="shared" si="5"/>
        <v>-1</v>
      </c>
      <c r="U285" s="86"/>
      <c r="V285" s="86"/>
      <c r="W285" s="86"/>
      <c r="X285" s="86"/>
      <c r="Y285" s="86"/>
      <c r="Z285" s="86"/>
      <c r="AA285" s="86"/>
      <c r="AB285" s="86"/>
      <c r="AC285" s="86"/>
      <c r="AD285" s="86"/>
      <c r="AE285" s="86">
        <v>2</v>
      </c>
      <c r="AF285" s="86">
        <v>0</v>
      </c>
      <c r="AG285" s="86">
        <v>2</v>
      </c>
      <c r="AH285" s="87">
        <v>44270</v>
      </c>
    </row>
    <row r="286" spans="1:34" outlineLevel="2" x14ac:dyDescent="0.3">
      <c r="A286" s="85" t="s">
        <v>249</v>
      </c>
      <c r="B286" s="85" t="s">
        <v>250</v>
      </c>
      <c r="C286" s="86"/>
      <c r="D286" s="86" t="s">
        <v>502</v>
      </c>
      <c r="E286" s="86"/>
      <c r="F286" s="86"/>
      <c r="G286" s="86"/>
      <c r="H286" s="86"/>
      <c r="I286" s="85" t="s">
        <v>245</v>
      </c>
      <c r="J286" s="86" t="s">
        <v>246</v>
      </c>
      <c r="K286" s="86" t="s">
        <v>251</v>
      </c>
      <c r="L286" s="86" t="s">
        <v>252</v>
      </c>
      <c r="M286" s="86"/>
      <c r="N286" s="86"/>
      <c r="O286" s="86"/>
      <c r="P286" s="86">
        <v>5</v>
      </c>
      <c r="Q286" s="86">
        <v>9</v>
      </c>
      <c r="R286" s="86">
        <v>27</v>
      </c>
      <c r="S286" s="86">
        <v>30</v>
      </c>
      <c r="T286" s="86">
        <f t="shared" si="5"/>
        <v>-21</v>
      </c>
      <c r="U286" s="86"/>
      <c r="V286" s="86"/>
      <c r="W286" s="86"/>
      <c r="X286" s="86"/>
      <c r="Y286" s="86"/>
      <c r="Z286" s="86"/>
      <c r="AA286" s="86"/>
      <c r="AB286" s="86"/>
      <c r="AC286" s="86"/>
      <c r="AD286" s="86"/>
      <c r="AE286" s="86">
        <v>5</v>
      </c>
      <c r="AF286" s="86">
        <v>0</v>
      </c>
      <c r="AG286" s="86">
        <v>5</v>
      </c>
      <c r="AH286" s="87">
        <v>44270</v>
      </c>
    </row>
    <row r="287" spans="1:34" outlineLevel="2" x14ac:dyDescent="0.3">
      <c r="A287" s="85" t="s">
        <v>253</v>
      </c>
      <c r="B287" s="85" t="s">
        <v>254</v>
      </c>
      <c r="C287" s="86"/>
      <c r="D287" s="86" t="s">
        <v>502</v>
      </c>
      <c r="E287" s="86"/>
      <c r="F287" s="86"/>
      <c r="G287" s="86"/>
      <c r="H287" s="86"/>
      <c r="I287" s="85" t="s">
        <v>245</v>
      </c>
      <c r="J287" s="86" t="s">
        <v>246</v>
      </c>
      <c r="K287" s="86" t="s">
        <v>255</v>
      </c>
      <c r="L287" s="86" t="s">
        <v>256</v>
      </c>
      <c r="M287" s="86"/>
      <c r="N287" s="86"/>
      <c r="O287" s="86"/>
      <c r="P287" s="86">
        <v>4</v>
      </c>
      <c r="Q287" s="86">
        <v>4</v>
      </c>
      <c r="R287" s="86">
        <v>16</v>
      </c>
      <c r="S287" s="86">
        <v>20</v>
      </c>
      <c r="T287" s="86">
        <f t="shared" si="5"/>
        <v>-16</v>
      </c>
      <c r="U287" s="86"/>
      <c r="V287" s="86"/>
      <c r="W287" s="86"/>
      <c r="X287" s="86"/>
      <c r="Y287" s="86"/>
      <c r="Z287" s="86"/>
      <c r="AA287" s="86"/>
      <c r="AB287" s="86"/>
      <c r="AC287" s="86"/>
      <c r="AD287" s="86"/>
      <c r="AE287" s="86">
        <v>4</v>
      </c>
      <c r="AF287" s="86">
        <v>0</v>
      </c>
      <c r="AG287" s="86">
        <v>4</v>
      </c>
      <c r="AH287" s="87">
        <v>44270</v>
      </c>
    </row>
    <row r="288" spans="1:34" outlineLevel="2" x14ac:dyDescent="0.3">
      <c r="A288" s="85" t="s">
        <v>257</v>
      </c>
      <c r="B288" s="85" t="s">
        <v>258</v>
      </c>
      <c r="C288" s="86"/>
      <c r="D288" s="86" t="s">
        <v>502</v>
      </c>
      <c r="E288" s="86"/>
      <c r="F288" s="86"/>
      <c r="G288" s="86"/>
      <c r="H288" s="86"/>
      <c r="I288" s="85" t="s">
        <v>259</v>
      </c>
      <c r="J288" s="86" t="s">
        <v>260</v>
      </c>
      <c r="K288" s="86" t="s">
        <v>35</v>
      </c>
      <c r="L288" s="86" t="s">
        <v>261</v>
      </c>
      <c r="M288" s="86"/>
      <c r="N288" s="86"/>
      <c r="O288" s="86"/>
      <c r="P288" s="86">
        <v>1</v>
      </c>
      <c r="Q288" s="86">
        <v>0</v>
      </c>
      <c r="R288" s="86">
        <v>6</v>
      </c>
      <c r="S288" s="86">
        <v>6</v>
      </c>
      <c r="T288" s="86">
        <f t="shared" si="5"/>
        <v>-6</v>
      </c>
      <c r="U288" s="86"/>
      <c r="V288" s="86"/>
      <c r="W288" s="86"/>
      <c r="X288" s="86"/>
      <c r="Y288" s="86"/>
      <c r="Z288" s="86"/>
      <c r="AA288" s="86"/>
      <c r="AB288" s="86"/>
      <c r="AC288" s="86"/>
      <c r="AD288" s="86"/>
      <c r="AE288" s="86">
        <v>1</v>
      </c>
      <c r="AF288" s="86">
        <v>0</v>
      </c>
      <c r="AG288" s="86">
        <v>1</v>
      </c>
      <c r="AH288" s="87">
        <v>44270</v>
      </c>
    </row>
    <row r="289" spans="1:34" outlineLevel="2" x14ac:dyDescent="0.3">
      <c r="A289" s="85" t="s">
        <v>262</v>
      </c>
      <c r="B289" s="85" t="s">
        <v>263</v>
      </c>
      <c r="C289" s="86"/>
      <c r="D289" s="86" t="s">
        <v>502</v>
      </c>
      <c r="E289" s="86"/>
      <c r="F289" s="86"/>
      <c r="G289" s="86"/>
      <c r="H289" s="86"/>
      <c r="I289" s="85" t="s">
        <v>227</v>
      </c>
      <c r="J289" s="86" t="s">
        <v>228</v>
      </c>
      <c r="K289" s="86" t="s">
        <v>264</v>
      </c>
      <c r="L289" s="86" t="s">
        <v>230</v>
      </c>
      <c r="M289" s="86"/>
      <c r="N289" s="86"/>
      <c r="O289" s="86"/>
      <c r="P289" s="86">
        <v>1</v>
      </c>
      <c r="Q289" s="86">
        <v>15</v>
      </c>
      <c r="R289" s="86">
        <v>17</v>
      </c>
      <c r="S289" s="86">
        <v>21</v>
      </c>
      <c r="T289" s="86">
        <f t="shared" si="5"/>
        <v>-6</v>
      </c>
      <c r="U289" s="86"/>
      <c r="V289" s="86"/>
      <c r="W289" s="86"/>
      <c r="X289" s="86"/>
      <c r="Y289" s="86"/>
      <c r="Z289" s="86"/>
      <c r="AA289" s="86"/>
      <c r="AB289" s="86"/>
      <c r="AC289" s="86"/>
      <c r="AD289" s="86"/>
      <c r="AE289" s="86">
        <v>1</v>
      </c>
      <c r="AF289" s="86">
        <v>0</v>
      </c>
      <c r="AG289" s="86">
        <v>1</v>
      </c>
      <c r="AH289" s="87">
        <v>44270</v>
      </c>
    </row>
    <row r="290" spans="1:34" outlineLevel="2" x14ac:dyDescent="0.3">
      <c r="A290" s="85" t="s">
        <v>265</v>
      </c>
      <c r="B290" s="85" t="s">
        <v>266</v>
      </c>
      <c r="C290" s="86"/>
      <c r="D290" s="86" t="s">
        <v>502</v>
      </c>
      <c r="E290" s="86"/>
      <c r="F290" s="86"/>
      <c r="G290" s="86"/>
      <c r="H290" s="86"/>
      <c r="I290" s="85" t="s">
        <v>227</v>
      </c>
      <c r="J290" s="86" t="s">
        <v>228</v>
      </c>
      <c r="K290" s="86" t="s">
        <v>35</v>
      </c>
      <c r="L290" s="86" t="s">
        <v>230</v>
      </c>
      <c r="M290" s="86"/>
      <c r="N290" s="86"/>
      <c r="O290" s="86"/>
      <c r="P290" s="86">
        <v>1</v>
      </c>
      <c r="Q290" s="86">
        <v>6</v>
      </c>
      <c r="R290" s="86">
        <v>6</v>
      </c>
      <c r="S290" s="86">
        <v>8</v>
      </c>
      <c r="T290" s="86">
        <f t="shared" si="5"/>
        <v>-2</v>
      </c>
      <c r="U290" s="86"/>
      <c r="V290" s="86"/>
      <c r="W290" s="86"/>
      <c r="X290" s="86"/>
      <c r="Y290" s="86"/>
      <c r="Z290" s="86"/>
      <c r="AA290" s="86"/>
      <c r="AB290" s="86"/>
      <c r="AC290" s="86"/>
      <c r="AD290" s="86"/>
      <c r="AE290" s="86">
        <v>1</v>
      </c>
      <c r="AF290" s="86">
        <v>0</v>
      </c>
      <c r="AG290" s="86">
        <v>1</v>
      </c>
      <c r="AH290" s="87">
        <v>44270</v>
      </c>
    </row>
    <row r="291" spans="1:34" outlineLevel="2" x14ac:dyDescent="0.3">
      <c r="A291" s="85" t="s">
        <v>267</v>
      </c>
      <c r="B291" s="85" t="s">
        <v>268</v>
      </c>
      <c r="C291" s="86"/>
      <c r="D291" s="86" t="s">
        <v>502</v>
      </c>
      <c r="E291" s="86"/>
      <c r="F291" s="86"/>
      <c r="G291" s="86"/>
      <c r="H291" s="86"/>
      <c r="I291" s="85" t="s">
        <v>227</v>
      </c>
      <c r="J291" s="86" t="s">
        <v>228</v>
      </c>
      <c r="K291" s="86" t="s">
        <v>114</v>
      </c>
      <c r="L291" s="86" t="s">
        <v>230</v>
      </c>
      <c r="M291" s="86"/>
      <c r="N291" s="86"/>
      <c r="O291" s="86"/>
      <c r="P291" s="86">
        <v>2</v>
      </c>
      <c r="Q291" s="86">
        <v>8</v>
      </c>
      <c r="R291" s="86">
        <v>4</v>
      </c>
      <c r="S291" s="86">
        <v>25</v>
      </c>
      <c r="T291" s="86">
        <f t="shared" si="5"/>
        <v>-17</v>
      </c>
      <c r="U291" s="86">
        <v>13</v>
      </c>
      <c r="V291" s="86"/>
      <c r="W291" s="86"/>
      <c r="X291" s="86"/>
      <c r="Y291" s="86"/>
      <c r="Z291" s="86"/>
      <c r="AA291" s="86"/>
      <c r="AB291" s="86"/>
      <c r="AC291" s="86"/>
      <c r="AD291" s="86"/>
      <c r="AE291" s="86">
        <v>2</v>
      </c>
      <c r="AF291" s="86">
        <v>0</v>
      </c>
      <c r="AG291" s="86">
        <v>2</v>
      </c>
      <c r="AH291" s="87">
        <v>44270</v>
      </c>
    </row>
    <row r="292" spans="1:34" outlineLevel="2" x14ac:dyDescent="0.3">
      <c r="A292" s="85" t="s">
        <v>269</v>
      </c>
      <c r="B292" s="85" t="s">
        <v>270</v>
      </c>
      <c r="C292" s="86"/>
      <c r="D292" s="86" t="s">
        <v>502</v>
      </c>
      <c r="E292" s="86"/>
      <c r="F292" s="86"/>
      <c r="G292" s="86"/>
      <c r="H292" s="86"/>
      <c r="I292" s="85"/>
      <c r="J292" s="86"/>
      <c r="K292" s="86"/>
      <c r="L292" s="86"/>
      <c r="M292" s="86"/>
      <c r="N292" s="86"/>
      <c r="O292" s="86"/>
      <c r="P292" s="86">
        <v>2</v>
      </c>
      <c r="Q292" s="86">
        <v>18</v>
      </c>
      <c r="R292" s="86">
        <v>0</v>
      </c>
      <c r="S292" s="86">
        <v>21</v>
      </c>
      <c r="T292" s="86">
        <f t="shared" si="5"/>
        <v>-3</v>
      </c>
      <c r="U292" s="86">
        <v>3</v>
      </c>
      <c r="V292" s="86"/>
      <c r="W292" s="86"/>
      <c r="X292" s="86"/>
      <c r="Y292" s="86"/>
      <c r="Z292" s="86"/>
      <c r="AA292" s="86"/>
      <c r="AB292" s="86"/>
      <c r="AC292" s="86"/>
      <c r="AD292" s="86"/>
      <c r="AE292" s="86">
        <v>2</v>
      </c>
      <c r="AF292" s="86">
        <v>0</v>
      </c>
      <c r="AG292" s="86">
        <v>2</v>
      </c>
      <c r="AH292" s="87">
        <v>44270</v>
      </c>
    </row>
    <row r="293" spans="1:34" outlineLevel="2" x14ac:dyDescent="0.3">
      <c r="A293" s="85" t="s">
        <v>271</v>
      </c>
      <c r="B293" s="85" t="s">
        <v>272</v>
      </c>
      <c r="C293" s="86"/>
      <c r="D293" s="86" t="s">
        <v>502</v>
      </c>
      <c r="E293" s="86"/>
      <c r="F293" s="86"/>
      <c r="G293" s="86"/>
      <c r="H293" s="86"/>
      <c r="I293" s="85" t="s">
        <v>227</v>
      </c>
      <c r="J293" s="86" t="s">
        <v>228</v>
      </c>
      <c r="K293" s="86" t="s">
        <v>103</v>
      </c>
      <c r="L293" s="86" t="s">
        <v>230</v>
      </c>
      <c r="M293" s="86"/>
      <c r="N293" s="86"/>
      <c r="O293" s="86"/>
      <c r="P293" s="86">
        <v>2</v>
      </c>
      <c r="Q293" s="86">
        <v>14</v>
      </c>
      <c r="R293" s="86">
        <v>10</v>
      </c>
      <c r="S293" s="86">
        <v>19</v>
      </c>
      <c r="T293" s="86">
        <f t="shared" si="5"/>
        <v>-5</v>
      </c>
      <c r="U293" s="86"/>
      <c r="V293" s="86"/>
      <c r="W293" s="86"/>
      <c r="X293" s="86"/>
      <c r="Y293" s="86"/>
      <c r="Z293" s="86"/>
      <c r="AA293" s="86"/>
      <c r="AB293" s="86"/>
      <c r="AC293" s="86"/>
      <c r="AD293" s="86"/>
      <c r="AE293" s="86">
        <v>2</v>
      </c>
      <c r="AF293" s="86">
        <v>0</v>
      </c>
      <c r="AG293" s="86">
        <v>2</v>
      </c>
      <c r="AH293" s="87">
        <v>44270</v>
      </c>
    </row>
    <row r="294" spans="1:34" outlineLevel="2" x14ac:dyDescent="0.3">
      <c r="A294" s="85" t="s">
        <v>273</v>
      </c>
      <c r="B294" s="85" t="s">
        <v>274</v>
      </c>
      <c r="C294" s="86"/>
      <c r="D294" s="86" t="s">
        <v>502</v>
      </c>
      <c r="E294" s="86"/>
      <c r="F294" s="86"/>
      <c r="G294" s="86"/>
      <c r="H294" s="86"/>
      <c r="I294" s="85"/>
      <c r="J294" s="86"/>
      <c r="K294" s="86"/>
      <c r="L294" s="86"/>
      <c r="M294" s="86"/>
      <c r="N294" s="86"/>
      <c r="O294" s="86"/>
      <c r="P294" s="86">
        <v>17</v>
      </c>
      <c r="Q294" s="86">
        <v>134</v>
      </c>
      <c r="R294" s="86">
        <v>0</v>
      </c>
      <c r="S294" s="86">
        <v>194</v>
      </c>
      <c r="T294" s="86">
        <f t="shared" si="5"/>
        <v>-60</v>
      </c>
      <c r="U294" s="86">
        <v>60</v>
      </c>
      <c r="V294" s="86"/>
      <c r="W294" s="86"/>
      <c r="X294" s="86"/>
      <c r="Y294" s="86"/>
      <c r="Z294" s="86"/>
      <c r="AA294" s="86"/>
      <c r="AB294" s="86"/>
      <c r="AC294" s="86"/>
      <c r="AD294" s="86"/>
      <c r="AE294" s="86">
        <v>17</v>
      </c>
      <c r="AF294" s="86">
        <v>0</v>
      </c>
      <c r="AG294" s="86">
        <v>17</v>
      </c>
      <c r="AH294" s="87">
        <v>44270</v>
      </c>
    </row>
    <row r="295" spans="1:34" outlineLevel="2" x14ac:dyDescent="0.3">
      <c r="A295" s="85" t="s">
        <v>275</v>
      </c>
      <c r="B295" s="85" t="s">
        <v>276</v>
      </c>
      <c r="C295" s="86"/>
      <c r="D295" s="86" t="s">
        <v>502</v>
      </c>
      <c r="E295" s="86"/>
      <c r="F295" s="86"/>
      <c r="G295" s="86"/>
      <c r="H295" s="86"/>
      <c r="I295" s="85" t="s">
        <v>227</v>
      </c>
      <c r="J295" s="86" t="s">
        <v>228</v>
      </c>
      <c r="K295" s="86" t="s">
        <v>73</v>
      </c>
      <c r="L295" s="86" t="s">
        <v>230</v>
      </c>
      <c r="M295" s="86"/>
      <c r="N295" s="86"/>
      <c r="O295" s="86"/>
      <c r="P295" s="86">
        <v>45</v>
      </c>
      <c r="Q295" s="86">
        <v>150</v>
      </c>
      <c r="R295" s="86">
        <v>126</v>
      </c>
      <c r="S295" s="86">
        <v>535</v>
      </c>
      <c r="T295" s="86">
        <f t="shared" si="5"/>
        <v>-385</v>
      </c>
      <c r="U295" s="86">
        <v>259</v>
      </c>
      <c r="V295" s="86"/>
      <c r="W295" s="86"/>
      <c r="X295" s="86"/>
      <c r="Y295" s="86"/>
      <c r="Z295" s="86"/>
      <c r="AA295" s="86"/>
      <c r="AB295" s="86"/>
      <c r="AC295" s="86"/>
      <c r="AD295" s="86"/>
      <c r="AE295" s="86">
        <v>45</v>
      </c>
      <c r="AF295" s="86">
        <v>0</v>
      </c>
      <c r="AG295" s="86">
        <v>45</v>
      </c>
      <c r="AH295" s="87">
        <v>44270</v>
      </c>
    </row>
    <row r="296" spans="1:34" outlineLevel="2" x14ac:dyDescent="0.3">
      <c r="A296" s="85" t="s">
        <v>277</v>
      </c>
      <c r="B296" s="85" t="s">
        <v>278</v>
      </c>
      <c r="C296" s="86"/>
      <c r="D296" s="86" t="s">
        <v>502</v>
      </c>
      <c r="E296" s="86"/>
      <c r="F296" s="86"/>
      <c r="G296" s="86"/>
      <c r="H296" s="86"/>
      <c r="I296" s="85"/>
      <c r="J296" s="86"/>
      <c r="K296" s="86"/>
      <c r="L296" s="86"/>
      <c r="M296" s="86"/>
      <c r="N296" s="86"/>
      <c r="O296" s="86"/>
      <c r="P296" s="86">
        <v>5</v>
      </c>
      <c r="Q296" s="86">
        <v>22</v>
      </c>
      <c r="R296" s="86">
        <v>0</v>
      </c>
      <c r="S296" s="86">
        <v>34</v>
      </c>
      <c r="T296" s="86">
        <f t="shared" si="5"/>
        <v>-12</v>
      </c>
      <c r="U296" s="86">
        <v>12</v>
      </c>
      <c r="V296" s="86"/>
      <c r="W296" s="86"/>
      <c r="X296" s="86"/>
      <c r="Y296" s="86"/>
      <c r="Z296" s="86"/>
      <c r="AA296" s="86"/>
      <c r="AB296" s="86"/>
      <c r="AC296" s="86"/>
      <c r="AD296" s="86"/>
      <c r="AE296" s="86">
        <v>5</v>
      </c>
      <c r="AF296" s="86">
        <v>0</v>
      </c>
      <c r="AG296" s="86">
        <v>5</v>
      </c>
      <c r="AH296" s="87">
        <v>44270</v>
      </c>
    </row>
    <row r="297" spans="1:34" outlineLevel="2" x14ac:dyDescent="0.3">
      <c r="A297" s="85" t="s">
        <v>279</v>
      </c>
      <c r="B297" s="85" t="s">
        <v>280</v>
      </c>
      <c r="C297" s="86"/>
      <c r="D297" s="86" t="s">
        <v>502</v>
      </c>
      <c r="E297" s="86"/>
      <c r="F297" s="86"/>
      <c r="G297" s="86"/>
      <c r="H297" s="86"/>
      <c r="I297" s="85" t="s">
        <v>227</v>
      </c>
      <c r="J297" s="86" t="s">
        <v>228</v>
      </c>
      <c r="K297" s="86" t="s">
        <v>255</v>
      </c>
      <c r="L297" s="86" t="s">
        <v>230</v>
      </c>
      <c r="M297" s="86"/>
      <c r="N297" s="86"/>
      <c r="O297" s="86"/>
      <c r="P297" s="86">
        <v>5</v>
      </c>
      <c r="Q297" s="86">
        <v>17</v>
      </c>
      <c r="R297" s="86">
        <v>16</v>
      </c>
      <c r="S297" s="86">
        <v>71</v>
      </c>
      <c r="T297" s="86">
        <f t="shared" si="5"/>
        <v>-54</v>
      </c>
      <c r="U297" s="86">
        <v>38</v>
      </c>
      <c r="V297" s="86"/>
      <c r="W297" s="86"/>
      <c r="X297" s="86"/>
      <c r="Y297" s="86"/>
      <c r="Z297" s="86"/>
      <c r="AA297" s="86"/>
      <c r="AB297" s="86"/>
      <c r="AC297" s="86"/>
      <c r="AD297" s="86"/>
      <c r="AE297" s="86">
        <v>5</v>
      </c>
      <c r="AF297" s="86">
        <v>0</v>
      </c>
      <c r="AG297" s="86">
        <v>5</v>
      </c>
      <c r="AH297" s="87">
        <v>44270</v>
      </c>
    </row>
    <row r="298" spans="1:34" outlineLevel="2" x14ac:dyDescent="0.3">
      <c r="A298" s="85" t="s">
        <v>281</v>
      </c>
      <c r="B298" s="85" t="s">
        <v>282</v>
      </c>
      <c r="C298" s="86"/>
      <c r="D298" s="86" t="s">
        <v>502</v>
      </c>
      <c r="E298" s="86"/>
      <c r="F298" s="86"/>
      <c r="G298" s="86"/>
      <c r="H298" s="86"/>
      <c r="I298" s="85" t="s">
        <v>245</v>
      </c>
      <c r="J298" s="86" t="s">
        <v>246</v>
      </c>
      <c r="K298" s="86" t="s">
        <v>135</v>
      </c>
      <c r="L298" s="86" t="s">
        <v>230</v>
      </c>
      <c r="M298" s="86"/>
      <c r="N298" s="86"/>
      <c r="O298" s="86"/>
      <c r="P298" s="86">
        <v>1</v>
      </c>
      <c r="Q298" s="86">
        <v>4</v>
      </c>
      <c r="R298" s="86">
        <v>2</v>
      </c>
      <c r="S298" s="86">
        <v>6</v>
      </c>
      <c r="T298" s="86">
        <f t="shared" si="5"/>
        <v>-2</v>
      </c>
      <c r="U298" s="86"/>
      <c r="V298" s="86"/>
      <c r="W298" s="86"/>
      <c r="X298" s="86"/>
      <c r="Y298" s="86"/>
      <c r="Z298" s="86"/>
      <c r="AA298" s="86"/>
      <c r="AB298" s="86"/>
      <c r="AC298" s="86"/>
      <c r="AD298" s="86"/>
      <c r="AE298" s="86">
        <v>1</v>
      </c>
      <c r="AF298" s="86">
        <v>0</v>
      </c>
      <c r="AG298" s="86">
        <v>1</v>
      </c>
      <c r="AH298" s="87">
        <v>44270</v>
      </c>
    </row>
    <row r="299" spans="1:34" outlineLevel="2" x14ac:dyDescent="0.3">
      <c r="A299" s="85" t="s">
        <v>283</v>
      </c>
      <c r="B299" s="85" t="s">
        <v>284</v>
      </c>
      <c r="C299" s="86"/>
      <c r="D299" s="86" t="s">
        <v>502</v>
      </c>
      <c r="E299" s="86"/>
      <c r="F299" s="86"/>
      <c r="G299" s="86"/>
      <c r="H299" s="86"/>
      <c r="I299" s="85" t="s">
        <v>227</v>
      </c>
      <c r="J299" s="86" t="s">
        <v>228</v>
      </c>
      <c r="K299" s="86" t="s">
        <v>285</v>
      </c>
      <c r="L299" s="86" t="s">
        <v>230</v>
      </c>
      <c r="M299" s="86"/>
      <c r="N299" s="86"/>
      <c r="O299" s="86"/>
      <c r="P299" s="86">
        <v>3</v>
      </c>
      <c r="Q299" s="86">
        <v>23</v>
      </c>
      <c r="R299" s="86">
        <v>46</v>
      </c>
      <c r="S299" s="86">
        <v>39</v>
      </c>
      <c r="T299" s="86">
        <f t="shared" si="5"/>
        <v>-16</v>
      </c>
      <c r="U299" s="86"/>
      <c r="V299" s="86"/>
      <c r="W299" s="86"/>
      <c r="X299" s="86"/>
      <c r="Y299" s="86"/>
      <c r="Z299" s="86"/>
      <c r="AA299" s="86"/>
      <c r="AB299" s="86"/>
      <c r="AC299" s="86"/>
      <c r="AD299" s="86"/>
      <c r="AE299" s="86">
        <v>3</v>
      </c>
      <c r="AF299" s="86">
        <v>0</v>
      </c>
      <c r="AG299" s="86">
        <v>3</v>
      </c>
      <c r="AH299" s="87">
        <v>44270</v>
      </c>
    </row>
    <row r="300" spans="1:34" outlineLevel="2" x14ac:dyDescent="0.3">
      <c r="A300" s="85" t="s">
        <v>286</v>
      </c>
      <c r="B300" s="85" t="s">
        <v>287</v>
      </c>
      <c r="C300" s="86"/>
      <c r="D300" s="86" t="s">
        <v>502</v>
      </c>
      <c r="E300" s="86"/>
      <c r="F300" s="86"/>
      <c r="G300" s="86"/>
      <c r="H300" s="86"/>
      <c r="I300" s="85" t="s">
        <v>288</v>
      </c>
      <c r="J300" s="86" t="s">
        <v>289</v>
      </c>
      <c r="K300" s="86" t="s">
        <v>35</v>
      </c>
      <c r="L300" s="86" t="s">
        <v>230</v>
      </c>
      <c r="M300" s="86"/>
      <c r="N300" s="86"/>
      <c r="O300" s="86"/>
      <c r="P300" s="86">
        <v>2</v>
      </c>
      <c r="Q300" s="86">
        <v>9</v>
      </c>
      <c r="R300" s="86">
        <v>6</v>
      </c>
      <c r="S300" s="86">
        <v>24</v>
      </c>
      <c r="T300" s="86">
        <f t="shared" si="5"/>
        <v>-15</v>
      </c>
      <c r="U300" s="86">
        <v>9</v>
      </c>
      <c r="V300" s="86"/>
      <c r="W300" s="86"/>
      <c r="X300" s="86"/>
      <c r="Y300" s="86"/>
      <c r="Z300" s="86"/>
      <c r="AA300" s="86"/>
      <c r="AB300" s="86"/>
      <c r="AC300" s="86"/>
      <c r="AD300" s="86"/>
      <c r="AE300" s="86">
        <v>2</v>
      </c>
      <c r="AF300" s="86">
        <v>0</v>
      </c>
      <c r="AG300" s="86">
        <v>2</v>
      </c>
      <c r="AH300" s="87">
        <v>44270</v>
      </c>
    </row>
    <row r="301" spans="1:34" outlineLevel="2" x14ac:dyDescent="0.3">
      <c r="A301" s="85" t="s">
        <v>290</v>
      </c>
      <c r="B301" s="85" t="s">
        <v>291</v>
      </c>
      <c r="C301" s="86"/>
      <c r="D301" s="86" t="s">
        <v>502</v>
      </c>
      <c r="E301" s="86"/>
      <c r="F301" s="86"/>
      <c r="G301" s="86"/>
      <c r="H301" s="86"/>
      <c r="I301" s="85" t="s">
        <v>292</v>
      </c>
      <c r="J301" s="86" t="s">
        <v>293</v>
      </c>
      <c r="K301" s="86" t="s">
        <v>294</v>
      </c>
      <c r="L301" s="86" t="s">
        <v>54</v>
      </c>
      <c r="M301" s="86"/>
      <c r="N301" s="86"/>
      <c r="O301" s="86"/>
      <c r="P301" s="86">
        <v>1</v>
      </c>
      <c r="Q301" s="86">
        <v>5</v>
      </c>
      <c r="R301" s="86">
        <v>7</v>
      </c>
      <c r="S301" s="86">
        <v>6</v>
      </c>
      <c r="T301" s="86">
        <f t="shared" si="5"/>
        <v>-1</v>
      </c>
      <c r="U301" s="86"/>
      <c r="V301" s="86"/>
      <c r="W301" s="86"/>
      <c r="X301" s="86"/>
      <c r="Y301" s="86"/>
      <c r="Z301" s="86"/>
      <c r="AA301" s="86"/>
      <c r="AB301" s="86"/>
      <c r="AC301" s="86"/>
      <c r="AD301" s="86"/>
      <c r="AE301" s="86">
        <v>1</v>
      </c>
      <c r="AF301" s="86">
        <v>0</v>
      </c>
      <c r="AG301" s="86">
        <v>1</v>
      </c>
      <c r="AH301" s="87">
        <v>44270</v>
      </c>
    </row>
    <row r="302" spans="1:34" outlineLevel="2" x14ac:dyDescent="0.3">
      <c r="A302" s="85" t="s">
        <v>295</v>
      </c>
      <c r="B302" s="85" t="s">
        <v>296</v>
      </c>
      <c r="C302" s="86"/>
      <c r="D302" s="86" t="s">
        <v>502</v>
      </c>
      <c r="E302" s="86"/>
      <c r="F302" s="86"/>
      <c r="G302" s="86"/>
      <c r="H302" s="86"/>
      <c r="I302" s="85" t="s">
        <v>227</v>
      </c>
      <c r="J302" s="86" t="s">
        <v>228</v>
      </c>
      <c r="K302" s="86" t="s">
        <v>294</v>
      </c>
      <c r="L302" s="86" t="s">
        <v>230</v>
      </c>
      <c r="M302" s="86"/>
      <c r="N302" s="86"/>
      <c r="O302" s="86"/>
      <c r="P302" s="86">
        <v>1</v>
      </c>
      <c r="Q302" s="86">
        <v>8</v>
      </c>
      <c r="R302" s="86">
        <v>7</v>
      </c>
      <c r="S302" s="86">
        <v>15</v>
      </c>
      <c r="T302" s="86">
        <f t="shared" si="5"/>
        <v>-7</v>
      </c>
      <c r="U302" s="86"/>
      <c r="V302" s="86"/>
      <c r="W302" s="86"/>
      <c r="X302" s="86"/>
      <c r="Y302" s="86"/>
      <c r="Z302" s="86"/>
      <c r="AA302" s="86"/>
      <c r="AB302" s="86"/>
      <c r="AC302" s="86"/>
      <c r="AD302" s="86"/>
      <c r="AE302" s="86">
        <v>1</v>
      </c>
      <c r="AF302" s="86">
        <v>0</v>
      </c>
      <c r="AG302" s="86">
        <v>1</v>
      </c>
      <c r="AH302" s="87">
        <v>44270</v>
      </c>
    </row>
    <row r="303" spans="1:34" outlineLevel="2" x14ac:dyDescent="0.3">
      <c r="A303" s="85" t="s">
        <v>297</v>
      </c>
      <c r="B303" s="85" t="s">
        <v>298</v>
      </c>
      <c r="C303" s="86"/>
      <c r="D303" s="86" t="s">
        <v>502</v>
      </c>
      <c r="E303" s="86"/>
      <c r="F303" s="86"/>
      <c r="G303" s="86"/>
      <c r="H303" s="86"/>
      <c r="I303" s="85" t="s">
        <v>233</v>
      </c>
      <c r="J303" s="86" t="s">
        <v>234</v>
      </c>
      <c r="K303" s="86" t="s">
        <v>35</v>
      </c>
      <c r="L303" s="86" t="s">
        <v>212</v>
      </c>
      <c r="M303" s="86"/>
      <c r="N303" s="86"/>
      <c r="O303" s="86"/>
      <c r="P303" s="86">
        <v>1</v>
      </c>
      <c r="Q303" s="86">
        <v>0</v>
      </c>
      <c r="R303" s="86">
        <v>6</v>
      </c>
      <c r="S303" s="86">
        <v>6</v>
      </c>
      <c r="T303" s="86">
        <f t="shared" si="5"/>
        <v>-6</v>
      </c>
      <c r="U303" s="86"/>
      <c r="V303" s="86"/>
      <c r="W303" s="86"/>
      <c r="X303" s="86"/>
      <c r="Y303" s="86"/>
      <c r="Z303" s="86"/>
      <c r="AA303" s="86"/>
      <c r="AB303" s="86"/>
      <c r="AC303" s="86"/>
      <c r="AD303" s="86"/>
      <c r="AE303" s="86">
        <v>1</v>
      </c>
      <c r="AF303" s="86">
        <v>0</v>
      </c>
      <c r="AG303" s="86">
        <v>1</v>
      </c>
      <c r="AH303" s="87">
        <v>44270</v>
      </c>
    </row>
    <row r="304" spans="1:34" outlineLevel="2" x14ac:dyDescent="0.3">
      <c r="A304" s="85" t="s">
        <v>299</v>
      </c>
      <c r="B304" s="85" t="s">
        <v>300</v>
      </c>
      <c r="C304" s="86"/>
      <c r="D304" s="86" t="s">
        <v>502</v>
      </c>
      <c r="E304" s="86"/>
      <c r="F304" s="86"/>
      <c r="G304" s="86"/>
      <c r="H304" s="86"/>
      <c r="I304" s="85" t="s">
        <v>109</v>
      </c>
      <c r="J304" s="86" t="s">
        <v>110</v>
      </c>
      <c r="K304" s="86" t="s">
        <v>220</v>
      </c>
      <c r="L304" s="86" t="s">
        <v>224</v>
      </c>
      <c r="M304" s="86"/>
      <c r="N304" s="86"/>
      <c r="O304" s="86"/>
      <c r="P304" s="86">
        <v>6</v>
      </c>
      <c r="Q304" s="86">
        <v>20</v>
      </c>
      <c r="R304" s="86">
        <v>26</v>
      </c>
      <c r="S304" s="86">
        <v>44</v>
      </c>
      <c r="T304" s="86">
        <f t="shared" si="5"/>
        <v>-24</v>
      </c>
      <c r="U304" s="86"/>
      <c r="V304" s="86"/>
      <c r="W304" s="86"/>
      <c r="X304" s="86"/>
      <c r="Y304" s="86"/>
      <c r="Z304" s="86"/>
      <c r="AA304" s="86"/>
      <c r="AB304" s="86"/>
      <c r="AC304" s="86"/>
      <c r="AD304" s="86"/>
      <c r="AE304" s="86">
        <v>6</v>
      </c>
      <c r="AF304" s="86">
        <v>0</v>
      </c>
      <c r="AG304" s="86">
        <v>6</v>
      </c>
      <c r="AH304" s="87">
        <v>44270</v>
      </c>
    </row>
    <row r="305" spans="1:34" outlineLevel="2" x14ac:dyDescent="0.3">
      <c r="A305" s="85" t="s">
        <v>301</v>
      </c>
      <c r="B305" s="85" t="s">
        <v>302</v>
      </c>
      <c r="C305" s="86"/>
      <c r="D305" s="86" t="s">
        <v>502</v>
      </c>
      <c r="E305" s="86"/>
      <c r="F305" s="86"/>
      <c r="G305" s="86"/>
      <c r="H305" s="86"/>
      <c r="I305" s="85" t="s">
        <v>227</v>
      </c>
      <c r="J305" s="86" t="s">
        <v>228</v>
      </c>
      <c r="K305" s="86" t="s">
        <v>98</v>
      </c>
      <c r="L305" s="86" t="s">
        <v>230</v>
      </c>
      <c r="M305" s="86"/>
      <c r="N305" s="86"/>
      <c r="O305" s="86"/>
      <c r="P305" s="86">
        <v>1</v>
      </c>
      <c r="Q305" s="86">
        <v>7</v>
      </c>
      <c r="R305" s="86">
        <v>12</v>
      </c>
      <c r="S305" s="86">
        <v>14</v>
      </c>
      <c r="T305" s="86">
        <f t="shared" si="5"/>
        <v>-7</v>
      </c>
      <c r="U305" s="86"/>
      <c r="V305" s="86"/>
      <c r="W305" s="86"/>
      <c r="X305" s="86"/>
      <c r="Y305" s="86"/>
      <c r="Z305" s="86"/>
      <c r="AA305" s="86"/>
      <c r="AB305" s="86"/>
      <c r="AC305" s="86"/>
      <c r="AD305" s="86"/>
      <c r="AE305" s="86">
        <v>1</v>
      </c>
      <c r="AF305" s="86">
        <v>0</v>
      </c>
      <c r="AG305" s="86">
        <v>1</v>
      </c>
      <c r="AH305" s="87">
        <v>44270</v>
      </c>
    </row>
    <row r="306" spans="1:34" outlineLevel="2" x14ac:dyDescent="0.3">
      <c r="A306" s="85" t="s">
        <v>303</v>
      </c>
      <c r="B306" s="85" t="s">
        <v>304</v>
      </c>
      <c r="C306" s="86"/>
      <c r="D306" s="86" t="s">
        <v>502</v>
      </c>
      <c r="E306" s="86"/>
      <c r="F306" s="86"/>
      <c r="G306" s="86"/>
      <c r="H306" s="86"/>
      <c r="I306" s="85" t="s">
        <v>227</v>
      </c>
      <c r="J306" s="86" t="s">
        <v>228</v>
      </c>
      <c r="K306" s="86" t="s">
        <v>103</v>
      </c>
      <c r="L306" s="86" t="s">
        <v>230</v>
      </c>
      <c r="M306" s="86"/>
      <c r="N306" s="86"/>
      <c r="O306" s="86"/>
      <c r="P306" s="86">
        <v>1</v>
      </c>
      <c r="Q306" s="86">
        <v>1</v>
      </c>
      <c r="R306" s="86">
        <v>10</v>
      </c>
      <c r="S306" s="86">
        <v>6</v>
      </c>
      <c r="T306" s="86">
        <f t="shared" si="5"/>
        <v>-5</v>
      </c>
      <c r="U306" s="86"/>
      <c r="V306" s="86"/>
      <c r="W306" s="86"/>
      <c r="X306" s="86"/>
      <c r="Y306" s="86"/>
      <c r="Z306" s="86"/>
      <c r="AA306" s="86"/>
      <c r="AB306" s="86"/>
      <c r="AC306" s="86"/>
      <c r="AD306" s="86"/>
      <c r="AE306" s="86">
        <v>1</v>
      </c>
      <c r="AF306" s="86">
        <v>0</v>
      </c>
      <c r="AG306" s="86">
        <v>1</v>
      </c>
      <c r="AH306" s="87">
        <v>44270</v>
      </c>
    </row>
    <row r="307" spans="1:34" outlineLevel="2" x14ac:dyDescent="0.3">
      <c r="A307" s="85" t="s">
        <v>305</v>
      </c>
      <c r="B307" s="85" t="s">
        <v>306</v>
      </c>
      <c r="C307" s="86"/>
      <c r="D307" s="86" t="s">
        <v>502</v>
      </c>
      <c r="E307" s="86"/>
      <c r="F307" s="86"/>
      <c r="G307" s="86"/>
      <c r="H307" s="86"/>
      <c r="I307" s="85" t="s">
        <v>245</v>
      </c>
      <c r="J307" s="86" t="s">
        <v>246</v>
      </c>
      <c r="K307" s="86" t="s">
        <v>35</v>
      </c>
      <c r="L307" s="86" t="s">
        <v>230</v>
      </c>
      <c r="M307" s="86"/>
      <c r="N307" s="86"/>
      <c r="O307" s="86"/>
      <c r="P307" s="86">
        <v>1</v>
      </c>
      <c r="Q307" s="86">
        <v>1</v>
      </c>
      <c r="R307" s="86">
        <v>6</v>
      </c>
      <c r="S307" s="86">
        <v>7</v>
      </c>
      <c r="T307" s="86">
        <f t="shared" si="5"/>
        <v>-6</v>
      </c>
      <c r="U307" s="86"/>
      <c r="V307" s="86"/>
      <c r="W307" s="86"/>
      <c r="X307" s="86"/>
      <c r="Y307" s="86"/>
      <c r="Z307" s="86"/>
      <c r="AA307" s="86"/>
      <c r="AB307" s="86"/>
      <c r="AC307" s="86"/>
      <c r="AD307" s="86"/>
      <c r="AE307" s="86">
        <v>1</v>
      </c>
      <c r="AF307" s="86">
        <v>0</v>
      </c>
      <c r="AG307" s="86">
        <v>1</v>
      </c>
      <c r="AH307" s="87">
        <v>44270</v>
      </c>
    </row>
    <row r="308" spans="1:34" outlineLevel="2" x14ac:dyDescent="0.3">
      <c r="A308" s="85" t="s">
        <v>307</v>
      </c>
      <c r="B308" s="85" t="s">
        <v>308</v>
      </c>
      <c r="C308" s="86"/>
      <c r="D308" s="86" t="s">
        <v>502</v>
      </c>
      <c r="E308" s="86"/>
      <c r="F308" s="86"/>
      <c r="G308" s="86"/>
      <c r="H308" s="86"/>
      <c r="I308" s="85" t="s">
        <v>227</v>
      </c>
      <c r="J308" s="86" t="s">
        <v>228</v>
      </c>
      <c r="K308" s="86" t="s">
        <v>35</v>
      </c>
      <c r="L308" s="86" t="s">
        <v>230</v>
      </c>
      <c r="M308" s="86"/>
      <c r="N308" s="86"/>
      <c r="O308" s="86"/>
      <c r="P308" s="86">
        <v>1</v>
      </c>
      <c r="Q308" s="86">
        <v>0</v>
      </c>
      <c r="R308" s="86">
        <v>6</v>
      </c>
      <c r="S308" s="86">
        <v>6</v>
      </c>
      <c r="T308" s="86">
        <f t="shared" si="5"/>
        <v>-6</v>
      </c>
      <c r="U308" s="86"/>
      <c r="V308" s="86"/>
      <c r="W308" s="86"/>
      <c r="X308" s="86"/>
      <c r="Y308" s="86"/>
      <c r="Z308" s="86"/>
      <c r="AA308" s="86"/>
      <c r="AB308" s="86"/>
      <c r="AC308" s="86"/>
      <c r="AD308" s="86"/>
      <c r="AE308" s="86">
        <v>1</v>
      </c>
      <c r="AF308" s="86">
        <v>0</v>
      </c>
      <c r="AG308" s="86">
        <v>1</v>
      </c>
      <c r="AH308" s="87">
        <v>44270</v>
      </c>
    </row>
    <row r="309" spans="1:34" outlineLevel="2" x14ac:dyDescent="0.3">
      <c r="A309" s="85" t="s">
        <v>309</v>
      </c>
      <c r="B309" s="85" t="s">
        <v>310</v>
      </c>
      <c r="C309" s="86"/>
      <c r="D309" s="86" t="s">
        <v>502</v>
      </c>
      <c r="E309" s="86"/>
      <c r="F309" s="86"/>
      <c r="G309" s="86"/>
      <c r="H309" s="86"/>
      <c r="I309" s="85" t="s">
        <v>227</v>
      </c>
      <c r="J309" s="86" t="s">
        <v>228</v>
      </c>
      <c r="K309" s="86" t="s">
        <v>311</v>
      </c>
      <c r="L309" s="86" t="s">
        <v>230</v>
      </c>
      <c r="M309" s="86"/>
      <c r="N309" s="86"/>
      <c r="O309" s="86"/>
      <c r="P309" s="86">
        <v>1</v>
      </c>
      <c r="Q309" s="86">
        <v>0</v>
      </c>
      <c r="R309" s="86">
        <v>9</v>
      </c>
      <c r="S309" s="86">
        <v>10</v>
      </c>
      <c r="T309" s="86">
        <f t="shared" si="5"/>
        <v>-10</v>
      </c>
      <c r="U309" s="86">
        <v>1</v>
      </c>
      <c r="V309" s="86"/>
      <c r="W309" s="86"/>
      <c r="X309" s="86"/>
      <c r="Y309" s="86"/>
      <c r="Z309" s="86"/>
      <c r="AA309" s="86"/>
      <c r="AB309" s="86"/>
      <c r="AC309" s="86"/>
      <c r="AD309" s="86"/>
      <c r="AE309" s="86">
        <v>1</v>
      </c>
      <c r="AF309" s="86">
        <v>0</v>
      </c>
      <c r="AG309" s="86">
        <v>1</v>
      </c>
      <c r="AH309" s="87">
        <v>44270</v>
      </c>
    </row>
    <row r="310" spans="1:34" outlineLevel="2" x14ac:dyDescent="0.3">
      <c r="A310" s="85" t="s">
        <v>312</v>
      </c>
      <c r="B310" s="85" t="s">
        <v>313</v>
      </c>
      <c r="C310" s="86"/>
      <c r="D310" s="86" t="s">
        <v>502</v>
      </c>
      <c r="E310" s="86"/>
      <c r="F310" s="86"/>
      <c r="G310" s="86"/>
      <c r="H310" s="86"/>
      <c r="I310" s="85" t="s">
        <v>227</v>
      </c>
      <c r="J310" s="86" t="s">
        <v>228</v>
      </c>
      <c r="K310" s="86" t="s">
        <v>103</v>
      </c>
      <c r="L310" s="86" t="s">
        <v>230</v>
      </c>
      <c r="M310" s="86"/>
      <c r="N310" s="86"/>
      <c r="O310" s="86"/>
      <c r="P310" s="86">
        <v>2</v>
      </c>
      <c r="Q310" s="86">
        <v>0</v>
      </c>
      <c r="R310" s="86">
        <v>12</v>
      </c>
      <c r="S310" s="86">
        <v>10</v>
      </c>
      <c r="T310" s="86">
        <f t="shared" si="5"/>
        <v>-10</v>
      </c>
      <c r="U310" s="86"/>
      <c r="V310" s="86"/>
      <c r="W310" s="86"/>
      <c r="X310" s="86"/>
      <c r="Y310" s="86"/>
      <c r="Z310" s="86"/>
      <c r="AA310" s="86"/>
      <c r="AB310" s="86"/>
      <c r="AC310" s="86"/>
      <c r="AD310" s="86"/>
      <c r="AE310" s="86">
        <v>2</v>
      </c>
      <c r="AF310" s="86">
        <v>0</v>
      </c>
      <c r="AG310" s="86">
        <v>2</v>
      </c>
      <c r="AH310" s="87">
        <v>44270</v>
      </c>
    </row>
    <row r="311" spans="1:34" outlineLevel="2" x14ac:dyDescent="0.3">
      <c r="A311" s="85" t="s">
        <v>314</v>
      </c>
      <c r="B311" s="85" t="s">
        <v>315</v>
      </c>
      <c r="C311" s="86"/>
      <c r="D311" s="86" t="s">
        <v>502</v>
      </c>
      <c r="E311" s="86"/>
      <c r="F311" s="86"/>
      <c r="G311" s="86"/>
      <c r="H311" s="86"/>
      <c r="I311" s="85"/>
      <c r="J311" s="86"/>
      <c r="K311" s="86"/>
      <c r="L311" s="86"/>
      <c r="M311" s="86"/>
      <c r="N311" s="86"/>
      <c r="O311" s="86"/>
      <c r="P311" s="86">
        <v>3</v>
      </c>
      <c r="Q311" s="86">
        <v>15</v>
      </c>
      <c r="R311" s="86">
        <v>1</v>
      </c>
      <c r="S311" s="86">
        <v>41</v>
      </c>
      <c r="T311" s="86">
        <f t="shared" si="5"/>
        <v>-26</v>
      </c>
      <c r="U311" s="86">
        <v>25</v>
      </c>
      <c r="V311" s="86"/>
      <c r="W311" s="86"/>
      <c r="X311" s="86"/>
      <c r="Y311" s="86"/>
      <c r="Z311" s="86"/>
      <c r="AA311" s="86"/>
      <c r="AB311" s="86"/>
      <c r="AC311" s="86"/>
      <c r="AD311" s="86"/>
      <c r="AE311" s="86">
        <v>3</v>
      </c>
      <c r="AF311" s="86">
        <v>0</v>
      </c>
      <c r="AG311" s="86">
        <v>3</v>
      </c>
      <c r="AH311" s="87">
        <v>44270</v>
      </c>
    </row>
    <row r="312" spans="1:34" outlineLevel="2" x14ac:dyDescent="0.3">
      <c r="A312" s="85" t="s">
        <v>316</v>
      </c>
      <c r="B312" s="85" t="s">
        <v>317</v>
      </c>
      <c r="C312" s="86"/>
      <c r="D312" s="86" t="s">
        <v>502</v>
      </c>
      <c r="E312" s="86"/>
      <c r="F312" s="86"/>
      <c r="G312" s="86"/>
      <c r="H312" s="86"/>
      <c r="I312" s="85" t="s">
        <v>259</v>
      </c>
      <c r="J312" s="86" t="s">
        <v>318</v>
      </c>
      <c r="K312" s="86" t="s">
        <v>294</v>
      </c>
      <c r="L312" s="86" t="s">
        <v>319</v>
      </c>
      <c r="M312" s="86">
        <v>15674</v>
      </c>
      <c r="N312" s="86">
        <v>43</v>
      </c>
      <c r="O312" s="87">
        <v>44299</v>
      </c>
      <c r="P312" s="86">
        <v>2</v>
      </c>
      <c r="Q312" s="86">
        <v>52</v>
      </c>
      <c r="R312" s="86">
        <v>50</v>
      </c>
      <c r="S312" s="86">
        <v>69</v>
      </c>
      <c r="T312" s="86">
        <f t="shared" si="5"/>
        <v>-17</v>
      </c>
      <c r="U312" s="86"/>
      <c r="V312" s="86"/>
      <c r="W312" s="86"/>
      <c r="X312" s="86"/>
      <c r="Y312" s="86"/>
      <c r="Z312" s="86"/>
      <c r="AA312" s="86"/>
      <c r="AB312" s="86"/>
      <c r="AC312" s="86"/>
      <c r="AD312" s="86"/>
      <c r="AE312" s="86">
        <v>2</v>
      </c>
      <c r="AF312" s="86">
        <v>0</v>
      </c>
      <c r="AG312" s="86">
        <v>2</v>
      </c>
      <c r="AH312" s="87">
        <v>44270</v>
      </c>
    </row>
    <row r="313" spans="1:34" outlineLevel="2" x14ac:dyDescent="0.3">
      <c r="A313" s="85" t="s">
        <v>320</v>
      </c>
      <c r="B313" s="85" t="s">
        <v>321</v>
      </c>
      <c r="C313" s="86"/>
      <c r="D313" s="86" t="s">
        <v>502</v>
      </c>
      <c r="E313" s="86"/>
      <c r="F313" s="86"/>
      <c r="G313" s="86"/>
      <c r="H313" s="86"/>
      <c r="I313" s="85" t="s">
        <v>259</v>
      </c>
      <c r="J313" s="86" t="s">
        <v>322</v>
      </c>
      <c r="K313" s="86" t="s">
        <v>323</v>
      </c>
      <c r="L313" s="86" t="s">
        <v>144</v>
      </c>
      <c r="M313" s="86"/>
      <c r="N313" s="86"/>
      <c r="O313" s="86"/>
      <c r="P313" s="86">
        <v>5</v>
      </c>
      <c r="Q313" s="86">
        <v>69</v>
      </c>
      <c r="R313" s="86">
        <v>80</v>
      </c>
      <c r="S313" s="86">
        <v>82</v>
      </c>
      <c r="T313" s="86">
        <f t="shared" si="5"/>
        <v>-13</v>
      </c>
      <c r="U313" s="86"/>
      <c r="V313" s="86"/>
      <c r="W313" s="86"/>
      <c r="X313" s="86"/>
      <c r="Y313" s="86"/>
      <c r="Z313" s="86"/>
      <c r="AA313" s="86"/>
      <c r="AB313" s="86"/>
      <c r="AC313" s="86"/>
      <c r="AD313" s="86"/>
      <c r="AE313" s="86">
        <v>5</v>
      </c>
      <c r="AF313" s="86">
        <v>0</v>
      </c>
      <c r="AG313" s="86">
        <v>5</v>
      </c>
      <c r="AH313" s="87">
        <v>44270</v>
      </c>
    </row>
    <row r="314" spans="1:34" outlineLevel="2" x14ac:dyDescent="0.3">
      <c r="A314" s="85" t="s">
        <v>324</v>
      </c>
      <c r="B314" s="85" t="s">
        <v>325</v>
      </c>
      <c r="C314" s="86"/>
      <c r="D314" s="86" t="s">
        <v>502</v>
      </c>
      <c r="E314" s="86"/>
      <c r="F314" s="86"/>
      <c r="G314" s="86"/>
      <c r="H314" s="86"/>
      <c r="I314" s="85" t="s">
        <v>259</v>
      </c>
      <c r="J314" s="86" t="s">
        <v>326</v>
      </c>
      <c r="K314" s="86" t="s">
        <v>327</v>
      </c>
      <c r="L314" s="86" t="s">
        <v>328</v>
      </c>
      <c r="M314" s="86">
        <v>15674</v>
      </c>
      <c r="N314" s="86">
        <v>100</v>
      </c>
      <c r="O314" s="87">
        <v>44314</v>
      </c>
      <c r="P314" s="86">
        <v>8</v>
      </c>
      <c r="Q314" s="86">
        <v>6</v>
      </c>
      <c r="R314" s="86">
        <v>170</v>
      </c>
      <c r="S314" s="86">
        <v>79</v>
      </c>
      <c r="T314" s="86">
        <f t="shared" si="5"/>
        <v>-73</v>
      </c>
      <c r="U314" s="86"/>
      <c r="V314" s="86"/>
      <c r="W314" s="86"/>
      <c r="X314" s="86"/>
      <c r="Y314" s="86"/>
      <c r="Z314" s="86"/>
      <c r="AA314" s="86"/>
      <c r="AB314" s="86"/>
      <c r="AC314" s="86"/>
      <c r="AD314" s="86"/>
      <c r="AE314" s="86">
        <v>8</v>
      </c>
      <c r="AF314" s="86">
        <v>0</v>
      </c>
      <c r="AG314" s="86">
        <v>8</v>
      </c>
      <c r="AH314" s="87">
        <v>44270</v>
      </c>
    </row>
    <row r="315" spans="1:34" outlineLevel="2" x14ac:dyDescent="0.3">
      <c r="A315" s="85" t="s">
        <v>329</v>
      </c>
      <c r="B315" s="85" t="s">
        <v>330</v>
      </c>
      <c r="C315" s="86"/>
      <c r="D315" s="86" t="s">
        <v>502</v>
      </c>
      <c r="E315" s="86"/>
      <c r="F315" s="86"/>
      <c r="G315" s="86"/>
      <c r="H315" s="86"/>
      <c r="I315" s="85"/>
      <c r="J315" s="86"/>
      <c r="K315" s="86"/>
      <c r="L315" s="86"/>
      <c r="M315" s="86"/>
      <c r="N315" s="86"/>
      <c r="O315" s="86"/>
      <c r="P315" s="86">
        <v>1</v>
      </c>
      <c r="Q315" s="86">
        <v>10</v>
      </c>
      <c r="R315" s="86">
        <v>0</v>
      </c>
      <c r="S315" s="86">
        <v>11</v>
      </c>
      <c r="T315" s="86">
        <f t="shared" si="5"/>
        <v>-1</v>
      </c>
      <c r="U315" s="86">
        <v>1</v>
      </c>
      <c r="V315" s="86"/>
      <c r="W315" s="86"/>
      <c r="X315" s="86"/>
      <c r="Y315" s="86"/>
      <c r="Z315" s="86"/>
      <c r="AA315" s="86"/>
      <c r="AB315" s="86"/>
      <c r="AC315" s="86"/>
      <c r="AD315" s="86"/>
      <c r="AE315" s="86">
        <v>1</v>
      </c>
      <c r="AF315" s="86">
        <v>0</v>
      </c>
      <c r="AG315" s="86">
        <v>1</v>
      </c>
      <c r="AH315" s="87">
        <v>44270</v>
      </c>
    </row>
    <row r="316" spans="1:34" outlineLevel="2" x14ac:dyDescent="0.3">
      <c r="A316" s="85" t="s">
        <v>331</v>
      </c>
      <c r="B316" s="85" t="s">
        <v>332</v>
      </c>
      <c r="C316" s="86"/>
      <c r="D316" s="86" t="s">
        <v>502</v>
      </c>
      <c r="E316" s="86"/>
      <c r="F316" s="86"/>
      <c r="G316" s="86"/>
      <c r="H316" s="86"/>
      <c r="I316" s="85"/>
      <c r="J316" s="86"/>
      <c r="K316" s="86"/>
      <c r="L316" s="86"/>
      <c r="M316" s="86"/>
      <c r="N316" s="86"/>
      <c r="O316" s="86"/>
      <c r="P316" s="86">
        <v>3</v>
      </c>
      <c r="Q316" s="86">
        <v>30</v>
      </c>
      <c r="R316" s="86">
        <v>0</v>
      </c>
      <c r="S316" s="86">
        <v>35</v>
      </c>
      <c r="T316" s="86">
        <f t="shared" si="5"/>
        <v>-5</v>
      </c>
      <c r="U316" s="86">
        <v>5</v>
      </c>
      <c r="V316" s="86"/>
      <c r="W316" s="86"/>
      <c r="X316" s="86"/>
      <c r="Y316" s="86"/>
      <c r="Z316" s="86"/>
      <c r="AA316" s="86"/>
      <c r="AB316" s="86"/>
      <c r="AC316" s="86"/>
      <c r="AD316" s="86"/>
      <c r="AE316" s="86">
        <v>3</v>
      </c>
      <c r="AF316" s="86">
        <v>0</v>
      </c>
      <c r="AG316" s="86">
        <v>3</v>
      </c>
      <c r="AH316" s="87">
        <v>44270</v>
      </c>
    </row>
    <row r="317" spans="1:34" outlineLevel="2" x14ac:dyDescent="0.3">
      <c r="A317" s="85" t="s">
        <v>333</v>
      </c>
      <c r="B317" s="85" t="s">
        <v>334</v>
      </c>
      <c r="C317" s="86"/>
      <c r="D317" s="86" t="s">
        <v>502</v>
      </c>
      <c r="E317" s="86"/>
      <c r="F317" s="86"/>
      <c r="G317" s="86"/>
      <c r="H317" s="86"/>
      <c r="I317" s="85"/>
      <c r="J317" s="86"/>
      <c r="K317" s="86"/>
      <c r="L317" s="86"/>
      <c r="M317" s="86"/>
      <c r="N317" s="86"/>
      <c r="O317" s="86"/>
      <c r="P317" s="86">
        <v>2</v>
      </c>
      <c r="Q317" s="86">
        <v>7</v>
      </c>
      <c r="R317" s="86"/>
      <c r="S317" s="86">
        <v>12</v>
      </c>
      <c r="T317" s="86">
        <f t="shared" si="5"/>
        <v>-5</v>
      </c>
      <c r="U317" s="86">
        <v>5</v>
      </c>
      <c r="V317" s="86"/>
      <c r="W317" s="86"/>
      <c r="X317" s="86"/>
      <c r="Y317" s="86"/>
      <c r="Z317" s="86"/>
      <c r="AA317" s="86"/>
      <c r="AB317" s="86"/>
      <c r="AC317" s="86"/>
      <c r="AD317" s="86"/>
      <c r="AE317" s="86">
        <v>2</v>
      </c>
      <c r="AF317" s="86">
        <v>0</v>
      </c>
      <c r="AG317" s="86">
        <v>2</v>
      </c>
      <c r="AH317" s="87">
        <v>44270</v>
      </c>
    </row>
    <row r="318" spans="1:34" outlineLevel="2" x14ac:dyDescent="0.3">
      <c r="A318" s="85" t="s">
        <v>335</v>
      </c>
      <c r="B318" s="85" t="s">
        <v>336</v>
      </c>
      <c r="C318" s="86"/>
      <c r="D318" s="86" t="s">
        <v>502</v>
      </c>
      <c r="E318" s="86"/>
      <c r="F318" s="86"/>
      <c r="G318" s="86"/>
      <c r="H318" s="86"/>
      <c r="I318" s="85"/>
      <c r="J318" s="86"/>
      <c r="K318" s="86"/>
      <c r="L318" s="86"/>
      <c r="M318" s="86"/>
      <c r="N318" s="86"/>
      <c r="O318" s="86"/>
      <c r="P318" s="86">
        <v>2</v>
      </c>
      <c r="Q318" s="86">
        <v>4</v>
      </c>
      <c r="R318" s="86">
        <v>0</v>
      </c>
      <c r="S318" s="86">
        <v>12</v>
      </c>
      <c r="T318" s="86">
        <f t="shared" si="5"/>
        <v>-8</v>
      </c>
      <c r="U318" s="86">
        <v>8</v>
      </c>
      <c r="V318" s="86"/>
      <c r="W318" s="86"/>
      <c r="X318" s="86"/>
      <c r="Y318" s="86"/>
      <c r="Z318" s="86"/>
      <c r="AA318" s="86"/>
      <c r="AB318" s="86"/>
      <c r="AC318" s="86"/>
      <c r="AD318" s="86"/>
      <c r="AE318" s="86">
        <v>2</v>
      </c>
      <c r="AF318" s="86">
        <v>0</v>
      </c>
      <c r="AG318" s="86">
        <v>2</v>
      </c>
      <c r="AH318" s="87">
        <v>44270</v>
      </c>
    </row>
    <row r="319" spans="1:34" outlineLevel="2" x14ac:dyDescent="0.3">
      <c r="A319" s="85" t="s">
        <v>337</v>
      </c>
      <c r="B319" s="85" t="s">
        <v>338</v>
      </c>
      <c r="C319" s="86"/>
      <c r="D319" s="86" t="s">
        <v>502</v>
      </c>
      <c r="E319" s="86"/>
      <c r="F319" s="86"/>
      <c r="G319" s="86"/>
      <c r="H319" s="86"/>
      <c r="I319" s="85" t="s">
        <v>227</v>
      </c>
      <c r="J319" s="86" t="s">
        <v>228</v>
      </c>
      <c r="K319" s="86" t="s">
        <v>339</v>
      </c>
      <c r="L319" s="86" t="s">
        <v>230</v>
      </c>
      <c r="M319" s="86"/>
      <c r="N319" s="86"/>
      <c r="O319" s="86"/>
      <c r="P319" s="86">
        <v>40</v>
      </c>
      <c r="Q319" s="86">
        <v>68</v>
      </c>
      <c r="R319" s="86">
        <v>84</v>
      </c>
      <c r="S319" s="86">
        <v>512</v>
      </c>
      <c r="T319" s="86">
        <f t="shared" si="5"/>
        <v>-444</v>
      </c>
      <c r="U319" s="86">
        <v>360</v>
      </c>
      <c r="V319" s="86"/>
      <c r="W319" s="86"/>
      <c r="X319" s="86"/>
      <c r="Y319" s="86"/>
      <c r="Z319" s="86"/>
      <c r="AA319" s="86"/>
      <c r="AB319" s="86"/>
      <c r="AC319" s="86"/>
      <c r="AD319" s="86"/>
      <c r="AE319" s="86">
        <v>40</v>
      </c>
      <c r="AF319" s="86">
        <v>0</v>
      </c>
      <c r="AG319" s="86">
        <v>40</v>
      </c>
      <c r="AH319" s="87">
        <v>44270</v>
      </c>
    </row>
    <row r="320" spans="1:34" outlineLevel="2" x14ac:dyDescent="0.3">
      <c r="A320" s="85" t="s">
        <v>340</v>
      </c>
      <c r="B320" s="85" t="s">
        <v>341</v>
      </c>
      <c r="C320" s="86"/>
      <c r="D320" s="86" t="s">
        <v>502</v>
      </c>
      <c r="E320" s="86"/>
      <c r="F320" s="86"/>
      <c r="G320" s="86"/>
      <c r="H320" s="86"/>
      <c r="I320" s="85" t="s">
        <v>227</v>
      </c>
      <c r="J320" s="86" t="s">
        <v>228</v>
      </c>
      <c r="K320" s="86" t="s">
        <v>342</v>
      </c>
      <c r="L320" s="86" t="s">
        <v>230</v>
      </c>
      <c r="M320" s="86"/>
      <c r="N320" s="86"/>
      <c r="O320" s="86"/>
      <c r="P320" s="86">
        <v>6</v>
      </c>
      <c r="Q320" s="86">
        <v>24</v>
      </c>
      <c r="R320" s="86">
        <v>33</v>
      </c>
      <c r="S320" s="86">
        <v>65</v>
      </c>
      <c r="T320" s="86">
        <f t="shared" si="5"/>
        <v>-41</v>
      </c>
      <c r="U320" s="86">
        <v>8</v>
      </c>
      <c r="V320" s="86"/>
      <c r="W320" s="86"/>
      <c r="X320" s="86"/>
      <c r="Y320" s="86"/>
      <c r="Z320" s="86"/>
      <c r="AA320" s="86"/>
      <c r="AB320" s="86"/>
      <c r="AC320" s="86"/>
      <c r="AD320" s="86"/>
      <c r="AE320" s="86">
        <v>6</v>
      </c>
      <c r="AF320" s="86">
        <v>0</v>
      </c>
      <c r="AG320" s="86">
        <v>6</v>
      </c>
      <c r="AH320" s="87">
        <v>44270</v>
      </c>
    </row>
    <row r="321" spans="1:34" outlineLevel="2" x14ac:dyDescent="0.3">
      <c r="A321" s="85" t="s">
        <v>343</v>
      </c>
      <c r="B321" s="85" t="s">
        <v>344</v>
      </c>
      <c r="C321" s="86"/>
      <c r="D321" s="86" t="s">
        <v>502</v>
      </c>
      <c r="E321" s="86"/>
      <c r="F321" s="86"/>
      <c r="G321" s="86"/>
      <c r="H321" s="86"/>
      <c r="I321" s="85" t="s">
        <v>227</v>
      </c>
      <c r="J321" s="86" t="s">
        <v>228</v>
      </c>
      <c r="K321" s="86" t="s">
        <v>345</v>
      </c>
      <c r="L321" s="86" t="s">
        <v>230</v>
      </c>
      <c r="M321" s="86"/>
      <c r="N321" s="86"/>
      <c r="O321" s="86"/>
      <c r="P321" s="86">
        <v>3</v>
      </c>
      <c r="Q321" s="86">
        <v>9</v>
      </c>
      <c r="R321" s="86">
        <v>35</v>
      </c>
      <c r="S321" s="86">
        <v>36</v>
      </c>
      <c r="T321" s="86">
        <f t="shared" si="5"/>
        <v>-27</v>
      </c>
      <c r="U321" s="86"/>
      <c r="V321" s="86"/>
      <c r="W321" s="86"/>
      <c r="X321" s="86"/>
      <c r="Y321" s="86"/>
      <c r="Z321" s="86"/>
      <c r="AA321" s="86"/>
      <c r="AB321" s="86"/>
      <c r="AC321" s="86"/>
      <c r="AD321" s="86"/>
      <c r="AE321" s="86">
        <v>3</v>
      </c>
      <c r="AF321" s="86">
        <v>0</v>
      </c>
      <c r="AG321" s="86">
        <v>3</v>
      </c>
      <c r="AH321" s="87">
        <v>44270</v>
      </c>
    </row>
    <row r="322" spans="1:34" outlineLevel="2" x14ac:dyDescent="0.3">
      <c r="A322" s="85" t="s">
        <v>346</v>
      </c>
      <c r="B322" s="85" t="s">
        <v>347</v>
      </c>
      <c r="C322" s="86"/>
      <c r="D322" s="86" t="s">
        <v>502</v>
      </c>
      <c r="E322" s="86"/>
      <c r="F322" s="86"/>
      <c r="G322" s="86"/>
      <c r="H322" s="86"/>
      <c r="I322" s="85" t="s">
        <v>227</v>
      </c>
      <c r="J322" s="86" t="s">
        <v>228</v>
      </c>
      <c r="K322" s="86" t="s">
        <v>348</v>
      </c>
      <c r="L322" s="86" t="s">
        <v>230</v>
      </c>
      <c r="M322" s="86"/>
      <c r="N322" s="86"/>
      <c r="O322" s="86"/>
      <c r="P322" s="86">
        <v>40</v>
      </c>
      <c r="Q322" s="86">
        <v>98</v>
      </c>
      <c r="R322" s="86">
        <v>96</v>
      </c>
      <c r="S322" s="86">
        <v>504</v>
      </c>
      <c r="T322" s="86">
        <f t="shared" si="5"/>
        <v>-406</v>
      </c>
      <c r="U322" s="86">
        <v>310</v>
      </c>
      <c r="V322" s="86"/>
      <c r="W322" s="86"/>
      <c r="X322" s="86"/>
      <c r="Y322" s="86"/>
      <c r="Z322" s="86"/>
      <c r="AA322" s="86"/>
      <c r="AB322" s="86"/>
      <c r="AC322" s="86"/>
      <c r="AD322" s="86"/>
      <c r="AE322" s="86">
        <v>40</v>
      </c>
      <c r="AF322" s="86">
        <v>0</v>
      </c>
      <c r="AG322" s="86">
        <v>40</v>
      </c>
      <c r="AH322" s="87">
        <v>44270</v>
      </c>
    </row>
    <row r="323" spans="1:34" outlineLevel="2" x14ac:dyDescent="0.3">
      <c r="A323" s="85" t="s">
        <v>349</v>
      </c>
      <c r="B323" s="85" t="s">
        <v>350</v>
      </c>
      <c r="C323" s="86"/>
      <c r="D323" s="86" t="s">
        <v>502</v>
      </c>
      <c r="E323" s="86"/>
      <c r="F323" s="86"/>
      <c r="G323" s="86"/>
      <c r="H323" s="86"/>
      <c r="I323" s="85" t="s">
        <v>227</v>
      </c>
      <c r="J323" s="86" t="s">
        <v>228</v>
      </c>
      <c r="K323" s="86" t="s">
        <v>103</v>
      </c>
      <c r="L323" s="86" t="s">
        <v>230</v>
      </c>
      <c r="M323" s="86"/>
      <c r="N323" s="86"/>
      <c r="O323" s="86"/>
      <c r="P323" s="86">
        <v>1</v>
      </c>
      <c r="Q323" s="86">
        <v>1</v>
      </c>
      <c r="R323" s="86">
        <v>10</v>
      </c>
      <c r="S323" s="86">
        <v>9</v>
      </c>
      <c r="T323" s="86">
        <f t="shared" si="5"/>
        <v>-8</v>
      </c>
      <c r="U323" s="86"/>
      <c r="V323" s="86"/>
      <c r="W323" s="86"/>
      <c r="X323" s="86"/>
      <c r="Y323" s="86"/>
      <c r="Z323" s="86"/>
      <c r="AA323" s="86"/>
      <c r="AB323" s="86"/>
      <c r="AC323" s="86"/>
      <c r="AD323" s="86"/>
      <c r="AE323" s="86">
        <v>1</v>
      </c>
      <c r="AF323" s="86">
        <v>0</v>
      </c>
      <c r="AG323" s="86">
        <v>1</v>
      </c>
      <c r="AH323" s="87">
        <v>44270</v>
      </c>
    </row>
    <row r="324" spans="1:34" outlineLevel="2" x14ac:dyDescent="0.3">
      <c r="A324" s="85" t="s">
        <v>351</v>
      </c>
      <c r="B324" s="85" t="s">
        <v>352</v>
      </c>
      <c r="C324" s="86"/>
      <c r="D324" s="86" t="s">
        <v>502</v>
      </c>
      <c r="E324" s="86"/>
      <c r="F324" s="86"/>
      <c r="G324" s="86"/>
      <c r="H324" s="86"/>
      <c r="I324" s="85"/>
      <c r="J324" s="86"/>
      <c r="K324" s="86"/>
      <c r="L324" s="86"/>
      <c r="M324" s="86"/>
      <c r="N324" s="86"/>
      <c r="O324" s="86"/>
      <c r="P324" s="86">
        <v>12</v>
      </c>
      <c r="Q324" s="86">
        <v>50</v>
      </c>
      <c r="R324" s="86">
        <v>0</v>
      </c>
      <c r="S324" s="86">
        <v>72</v>
      </c>
      <c r="T324" s="86">
        <f t="shared" si="5"/>
        <v>-22</v>
      </c>
      <c r="U324" s="86">
        <v>22</v>
      </c>
      <c r="V324" s="86"/>
      <c r="W324" s="86"/>
      <c r="X324" s="86"/>
      <c r="Y324" s="86"/>
      <c r="Z324" s="86"/>
      <c r="AA324" s="86"/>
      <c r="AB324" s="86"/>
      <c r="AC324" s="86"/>
      <c r="AD324" s="86"/>
      <c r="AE324" s="86">
        <v>12</v>
      </c>
      <c r="AF324" s="86">
        <v>0</v>
      </c>
      <c r="AG324" s="86">
        <v>12</v>
      </c>
      <c r="AH324" s="87">
        <v>44270</v>
      </c>
    </row>
    <row r="325" spans="1:34" outlineLevel="2" x14ac:dyDescent="0.3">
      <c r="A325" s="85" t="s">
        <v>353</v>
      </c>
      <c r="B325" s="85" t="s">
        <v>354</v>
      </c>
      <c r="C325" s="86"/>
      <c r="D325" s="86" t="s">
        <v>502</v>
      </c>
      <c r="E325" s="86"/>
      <c r="F325" s="86"/>
      <c r="G325" s="86"/>
      <c r="H325" s="86"/>
      <c r="I325" s="85"/>
      <c r="J325" s="86"/>
      <c r="K325" s="86"/>
      <c r="L325" s="86"/>
      <c r="M325" s="86"/>
      <c r="N325" s="86"/>
      <c r="O325" s="86"/>
      <c r="P325" s="86">
        <v>8</v>
      </c>
      <c r="Q325" s="86">
        <v>50</v>
      </c>
      <c r="R325" s="86">
        <v>0</v>
      </c>
      <c r="S325" s="86">
        <v>82</v>
      </c>
      <c r="T325" s="86">
        <f t="shared" si="5"/>
        <v>-32</v>
      </c>
      <c r="U325" s="86">
        <v>32</v>
      </c>
      <c r="V325" s="86"/>
      <c r="W325" s="86"/>
      <c r="X325" s="86"/>
      <c r="Y325" s="86"/>
      <c r="Z325" s="86"/>
      <c r="AA325" s="86"/>
      <c r="AB325" s="86"/>
      <c r="AC325" s="86"/>
      <c r="AD325" s="86"/>
      <c r="AE325" s="86">
        <v>8</v>
      </c>
      <c r="AF325" s="86">
        <v>0</v>
      </c>
      <c r="AG325" s="86">
        <v>8</v>
      </c>
      <c r="AH325" s="87">
        <v>44270</v>
      </c>
    </row>
    <row r="326" spans="1:34" outlineLevel="2" x14ac:dyDescent="0.3">
      <c r="A326" s="85" t="s">
        <v>355</v>
      </c>
      <c r="B326" s="85" t="s">
        <v>356</v>
      </c>
      <c r="C326" s="86"/>
      <c r="D326" s="86" t="s">
        <v>502</v>
      </c>
      <c r="E326" s="86"/>
      <c r="F326" s="86"/>
      <c r="G326" s="86"/>
      <c r="H326" s="86"/>
      <c r="I326" s="85"/>
      <c r="J326" s="86"/>
      <c r="K326" s="86"/>
      <c r="L326" s="86"/>
      <c r="M326" s="86"/>
      <c r="N326" s="86"/>
      <c r="O326" s="86"/>
      <c r="P326" s="86">
        <v>4</v>
      </c>
      <c r="Q326" s="86">
        <v>13</v>
      </c>
      <c r="R326" s="86">
        <v>0</v>
      </c>
      <c r="S326" s="86">
        <v>26</v>
      </c>
      <c r="T326" s="86">
        <f t="shared" si="5"/>
        <v>-13</v>
      </c>
      <c r="U326" s="86">
        <v>13</v>
      </c>
      <c r="V326" s="86"/>
      <c r="W326" s="86"/>
      <c r="X326" s="86"/>
      <c r="Y326" s="86"/>
      <c r="Z326" s="86"/>
      <c r="AA326" s="86"/>
      <c r="AB326" s="86"/>
      <c r="AC326" s="86"/>
      <c r="AD326" s="86"/>
      <c r="AE326" s="86">
        <v>4</v>
      </c>
      <c r="AF326" s="86">
        <v>0</v>
      </c>
      <c r="AG326" s="86">
        <v>4</v>
      </c>
      <c r="AH326" s="87">
        <v>44270</v>
      </c>
    </row>
    <row r="327" spans="1:34" outlineLevel="2" x14ac:dyDescent="0.3">
      <c r="A327" s="85" t="s">
        <v>357</v>
      </c>
      <c r="B327" s="85" t="s">
        <v>358</v>
      </c>
      <c r="C327" s="86"/>
      <c r="D327" s="86" t="s">
        <v>502</v>
      </c>
      <c r="E327" s="86"/>
      <c r="F327" s="86"/>
      <c r="G327" s="86"/>
      <c r="H327" s="86"/>
      <c r="I327" s="85"/>
      <c r="J327" s="86"/>
      <c r="K327" s="86"/>
      <c r="L327" s="86"/>
      <c r="M327" s="86"/>
      <c r="N327" s="86"/>
      <c r="O327" s="86"/>
      <c r="P327" s="86">
        <v>2</v>
      </c>
      <c r="Q327" s="86">
        <v>13</v>
      </c>
      <c r="R327" s="86">
        <v>0</v>
      </c>
      <c r="S327" s="86">
        <v>22</v>
      </c>
      <c r="T327" s="86">
        <f t="shared" si="5"/>
        <v>-9</v>
      </c>
      <c r="U327" s="86">
        <v>9</v>
      </c>
      <c r="V327" s="86"/>
      <c r="W327" s="86"/>
      <c r="X327" s="86"/>
      <c r="Y327" s="86"/>
      <c r="Z327" s="86"/>
      <c r="AA327" s="86"/>
      <c r="AB327" s="86"/>
      <c r="AC327" s="86"/>
      <c r="AD327" s="86"/>
      <c r="AE327" s="86">
        <v>2</v>
      </c>
      <c r="AF327" s="86">
        <v>0</v>
      </c>
      <c r="AG327" s="86">
        <v>2</v>
      </c>
      <c r="AH327" s="87">
        <v>44270</v>
      </c>
    </row>
    <row r="328" spans="1:34" outlineLevel="2" x14ac:dyDescent="0.3">
      <c r="A328" s="85" t="s">
        <v>359</v>
      </c>
      <c r="B328" s="85" t="s">
        <v>360</v>
      </c>
      <c r="C328" s="86"/>
      <c r="D328" s="86" t="s">
        <v>502</v>
      </c>
      <c r="E328" s="86"/>
      <c r="F328" s="86"/>
      <c r="G328" s="86"/>
      <c r="H328" s="86"/>
      <c r="I328" s="85"/>
      <c r="J328" s="86"/>
      <c r="K328" s="86"/>
      <c r="L328" s="86"/>
      <c r="M328" s="86"/>
      <c r="N328" s="86"/>
      <c r="O328" s="86"/>
      <c r="P328" s="86">
        <v>1</v>
      </c>
      <c r="Q328" s="86">
        <v>0</v>
      </c>
      <c r="R328" s="86">
        <v>0</v>
      </c>
      <c r="S328" s="86">
        <v>6</v>
      </c>
      <c r="T328" s="86">
        <f t="shared" si="5"/>
        <v>-6</v>
      </c>
      <c r="U328" s="86">
        <v>6</v>
      </c>
      <c r="V328" s="86"/>
      <c r="W328" s="86"/>
      <c r="X328" s="86"/>
      <c r="Y328" s="86"/>
      <c r="Z328" s="86"/>
      <c r="AA328" s="86"/>
      <c r="AB328" s="86"/>
      <c r="AC328" s="86"/>
      <c r="AD328" s="86"/>
      <c r="AE328" s="86">
        <v>1</v>
      </c>
      <c r="AF328" s="86">
        <v>0</v>
      </c>
      <c r="AG328" s="86">
        <v>1</v>
      </c>
      <c r="AH328" s="87">
        <v>44270</v>
      </c>
    </row>
    <row r="329" spans="1:34" outlineLevel="2" x14ac:dyDescent="0.3">
      <c r="A329" s="85" t="s">
        <v>361</v>
      </c>
      <c r="B329" s="85" t="s">
        <v>362</v>
      </c>
      <c r="C329" s="86"/>
      <c r="D329" s="86" t="s">
        <v>502</v>
      </c>
      <c r="E329" s="86"/>
      <c r="F329" s="86"/>
      <c r="G329" s="86"/>
      <c r="H329" s="86"/>
      <c r="I329" s="85"/>
      <c r="J329" s="86"/>
      <c r="K329" s="86"/>
      <c r="L329" s="86"/>
      <c r="M329" s="86"/>
      <c r="N329" s="86"/>
      <c r="O329" s="86"/>
      <c r="P329" s="86">
        <v>2</v>
      </c>
      <c r="Q329" s="86">
        <v>9</v>
      </c>
      <c r="R329" s="86">
        <v>0</v>
      </c>
      <c r="S329" s="86">
        <v>17</v>
      </c>
      <c r="T329" s="86">
        <f t="shared" si="5"/>
        <v>-8</v>
      </c>
      <c r="U329" s="86">
        <v>8</v>
      </c>
      <c r="V329" s="86"/>
      <c r="W329" s="86"/>
      <c r="X329" s="86"/>
      <c r="Y329" s="86"/>
      <c r="Z329" s="86"/>
      <c r="AA329" s="86"/>
      <c r="AB329" s="86"/>
      <c r="AC329" s="86"/>
      <c r="AD329" s="86"/>
      <c r="AE329" s="86">
        <v>2</v>
      </c>
      <c r="AF329" s="86">
        <v>0</v>
      </c>
      <c r="AG329" s="86">
        <v>2</v>
      </c>
      <c r="AH329" s="87">
        <v>44270</v>
      </c>
    </row>
    <row r="330" spans="1:34" outlineLevel="2" x14ac:dyDescent="0.3">
      <c r="A330" s="85" t="s">
        <v>363</v>
      </c>
      <c r="B330" s="85" t="s">
        <v>364</v>
      </c>
      <c r="C330" s="86"/>
      <c r="D330" s="86" t="s">
        <v>502</v>
      </c>
      <c r="E330" s="86"/>
      <c r="F330" s="86"/>
      <c r="G330" s="86"/>
      <c r="H330" s="86"/>
      <c r="I330" s="85" t="s">
        <v>227</v>
      </c>
      <c r="J330" s="86" t="s">
        <v>228</v>
      </c>
      <c r="K330" s="86" t="s">
        <v>53</v>
      </c>
      <c r="L330" s="86" t="s">
        <v>230</v>
      </c>
      <c r="M330" s="86"/>
      <c r="N330" s="86"/>
      <c r="O330" s="86"/>
      <c r="P330" s="86">
        <v>5</v>
      </c>
      <c r="Q330" s="86">
        <v>32</v>
      </c>
      <c r="R330" s="86">
        <v>26</v>
      </c>
      <c r="S330" s="86">
        <v>90</v>
      </c>
      <c r="T330" s="86">
        <f t="shared" si="5"/>
        <v>-58</v>
      </c>
      <c r="U330" s="86">
        <v>32</v>
      </c>
      <c r="V330" s="86"/>
      <c r="W330" s="86"/>
      <c r="X330" s="86"/>
      <c r="Y330" s="86"/>
      <c r="Z330" s="86"/>
      <c r="AA330" s="86"/>
      <c r="AB330" s="86"/>
      <c r="AC330" s="86"/>
      <c r="AD330" s="86"/>
      <c r="AE330" s="86">
        <v>5</v>
      </c>
      <c r="AF330" s="86">
        <v>0</v>
      </c>
      <c r="AG330" s="86">
        <v>5</v>
      </c>
      <c r="AH330" s="87">
        <v>44270</v>
      </c>
    </row>
    <row r="331" spans="1:34" outlineLevel="2" x14ac:dyDescent="0.3">
      <c r="A331" s="85" t="s">
        <v>365</v>
      </c>
      <c r="B331" s="85" t="s">
        <v>366</v>
      </c>
      <c r="C331" s="86"/>
      <c r="D331" s="86" t="s">
        <v>502</v>
      </c>
      <c r="E331" s="86"/>
      <c r="F331" s="86"/>
      <c r="G331" s="86"/>
      <c r="H331" s="86"/>
      <c r="I331" s="85"/>
      <c r="J331" s="86"/>
      <c r="K331" s="86"/>
      <c r="L331" s="86"/>
      <c r="M331" s="86"/>
      <c r="N331" s="86"/>
      <c r="O331" s="86"/>
      <c r="P331" s="86">
        <v>11</v>
      </c>
      <c r="Q331" s="86">
        <v>17</v>
      </c>
      <c r="R331" s="86">
        <v>0</v>
      </c>
      <c r="S331" s="86">
        <v>66</v>
      </c>
      <c r="T331" s="86">
        <f t="shared" si="5"/>
        <v>-49</v>
      </c>
      <c r="U331" s="86">
        <v>49</v>
      </c>
      <c r="V331" s="86"/>
      <c r="W331" s="86"/>
      <c r="X331" s="86"/>
      <c r="Y331" s="86"/>
      <c r="Z331" s="86"/>
      <c r="AA331" s="86"/>
      <c r="AB331" s="86"/>
      <c r="AC331" s="86"/>
      <c r="AD331" s="86"/>
      <c r="AE331" s="86">
        <v>11</v>
      </c>
      <c r="AF331" s="86">
        <v>0</v>
      </c>
      <c r="AG331" s="86">
        <v>11</v>
      </c>
      <c r="AH331" s="87">
        <v>44270</v>
      </c>
    </row>
    <row r="332" spans="1:34" outlineLevel="2" x14ac:dyDescent="0.3">
      <c r="A332" s="85" t="s">
        <v>367</v>
      </c>
      <c r="B332" s="85" t="s">
        <v>368</v>
      </c>
      <c r="C332" s="86"/>
      <c r="D332" s="86" t="s">
        <v>502</v>
      </c>
      <c r="E332" s="86"/>
      <c r="F332" s="86"/>
      <c r="G332" s="86"/>
      <c r="H332" s="86"/>
      <c r="I332" s="85"/>
      <c r="J332" s="86"/>
      <c r="K332" s="86"/>
      <c r="L332" s="86"/>
      <c r="M332" s="86"/>
      <c r="N332" s="86"/>
      <c r="O332" s="86"/>
      <c r="P332" s="86">
        <v>3</v>
      </c>
      <c r="Q332" s="86">
        <v>21</v>
      </c>
      <c r="R332" s="86">
        <v>0</v>
      </c>
      <c r="S332" s="86">
        <v>30</v>
      </c>
      <c r="T332" s="86">
        <f t="shared" si="5"/>
        <v>-9</v>
      </c>
      <c r="U332" s="86">
        <v>9</v>
      </c>
      <c r="V332" s="86"/>
      <c r="W332" s="86"/>
      <c r="X332" s="86"/>
      <c r="Y332" s="86"/>
      <c r="Z332" s="86"/>
      <c r="AA332" s="86"/>
      <c r="AB332" s="86"/>
      <c r="AC332" s="86"/>
      <c r="AD332" s="86"/>
      <c r="AE332" s="86">
        <v>3</v>
      </c>
      <c r="AF332" s="86">
        <v>0</v>
      </c>
      <c r="AG332" s="86">
        <v>3</v>
      </c>
      <c r="AH332" s="87">
        <v>44270</v>
      </c>
    </row>
    <row r="333" spans="1:34" outlineLevel="2" x14ac:dyDescent="0.3">
      <c r="A333" s="85" t="s">
        <v>369</v>
      </c>
      <c r="B333" s="85" t="s">
        <v>370</v>
      </c>
      <c r="C333" s="86"/>
      <c r="D333" s="86" t="s">
        <v>502</v>
      </c>
      <c r="E333" s="86"/>
      <c r="F333" s="86"/>
      <c r="G333" s="86"/>
      <c r="H333" s="86"/>
      <c r="I333" s="85" t="s">
        <v>227</v>
      </c>
      <c r="J333" s="86" t="s">
        <v>228</v>
      </c>
      <c r="K333" s="86" t="s">
        <v>371</v>
      </c>
      <c r="L333" s="86" t="s">
        <v>230</v>
      </c>
      <c r="M333" s="86"/>
      <c r="N333" s="86"/>
      <c r="O333" s="86"/>
      <c r="P333" s="86">
        <v>5</v>
      </c>
      <c r="Q333" s="86">
        <v>59</v>
      </c>
      <c r="R333" s="86">
        <v>52</v>
      </c>
      <c r="S333" s="86">
        <v>109</v>
      </c>
      <c r="T333" s="86">
        <f t="shared" si="5"/>
        <v>-50</v>
      </c>
      <c r="U333" s="86"/>
      <c r="V333" s="86"/>
      <c r="W333" s="86"/>
      <c r="X333" s="86"/>
      <c r="Y333" s="86"/>
      <c r="Z333" s="86"/>
      <c r="AA333" s="86"/>
      <c r="AB333" s="86"/>
      <c r="AC333" s="86"/>
      <c r="AD333" s="86"/>
      <c r="AE333" s="86">
        <v>5</v>
      </c>
      <c r="AF333" s="86">
        <v>0</v>
      </c>
      <c r="AG333" s="86">
        <v>5</v>
      </c>
      <c r="AH333" s="87">
        <v>44270</v>
      </c>
    </row>
    <row r="334" spans="1:34" outlineLevel="2" x14ac:dyDescent="0.3">
      <c r="A334" s="85" t="s">
        <v>372</v>
      </c>
      <c r="B334" s="85" t="s">
        <v>373</v>
      </c>
      <c r="C334" s="86"/>
      <c r="D334" s="86" t="s">
        <v>502</v>
      </c>
      <c r="E334" s="86"/>
      <c r="F334" s="86"/>
      <c r="G334" s="86"/>
      <c r="H334" s="86"/>
      <c r="I334" s="85" t="s">
        <v>227</v>
      </c>
      <c r="J334" s="86" t="s">
        <v>228</v>
      </c>
      <c r="K334" s="86" t="s">
        <v>374</v>
      </c>
      <c r="L334" s="86" t="s">
        <v>230</v>
      </c>
      <c r="M334" s="86"/>
      <c r="N334" s="86"/>
      <c r="O334" s="86"/>
      <c r="P334" s="86">
        <v>1</v>
      </c>
      <c r="Q334" s="86">
        <v>1</v>
      </c>
      <c r="R334" s="86">
        <v>21</v>
      </c>
      <c r="S334" s="86">
        <v>28</v>
      </c>
      <c r="T334" s="86">
        <f t="shared" si="5"/>
        <v>-27</v>
      </c>
      <c r="U334" s="86">
        <v>6</v>
      </c>
      <c r="V334" s="86"/>
      <c r="W334" s="86"/>
      <c r="X334" s="86"/>
      <c r="Y334" s="86"/>
      <c r="Z334" s="86"/>
      <c r="AA334" s="86"/>
      <c r="AB334" s="86"/>
      <c r="AC334" s="86"/>
      <c r="AD334" s="86"/>
      <c r="AE334" s="86">
        <v>1</v>
      </c>
      <c r="AF334" s="86">
        <v>0</v>
      </c>
      <c r="AG334" s="86">
        <v>1</v>
      </c>
      <c r="AH334" s="87">
        <v>44270</v>
      </c>
    </row>
    <row r="335" spans="1:34" outlineLevel="2" x14ac:dyDescent="0.3">
      <c r="A335" s="85" t="s">
        <v>375</v>
      </c>
      <c r="B335" s="85" t="s">
        <v>376</v>
      </c>
      <c r="C335" s="86"/>
      <c r="D335" s="86" t="s">
        <v>502</v>
      </c>
      <c r="E335" s="86"/>
      <c r="F335" s="86"/>
      <c r="G335" s="86"/>
      <c r="H335" s="86"/>
      <c r="I335" s="85"/>
      <c r="J335" s="86"/>
      <c r="K335" s="86"/>
      <c r="L335" s="86"/>
      <c r="M335" s="86"/>
      <c r="N335" s="86"/>
      <c r="O335" s="86"/>
      <c r="P335" s="86">
        <v>8</v>
      </c>
      <c r="Q335" s="86">
        <v>18</v>
      </c>
      <c r="R335" s="86">
        <v>0</v>
      </c>
      <c r="S335" s="86">
        <v>64</v>
      </c>
      <c r="T335" s="86">
        <f t="shared" si="5"/>
        <v>-46</v>
      </c>
      <c r="U335" s="86">
        <v>46</v>
      </c>
      <c r="V335" s="86"/>
      <c r="W335" s="86"/>
      <c r="X335" s="86"/>
      <c r="Y335" s="86"/>
      <c r="Z335" s="86"/>
      <c r="AA335" s="86"/>
      <c r="AB335" s="86"/>
      <c r="AC335" s="86"/>
      <c r="AD335" s="86"/>
      <c r="AE335" s="86">
        <v>8</v>
      </c>
      <c r="AF335" s="86">
        <v>0</v>
      </c>
      <c r="AG335" s="86">
        <v>8</v>
      </c>
      <c r="AH335" s="87">
        <v>44270</v>
      </c>
    </row>
    <row r="336" spans="1:34" outlineLevel="2" x14ac:dyDescent="0.3">
      <c r="A336" s="85" t="s">
        <v>377</v>
      </c>
      <c r="B336" s="85" t="s">
        <v>378</v>
      </c>
      <c r="C336" s="86"/>
      <c r="D336" s="86" t="s">
        <v>502</v>
      </c>
      <c r="E336" s="86"/>
      <c r="F336" s="86"/>
      <c r="G336" s="86"/>
      <c r="H336" s="86"/>
      <c r="I336" s="85"/>
      <c r="J336" s="86"/>
      <c r="K336" s="86"/>
      <c r="L336" s="86"/>
      <c r="M336" s="86"/>
      <c r="N336" s="86"/>
      <c r="O336" s="86"/>
      <c r="P336" s="86">
        <v>40</v>
      </c>
      <c r="Q336" s="86">
        <v>50</v>
      </c>
      <c r="R336" s="86">
        <v>0</v>
      </c>
      <c r="S336" s="86">
        <v>256</v>
      </c>
      <c r="T336" s="86">
        <f t="shared" si="5"/>
        <v>-206</v>
      </c>
      <c r="U336" s="86">
        <v>206</v>
      </c>
      <c r="V336" s="86"/>
      <c r="W336" s="86"/>
      <c r="X336" s="86"/>
      <c r="Y336" s="86"/>
      <c r="Z336" s="86"/>
      <c r="AA336" s="86"/>
      <c r="AB336" s="86"/>
      <c r="AC336" s="86"/>
      <c r="AD336" s="86"/>
      <c r="AE336" s="86">
        <v>40</v>
      </c>
      <c r="AF336" s="86">
        <v>0</v>
      </c>
      <c r="AG336" s="86">
        <v>40</v>
      </c>
      <c r="AH336" s="87">
        <v>44270</v>
      </c>
    </row>
    <row r="337" spans="1:34" outlineLevel="2" x14ac:dyDescent="0.3">
      <c r="A337" s="85" t="s">
        <v>379</v>
      </c>
      <c r="B337" s="85" t="s">
        <v>380</v>
      </c>
      <c r="C337" s="86"/>
      <c r="D337" s="86" t="s">
        <v>502</v>
      </c>
      <c r="E337" s="86"/>
      <c r="F337" s="86"/>
      <c r="G337" s="86"/>
      <c r="H337" s="86"/>
      <c r="I337" s="85"/>
      <c r="J337" s="86"/>
      <c r="K337" s="86"/>
      <c r="L337" s="86"/>
      <c r="M337" s="86"/>
      <c r="N337" s="86"/>
      <c r="O337" s="86"/>
      <c r="P337" s="86">
        <v>60</v>
      </c>
      <c r="Q337" s="86">
        <v>197</v>
      </c>
      <c r="R337" s="86">
        <v>0</v>
      </c>
      <c r="S337" s="86">
        <v>446</v>
      </c>
      <c r="T337" s="86">
        <f t="shared" si="5"/>
        <v>-249</v>
      </c>
      <c r="U337" s="86">
        <v>249</v>
      </c>
      <c r="V337" s="86"/>
      <c r="W337" s="86"/>
      <c r="X337" s="86"/>
      <c r="Y337" s="86"/>
      <c r="Z337" s="86"/>
      <c r="AA337" s="86"/>
      <c r="AB337" s="86"/>
      <c r="AC337" s="86"/>
      <c r="AD337" s="86"/>
      <c r="AE337" s="86">
        <v>60</v>
      </c>
      <c r="AF337" s="86">
        <v>0</v>
      </c>
      <c r="AG337" s="86">
        <v>60</v>
      </c>
      <c r="AH337" s="87">
        <v>44270</v>
      </c>
    </row>
    <row r="338" spans="1:34" outlineLevel="2" x14ac:dyDescent="0.3">
      <c r="A338" s="85" t="s">
        <v>381</v>
      </c>
      <c r="B338" s="85" t="s">
        <v>382</v>
      </c>
      <c r="C338" s="86"/>
      <c r="D338" s="86" t="s">
        <v>502</v>
      </c>
      <c r="E338" s="86"/>
      <c r="F338" s="86"/>
      <c r="G338" s="86"/>
      <c r="H338" s="86"/>
      <c r="I338" s="85" t="s">
        <v>227</v>
      </c>
      <c r="J338" s="86" t="s">
        <v>228</v>
      </c>
      <c r="K338" s="86" t="s">
        <v>35</v>
      </c>
      <c r="L338" s="86" t="s">
        <v>230</v>
      </c>
      <c r="M338" s="86"/>
      <c r="N338" s="86"/>
      <c r="O338" s="86"/>
      <c r="P338" s="86">
        <v>4</v>
      </c>
      <c r="Q338" s="86">
        <v>8</v>
      </c>
      <c r="R338" s="86">
        <v>6</v>
      </c>
      <c r="S338" s="86">
        <v>30</v>
      </c>
      <c r="T338" s="86">
        <f t="shared" si="5"/>
        <v>-22</v>
      </c>
      <c r="U338" s="86">
        <v>16</v>
      </c>
      <c r="V338" s="86"/>
      <c r="W338" s="86"/>
      <c r="X338" s="86"/>
      <c r="Y338" s="86"/>
      <c r="Z338" s="86"/>
      <c r="AA338" s="86"/>
      <c r="AB338" s="86"/>
      <c r="AC338" s="86"/>
      <c r="AD338" s="86"/>
      <c r="AE338" s="86">
        <v>4</v>
      </c>
      <c r="AF338" s="86">
        <v>0</v>
      </c>
      <c r="AG338" s="86">
        <v>4</v>
      </c>
      <c r="AH338" s="87">
        <v>44270</v>
      </c>
    </row>
    <row r="339" spans="1:34" outlineLevel="2" x14ac:dyDescent="0.3">
      <c r="A339" s="85" t="s">
        <v>383</v>
      </c>
      <c r="B339" s="85" t="s">
        <v>384</v>
      </c>
      <c r="C339" s="86"/>
      <c r="D339" s="86" t="s">
        <v>502</v>
      </c>
      <c r="E339" s="86"/>
      <c r="F339" s="86"/>
      <c r="G339" s="86"/>
      <c r="H339" s="86"/>
      <c r="I339" s="85"/>
      <c r="J339" s="86"/>
      <c r="K339" s="86"/>
      <c r="L339" s="86"/>
      <c r="M339" s="86"/>
      <c r="N339" s="86"/>
      <c r="O339" s="86"/>
      <c r="P339" s="86">
        <v>1</v>
      </c>
      <c r="Q339" s="86">
        <v>14</v>
      </c>
      <c r="R339" s="86">
        <v>0</v>
      </c>
      <c r="S339" s="86">
        <v>22</v>
      </c>
      <c r="T339" s="86">
        <f t="shared" si="5"/>
        <v>-8</v>
      </c>
      <c r="U339" s="86">
        <v>8</v>
      </c>
      <c r="V339" s="86"/>
      <c r="W339" s="86"/>
      <c r="X339" s="86"/>
      <c r="Y339" s="86"/>
      <c r="Z339" s="86"/>
      <c r="AA339" s="86"/>
      <c r="AB339" s="86"/>
      <c r="AC339" s="86"/>
      <c r="AD339" s="86"/>
      <c r="AE339" s="86">
        <v>1</v>
      </c>
      <c r="AF339" s="86">
        <v>0</v>
      </c>
      <c r="AG339" s="86">
        <v>1</v>
      </c>
      <c r="AH339" s="87">
        <v>44270</v>
      </c>
    </row>
    <row r="340" spans="1:34" outlineLevel="2" x14ac:dyDescent="0.3">
      <c r="A340" s="85" t="s">
        <v>385</v>
      </c>
      <c r="B340" s="85" t="s">
        <v>386</v>
      </c>
      <c r="C340" s="86"/>
      <c r="D340" s="86" t="s">
        <v>502</v>
      </c>
      <c r="E340" s="86"/>
      <c r="F340" s="86"/>
      <c r="G340" s="86"/>
      <c r="H340" s="86"/>
      <c r="I340" s="85" t="s">
        <v>227</v>
      </c>
      <c r="J340" s="86" t="s">
        <v>228</v>
      </c>
      <c r="K340" s="86" t="s">
        <v>387</v>
      </c>
      <c r="L340" s="86" t="s">
        <v>230</v>
      </c>
      <c r="M340" s="86"/>
      <c r="N340" s="86"/>
      <c r="O340" s="86"/>
      <c r="P340" s="86">
        <v>54</v>
      </c>
      <c r="Q340" s="86">
        <v>200</v>
      </c>
      <c r="R340" s="86">
        <v>227</v>
      </c>
      <c r="S340" s="86">
        <v>634</v>
      </c>
      <c r="T340" s="86">
        <f t="shared" ref="T340:T370" si="6">Q340-S340</f>
        <v>-434</v>
      </c>
      <c r="U340" s="86">
        <v>207</v>
      </c>
      <c r="V340" s="86"/>
      <c r="W340" s="86"/>
      <c r="X340" s="86"/>
      <c r="Y340" s="86"/>
      <c r="Z340" s="86"/>
      <c r="AA340" s="86"/>
      <c r="AB340" s="86"/>
      <c r="AC340" s="86"/>
      <c r="AD340" s="86"/>
      <c r="AE340" s="86">
        <v>54</v>
      </c>
      <c r="AF340" s="86">
        <v>0</v>
      </c>
      <c r="AG340" s="86">
        <v>54</v>
      </c>
      <c r="AH340" s="87">
        <v>44270</v>
      </c>
    </row>
    <row r="341" spans="1:34" outlineLevel="2" x14ac:dyDescent="0.3">
      <c r="A341" s="85" t="s">
        <v>388</v>
      </c>
      <c r="B341" s="85" t="s">
        <v>389</v>
      </c>
      <c r="C341" s="86"/>
      <c r="D341" s="86" t="s">
        <v>502</v>
      </c>
      <c r="E341" s="86"/>
      <c r="F341" s="86"/>
      <c r="G341" s="86"/>
      <c r="H341" s="86"/>
      <c r="I341" s="85" t="s">
        <v>227</v>
      </c>
      <c r="J341" s="86" t="s">
        <v>228</v>
      </c>
      <c r="K341" s="86" t="s">
        <v>390</v>
      </c>
      <c r="L341" s="86" t="s">
        <v>230</v>
      </c>
      <c r="M341" s="86"/>
      <c r="N341" s="86"/>
      <c r="O341" s="86"/>
      <c r="P341" s="86">
        <v>3</v>
      </c>
      <c r="Q341" s="86">
        <v>20</v>
      </c>
      <c r="R341" s="86">
        <v>44</v>
      </c>
      <c r="S341" s="86">
        <v>66</v>
      </c>
      <c r="T341" s="86">
        <f t="shared" si="6"/>
        <v>-46</v>
      </c>
      <c r="U341" s="86">
        <v>2</v>
      </c>
      <c r="V341" s="86"/>
      <c r="W341" s="86"/>
      <c r="X341" s="86"/>
      <c r="Y341" s="86"/>
      <c r="Z341" s="86"/>
      <c r="AA341" s="86"/>
      <c r="AB341" s="86"/>
      <c r="AC341" s="86"/>
      <c r="AD341" s="86"/>
      <c r="AE341" s="86">
        <v>3</v>
      </c>
      <c r="AF341" s="86">
        <v>0</v>
      </c>
      <c r="AG341" s="86">
        <v>3</v>
      </c>
      <c r="AH341" s="87">
        <v>44270</v>
      </c>
    </row>
    <row r="342" spans="1:34" outlineLevel="2" x14ac:dyDescent="0.3">
      <c r="A342" s="85" t="s">
        <v>391</v>
      </c>
      <c r="B342" s="85" t="s">
        <v>392</v>
      </c>
      <c r="C342" s="86"/>
      <c r="D342" s="86" t="s">
        <v>502</v>
      </c>
      <c r="E342" s="86"/>
      <c r="F342" s="86"/>
      <c r="G342" s="86"/>
      <c r="H342" s="86"/>
      <c r="I342" s="85" t="s">
        <v>227</v>
      </c>
      <c r="J342" s="86" t="s">
        <v>228</v>
      </c>
      <c r="K342" s="86" t="s">
        <v>393</v>
      </c>
      <c r="L342" s="86" t="s">
        <v>230</v>
      </c>
      <c r="M342" s="86"/>
      <c r="N342" s="86"/>
      <c r="O342" s="86"/>
      <c r="P342" s="86">
        <v>176</v>
      </c>
      <c r="Q342" s="86">
        <v>51</v>
      </c>
      <c r="R342" s="86">
        <v>123</v>
      </c>
      <c r="S342" s="86">
        <v>1104</v>
      </c>
      <c r="T342" s="86">
        <f t="shared" si="6"/>
        <v>-1053</v>
      </c>
      <c r="U342" s="86">
        <v>930</v>
      </c>
      <c r="V342" s="86"/>
      <c r="W342" s="86"/>
      <c r="X342" s="86"/>
      <c r="Y342" s="86"/>
      <c r="Z342" s="86"/>
      <c r="AA342" s="86"/>
      <c r="AB342" s="86"/>
      <c r="AC342" s="86"/>
      <c r="AD342" s="86"/>
      <c r="AE342" s="86">
        <v>176</v>
      </c>
      <c r="AF342" s="86">
        <v>0</v>
      </c>
      <c r="AG342" s="86">
        <v>176</v>
      </c>
      <c r="AH342" s="87">
        <v>44270</v>
      </c>
    </row>
    <row r="343" spans="1:34" outlineLevel="2" x14ac:dyDescent="0.3">
      <c r="A343" s="85" t="s">
        <v>394</v>
      </c>
      <c r="B343" s="85" t="s">
        <v>395</v>
      </c>
      <c r="C343" s="86"/>
      <c r="D343" s="86" t="s">
        <v>502</v>
      </c>
      <c r="E343" s="86"/>
      <c r="F343" s="86"/>
      <c r="G343" s="86"/>
      <c r="H343" s="86"/>
      <c r="I343" s="85" t="s">
        <v>245</v>
      </c>
      <c r="J343" s="86" t="s">
        <v>246</v>
      </c>
      <c r="K343" s="86" t="s">
        <v>89</v>
      </c>
      <c r="L343" s="86" t="s">
        <v>230</v>
      </c>
      <c r="M343" s="86"/>
      <c r="N343" s="86"/>
      <c r="O343" s="86"/>
      <c r="P343" s="86">
        <v>1</v>
      </c>
      <c r="Q343" s="86">
        <v>1</v>
      </c>
      <c r="R343" s="86">
        <v>5</v>
      </c>
      <c r="S343" s="86">
        <v>6</v>
      </c>
      <c r="T343" s="86">
        <f t="shared" si="6"/>
        <v>-5</v>
      </c>
      <c r="U343" s="86"/>
      <c r="V343" s="86"/>
      <c r="W343" s="86"/>
      <c r="X343" s="86"/>
      <c r="Y343" s="86"/>
      <c r="Z343" s="86"/>
      <c r="AA343" s="86"/>
      <c r="AB343" s="86"/>
      <c r="AC343" s="86"/>
      <c r="AD343" s="86"/>
      <c r="AE343" s="86">
        <v>1</v>
      </c>
      <c r="AF343" s="86">
        <v>0</v>
      </c>
      <c r="AG343" s="86">
        <v>1</v>
      </c>
      <c r="AH343" s="87">
        <v>44270</v>
      </c>
    </row>
    <row r="344" spans="1:34" outlineLevel="2" x14ac:dyDescent="0.3">
      <c r="A344" s="85" t="s">
        <v>396</v>
      </c>
      <c r="B344" s="85" t="s">
        <v>397</v>
      </c>
      <c r="C344" s="86"/>
      <c r="D344" s="86" t="s">
        <v>502</v>
      </c>
      <c r="E344" s="86"/>
      <c r="F344" s="86"/>
      <c r="G344" s="86"/>
      <c r="H344" s="86"/>
      <c r="I344" s="85" t="s">
        <v>227</v>
      </c>
      <c r="J344" s="86" t="s">
        <v>228</v>
      </c>
      <c r="K344" s="86" t="s">
        <v>129</v>
      </c>
      <c r="L344" s="86" t="s">
        <v>230</v>
      </c>
      <c r="M344" s="86"/>
      <c r="N344" s="86"/>
      <c r="O344" s="86"/>
      <c r="P344" s="86">
        <v>5</v>
      </c>
      <c r="Q344" s="86">
        <v>42</v>
      </c>
      <c r="R344" s="86">
        <v>19</v>
      </c>
      <c r="S344" s="86">
        <v>84</v>
      </c>
      <c r="T344" s="86">
        <f t="shared" si="6"/>
        <v>-42</v>
      </c>
      <c r="U344" s="86">
        <v>23</v>
      </c>
      <c r="V344" s="86"/>
      <c r="W344" s="86"/>
      <c r="X344" s="86"/>
      <c r="Y344" s="86"/>
      <c r="Z344" s="86"/>
      <c r="AA344" s="86"/>
      <c r="AB344" s="86"/>
      <c r="AC344" s="86"/>
      <c r="AD344" s="86"/>
      <c r="AE344" s="86">
        <v>5</v>
      </c>
      <c r="AF344" s="86">
        <v>0</v>
      </c>
      <c r="AG344" s="86">
        <v>5</v>
      </c>
      <c r="AH344" s="87">
        <v>44270</v>
      </c>
    </row>
    <row r="345" spans="1:34" outlineLevel="2" x14ac:dyDescent="0.3">
      <c r="A345" s="85" t="s">
        <v>398</v>
      </c>
      <c r="B345" s="85" t="s">
        <v>399</v>
      </c>
      <c r="C345" s="86"/>
      <c r="D345" s="86" t="s">
        <v>502</v>
      </c>
      <c r="E345" s="86"/>
      <c r="F345" s="86"/>
      <c r="G345" s="86"/>
      <c r="H345" s="86"/>
      <c r="I345" s="85" t="s">
        <v>245</v>
      </c>
      <c r="J345" s="86" t="s">
        <v>246</v>
      </c>
      <c r="K345" s="86" t="s">
        <v>400</v>
      </c>
      <c r="L345" s="86" t="s">
        <v>230</v>
      </c>
      <c r="M345" s="86"/>
      <c r="N345" s="86"/>
      <c r="O345" s="86"/>
      <c r="P345" s="86">
        <v>13</v>
      </c>
      <c r="Q345" s="86">
        <v>51</v>
      </c>
      <c r="R345" s="86">
        <v>37</v>
      </c>
      <c r="S345" s="86">
        <v>78</v>
      </c>
      <c r="T345" s="86">
        <f t="shared" si="6"/>
        <v>-27</v>
      </c>
      <c r="U345" s="86"/>
      <c r="V345" s="86"/>
      <c r="W345" s="86"/>
      <c r="X345" s="86"/>
      <c r="Y345" s="86"/>
      <c r="Z345" s="86"/>
      <c r="AA345" s="86"/>
      <c r="AB345" s="86"/>
      <c r="AC345" s="86"/>
      <c r="AD345" s="86"/>
      <c r="AE345" s="86">
        <v>13</v>
      </c>
      <c r="AF345" s="86">
        <v>0</v>
      </c>
      <c r="AG345" s="86">
        <v>13</v>
      </c>
      <c r="AH345" s="87">
        <v>44270</v>
      </c>
    </row>
    <row r="346" spans="1:34" outlineLevel="2" x14ac:dyDescent="0.3">
      <c r="A346" s="85" t="s">
        <v>401</v>
      </c>
      <c r="B346" s="85" t="s">
        <v>402</v>
      </c>
      <c r="C346" s="86"/>
      <c r="D346" s="86" t="s">
        <v>502</v>
      </c>
      <c r="E346" s="86"/>
      <c r="F346" s="86"/>
      <c r="G346" s="86"/>
      <c r="H346" s="86"/>
      <c r="I346" s="85"/>
      <c r="J346" s="86"/>
      <c r="K346" s="86"/>
      <c r="L346" s="86"/>
      <c r="M346" s="86"/>
      <c r="N346" s="86"/>
      <c r="O346" s="86"/>
      <c r="P346" s="86">
        <v>12</v>
      </c>
      <c r="Q346" s="86">
        <v>56</v>
      </c>
      <c r="R346" s="86">
        <v>0</v>
      </c>
      <c r="S346" s="86">
        <v>96</v>
      </c>
      <c r="T346" s="86">
        <f t="shared" si="6"/>
        <v>-40</v>
      </c>
      <c r="U346" s="86">
        <v>40</v>
      </c>
      <c r="V346" s="86"/>
      <c r="W346" s="86"/>
      <c r="X346" s="86"/>
      <c r="Y346" s="86"/>
      <c r="Z346" s="86"/>
      <c r="AA346" s="86"/>
      <c r="AB346" s="86"/>
      <c r="AC346" s="86"/>
      <c r="AD346" s="86"/>
      <c r="AE346" s="86">
        <v>12</v>
      </c>
      <c r="AF346" s="86">
        <v>0</v>
      </c>
      <c r="AG346" s="86">
        <v>12</v>
      </c>
      <c r="AH346" s="87">
        <v>44270</v>
      </c>
    </row>
    <row r="347" spans="1:34" outlineLevel="2" x14ac:dyDescent="0.3">
      <c r="A347" s="85" t="s">
        <v>403</v>
      </c>
      <c r="B347" s="85" t="s">
        <v>404</v>
      </c>
      <c r="C347" s="86"/>
      <c r="D347" s="86" t="s">
        <v>502</v>
      </c>
      <c r="E347" s="86"/>
      <c r="F347" s="86"/>
      <c r="G347" s="86"/>
      <c r="H347" s="86"/>
      <c r="I347" s="85" t="s">
        <v>109</v>
      </c>
      <c r="J347" s="86" t="s">
        <v>110</v>
      </c>
      <c r="K347" s="86" t="s">
        <v>229</v>
      </c>
      <c r="L347" s="86" t="s">
        <v>111</v>
      </c>
      <c r="M347" s="86"/>
      <c r="N347" s="86"/>
      <c r="O347" s="86"/>
      <c r="P347" s="86">
        <v>6</v>
      </c>
      <c r="Q347" s="86">
        <v>31</v>
      </c>
      <c r="R347" s="86">
        <v>23</v>
      </c>
      <c r="S347" s="86">
        <v>44</v>
      </c>
      <c r="T347" s="86">
        <f t="shared" si="6"/>
        <v>-13</v>
      </c>
      <c r="U347" s="86"/>
      <c r="V347" s="86"/>
      <c r="W347" s="86"/>
      <c r="X347" s="86"/>
      <c r="Y347" s="86"/>
      <c r="Z347" s="86"/>
      <c r="AA347" s="86"/>
      <c r="AB347" s="86"/>
      <c r="AC347" s="86"/>
      <c r="AD347" s="86"/>
      <c r="AE347" s="86">
        <v>6</v>
      </c>
      <c r="AF347" s="86">
        <v>0</v>
      </c>
      <c r="AG347" s="86">
        <v>6</v>
      </c>
      <c r="AH347" s="87">
        <v>44270</v>
      </c>
    </row>
    <row r="348" spans="1:34" outlineLevel="2" x14ac:dyDescent="0.3">
      <c r="A348" s="85" t="s">
        <v>405</v>
      </c>
      <c r="B348" s="85" t="s">
        <v>406</v>
      </c>
      <c r="C348" s="86"/>
      <c r="D348" s="86" t="s">
        <v>502</v>
      </c>
      <c r="E348" s="86"/>
      <c r="F348" s="86"/>
      <c r="G348" s="86"/>
      <c r="H348" s="86"/>
      <c r="I348" s="85" t="s">
        <v>407</v>
      </c>
      <c r="J348" s="86" t="s">
        <v>408</v>
      </c>
      <c r="K348" s="86" t="s">
        <v>409</v>
      </c>
      <c r="L348" s="86" t="s">
        <v>410</v>
      </c>
      <c r="M348" s="86"/>
      <c r="N348" s="86"/>
      <c r="O348" s="86"/>
      <c r="P348" s="86">
        <v>2</v>
      </c>
      <c r="Q348" s="86">
        <v>6</v>
      </c>
      <c r="R348" s="86">
        <v>13</v>
      </c>
      <c r="S348" s="86">
        <v>26</v>
      </c>
      <c r="T348" s="86">
        <f t="shared" si="6"/>
        <v>-20</v>
      </c>
      <c r="U348" s="86">
        <v>7</v>
      </c>
      <c r="V348" s="86"/>
      <c r="W348" s="86"/>
      <c r="X348" s="86"/>
      <c r="Y348" s="86"/>
      <c r="Z348" s="86"/>
      <c r="AA348" s="86"/>
      <c r="AB348" s="86"/>
      <c r="AC348" s="86"/>
      <c r="AD348" s="86"/>
      <c r="AE348" s="86">
        <v>2</v>
      </c>
      <c r="AF348" s="86">
        <v>0</v>
      </c>
      <c r="AG348" s="86">
        <v>2</v>
      </c>
      <c r="AH348" s="87">
        <v>44270</v>
      </c>
    </row>
    <row r="349" spans="1:34" outlineLevel="2" x14ac:dyDescent="0.3">
      <c r="A349" s="85" t="s">
        <v>411</v>
      </c>
      <c r="B349" s="85" t="s">
        <v>412</v>
      </c>
      <c r="C349" s="86"/>
      <c r="D349" s="86" t="s">
        <v>502</v>
      </c>
      <c r="E349" s="86"/>
      <c r="F349" s="86"/>
      <c r="G349" s="86"/>
      <c r="H349" s="86"/>
      <c r="I349" s="85"/>
      <c r="J349" s="86"/>
      <c r="K349" s="86"/>
      <c r="L349" s="86"/>
      <c r="M349" s="86"/>
      <c r="N349" s="86"/>
      <c r="O349" s="86"/>
      <c r="P349" s="86">
        <v>2</v>
      </c>
      <c r="Q349" s="86">
        <v>1</v>
      </c>
      <c r="R349" s="86">
        <v>0</v>
      </c>
      <c r="S349" s="86">
        <v>13</v>
      </c>
      <c r="T349" s="86">
        <f t="shared" si="6"/>
        <v>-12</v>
      </c>
      <c r="U349" s="86">
        <v>12</v>
      </c>
      <c r="V349" s="86"/>
      <c r="W349" s="86"/>
      <c r="X349" s="86"/>
      <c r="Y349" s="86"/>
      <c r="Z349" s="86"/>
      <c r="AA349" s="86"/>
      <c r="AB349" s="86"/>
      <c r="AC349" s="86"/>
      <c r="AD349" s="86"/>
      <c r="AE349" s="86">
        <v>2</v>
      </c>
      <c r="AF349" s="86">
        <v>0</v>
      </c>
      <c r="AG349" s="86">
        <v>2</v>
      </c>
      <c r="AH349" s="87">
        <v>44270</v>
      </c>
    </row>
    <row r="350" spans="1:34" outlineLevel="2" x14ac:dyDescent="0.3">
      <c r="A350" s="85" t="s">
        <v>413</v>
      </c>
      <c r="B350" s="85" t="s">
        <v>414</v>
      </c>
      <c r="C350" s="86"/>
      <c r="D350" s="86" t="s">
        <v>502</v>
      </c>
      <c r="E350" s="86" t="s">
        <v>415</v>
      </c>
      <c r="F350" s="86" t="s">
        <v>416</v>
      </c>
      <c r="G350" s="86">
        <v>2</v>
      </c>
      <c r="H350" s="87">
        <v>44293</v>
      </c>
      <c r="I350" s="85"/>
      <c r="J350" s="86"/>
      <c r="K350" s="86"/>
      <c r="L350" s="86" t="s">
        <v>417</v>
      </c>
      <c r="M350" s="86"/>
      <c r="N350" s="86"/>
      <c r="O350" s="86"/>
      <c r="P350" s="86">
        <v>2</v>
      </c>
      <c r="Q350" s="86"/>
      <c r="R350" s="86">
        <v>19</v>
      </c>
      <c r="S350" s="86">
        <v>19</v>
      </c>
      <c r="T350" s="86">
        <f t="shared" si="6"/>
        <v>-19</v>
      </c>
      <c r="U350" s="86"/>
      <c r="V350" s="86">
        <v>0</v>
      </c>
      <c r="W350" s="86"/>
      <c r="X350" s="86"/>
      <c r="Y350" s="86"/>
      <c r="Z350" s="86"/>
      <c r="AA350" s="86"/>
      <c r="AB350" s="86"/>
      <c r="AC350" s="86"/>
      <c r="AD350" s="86"/>
      <c r="AE350" s="86">
        <v>2</v>
      </c>
      <c r="AF350" s="86">
        <v>0</v>
      </c>
      <c r="AG350" s="86">
        <v>2</v>
      </c>
      <c r="AH350" s="87">
        <v>44270</v>
      </c>
    </row>
    <row r="351" spans="1:34" outlineLevel="2" x14ac:dyDescent="0.3">
      <c r="A351" s="85" t="s">
        <v>418</v>
      </c>
      <c r="B351" s="85" t="s">
        <v>419</v>
      </c>
      <c r="C351" s="86"/>
      <c r="D351" s="86" t="s">
        <v>502</v>
      </c>
      <c r="E351" s="86" t="s">
        <v>415</v>
      </c>
      <c r="F351" s="86" t="s">
        <v>416</v>
      </c>
      <c r="G351" s="86">
        <v>12</v>
      </c>
      <c r="H351" s="87">
        <v>44293</v>
      </c>
      <c r="I351" s="85"/>
      <c r="J351" s="86"/>
      <c r="K351" s="86"/>
      <c r="L351" s="86" t="s">
        <v>417</v>
      </c>
      <c r="M351" s="86"/>
      <c r="N351" s="86"/>
      <c r="O351" s="86"/>
      <c r="P351" s="86">
        <v>12</v>
      </c>
      <c r="Q351" s="86"/>
      <c r="R351" s="86">
        <v>126</v>
      </c>
      <c r="S351" s="86">
        <v>123.75</v>
      </c>
      <c r="T351" s="86">
        <f t="shared" si="6"/>
        <v>-123.75</v>
      </c>
      <c r="U351" s="86"/>
      <c r="V351" s="86">
        <v>0</v>
      </c>
      <c r="W351" s="86"/>
      <c r="X351" s="86"/>
      <c r="Y351" s="86"/>
      <c r="Z351" s="86"/>
      <c r="AA351" s="86"/>
      <c r="AB351" s="86"/>
      <c r="AC351" s="86"/>
      <c r="AD351" s="86"/>
      <c r="AE351" s="86">
        <v>12</v>
      </c>
      <c r="AF351" s="86">
        <v>0</v>
      </c>
      <c r="AG351" s="86">
        <v>12</v>
      </c>
      <c r="AH351" s="87">
        <v>44270</v>
      </c>
    </row>
    <row r="352" spans="1:34" outlineLevel="2" x14ac:dyDescent="0.3">
      <c r="A352" s="85" t="s">
        <v>420</v>
      </c>
      <c r="B352" s="85" t="s">
        <v>421</v>
      </c>
      <c r="C352" s="86"/>
      <c r="D352" s="86" t="s">
        <v>502</v>
      </c>
      <c r="E352" s="86"/>
      <c r="F352" s="86"/>
      <c r="G352" s="86"/>
      <c r="H352" s="86"/>
      <c r="I352" s="85" t="s">
        <v>422</v>
      </c>
      <c r="J352" s="86" t="s">
        <v>423</v>
      </c>
      <c r="K352" s="86" t="s">
        <v>424</v>
      </c>
      <c r="L352" s="86" t="s">
        <v>212</v>
      </c>
      <c r="M352" s="86"/>
      <c r="N352" s="86"/>
      <c r="O352" s="86"/>
      <c r="P352" s="86">
        <v>8</v>
      </c>
      <c r="Q352" s="86">
        <v>54</v>
      </c>
      <c r="R352" s="86">
        <v>86</v>
      </c>
      <c r="S352" s="86">
        <v>80</v>
      </c>
      <c r="T352" s="86">
        <f t="shared" si="6"/>
        <v>-26</v>
      </c>
      <c r="U352" s="86"/>
      <c r="V352" s="86"/>
      <c r="W352" s="86"/>
      <c r="X352" s="86"/>
      <c r="Y352" s="86"/>
      <c r="Z352" s="86"/>
      <c r="AA352" s="86"/>
      <c r="AB352" s="86"/>
      <c r="AC352" s="86"/>
      <c r="AD352" s="86"/>
      <c r="AE352" s="86">
        <v>8</v>
      </c>
      <c r="AF352" s="86">
        <v>0</v>
      </c>
      <c r="AG352" s="86">
        <v>8</v>
      </c>
      <c r="AH352" s="87">
        <v>44270</v>
      </c>
    </row>
    <row r="353" spans="1:34" outlineLevel="2" x14ac:dyDescent="0.3">
      <c r="A353" s="85" t="s">
        <v>425</v>
      </c>
      <c r="B353" s="85" t="s">
        <v>426</v>
      </c>
      <c r="C353" s="86"/>
      <c r="D353" s="86" t="s">
        <v>502</v>
      </c>
      <c r="E353" s="86"/>
      <c r="F353" s="86"/>
      <c r="G353" s="86"/>
      <c r="H353" s="86"/>
      <c r="I353" s="85" t="s">
        <v>422</v>
      </c>
      <c r="J353" s="86" t="s">
        <v>423</v>
      </c>
      <c r="K353" s="86" t="s">
        <v>427</v>
      </c>
      <c r="L353" s="86" t="s">
        <v>212</v>
      </c>
      <c r="M353" s="86"/>
      <c r="N353" s="86"/>
      <c r="O353" s="86"/>
      <c r="P353" s="86">
        <v>11</v>
      </c>
      <c r="Q353" s="86">
        <v>60</v>
      </c>
      <c r="R353" s="86">
        <v>122</v>
      </c>
      <c r="S353" s="86">
        <v>122</v>
      </c>
      <c r="T353" s="86">
        <f t="shared" si="6"/>
        <v>-62</v>
      </c>
      <c r="U353" s="86"/>
      <c r="V353" s="86"/>
      <c r="W353" s="86"/>
      <c r="X353" s="86"/>
      <c r="Y353" s="86"/>
      <c r="Z353" s="86"/>
      <c r="AA353" s="86"/>
      <c r="AB353" s="86"/>
      <c r="AC353" s="86"/>
      <c r="AD353" s="86"/>
      <c r="AE353" s="86">
        <v>11</v>
      </c>
      <c r="AF353" s="86">
        <v>0</v>
      </c>
      <c r="AG353" s="86">
        <v>11</v>
      </c>
      <c r="AH353" s="87">
        <v>44270</v>
      </c>
    </row>
    <row r="354" spans="1:34" outlineLevel="2" x14ac:dyDescent="0.3">
      <c r="A354" s="85" t="s">
        <v>428</v>
      </c>
      <c r="B354" s="85" t="s">
        <v>429</v>
      </c>
      <c r="C354" s="86"/>
      <c r="D354" s="86" t="s">
        <v>502</v>
      </c>
      <c r="E354" s="86"/>
      <c r="F354" s="86"/>
      <c r="G354" s="86"/>
      <c r="H354" s="86"/>
      <c r="I354" s="85" t="s">
        <v>422</v>
      </c>
      <c r="J354" s="86" t="s">
        <v>423</v>
      </c>
      <c r="K354" s="86" t="s">
        <v>157</v>
      </c>
      <c r="L354" s="86" t="s">
        <v>212</v>
      </c>
      <c r="M354" s="86"/>
      <c r="N354" s="86"/>
      <c r="O354" s="86"/>
      <c r="P354" s="86">
        <v>4</v>
      </c>
      <c r="Q354" s="86">
        <v>9</v>
      </c>
      <c r="R354" s="86">
        <v>30</v>
      </c>
      <c r="S354" s="86">
        <v>28</v>
      </c>
      <c r="T354" s="86">
        <f t="shared" si="6"/>
        <v>-19</v>
      </c>
      <c r="U354" s="86"/>
      <c r="V354" s="86"/>
      <c r="W354" s="86"/>
      <c r="X354" s="86"/>
      <c r="Y354" s="86"/>
      <c r="Z354" s="86"/>
      <c r="AA354" s="86"/>
      <c r="AB354" s="86"/>
      <c r="AC354" s="86"/>
      <c r="AD354" s="86"/>
      <c r="AE354" s="86">
        <v>4</v>
      </c>
      <c r="AF354" s="86">
        <v>0</v>
      </c>
      <c r="AG354" s="86">
        <v>4</v>
      </c>
      <c r="AH354" s="87">
        <v>44270</v>
      </c>
    </row>
    <row r="355" spans="1:34" outlineLevel="2" x14ac:dyDescent="0.3">
      <c r="A355" s="85" t="s">
        <v>430</v>
      </c>
      <c r="B355" s="85" t="s">
        <v>431</v>
      </c>
      <c r="C355" s="86"/>
      <c r="D355" s="86" t="s">
        <v>502</v>
      </c>
      <c r="E355" s="86"/>
      <c r="F355" s="86"/>
      <c r="G355" s="86"/>
      <c r="H355" s="86"/>
      <c r="I355" s="85" t="s">
        <v>422</v>
      </c>
      <c r="J355" s="86" t="s">
        <v>423</v>
      </c>
      <c r="K355" s="86" t="s">
        <v>432</v>
      </c>
      <c r="L355" s="86" t="s">
        <v>212</v>
      </c>
      <c r="M355" s="86"/>
      <c r="N355" s="86"/>
      <c r="O355" s="86"/>
      <c r="P355" s="86">
        <v>7</v>
      </c>
      <c r="Q355" s="86">
        <v>8</v>
      </c>
      <c r="R355" s="86">
        <v>64</v>
      </c>
      <c r="S355" s="86">
        <v>56</v>
      </c>
      <c r="T355" s="86">
        <f t="shared" si="6"/>
        <v>-48</v>
      </c>
      <c r="U355" s="86"/>
      <c r="V355" s="86"/>
      <c r="W355" s="86"/>
      <c r="X355" s="86"/>
      <c r="Y355" s="86"/>
      <c r="Z355" s="86"/>
      <c r="AA355" s="86"/>
      <c r="AB355" s="86"/>
      <c r="AC355" s="86"/>
      <c r="AD355" s="86"/>
      <c r="AE355" s="86">
        <v>7</v>
      </c>
      <c r="AF355" s="86">
        <v>0</v>
      </c>
      <c r="AG355" s="86">
        <v>7</v>
      </c>
      <c r="AH355" s="87">
        <v>44270</v>
      </c>
    </row>
    <row r="356" spans="1:34" outlineLevel="2" x14ac:dyDescent="0.3">
      <c r="A356" s="85" t="s">
        <v>433</v>
      </c>
      <c r="B356" s="85" t="s">
        <v>434</v>
      </c>
      <c r="C356" s="86"/>
      <c r="D356" s="86" t="s">
        <v>502</v>
      </c>
      <c r="E356" s="86"/>
      <c r="F356" s="86"/>
      <c r="G356" s="86"/>
      <c r="H356" s="86"/>
      <c r="I356" s="85" t="s">
        <v>422</v>
      </c>
      <c r="J356" s="86" t="s">
        <v>423</v>
      </c>
      <c r="K356" s="86" t="s">
        <v>435</v>
      </c>
      <c r="L356" s="86" t="s">
        <v>212</v>
      </c>
      <c r="M356" s="86"/>
      <c r="N356" s="86"/>
      <c r="O356" s="86"/>
      <c r="P356" s="86">
        <v>2</v>
      </c>
      <c r="Q356" s="86">
        <v>8</v>
      </c>
      <c r="R356" s="86">
        <v>20</v>
      </c>
      <c r="S356" s="86">
        <v>20</v>
      </c>
      <c r="T356" s="86">
        <f t="shared" si="6"/>
        <v>-12</v>
      </c>
      <c r="U356" s="86"/>
      <c r="V356" s="86"/>
      <c r="W356" s="86"/>
      <c r="X356" s="86"/>
      <c r="Y356" s="86"/>
      <c r="Z356" s="86"/>
      <c r="AA356" s="86"/>
      <c r="AB356" s="86"/>
      <c r="AC356" s="86"/>
      <c r="AD356" s="86"/>
      <c r="AE356" s="86">
        <v>2</v>
      </c>
      <c r="AF356" s="86">
        <v>0</v>
      </c>
      <c r="AG356" s="86">
        <v>2</v>
      </c>
      <c r="AH356" s="87">
        <v>44270</v>
      </c>
    </row>
    <row r="357" spans="1:34" outlineLevel="2" x14ac:dyDescent="0.3">
      <c r="A357" s="85" t="s">
        <v>436</v>
      </c>
      <c r="B357" s="85" t="s">
        <v>437</v>
      </c>
      <c r="C357" s="86"/>
      <c r="D357" s="86" t="s">
        <v>502</v>
      </c>
      <c r="E357" s="86"/>
      <c r="F357" s="86"/>
      <c r="G357" s="86"/>
      <c r="H357" s="86"/>
      <c r="I357" s="85"/>
      <c r="J357" s="86"/>
      <c r="K357" s="86"/>
      <c r="L357" s="86"/>
      <c r="M357" s="86"/>
      <c r="N357" s="86"/>
      <c r="O357" s="86"/>
      <c r="P357" s="86">
        <v>6</v>
      </c>
      <c r="Q357" s="86">
        <v>21</v>
      </c>
      <c r="R357" s="86">
        <v>0</v>
      </c>
      <c r="S357" s="86">
        <v>36</v>
      </c>
      <c r="T357" s="86">
        <f t="shared" si="6"/>
        <v>-15</v>
      </c>
      <c r="U357" s="86">
        <v>15</v>
      </c>
      <c r="V357" s="86"/>
      <c r="W357" s="86"/>
      <c r="X357" s="86"/>
      <c r="Y357" s="86"/>
      <c r="Z357" s="86"/>
      <c r="AA357" s="86"/>
      <c r="AB357" s="86"/>
      <c r="AC357" s="86"/>
      <c r="AD357" s="86"/>
      <c r="AE357" s="86">
        <v>6</v>
      </c>
      <c r="AF357" s="86">
        <v>0</v>
      </c>
      <c r="AG357" s="86">
        <v>6</v>
      </c>
      <c r="AH357" s="87">
        <v>44270</v>
      </c>
    </row>
    <row r="358" spans="1:34" outlineLevel="2" x14ac:dyDescent="0.3">
      <c r="A358" s="85" t="s">
        <v>438</v>
      </c>
      <c r="B358" s="85" t="s">
        <v>439</v>
      </c>
      <c r="C358" s="86"/>
      <c r="D358" s="86" t="s">
        <v>502</v>
      </c>
      <c r="E358" s="86"/>
      <c r="F358" s="86"/>
      <c r="G358" s="86"/>
      <c r="H358" s="86"/>
      <c r="I358" s="85"/>
      <c r="J358" s="86"/>
      <c r="K358" s="86"/>
      <c r="L358" s="86"/>
      <c r="M358" s="86"/>
      <c r="N358" s="86"/>
      <c r="O358" s="86"/>
      <c r="P358" s="86">
        <v>48</v>
      </c>
      <c r="Q358" s="86">
        <v>11</v>
      </c>
      <c r="R358" s="86"/>
      <c r="S358" s="86">
        <v>448</v>
      </c>
      <c r="T358" s="86">
        <f t="shared" si="6"/>
        <v>-437</v>
      </c>
      <c r="U358" s="86">
        <v>437</v>
      </c>
      <c r="V358" s="86"/>
      <c r="W358" s="86"/>
      <c r="X358" s="86"/>
      <c r="Y358" s="86"/>
      <c r="Z358" s="86"/>
      <c r="AA358" s="86"/>
      <c r="AB358" s="86"/>
      <c r="AC358" s="86"/>
      <c r="AD358" s="86"/>
      <c r="AE358" s="86">
        <v>48</v>
      </c>
      <c r="AF358" s="86">
        <v>0</v>
      </c>
      <c r="AG358" s="86">
        <v>48</v>
      </c>
      <c r="AH358" s="87">
        <v>44270</v>
      </c>
    </row>
    <row r="359" spans="1:34" outlineLevel="2" x14ac:dyDescent="0.3">
      <c r="A359" s="85" t="s">
        <v>440</v>
      </c>
      <c r="B359" s="85" t="s">
        <v>441</v>
      </c>
      <c r="C359" s="86"/>
      <c r="D359" s="86" t="s">
        <v>502</v>
      </c>
      <c r="E359" s="86"/>
      <c r="F359" s="86"/>
      <c r="G359" s="86"/>
      <c r="H359" s="86"/>
      <c r="I359" s="85"/>
      <c r="J359" s="86"/>
      <c r="K359" s="86"/>
      <c r="L359" s="86"/>
      <c r="M359" s="86"/>
      <c r="N359" s="86"/>
      <c r="O359" s="86"/>
      <c r="P359" s="86">
        <v>14</v>
      </c>
      <c r="Q359" s="86">
        <v>65</v>
      </c>
      <c r="R359" s="86"/>
      <c r="S359" s="86">
        <v>106</v>
      </c>
      <c r="T359" s="86">
        <f t="shared" si="6"/>
        <v>-41</v>
      </c>
      <c r="U359" s="86">
        <v>41</v>
      </c>
      <c r="V359" s="86"/>
      <c r="W359" s="86"/>
      <c r="X359" s="86"/>
      <c r="Y359" s="86"/>
      <c r="Z359" s="86"/>
      <c r="AA359" s="86"/>
      <c r="AB359" s="86"/>
      <c r="AC359" s="86"/>
      <c r="AD359" s="86"/>
      <c r="AE359" s="86">
        <v>14</v>
      </c>
      <c r="AF359" s="86">
        <v>0</v>
      </c>
      <c r="AG359" s="86">
        <v>14</v>
      </c>
      <c r="AH359" s="87">
        <v>44270</v>
      </c>
    </row>
    <row r="360" spans="1:34" outlineLevel="2" x14ac:dyDescent="0.3">
      <c r="A360" s="85" t="s">
        <v>442</v>
      </c>
      <c r="B360" s="85" t="s">
        <v>443</v>
      </c>
      <c r="C360" s="86"/>
      <c r="D360" s="86" t="s">
        <v>502</v>
      </c>
      <c r="E360" s="86"/>
      <c r="F360" s="86"/>
      <c r="G360" s="86"/>
      <c r="H360" s="86"/>
      <c r="I360" s="85"/>
      <c r="J360" s="86"/>
      <c r="K360" s="86"/>
      <c r="L360" s="86"/>
      <c r="M360" s="86"/>
      <c r="N360" s="86"/>
      <c r="O360" s="86"/>
      <c r="P360" s="86">
        <v>12</v>
      </c>
      <c r="Q360" s="86">
        <v>51</v>
      </c>
      <c r="R360" s="86"/>
      <c r="S360" s="86">
        <v>137</v>
      </c>
      <c r="T360" s="86">
        <f t="shared" si="6"/>
        <v>-86</v>
      </c>
      <c r="U360" s="86">
        <v>86</v>
      </c>
      <c r="V360" s="86"/>
      <c r="W360" s="86"/>
      <c r="X360" s="86"/>
      <c r="Y360" s="86"/>
      <c r="Z360" s="86"/>
      <c r="AA360" s="86"/>
      <c r="AB360" s="86"/>
      <c r="AC360" s="86"/>
      <c r="AD360" s="86"/>
      <c r="AE360" s="86">
        <v>12</v>
      </c>
      <c r="AF360" s="86">
        <v>0</v>
      </c>
      <c r="AG360" s="86">
        <v>12</v>
      </c>
      <c r="AH360" s="87">
        <v>44270</v>
      </c>
    </row>
    <row r="361" spans="1:34" outlineLevel="2" x14ac:dyDescent="0.3">
      <c r="A361" s="85" t="s">
        <v>444</v>
      </c>
      <c r="B361" s="85" t="s">
        <v>445</v>
      </c>
      <c r="C361" s="86"/>
      <c r="D361" s="86" t="s">
        <v>502</v>
      </c>
      <c r="E361" s="86"/>
      <c r="F361" s="86"/>
      <c r="G361" s="86"/>
      <c r="H361" s="86"/>
      <c r="I361" s="85"/>
      <c r="J361" s="86"/>
      <c r="K361" s="86"/>
      <c r="L361" s="86"/>
      <c r="M361" s="86"/>
      <c r="N361" s="86"/>
      <c r="O361" s="86"/>
      <c r="P361" s="86">
        <v>29</v>
      </c>
      <c r="Q361" s="86">
        <v>40</v>
      </c>
      <c r="R361" s="86"/>
      <c r="S361" s="86">
        <v>172</v>
      </c>
      <c r="T361" s="86">
        <f t="shared" si="6"/>
        <v>-132</v>
      </c>
      <c r="U361" s="86">
        <v>132</v>
      </c>
      <c r="V361" s="86"/>
      <c r="W361" s="86"/>
      <c r="X361" s="86"/>
      <c r="Y361" s="86"/>
      <c r="Z361" s="86"/>
      <c r="AA361" s="86"/>
      <c r="AB361" s="86"/>
      <c r="AC361" s="86"/>
      <c r="AD361" s="86"/>
      <c r="AE361" s="86">
        <v>29</v>
      </c>
      <c r="AF361" s="86">
        <v>0</v>
      </c>
      <c r="AG361" s="86">
        <v>29</v>
      </c>
      <c r="AH361" s="87">
        <v>44270</v>
      </c>
    </row>
    <row r="362" spans="1:34" outlineLevel="2" x14ac:dyDescent="0.3">
      <c r="A362" s="85" t="s">
        <v>446</v>
      </c>
      <c r="B362" s="85" t="s">
        <v>447</v>
      </c>
      <c r="C362" s="86"/>
      <c r="D362" s="86" t="s">
        <v>502</v>
      </c>
      <c r="E362" s="86"/>
      <c r="F362" s="86"/>
      <c r="G362" s="86"/>
      <c r="H362" s="86"/>
      <c r="I362" s="85"/>
      <c r="J362" s="86"/>
      <c r="K362" s="86"/>
      <c r="L362" s="86"/>
      <c r="M362" s="86"/>
      <c r="N362" s="86"/>
      <c r="O362" s="86"/>
      <c r="P362" s="86">
        <v>1</v>
      </c>
      <c r="Q362" s="86"/>
      <c r="R362" s="86"/>
      <c r="S362" s="86">
        <v>5</v>
      </c>
      <c r="T362" s="86">
        <f t="shared" si="6"/>
        <v>-5</v>
      </c>
      <c r="U362" s="86">
        <v>5</v>
      </c>
      <c r="V362" s="86"/>
      <c r="W362" s="86"/>
      <c r="X362" s="86"/>
      <c r="Y362" s="86"/>
      <c r="Z362" s="86"/>
      <c r="AA362" s="86"/>
      <c r="AB362" s="86"/>
      <c r="AC362" s="86"/>
      <c r="AD362" s="86"/>
      <c r="AE362" s="86">
        <v>1</v>
      </c>
      <c r="AF362" s="86">
        <v>0</v>
      </c>
      <c r="AG362" s="86">
        <v>1</v>
      </c>
      <c r="AH362" s="87">
        <v>44270</v>
      </c>
    </row>
    <row r="363" spans="1:34" outlineLevel="2" x14ac:dyDescent="0.3">
      <c r="A363" s="85" t="s">
        <v>448</v>
      </c>
      <c r="B363" s="85" t="s">
        <v>449</v>
      </c>
      <c r="C363" s="86"/>
      <c r="D363" s="86" t="s">
        <v>502</v>
      </c>
      <c r="E363" s="86"/>
      <c r="F363" s="86"/>
      <c r="G363" s="86"/>
      <c r="H363" s="86"/>
      <c r="I363" s="85"/>
      <c r="J363" s="86"/>
      <c r="K363" s="86"/>
      <c r="L363" s="86"/>
      <c r="M363" s="86"/>
      <c r="N363" s="86"/>
      <c r="O363" s="86"/>
      <c r="P363" s="86">
        <v>1</v>
      </c>
      <c r="Q363" s="86"/>
      <c r="R363" s="86"/>
      <c r="S363" s="86">
        <v>6</v>
      </c>
      <c r="T363" s="86">
        <f t="shared" si="6"/>
        <v>-6</v>
      </c>
      <c r="U363" s="86">
        <v>6</v>
      </c>
      <c r="V363" s="86"/>
      <c r="W363" s="86"/>
      <c r="X363" s="86"/>
      <c r="Y363" s="86"/>
      <c r="Z363" s="86"/>
      <c r="AA363" s="86"/>
      <c r="AB363" s="86"/>
      <c r="AC363" s="86"/>
      <c r="AD363" s="86"/>
      <c r="AE363" s="86">
        <v>1</v>
      </c>
      <c r="AF363" s="86">
        <v>0</v>
      </c>
      <c r="AG363" s="86">
        <v>1</v>
      </c>
      <c r="AH363" s="87">
        <v>44270</v>
      </c>
    </row>
    <row r="364" spans="1:34" outlineLevel="2" x14ac:dyDescent="0.3">
      <c r="A364" s="85" t="s">
        <v>450</v>
      </c>
      <c r="B364" s="85" t="s">
        <v>451</v>
      </c>
      <c r="C364" s="86"/>
      <c r="D364" s="86" t="s">
        <v>502</v>
      </c>
      <c r="E364" s="86"/>
      <c r="F364" s="86"/>
      <c r="G364" s="86"/>
      <c r="H364" s="86"/>
      <c r="I364" s="85"/>
      <c r="J364" s="86"/>
      <c r="K364" s="86"/>
      <c r="L364" s="86"/>
      <c r="M364" s="86"/>
      <c r="N364" s="86"/>
      <c r="O364" s="86"/>
      <c r="P364" s="86">
        <v>1</v>
      </c>
      <c r="Q364" s="86"/>
      <c r="R364" s="86">
        <v>0</v>
      </c>
      <c r="S364" s="86">
        <v>6</v>
      </c>
      <c r="T364" s="86">
        <f t="shared" si="6"/>
        <v>-6</v>
      </c>
      <c r="U364" s="86">
        <v>6</v>
      </c>
      <c r="V364" s="86"/>
      <c r="W364" s="86"/>
      <c r="X364" s="86"/>
      <c r="Y364" s="86"/>
      <c r="Z364" s="86"/>
      <c r="AA364" s="86"/>
      <c r="AB364" s="86"/>
      <c r="AC364" s="86"/>
      <c r="AD364" s="86"/>
      <c r="AE364" s="86">
        <v>1</v>
      </c>
      <c r="AF364" s="86">
        <v>0</v>
      </c>
      <c r="AG364" s="86">
        <v>1</v>
      </c>
      <c r="AH364" s="87">
        <v>44270</v>
      </c>
    </row>
    <row r="365" spans="1:34" outlineLevel="2" x14ac:dyDescent="0.3">
      <c r="A365" s="85" t="s">
        <v>452</v>
      </c>
      <c r="B365" s="85" t="s">
        <v>453</v>
      </c>
      <c r="C365" s="86"/>
      <c r="D365" s="86" t="s">
        <v>502</v>
      </c>
      <c r="E365" s="86"/>
      <c r="F365" s="86"/>
      <c r="G365" s="86"/>
      <c r="H365" s="86"/>
      <c r="I365" s="85"/>
      <c r="J365" s="86"/>
      <c r="K365" s="86"/>
      <c r="L365" s="86"/>
      <c r="M365" s="86"/>
      <c r="N365" s="86"/>
      <c r="O365" s="86"/>
      <c r="P365" s="86">
        <v>1</v>
      </c>
      <c r="Q365" s="86"/>
      <c r="R365" s="86">
        <v>0</v>
      </c>
      <c r="S365" s="86">
        <v>8</v>
      </c>
      <c r="T365" s="86">
        <f t="shared" si="6"/>
        <v>-8</v>
      </c>
      <c r="U365" s="86">
        <v>8</v>
      </c>
      <c r="V365" s="86"/>
      <c r="W365" s="86"/>
      <c r="X365" s="86"/>
      <c r="Y365" s="86"/>
      <c r="Z365" s="86"/>
      <c r="AA365" s="86"/>
      <c r="AB365" s="86"/>
      <c r="AC365" s="86"/>
      <c r="AD365" s="86"/>
      <c r="AE365" s="86">
        <v>1</v>
      </c>
      <c r="AF365" s="86">
        <v>0</v>
      </c>
      <c r="AG365" s="86">
        <v>1</v>
      </c>
      <c r="AH365" s="87">
        <v>44270</v>
      </c>
    </row>
    <row r="366" spans="1:34" outlineLevel="2" x14ac:dyDescent="0.3">
      <c r="A366" s="85" t="s">
        <v>454</v>
      </c>
      <c r="B366" s="85" t="s">
        <v>455</v>
      </c>
      <c r="C366" s="86"/>
      <c r="D366" s="86" t="s">
        <v>502</v>
      </c>
      <c r="E366" s="86"/>
      <c r="F366" s="86"/>
      <c r="G366" s="86"/>
      <c r="H366" s="86"/>
      <c r="I366" s="85"/>
      <c r="J366" s="86"/>
      <c r="K366" s="86"/>
      <c r="L366" s="86"/>
      <c r="M366" s="86"/>
      <c r="N366" s="86"/>
      <c r="O366" s="86"/>
      <c r="P366" s="86">
        <v>1</v>
      </c>
      <c r="Q366" s="86"/>
      <c r="R366" s="86">
        <v>0</v>
      </c>
      <c r="S366" s="86">
        <v>6</v>
      </c>
      <c r="T366" s="86">
        <f t="shared" si="6"/>
        <v>-6</v>
      </c>
      <c r="U366" s="86">
        <v>6</v>
      </c>
      <c r="V366" s="86"/>
      <c r="W366" s="86"/>
      <c r="X366" s="86"/>
      <c r="Y366" s="86"/>
      <c r="Z366" s="86"/>
      <c r="AA366" s="86"/>
      <c r="AB366" s="86"/>
      <c r="AC366" s="86"/>
      <c r="AD366" s="86"/>
      <c r="AE366" s="86">
        <v>1</v>
      </c>
      <c r="AF366" s="86">
        <v>0</v>
      </c>
      <c r="AG366" s="86">
        <v>1</v>
      </c>
      <c r="AH366" s="87">
        <v>44270</v>
      </c>
    </row>
    <row r="367" spans="1:34" outlineLevel="2" x14ac:dyDescent="0.3">
      <c r="A367" s="85" t="s">
        <v>456</v>
      </c>
      <c r="B367" s="85" t="s">
        <v>457</v>
      </c>
      <c r="C367" s="86"/>
      <c r="D367" s="86" t="s">
        <v>502</v>
      </c>
      <c r="E367" s="86"/>
      <c r="F367" s="86"/>
      <c r="G367" s="86"/>
      <c r="H367" s="86"/>
      <c r="I367" s="85"/>
      <c r="J367" s="86"/>
      <c r="K367" s="86"/>
      <c r="L367" s="86"/>
      <c r="M367" s="86"/>
      <c r="N367" s="86"/>
      <c r="O367" s="86"/>
      <c r="P367" s="86">
        <v>1</v>
      </c>
      <c r="Q367" s="86"/>
      <c r="R367" s="86"/>
      <c r="S367" s="86">
        <v>6</v>
      </c>
      <c r="T367" s="86">
        <f t="shared" si="6"/>
        <v>-6</v>
      </c>
      <c r="U367" s="86">
        <v>6</v>
      </c>
      <c r="V367" s="86"/>
      <c r="W367" s="86"/>
      <c r="X367" s="86"/>
      <c r="Y367" s="86"/>
      <c r="Z367" s="86"/>
      <c r="AA367" s="86"/>
      <c r="AB367" s="86"/>
      <c r="AC367" s="86"/>
      <c r="AD367" s="86"/>
      <c r="AE367" s="86">
        <v>1</v>
      </c>
      <c r="AF367" s="86">
        <v>0</v>
      </c>
      <c r="AG367" s="86">
        <v>1</v>
      </c>
      <c r="AH367" s="87">
        <v>44270</v>
      </c>
    </row>
    <row r="368" spans="1:34" outlineLevel="2" x14ac:dyDescent="0.3">
      <c r="A368" s="85" t="s">
        <v>458</v>
      </c>
      <c r="B368" s="85" t="s">
        <v>459</v>
      </c>
      <c r="C368" s="86"/>
      <c r="D368" s="86" t="s">
        <v>502</v>
      </c>
      <c r="E368" s="86"/>
      <c r="F368" s="86"/>
      <c r="G368" s="86"/>
      <c r="H368" s="86"/>
      <c r="I368" s="85"/>
      <c r="J368" s="86"/>
      <c r="K368" s="86"/>
      <c r="L368" s="86"/>
      <c r="M368" s="86"/>
      <c r="N368" s="86"/>
      <c r="O368" s="86"/>
      <c r="P368" s="86">
        <v>1</v>
      </c>
      <c r="Q368" s="86">
        <v>10</v>
      </c>
      <c r="R368" s="86"/>
      <c r="S368" s="86">
        <v>14</v>
      </c>
      <c r="T368" s="86">
        <f t="shared" si="6"/>
        <v>-4</v>
      </c>
      <c r="U368" s="86">
        <v>4</v>
      </c>
      <c r="V368" s="86"/>
      <c r="W368" s="86"/>
      <c r="X368" s="86"/>
      <c r="Y368" s="86"/>
      <c r="Z368" s="86"/>
      <c r="AA368" s="86"/>
      <c r="AB368" s="86"/>
      <c r="AC368" s="86"/>
      <c r="AD368" s="86"/>
      <c r="AE368" s="86">
        <v>1</v>
      </c>
      <c r="AF368" s="86">
        <v>0</v>
      </c>
      <c r="AG368" s="86">
        <v>1</v>
      </c>
      <c r="AH368" s="87">
        <v>44270</v>
      </c>
    </row>
    <row r="369" spans="1:34" outlineLevel="2" x14ac:dyDescent="0.3">
      <c r="A369" s="85" t="s">
        <v>460</v>
      </c>
      <c r="B369" s="85" t="s">
        <v>461</v>
      </c>
      <c r="C369" s="86"/>
      <c r="D369" s="86" t="s">
        <v>502</v>
      </c>
      <c r="E369" s="86"/>
      <c r="F369" s="86"/>
      <c r="G369" s="86"/>
      <c r="H369" s="86"/>
      <c r="I369" s="85"/>
      <c r="J369" s="86"/>
      <c r="K369" s="86"/>
      <c r="L369" s="86"/>
      <c r="M369" s="86"/>
      <c r="N369" s="86"/>
      <c r="O369" s="86"/>
      <c r="P369" s="86">
        <v>1</v>
      </c>
      <c r="Q369" s="86">
        <v>6</v>
      </c>
      <c r="R369" s="86"/>
      <c r="S369" s="86">
        <v>9</v>
      </c>
      <c r="T369" s="86">
        <f t="shared" si="6"/>
        <v>-3</v>
      </c>
      <c r="U369" s="86">
        <v>3</v>
      </c>
      <c r="V369" s="86"/>
      <c r="W369" s="86"/>
      <c r="X369" s="86"/>
      <c r="Y369" s="86"/>
      <c r="Z369" s="86"/>
      <c r="AA369" s="86"/>
      <c r="AB369" s="86"/>
      <c r="AC369" s="86"/>
      <c r="AD369" s="86"/>
      <c r="AE369" s="86">
        <v>1</v>
      </c>
      <c r="AF369" s="86">
        <v>0</v>
      </c>
      <c r="AG369" s="86">
        <v>1</v>
      </c>
      <c r="AH369" s="87">
        <v>44270</v>
      </c>
    </row>
    <row r="370" spans="1:34" outlineLevel="2" x14ac:dyDescent="0.3">
      <c r="A370" s="85" t="s">
        <v>462</v>
      </c>
      <c r="B370" s="85" t="s">
        <v>463</v>
      </c>
      <c r="C370" s="86"/>
      <c r="D370" s="86" t="s">
        <v>502</v>
      </c>
      <c r="E370" s="86" t="s">
        <v>464</v>
      </c>
      <c r="F370" s="86" t="s">
        <v>465</v>
      </c>
      <c r="G370" s="86">
        <v>1</v>
      </c>
      <c r="H370" s="87">
        <v>44294</v>
      </c>
      <c r="I370" s="85"/>
      <c r="J370" s="86"/>
      <c r="K370" s="86"/>
      <c r="L370" s="86"/>
      <c r="M370" s="86"/>
      <c r="N370" s="86"/>
      <c r="O370" s="86"/>
      <c r="P370" s="86">
        <v>1</v>
      </c>
      <c r="Q370" s="86"/>
      <c r="R370" s="86">
        <v>6</v>
      </c>
      <c r="S370" s="86">
        <v>6</v>
      </c>
      <c r="T370" s="86">
        <f t="shared" si="6"/>
        <v>-6</v>
      </c>
      <c r="U370" s="86"/>
      <c r="V370" s="86">
        <v>0</v>
      </c>
      <c r="W370" s="86"/>
      <c r="X370" s="86"/>
      <c r="Y370" s="86"/>
      <c r="Z370" s="86"/>
      <c r="AA370" s="86"/>
      <c r="AB370" s="86"/>
      <c r="AC370" s="86"/>
      <c r="AD370" s="86"/>
      <c r="AE370" s="86">
        <v>1</v>
      </c>
      <c r="AF370" s="86">
        <v>0</v>
      </c>
      <c r="AG370" s="86">
        <v>1</v>
      </c>
      <c r="AH370" s="87">
        <v>44270</v>
      </c>
    </row>
    <row r="371" spans="1:34" outlineLevel="1" x14ac:dyDescent="0.3">
      <c r="A371" s="85">
        <f>SUBTOTAL(3,A212:A370)</f>
        <v>159</v>
      </c>
      <c r="B371" s="85"/>
      <c r="C371" s="86"/>
      <c r="D371" s="83" t="s">
        <v>503</v>
      </c>
      <c r="E371" s="86"/>
      <c r="F371" s="86"/>
      <c r="G371" s="86"/>
      <c r="H371" s="87"/>
      <c r="I371" s="85"/>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7"/>
    </row>
    <row r="372" spans="1:34" outlineLevel="2" x14ac:dyDescent="0.3">
      <c r="A372" s="85" t="s">
        <v>37</v>
      </c>
      <c r="B372" s="85" t="s">
        <v>38</v>
      </c>
      <c r="C372" s="86"/>
      <c r="D372" s="86" t="s">
        <v>504</v>
      </c>
      <c r="E372" s="86"/>
      <c r="F372" s="86"/>
      <c r="G372" s="86"/>
      <c r="H372" s="86"/>
      <c r="I372" s="85"/>
      <c r="J372" s="86"/>
      <c r="K372" s="86"/>
      <c r="L372" s="86"/>
      <c r="M372" s="86"/>
      <c r="N372" s="86"/>
      <c r="O372" s="86"/>
      <c r="P372" s="86">
        <v>2</v>
      </c>
      <c r="Q372" s="86">
        <v>10</v>
      </c>
      <c r="R372" s="86">
        <v>0</v>
      </c>
      <c r="S372" s="86">
        <v>33</v>
      </c>
      <c r="T372" s="86">
        <f t="shared" ref="T372:T419" si="7">Q372-S372</f>
        <v>-23</v>
      </c>
      <c r="U372" s="86">
        <v>23</v>
      </c>
      <c r="V372" s="86"/>
      <c r="W372" s="86"/>
      <c r="X372" s="86"/>
      <c r="Y372" s="86"/>
      <c r="Z372" s="86"/>
      <c r="AA372" s="86"/>
      <c r="AB372" s="86"/>
      <c r="AC372" s="86"/>
      <c r="AD372" s="86"/>
      <c r="AE372" s="86">
        <v>2</v>
      </c>
      <c r="AF372" s="86">
        <v>0</v>
      </c>
      <c r="AG372" s="86">
        <v>2</v>
      </c>
      <c r="AH372" s="87">
        <v>44270</v>
      </c>
    </row>
    <row r="373" spans="1:34" outlineLevel="2" x14ac:dyDescent="0.3">
      <c r="A373" s="85" t="s">
        <v>45</v>
      </c>
      <c r="B373" s="85" t="s">
        <v>46</v>
      </c>
      <c r="C373" s="86"/>
      <c r="D373" s="86" t="s">
        <v>504</v>
      </c>
      <c r="E373" s="86"/>
      <c r="F373" s="86"/>
      <c r="G373" s="86"/>
      <c r="H373" s="86"/>
      <c r="I373" s="85"/>
      <c r="J373" s="86"/>
      <c r="K373" s="86"/>
      <c r="L373" s="86"/>
      <c r="M373" s="86"/>
      <c r="N373" s="86"/>
      <c r="O373" s="86"/>
      <c r="P373" s="86">
        <v>1</v>
      </c>
      <c r="Q373" s="86">
        <v>10</v>
      </c>
      <c r="R373" s="86">
        <v>0</v>
      </c>
      <c r="S373" s="86">
        <v>13</v>
      </c>
      <c r="T373" s="86">
        <f t="shared" si="7"/>
        <v>-3</v>
      </c>
      <c r="U373" s="86">
        <v>3</v>
      </c>
      <c r="V373" s="86"/>
      <c r="W373" s="86"/>
      <c r="X373" s="86"/>
      <c r="Y373" s="86"/>
      <c r="Z373" s="86"/>
      <c r="AA373" s="86"/>
      <c r="AB373" s="86"/>
      <c r="AC373" s="86"/>
      <c r="AD373" s="86"/>
      <c r="AE373" s="86">
        <v>1</v>
      </c>
      <c r="AF373" s="86">
        <v>0</v>
      </c>
      <c r="AG373" s="86">
        <v>1</v>
      </c>
      <c r="AH373" s="87">
        <v>44270</v>
      </c>
    </row>
    <row r="374" spans="1:34" outlineLevel="2" x14ac:dyDescent="0.3">
      <c r="A374" s="85" t="s">
        <v>47</v>
      </c>
      <c r="B374" s="85" t="s">
        <v>48</v>
      </c>
      <c r="C374" s="86"/>
      <c r="D374" s="86" t="s">
        <v>504</v>
      </c>
      <c r="E374" s="86"/>
      <c r="F374" s="86"/>
      <c r="G374" s="86"/>
      <c r="H374" s="86"/>
      <c r="I374" s="85"/>
      <c r="J374" s="86"/>
      <c r="K374" s="86"/>
      <c r="L374" s="86"/>
      <c r="M374" s="86"/>
      <c r="N374" s="86"/>
      <c r="O374" s="86"/>
      <c r="P374" s="86">
        <v>6</v>
      </c>
      <c r="Q374" s="86">
        <v>3</v>
      </c>
      <c r="R374" s="86">
        <v>0</v>
      </c>
      <c r="S374" s="86">
        <v>157</v>
      </c>
      <c r="T374" s="86">
        <f t="shared" si="7"/>
        <v>-154</v>
      </c>
      <c r="U374" s="86">
        <v>154</v>
      </c>
      <c r="V374" s="86"/>
      <c r="W374" s="86"/>
      <c r="X374" s="86"/>
      <c r="Y374" s="86"/>
      <c r="Z374" s="86"/>
      <c r="AA374" s="86"/>
      <c r="AB374" s="86"/>
      <c r="AC374" s="86"/>
      <c r="AD374" s="86"/>
      <c r="AE374" s="86">
        <v>6</v>
      </c>
      <c r="AF374" s="86">
        <v>0</v>
      </c>
      <c r="AG374" s="86">
        <v>6</v>
      </c>
      <c r="AH374" s="87">
        <v>44270</v>
      </c>
    </row>
    <row r="375" spans="1:34" outlineLevel="2" x14ac:dyDescent="0.3">
      <c r="A375" s="85" t="s">
        <v>49</v>
      </c>
      <c r="B375" s="85" t="s">
        <v>50</v>
      </c>
      <c r="C375" s="86"/>
      <c r="D375" s="86" t="s">
        <v>504</v>
      </c>
      <c r="E375" s="86"/>
      <c r="F375" s="86"/>
      <c r="G375" s="86"/>
      <c r="H375" s="86"/>
      <c r="I375" s="85" t="s">
        <v>51</v>
      </c>
      <c r="J375" s="86" t="s">
        <v>52</v>
      </c>
      <c r="K375" s="86" t="s">
        <v>53</v>
      </c>
      <c r="L375" s="86" t="s">
        <v>54</v>
      </c>
      <c r="M375" s="86"/>
      <c r="N375" s="86"/>
      <c r="O375" s="86"/>
      <c r="P375" s="86">
        <v>6</v>
      </c>
      <c r="Q375" s="86">
        <v>70</v>
      </c>
      <c r="R375" s="86">
        <v>24</v>
      </c>
      <c r="S375" s="86">
        <v>90</v>
      </c>
      <c r="T375" s="86">
        <f t="shared" si="7"/>
        <v>-20</v>
      </c>
      <c r="U375" s="86"/>
      <c r="V375" s="86"/>
      <c r="W375" s="86"/>
      <c r="X375" s="86"/>
      <c r="Y375" s="86"/>
      <c r="Z375" s="86"/>
      <c r="AA375" s="86"/>
      <c r="AB375" s="86"/>
      <c r="AC375" s="86"/>
      <c r="AD375" s="86"/>
      <c r="AE375" s="86">
        <v>6</v>
      </c>
      <c r="AF375" s="86">
        <v>0</v>
      </c>
      <c r="AG375" s="86">
        <v>6</v>
      </c>
      <c r="AH375" s="87">
        <v>44270</v>
      </c>
    </row>
    <row r="376" spans="1:34" outlineLevel="2" x14ac:dyDescent="0.3">
      <c r="A376" s="85" t="s">
        <v>59</v>
      </c>
      <c r="B376" s="85" t="s">
        <v>60</v>
      </c>
      <c r="C376" s="86"/>
      <c r="D376" s="86" t="s">
        <v>504</v>
      </c>
      <c r="E376" s="86"/>
      <c r="F376" s="86"/>
      <c r="G376" s="86"/>
      <c r="H376" s="86"/>
      <c r="I376" s="85"/>
      <c r="J376" s="86"/>
      <c r="K376" s="86"/>
      <c r="L376" s="86"/>
      <c r="M376" s="86"/>
      <c r="N376" s="86"/>
      <c r="O376" s="86"/>
      <c r="P376" s="86">
        <v>3</v>
      </c>
      <c r="Q376" s="86">
        <v>18</v>
      </c>
      <c r="R376" s="86">
        <v>0</v>
      </c>
      <c r="S376" s="86">
        <v>61</v>
      </c>
      <c r="T376" s="86">
        <f t="shared" si="7"/>
        <v>-43</v>
      </c>
      <c r="U376" s="86">
        <v>43</v>
      </c>
      <c r="V376" s="86"/>
      <c r="W376" s="86"/>
      <c r="X376" s="86"/>
      <c r="Y376" s="86"/>
      <c r="Z376" s="86"/>
      <c r="AA376" s="86"/>
      <c r="AB376" s="86"/>
      <c r="AC376" s="86"/>
      <c r="AD376" s="86"/>
      <c r="AE376" s="86">
        <v>3</v>
      </c>
      <c r="AF376" s="86">
        <v>0</v>
      </c>
      <c r="AG376" s="86">
        <v>3</v>
      </c>
      <c r="AH376" s="87">
        <v>44270</v>
      </c>
    </row>
    <row r="377" spans="1:34" outlineLevel="2" x14ac:dyDescent="0.3">
      <c r="A377" s="85" t="s">
        <v>468</v>
      </c>
      <c r="B377" s="85" t="s">
        <v>469</v>
      </c>
      <c r="C377" s="86"/>
      <c r="D377" s="86" t="s">
        <v>504</v>
      </c>
      <c r="E377" s="86"/>
      <c r="F377" s="86"/>
      <c r="G377" s="86"/>
      <c r="H377" s="86"/>
      <c r="I377" s="85"/>
      <c r="J377" s="86"/>
      <c r="K377" s="86"/>
      <c r="L377" s="86"/>
      <c r="M377" s="86"/>
      <c r="N377" s="86"/>
      <c r="O377" s="86"/>
      <c r="P377" s="86">
        <v>1</v>
      </c>
      <c r="Q377" s="86">
        <v>4</v>
      </c>
      <c r="R377" s="86">
        <v>0</v>
      </c>
      <c r="S377" s="86">
        <v>5</v>
      </c>
      <c r="T377" s="86">
        <f t="shared" si="7"/>
        <v>-1</v>
      </c>
      <c r="U377" s="86">
        <v>1</v>
      </c>
      <c r="V377" s="86"/>
      <c r="W377" s="86"/>
      <c r="X377" s="86"/>
      <c r="Y377" s="86"/>
      <c r="Z377" s="86"/>
      <c r="AA377" s="86"/>
      <c r="AB377" s="86"/>
      <c r="AC377" s="86"/>
      <c r="AD377" s="86"/>
      <c r="AE377" s="86">
        <v>1</v>
      </c>
      <c r="AF377" s="86">
        <v>0</v>
      </c>
      <c r="AG377" s="86">
        <v>1</v>
      </c>
      <c r="AH377" s="87">
        <v>44270</v>
      </c>
    </row>
    <row r="378" spans="1:34" outlineLevel="2" x14ac:dyDescent="0.3">
      <c r="A378" s="85" t="s">
        <v>470</v>
      </c>
      <c r="B378" s="85" t="s">
        <v>471</v>
      </c>
      <c r="C378" s="86"/>
      <c r="D378" s="86" t="s">
        <v>504</v>
      </c>
      <c r="E378" s="86" t="s">
        <v>51</v>
      </c>
      <c r="F378" s="86" t="s">
        <v>472</v>
      </c>
      <c r="G378" s="86">
        <v>1</v>
      </c>
      <c r="H378" s="87">
        <v>44300</v>
      </c>
      <c r="I378" s="85"/>
      <c r="J378" s="86"/>
      <c r="K378" s="86"/>
      <c r="L378" s="86"/>
      <c r="M378" s="86"/>
      <c r="N378" s="86"/>
      <c r="O378" s="86"/>
      <c r="P378" s="86">
        <v>1</v>
      </c>
      <c r="Q378" s="86"/>
      <c r="R378" s="86">
        <v>21</v>
      </c>
      <c r="S378" s="86">
        <v>21</v>
      </c>
      <c r="T378" s="86">
        <f t="shared" si="7"/>
        <v>-21</v>
      </c>
      <c r="U378" s="86"/>
      <c r="V378" s="86">
        <v>0</v>
      </c>
      <c r="W378" s="86"/>
      <c r="X378" s="86"/>
      <c r="Y378" s="86"/>
      <c r="Z378" s="86"/>
      <c r="AA378" s="86"/>
      <c r="AB378" s="86"/>
      <c r="AC378" s="86"/>
      <c r="AD378" s="86"/>
      <c r="AE378" s="86">
        <v>1</v>
      </c>
      <c r="AF378" s="86">
        <v>0</v>
      </c>
      <c r="AG378" s="86">
        <v>1</v>
      </c>
      <c r="AH378" s="87">
        <v>44270</v>
      </c>
    </row>
    <row r="379" spans="1:34" outlineLevel="2" x14ac:dyDescent="0.3">
      <c r="A379" s="85" t="s">
        <v>473</v>
      </c>
      <c r="B379" s="85" t="s">
        <v>474</v>
      </c>
      <c r="C379" s="86"/>
      <c r="D379" s="86" t="s">
        <v>504</v>
      </c>
      <c r="E379" s="86"/>
      <c r="F379" s="86"/>
      <c r="G379" s="86"/>
      <c r="H379" s="86"/>
      <c r="I379" s="85" t="s">
        <v>96</v>
      </c>
      <c r="J379" s="86" t="s">
        <v>97</v>
      </c>
      <c r="K379" s="86" t="s">
        <v>294</v>
      </c>
      <c r="L379" s="86" t="s">
        <v>475</v>
      </c>
      <c r="M379" s="86"/>
      <c r="N379" s="86"/>
      <c r="O379" s="86"/>
      <c r="P379" s="86">
        <v>1</v>
      </c>
      <c r="Q379" s="86">
        <v>5</v>
      </c>
      <c r="R379" s="86">
        <v>7</v>
      </c>
      <c r="S379" s="86">
        <v>7</v>
      </c>
      <c r="T379" s="86">
        <f t="shared" si="7"/>
        <v>-2</v>
      </c>
      <c r="U379" s="86"/>
      <c r="V379" s="86"/>
      <c r="W379" s="86"/>
      <c r="X379" s="86"/>
      <c r="Y379" s="86"/>
      <c r="Z379" s="86"/>
      <c r="AA379" s="86"/>
      <c r="AB379" s="86"/>
      <c r="AC379" s="86"/>
      <c r="AD379" s="86"/>
      <c r="AE379" s="86">
        <v>1</v>
      </c>
      <c r="AF379" s="86">
        <v>0</v>
      </c>
      <c r="AG379" s="86">
        <v>1</v>
      </c>
      <c r="AH379" s="87">
        <v>44270</v>
      </c>
    </row>
    <row r="380" spans="1:34" outlineLevel="2" x14ac:dyDescent="0.3">
      <c r="A380" s="85" t="s">
        <v>476</v>
      </c>
      <c r="B380" s="85" t="s">
        <v>477</v>
      </c>
      <c r="C380" s="86"/>
      <c r="D380" s="86" t="s">
        <v>504</v>
      </c>
      <c r="E380" s="86"/>
      <c r="F380" s="86"/>
      <c r="G380" s="86"/>
      <c r="H380" s="86"/>
      <c r="I380" s="85"/>
      <c r="J380" s="86"/>
      <c r="K380" s="86"/>
      <c r="L380" s="86"/>
      <c r="M380" s="86"/>
      <c r="N380" s="86"/>
      <c r="O380" s="86"/>
      <c r="P380" s="86">
        <v>1</v>
      </c>
      <c r="Q380" s="86">
        <v>2</v>
      </c>
      <c r="R380" s="86">
        <v>0</v>
      </c>
      <c r="S380" s="86">
        <v>7</v>
      </c>
      <c r="T380" s="86">
        <f t="shared" si="7"/>
        <v>-5</v>
      </c>
      <c r="U380" s="86">
        <v>5</v>
      </c>
      <c r="V380" s="86"/>
      <c r="W380" s="86"/>
      <c r="X380" s="86"/>
      <c r="Y380" s="86"/>
      <c r="Z380" s="86"/>
      <c r="AA380" s="86"/>
      <c r="AB380" s="86"/>
      <c r="AC380" s="86"/>
      <c r="AD380" s="86"/>
      <c r="AE380" s="86">
        <v>1</v>
      </c>
      <c r="AF380" s="86">
        <v>0</v>
      </c>
      <c r="AG380" s="86">
        <v>1</v>
      </c>
      <c r="AH380" s="87">
        <v>44270</v>
      </c>
    </row>
    <row r="381" spans="1:34" outlineLevel="2" x14ac:dyDescent="0.3">
      <c r="A381" s="85" t="s">
        <v>125</v>
      </c>
      <c r="B381" s="85" t="s">
        <v>126</v>
      </c>
      <c r="C381" s="86"/>
      <c r="D381" s="86" t="s">
        <v>504</v>
      </c>
      <c r="E381" s="86"/>
      <c r="F381" s="86"/>
      <c r="G381" s="86"/>
      <c r="H381" s="86"/>
      <c r="I381" s="85" t="s">
        <v>127</v>
      </c>
      <c r="J381" s="86" t="s">
        <v>128</v>
      </c>
      <c r="K381" s="86" t="s">
        <v>129</v>
      </c>
      <c r="L381" s="86" t="s">
        <v>130</v>
      </c>
      <c r="M381" s="86"/>
      <c r="N381" s="86"/>
      <c r="O381" s="86"/>
      <c r="P381" s="86">
        <v>1</v>
      </c>
      <c r="Q381" s="86">
        <v>0</v>
      </c>
      <c r="R381" s="86">
        <v>19</v>
      </c>
      <c r="S381" s="86">
        <v>19</v>
      </c>
      <c r="T381" s="86">
        <f t="shared" si="7"/>
        <v>-19</v>
      </c>
      <c r="U381" s="86"/>
      <c r="V381" s="86"/>
      <c r="W381" s="86"/>
      <c r="X381" s="86"/>
      <c r="Y381" s="86"/>
      <c r="Z381" s="86"/>
      <c r="AA381" s="86"/>
      <c r="AB381" s="86"/>
      <c r="AC381" s="86"/>
      <c r="AD381" s="86"/>
      <c r="AE381" s="86">
        <v>1</v>
      </c>
      <c r="AF381" s="86">
        <v>0</v>
      </c>
      <c r="AG381" s="86">
        <v>1</v>
      </c>
      <c r="AH381" s="87">
        <v>44270</v>
      </c>
    </row>
    <row r="382" spans="1:34" outlineLevel="2" x14ac:dyDescent="0.3">
      <c r="A382" s="85" t="s">
        <v>153</v>
      </c>
      <c r="B382" s="85" t="s">
        <v>154</v>
      </c>
      <c r="C382" s="86"/>
      <c r="D382" s="86" t="s">
        <v>504</v>
      </c>
      <c r="E382" s="86"/>
      <c r="F382" s="86"/>
      <c r="G382" s="86"/>
      <c r="H382" s="86"/>
      <c r="I382" s="85"/>
      <c r="J382" s="86"/>
      <c r="K382" s="86"/>
      <c r="L382" s="86"/>
      <c r="M382" s="86"/>
      <c r="N382" s="86"/>
      <c r="O382" s="86"/>
      <c r="P382" s="86">
        <v>7</v>
      </c>
      <c r="Q382" s="86">
        <v>13</v>
      </c>
      <c r="R382" s="86">
        <v>0</v>
      </c>
      <c r="S382" s="86">
        <v>100</v>
      </c>
      <c r="T382" s="86">
        <f t="shared" si="7"/>
        <v>-87</v>
      </c>
      <c r="U382" s="86">
        <v>87</v>
      </c>
      <c r="V382" s="86"/>
      <c r="W382" s="86"/>
      <c r="X382" s="86"/>
      <c r="Y382" s="86"/>
      <c r="Z382" s="86"/>
      <c r="AA382" s="86"/>
      <c r="AB382" s="86"/>
      <c r="AC382" s="86"/>
      <c r="AD382" s="86"/>
      <c r="AE382" s="86">
        <v>7</v>
      </c>
      <c r="AF382" s="86">
        <v>0</v>
      </c>
      <c r="AG382" s="86">
        <v>7</v>
      </c>
      <c r="AH382" s="87">
        <v>44270</v>
      </c>
    </row>
    <row r="383" spans="1:34" outlineLevel="2" x14ac:dyDescent="0.3">
      <c r="A383" s="85" t="s">
        <v>155</v>
      </c>
      <c r="B383" s="85" t="s">
        <v>156</v>
      </c>
      <c r="C383" s="86"/>
      <c r="D383" s="86" t="s">
        <v>504</v>
      </c>
      <c r="E383" s="86"/>
      <c r="F383" s="86"/>
      <c r="G383" s="86"/>
      <c r="H383" s="86"/>
      <c r="I383" s="85" t="s">
        <v>51</v>
      </c>
      <c r="J383" s="86" t="s">
        <v>52</v>
      </c>
      <c r="K383" s="86" t="s">
        <v>157</v>
      </c>
      <c r="L383" s="86" t="s">
        <v>54</v>
      </c>
      <c r="M383" s="86"/>
      <c r="N383" s="86"/>
      <c r="O383" s="86"/>
      <c r="P383" s="86">
        <v>2</v>
      </c>
      <c r="Q383" s="86">
        <v>11</v>
      </c>
      <c r="R383" s="86">
        <v>30</v>
      </c>
      <c r="S383" s="86">
        <v>41</v>
      </c>
      <c r="T383" s="86">
        <f t="shared" si="7"/>
        <v>-30</v>
      </c>
      <c r="U383" s="86"/>
      <c r="V383" s="86"/>
      <c r="W383" s="86"/>
      <c r="X383" s="86"/>
      <c r="Y383" s="86"/>
      <c r="Z383" s="86"/>
      <c r="AA383" s="86"/>
      <c r="AB383" s="86"/>
      <c r="AC383" s="86"/>
      <c r="AD383" s="86"/>
      <c r="AE383" s="86">
        <v>2</v>
      </c>
      <c r="AF383" s="86">
        <v>0</v>
      </c>
      <c r="AG383" s="86">
        <v>2</v>
      </c>
      <c r="AH383" s="87">
        <v>44270</v>
      </c>
    </row>
    <row r="384" spans="1:34" outlineLevel="2" x14ac:dyDescent="0.3">
      <c r="A384" s="85" t="s">
        <v>158</v>
      </c>
      <c r="B384" s="85" t="s">
        <v>159</v>
      </c>
      <c r="C384" s="86"/>
      <c r="D384" s="86" t="s">
        <v>504</v>
      </c>
      <c r="E384" s="86"/>
      <c r="F384" s="86"/>
      <c r="G384" s="86"/>
      <c r="H384" s="86"/>
      <c r="I384" s="85"/>
      <c r="J384" s="86"/>
      <c r="K384" s="86"/>
      <c r="L384" s="86"/>
      <c r="M384" s="86"/>
      <c r="N384" s="86"/>
      <c r="O384" s="86"/>
      <c r="P384" s="86">
        <v>1</v>
      </c>
      <c r="Q384" s="86">
        <v>12</v>
      </c>
      <c r="R384" s="86">
        <v>0</v>
      </c>
      <c r="S384" s="86">
        <v>32</v>
      </c>
      <c r="T384" s="86">
        <f t="shared" si="7"/>
        <v>-20</v>
      </c>
      <c r="U384" s="86">
        <v>20</v>
      </c>
      <c r="V384" s="86"/>
      <c r="W384" s="86"/>
      <c r="X384" s="86"/>
      <c r="Y384" s="86"/>
      <c r="Z384" s="86"/>
      <c r="AA384" s="86"/>
      <c r="AB384" s="86"/>
      <c r="AC384" s="86"/>
      <c r="AD384" s="86"/>
      <c r="AE384" s="86">
        <v>1</v>
      </c>
      <c r="AF384" s="86">
        <v>0</v>
      </c>
      <c r="AG384" s="86">
        <v>1</v>
      </c>
      <c r="AH384" s="87">
        <v>44270</v>
      </c>
    </row>
    <row r="385" spans="1:34" outlineLevel="2" x14ac:dyDescent="0.3">
      <c r="A385" s="85" t="s">
        <v>478</v>
      </c>
      <c r="B385" s="85" t="s">
        <v>479</v>
      </c>
      <c r="C385" s="86"/>
      <c r="D385" s="86" t="s">
        <v>504</v>
      </c>
      <c r="E385" s="86"/>
      <c r="F385" s="86"/>
      <c r="G385" s="86"/>
      <c r="H385" s="86"/>
      <c r="I385" s="85" t="s">
        <v>51</v>
      </c>
      <c r="J385" s="86" t="s">
        <v>52</v>
      </c>
      <c r="K385" s="86" t="s">
        <v>480</v>
      </c>
      <c r="L385" s="86" t="s">
        <v>54</v>
      </c>
      <c r="M385" s="86"/>
      <c r="N385" s="86"/>
      <c r="O385" s="86"/>
      <c r="P385" s="86">
        <v>1</v>
      </c>
      <c r="Q385" s="86">
        <v>4</v>
      </c>
      <c r="R385" s="86">
        <v>3</v>
      </c>
      <c r="S385" s="86">
        <v>7</v>
      </c>
      <c r="T385" s="86">
        <f t="shared" si="7"/>
        <v>-3</v>
      </c>
      <c r="U385" s="86"/>
      <c r="V385" s="86"/>
      <c r="W385" s="86"/>
      <c r="X385" s="86"/>
      <c r="Y385" s="86"/>
      <c r="Z385" s="86"/>
      <c r="AA385" s="86"/>
      <c r="AB385" s="86"/>
      <c r="AC385" s="86"/>
      <c r="AD385" s="86"/>
      <c r="AE385" s="86">
        <v>1</v>
      </c>
      <c r="AF385" s="86">
        <v>0</v>
      </c>
      <c r="AG385" s="86">
        <v>1</v>
      </c>
      <c r="AH385" s="87">
        <v>44270</v>
      </c>
    </row>
    <row r="386" spans="1:34" outlineLevel="2" x14ac:dyDescent="0.3">
      <c r="A386" s="85" t="s">
        <v>183</v>
      </c>
      <c r="B386" s="85" t="s">
        <v>184</v>
      </c>
      <c r="C386" s="86"/>
      <c r="D386" s="86" t="s">
        <v>504</v>
      </c>
      <c r="E386" s="86"/>
      <c r="F386" s="86"/>
      <c r="G386" s="86"/>
      <c r="H386" s="86"/>
      <c r="I386" s="85"/>
      <c r="J386" s="86"/>
      <c r="K386" s="86"/>
      <c r="L386" s="86"/>
      <c r="M386" s="86"/>
      <c r="N386" s="86"/>
      <c r="O386" s="86"/>
      <c r="P386" s="86">
        <v>6</v>
      </c>
      <c r="Q386" s="86">
        <v>42</v>
      </c>
      <c r="R386" s="86">
        <v>1</v>
      </c>
      <c r="S386" s="86">
        <v>99</v>
      </c>
      <c r="T386" s="86">
        <f t="shared" si="7"/>
        <v>-57</v>
      </c>
      <c r="U386" s="86">
        <v>56</v>
      </c>
      <c r="V386" s="86"/>
      <c r="W386" s="86"/>
      <c r="X386" s="86"/>
      <c r="Y386" s="86"/>
      <c r="Z386" s="86"/>
      <c r="AA386" s="86"/>
      <c r="AB386" s="86"/>
      <c r="AC386" s="86"/>
      <c r="AD386" s="86"/>
      <c r="AE386" s="86">
        <v>6</v>
      </c>
      <c r="AF386" s="86">
        <v>0</v>
      </c>
      <c r="AG386" s="86">
        <v>6</v>
      </c>
      <c r="AH386" s="87">
        <v>44270</v>
      </c>
    </row>
    <row r="387" spans="1:34" outlineLevel="2" x14ac:dyDescent="0.3">
      <c r="A387" s="85" t="s">
        <v>481</v>
      </c>
      <c r="B387" s="85" t="s">
        <v>482</v>
      </c>
      <c r="C387" s="86"/>
      <c r="D387" s="86" t="s">
        <v>504</v>
      </c>
      <c r="E387" s="86"/>
      <c r="F387" s="86"/>
      <c r="G387" s="86"/>
      <c r="H387" s="86"/>
      <c r="I387" s="85"/>
      <c r="J387" s="86"/>
      <c r="K387" s="86"/>
      <c r="L387" s="86"/>
      <c r="M387" s="86"/>
      <c r="N387" s="86"/>
      <c r="O387" s="86"/>
      <c r="P387" s="86">
        <v>2</v>
      </c>
      <c r="Q387" s="86">
        <v>5</v>
      </c>
      <c r="R387" s="86">
        <v>0</v>
      </c>
      <c r="S387" s="86">
        <v>14</v>
      </c>
      <c r="T387" s="86">
        <f t="shared" si="7"/>
        <v>-9</v>
      </c>
      <c r="U387" s="86">
        <v>9</v>
      </c>
      <c r="V387" s="86"/>
      <c r="W387" s="86"/>
      <c r="X387" s="86"/>
      <c r="Y387" s="86"/>
      <c r="Z387" s="86"/>
      <c r="AA387" s="86"/>
      <c r="AB387" s="86"/>
      <c r="AC387" s="86"/>
      <c r="AD387" s="86"/>
      <c r="AE387" s="86">
        <v>2</v>
      </c>
      <c r="AF387" s="86">
        <v>0</v>
      </c>
      <c r="AG387" s="86">
        <v>2</v>
      </c>
      <c r="AH387" s="87">
        <v>44270</v>
      </c>
    </row>
    <row r="388" spans="1:34" outlineLevel="2" x14ac:dyDescent="0.3">
      <c r="A388" s="85" t="s">
        <v>193</v>
      </c>
      <c r="B388" s="85" t="s">
        <v>194</v>
      </c>
      <c r="C388" s="86"/>
      <c r="D388" s="86" t="s">
        <v>504</v>
      </c>
      <c r="E388" s="86"/>
      <c r="F388" s="86"/>
      <c r="G388" s="86"/>
      <c r="H388" s="86"/>
      <c r="I388" s="85"/>
      <c r="J388" s="86"/>
      <c r="K388" s="86"/>
      <c r="L388" s="86"/>
      <c r="M388" s="86"/>
      <c r="N388" s="86"/>
      <c r="O388" s="86"/>
      <c r="P388" s="86">
        <v>1</v>
      </c>
      <c r="Q388" s="86">
        <v>7</v>
      </c>
      <c r="R388" s="86">
        <v>0</v>
      </c>
      <c r="S388" s="86">
        <v>20</v>
      </c>
      <c r="T388" s="86">
        <f t="shared" si="7"/>
        <v>-13</v>
      </c>
      <c r="U388" s="86">
        <v>13</v>
      </c>
      <c r="V388" s="86"/>
      <c r="W388" s="86"/>
      <c r="X388" s="86"/>
      <c r="Y388" s="86"/>
      <c r="Z388" s="86"/>
      <c r="AA388" s="86"/>
      <c r="AB388" s="86"/>
      <c r="AC388" s="86"/>
      <c r="AD388" s="86"/>
      <c r="AE388" s="86">
        <v>1</v>
      </c>
      <c r="AF388" s="86">
        <v>0</v>
      </c>
      <c r="AG388" s="86">
        <v>1</v>
      </c>
      <c r="AH388" s="87">
        <v>44270</v>
      </c>
    </row>
    <row r="389" spans="1:34" outlineLevel="2" x14ac:dyDescent="0.3">
      <c r="A389" s="85" t="s">
        <v>195</v>
      </c>
      <c r="B389" s="85" t="s">
        <v>196</v>
      </c>
      <c r="C389" s="86"/>
      <c r="D389" s="86" t="s">
        <v>504</v>
      </c>
      <c r="E389" s="86"/>
      <c r="F389" s="86"/>
      <c r="G389" s="86"/>
      <c r="H389" s="86"/>
      <c r="I389" s="85"/>
      <c r="J389" s="86"/>
      <c r="K389" s="86"/>
      <c r="L389" s="86"/>
      <c r="M389" s="86"/>
      <c r="N389" s="86"/>
      <c r="O389" s="86"/>
      <c r="P389" s="86">
        <v>5</v>
      </c>
      <c r="Q389" s="86">
        <v>20</v>
      </c>
      <c r="R389" s="86">
        <v>3</v>
      </c>
      <c r="S389" s="86">
        <v>125</v>
      </c>
      <c r="T389" s="86">
        <f t="shared" si="7"/>
        <v>-105</v>
      </c>
      <c r="U389" s="86">
        <v>102</v>
      </c>
      <c r="V389" s="86"/>
      <c r="W389" s="86"/>
      <c r="X389" s="86"/>
      <c r="Y389" s="86"/>
      <c r="Z389" s="86"/>
      <c r="AA389" s="86"/>
      <c r="AB389" s="86"/>
      <c r="AC389" s="86"/>
      <c r="AD389" s="86"/>
      <c r="AE389" s="86">
        <v>5</v>
      </c>
      <c r="AF389" s="86">
        <v>0</v>
      </c>
      <c r="AG389" s="86">
        <v>5</v>
      </c>
      <c r="AH389" s="87">
        <v>44270</v>
      </c>
    </row>
    <row r="390" spans="1:34" outlineLevel="2" x14ac:dyDescent="0.3">
      <c r="A390" s="85" t="s">
        <v>197</v>
      </c>
      <c r="B390" s="85" t="s">
        <v>198</v>
      </c>
      <c r="C390" s="86"/>
      <c r="D390" s="86" t="s">
        <v>504</v>
      </c>
      <c r="E390" s="86"/>
      <c r="F390" s="86"/>
      <c r="G390" s="86"/>
      <c r="H390" s="86"/>
      <c r="I390" s="85"/>
      <c r="J390" s="86"/>
      <c r="K390" s="86"/>
      <c r="L390" s="86"/>
      <c r="M390" s="86"/>
      <c r="N390" s="86"/>
      <c r="O390" s="86"/>
      <c r="P390" s="86">
        <v>4</v>
      </c>
      <c r="Q390" s="86">
        <v>16</v>
      </c>
      <c r="R390" s="86">
        <v>0</v>
      </c>
      <c r="S390" s="86">
        <v>41</v>
      </c>
      <c r="T390" s="86">
        <f t="shared" si="7"/>
        <v>-25</v>
      </c>
      <c r="U390" s="86">
        <v>25</v>
      </c>
      <c r="V390" s="86"/>
      <c r="W390" s="86"/>
      <c r="X390" s="86"/>
      <c r="Y390" s="86"/>
      <c r="Z390" s="86"/>
      <c r="AA390" s="86"/>
      <c r="AB390" s="86"/>
      <c r="AC390" s="86"/>
      <c r="AD390" s="86"/>
      <c r="AE390" s="86">
        <v>4</v>
      </c>
      <c r="AF390" s="86">
        <v>0</v>
      </c>
      <c r="AG390" s="86">
        <v>4</v>
      </c>
      <c r="AH390" s="87">
        <v>44270</v>
      </c>
    </row>
    <row r="391" spans="1:34" outlineLevel="2" x14ac:dyDescent="0.3">
      <c r="A391" s="85" t="s">
        <v>203</v>
      </c>
      <c r="B391" s="85" t="s">
        <v>204</v>
      </c>
      <c r="C391" s="86"/>
      <c r="D391" s="86" t="s">
        <v>504</v>
      </c>
      <c r="E391" s="86"/>
      <c r="F391" s="86"/>
      <c r="G391" s="86"/>
      <c r="H391" s="86"/>
      <c r="I391" s="85"/>
      <c r="J391" s="86"/>
      <c r="K391" s="86"/>
      <c r="L391" s="86"/>
      <c r="M391" s="86"/>
      <c r="N391" s="86"/>
      <c r="O391" s="86"/>
      <c r="P391" s="86">
        <v>3</v>
      </c>
      <c r="Q391" s="86">
        <v>21</v>
      </c>
      <c r="R391" s="86">
        <v>0</v>
      </c>
      <c r="S391" s="86">
        <v>25</v>
      </c>
      <c r="T391" s="86">
        <f t="shared" si="7"/>
        <v>-4</v>
      </c>
      <c r="U391" s="86">
        <v>4</v>
      </c>
      <c r="V391" s="86"/>
      <c r="W391" s="86"/>
      <c r="X391" s="86"/>
      <c r="Y391" s="86"/>
      <c r="Z391" s="86"/>
      <c r="AA391" s="86"/>
      <c r="AB391" s="86"/>
      <c r="AC391" s="86"/>
      <c r="AD391" s="86"/>
      <c r="AE391" s="86">
        <v>3</v>
      </c>
      <c r="AF391" s="86">
        <v>0</v>
      </c>
      <c r="AG391" s="86">
        <v>3</v>
      </c>
      <c r="AH391" s="87">
        <v>44270</v>
      </c>
    </row>
    <row r="392" spans="1:34" outlineLevel="2" x14ac:dyDescent="0.3">
      <c r="A392" s="85" t="s">
        <v>207</v>
      </c>
      <c r="B392" s="85" t="s">
        <v>208</v>
      </c>
      <c r="C392" s="86"/>
      <c r="D392" s="86" t="s">
        <v>504</v>
      </c>
      <c r="E392" s="86"/>
      <c r="F392" s="86"/>
      <c r="G392" s="86"/>
      <c r="H392" s="86"/>
      <c r="I392" s="85" t="s">
        <v>209</v>
      </c>
      <c r="J392" s="86" t="s">
        <v>210</v>
      </c>
      <c r="K392" s="86" t="s">
        <v>211</v>
      </c>
      <c r="L392" s="86" t="s">
        <v>212</v>
      </c>
      <c r="M392" s="86"/>
      <c r="N392" s="86"/>
      <c r="O392" s="86"/>
      <c r="P392" s="86">
        <v>4</v>
      </c>
      <c r="Q392" s="86">
        <v>45</v>
      </c>
      <c r="R392" s="86">
        <v>111</v>
      </c>
      <c r="S392" s="86">
        <v>56</v>
      </c>
      <c r="T392" s="86">
        <f t="shared" si="7"/>
        <v>-11</v>
      </c>
      <c r="U392" s="86"/>
      <c r="V392" s="86"/>
      <c r="W392" s="86"/>
      <c r="X392" s="86"/>
      <c r="Y392" s="86"/>
      <c r="Z392" s="86"/>
      <c r="AA392" s="86"/>
      <c r="AB392" s="86"/>
      <c r="AC392" s="86"/>
      <c r="AD392" s="86"/>
      <c r="AE392" s="86">
        <v>4</v>
      </c>
      <c r="AF392" s="86">
        <v>0</v>
      </c>
      <c r="AG392" s="86">
        <v>4</v>
      </c>
      <c r="AH392" s="87">
        <v>44270</v>
      </c>
    </row>
    <row r="393" spans="1:34" outlineLevel="2" x14ac:dyDescent="0.3">
      <c r="A393" s="85" t="s">
        <v>483</v>
      </c>
      <c r="B393" s="85" t="s">
        <v>484</v>
      </c>
      <c r="C393" s="86"/>
      <c r="D393" s="86" t="s">
        <v>504</v>
      </c>
      <c r="E393" s="86"/>
      <c r="F393" s="86"/>
      <c r="G393" s="86"/>
      <c r="H393" s="86"/>
      <c r="I393" s="85"/>
      <c r="J393" s="86"/>
      <c r="K393" s="86"/>
      <c r="L393" s="86"/>
      <c r="M393" s="86"/>
      <c r="N393" s="86"/>
      <c r="O393" s="86"/>
      <c r="P393" s="86">
        <v>1</v>
      </c>
      <c r="Q393" s="86">
        <v>0</v>
      </c>
      <c r="R393" s="86">
        <v>0</v>
      </c>
      <c r="S393" s="86">
        <v>7</v>
      </c>
      <c r="T393" s="86">
        <f t="shared" si="7"/>
        <v>-7</v>
      </c>
      <c r="U393" s="86">
        <v>7</v>
      </c>
      <c r="V393" s="86"/>
      <c r="W393" s="86"/>
      <c r="X393" s="86"/>
      <c r="Y393" s="86"/>
      <c r="Z393" s="86"/>
      <c r="AA393" s="86"/>
      <c r="AB393" s="86"/>
      <c r="AC393" s="86"/>
      <c r="AD393" s="86"/>
      <c r="AE393" s="86">
        <v>1</v>
      </c>
      <c r="AF393" s="86">
        <v>0</v>
      </c>
      <c r="AG393" s="86">
        <v>1</v>
      </c>
      <c r="AH393" s="87">
        <v>44270</v>
      </c>
    </row>
    <row r="394" spans="1:34" outlineLevel="2" x14ac:dyDescent="0.3">
      <c r="A394" s="85" t="s">
        <v>269</v>
      </c>
      <c r="B394" s="85" t="s">
        <v>270</v>
      </c>
      <c r="C394" s="86"/>
      <c r="D394" s="86" t="s">
        <v>504</v>
      </c>
      <c r="E394" s="86"/>
      <c r="F394" s="86"/>
      <c r="G394" s="86"/>
      <c r="H394" s="86"/>
      <c r="I394" s="85"/>
      <c r="J394" s="86"/>
      <c r="K394" s="86"/>
      <c r="L394" s="86"/>
      <c r="M394" s="86"/>
      <c r="N394" s="86"/>
      <c r="O394" s="86"/>
      <c r="P394" s="86">
        <v>1</v>
      </c>
      <c r="Q394" s="86">
        <v>18</v>
      </c>
      <c r="R394" s="86">
        <v>0</v>
      </c>
      <c r="S394" s="86">
        <v>21</v>
      </c>
      <c r="T394" s="86">
        <f t="shared" si="7"/>
        <v>-3</v>
      </c>
      <c r="U394" s="86">
        <v>3</v>
      </c>
      <c r="V394" s="86"/>
      <c r="W394" s="86"/>
      <c r="X394" s="86"/>
      <c r="Y394" s="86"/>
      <c r="Z394" s="86"/>
      <c r="AA394" s="86"/>
      <c r="AB394" s="86"/>
      <c r="AC394" s="86"/>
      <c r="AD394" s="86"/>
      <c r="AE394" s="86">
        <v>1</v>
      </c>
      <c r="AF394" s="86">
        <v>0</v>
      </c>
      <c r="AG394" s="86">
        <v>1</v>
      </c>
      <c r="AH394" s="87">
        <v>44270</v>
      </c>
    </row>
    <row r="395" spans="1:34" outlineLevel="2" x14ac:dyDescent="0.3">
      <c r="A395" s="85" t="s">
        <v>485</v>
      </c>
      <c r="B395" s="85" t="s">
        <v>486</v>
      </c>
      <c r="C395" s="86"/>
      <c r="D395" s="86" t="s">
        <v>504</v>
      </c>
      <c r="E395" s="86"/>
      <c r="F395" s="86"/>
      <c r="G395" s="86"/>
      <c r="H395" s="86"/>
      <c r="I395" s="85" t="s">
        <v>487</v>
      </c>
      <c r="J395" s="86" t="s">
        <v>488</v>
      </c>
      <c r="K395" s="86" t="s">
        <v>264</v>
      </c>
      <c r="L395" s="86" t="s">
        <v>230</v>
      </c>
      <c r="M395" s="86"/>
      <c r="N395" s="86"/>
      <c r="O395" s="86"/>
      <c r="P395" s="86">
        <v>1</v>
      </c>
      <c r="Q395" s="86">
        <v>25</v>
      </c>
      <c r="R395" s="86">
        <v>17</v>
      </c>
      <c r="S395" s="86">
        <v>30</v>
      </c>
      <c r="T395" s="86">
        <f t="shared" si="7"/>
        <v>-5</v>
      </c>
      <c r="U395" s="86"/>
      <c r="V395" s="86"/>
      <c r="W395" s="86"/>
      <c r="X395" s="86"/>
      <c r="Y395" s="86"/>
      <c r="Z395" s="86"/>
      <c r="AA395" s="86"/>
      <c r="AB395" s="86"/>
      <c r="AC395" s="86"/>
      <c r="AD395" s="86"/>
      <c r="AE395" s="86">
        <v>1</v>
      </c>
      <c r="AF395" s="86">
        <v>0</v>
      </c>
      <c r="AG395" s="86">
        <v>1</v>
      </c>
      <c r="AH395" s="87">
        <v>44270</v>
      </c>
    </row>
    <row r="396" spans="1:34" outlineLevel="2" x14ac:dyDescent="0.3">
      <c r="A396" s="85" t="s">
        <v>283</v>
      </c>
      <c r="B396" s="85" t="s">
        <v>284</v>
      </c>
      <c r="C396" s="86"/>
      <c r="D396" s="86" t="s">
        <v>504</v>
      </c>
      <c r="E396" s="86"/>
      <c r="F396" s="86"/>
      <c r="G396" s="86"/>
      <c r="H396" s="86"/>
      <c r="I396" s="85" t="s">
        <v>227</v>
      </c>
      <c r="J396" s="86" t="s">
        <v>228</v>
      </c>
      <c r="K396" s="86" t="s">
        <v>285</v>
      </c>
      <c r="L396" s="86" t="s">
        <v>230</v>
      </c>
      <c r="M396" s="86"/>
      <c r="N396" s="86"/>
      <c r="O396" s="86"/>
      <c r="P396" s="86">
        <v>2</v>
      </c>
      <c r="Q396" s="86">
        <v>23</v>
      </c>
      <c r="R396" s="86">
        <v>46</v>
      </c>
      <c r="S396" s="86">
        <v>39</v>
      </c>
      <c r="T396" s="86">
        <f t="shared" si="7"/>
        <v>-16</v>
      </c>
      <c r="U396" s="86"/>
      <c r="V396" s="86"/>
      <c r="W396" s="86"/>
      <c r="X396" s="86"/>
      <c r="Y396" s="86"/>
      <c r="Z396" s="86"/>
      <c r="AA396" s="86"/>
      <c r="AB396" s="86"/>
      <c r="AC396" s="86"/>
      <c r="AD396" s="86"/>
      <c r="AE396" s="86">
        <v>2</v>
      </c>
      <c r="AF396" s="86">
        <v>0</v>
      </c>
      <c r="AG396" s="86">
        <v>2</v>
      </c>
      <c r="AH396" s="87">
        <v>44270</v>
      </c>
    </row>
    <row r="397" spans="1:34" outlineLevel="2" x14ac:dyDescent="0.3">
      <c r="A397" s="85" t="s">
        <v>295</v>
      </c>
      <c r="B397" s="85" t="s">
        <v>296</v>
      </c>
      <c r="C397" s="86"/>
      <c r="D397" s="86" t="s">
        <v>504</v>
      </c>
      <c r="E397" s="86"/>
      <c r="F397" s="86"/>
      <c r="G397" s="86"/>
      <c r="H397" s="86"/>
      <c r="I397" s="85" t="s">
        <v>227</v>
      </c>
      <c r="J397" s="86" t="s">
        <v>228</v>
      </c>
      <c r="K397" s="86" t="s">
        <v>294</v>
      </c>
      <c r="L397" s="86" t="s">
        <v>230</v>
      </c>
      <c r="M397" s="86"/>
      <c r="N397" s="86"/>
      <c r="O397" s="86"/>
      <c r="P397" s="86">
        <v>1</v>
      </c>
      <c r="Q397" s="86">
        <v>8</v>
      </c>
      <c r="R397" s="86">
        <v>7</v>
      </c>
      <c r="S397" s="86">
        <v>15</v>
      </c>
      <c r="T397" s="86">
        <f t="shared" si="7"/>
        <v>-7</v>
      </c>
      <c r="U397" s="86"/>
      <c r="V397" s="86"/>
      <c r="W397" s="86"/>
      <c r="X397" s="86"/>
      <c r="Y397" s="86"/>
      <c r="Z397" s="86"/>
      <c r="AA397" s="86"/>
      <c r="AB397" s="86"/>
      <c r="AC397" s="86"/>
      <c r="AD397" s="86"/>
      <c r="AE397" s="86">
        <v>1</v>
      </c>
      <c r="AF397" s="86">
        <v>0</v>
      </c>
      <c r="AG397" s="86">
        <v>1</v>
      </c>
      <c r="AH397" s="87">
        <v>44270</v>
      </c>
    </row>
    <row r="398" spans="1:34" outlineLevel="2" x14ac:dyDescent="0.3">
      <c r="A398" s="85" t="s">
        <v>299</v>
      </c>
      <c r="B398" s="85" t="s">
        <v>300</v>
      </c>
      <c r="C398" s="86"/>
      <c r="D398" s="86" t="s">
        <v>504</v>
      </c>
      <c r="E398" s="86"/>
      <c r="F398" s="86"/>
      <c r="G398" s="86"/>
      <c r="H398" s="86"/>
      <c r="I398" s="85" t="s">
        <v>109</v>
      </c>
      <c r="J398" s="86" t="s">
        <v>110</v>
      </c>
      <c r="K398" s="86" t="s">
        <v>220</v>
      </c>
      <c r="L398" s="86" t="s">
        <v>224</v>
      </c>
      <c r="M398" s="86"/>
      <c r="N398" s="86"/>
      <c r="O398" s="86"/>
      <c r="P398" s="86">
        <v>1</v>
      </c>
      <c r="Q398" s="86">
        <v>20</v>
      </c>
      <c r="R398" s="86">
        <v>26</v>
      </c>
      <c r="S398" s="86">
        <v>44</v>
      </c>
      <c r="T398" s="86">
        <f t="shared" si="7"/>
        <v>-24</v>
      </c>
      <c r="U398" s="86"/>
      <c r="V398" s="86"/>
      <c r="W398" s="86"/>
      <c r="X398" s="86"/>
      <c r="Y398" s="86"/>
      <c r="Z398" s="86"/>
      <c r="AA398" s="86"/>
      <c r="AB398" s="86"/>
      <c r="AC398" s="86"/>
      <c r="AD398" s="86"/>
      <c r="AE398" s="86">
        <v>1</v>
      </c>
      <c r="AF398" s="86">
        <v>0</v>
      </c>
      <c r="AG398" s="86">
        <v>1</v>
      </c>
      <c r="AH398" s="87">
        <v>44270</v>
      </c>
    </row>
    <row r="399" spans="1:34" outlineLevel="2" x14ac:dyDescent="0.3">
      <c r="A399" s="85" t="s">
        <v>301</v>
      </c>
      <c r="B399" s="85" t="s">
        <v>302</v>
      </c>
      <c r="C399" s="86"/>
      <c r="D399" s="86" t="s">
        <v>504</v>
      </c>
      <c r="E399" s="86"/>
      <c r="F399" s="86"/>
      <c r="G399" s="86"/>
      <c r="H399" s="86"/>
      <c r="I399" s="85" t="s">
        <v>227</v>
      </c>
      <c r="J399" s="86" t="s">
        <v>228</v>
      </c>
      <c r="K399" s="86" t="s">
        <v>98</v>
      </c>
      <c r="L399" s="86" t="s">
        <v>230</v>
      </c>
      <c r="M399" s="86"/>
      <c r="N399" s="86"/>
      <c r="O399" s="86"/>
      <c r="P399" s="86">
        <v>1</v>
      </c>
      <c r="Q399" s="86">
        <v>7</v>
      </c>
      <c r="R399" s="86">
        <v>12</v>
      </c>
      <c r="S399" s="86">
        <v>14</v>
      </c>
      <c r="T399" s="86">
        <f t="shared" si="7"/>
        <v>-7</v>
      </c>
      <c r="U399" s="86"/>
      <c r="V399" s="86"/>
      <c r="W399" s="86"/>
      <c r="X399" s="86"/>
      <c r="Y399" s="86"/>
      <c r="Z399" s="86"/>
      <c r="AA399" s="86"/>
      <c r="AB399" s="86"/>
      <c r="AC399" s="86"/>
      <c r="AD399" s="86"/>
      <c r="AE399" s="86">
        <v>1</v>
      </c>
      <c r="AF399" s="86">
        <v>0</v>
      </c>
      <c r="AG399" s="86">
        <v>1</v>
      </c>
      <c r="AH399" s="87">
        <v>44270</v>
      </c>
    </row>
    <row r="400" spans="1:34" outlineLevel="2" x14ac:dyDescent="0.3">
      <c r="A400" s="85" t="s">
        <v>316</v>
      </c>
      <c r="B400" s="85" t="s">
        <v>317</v>
      </c>
      <c r="C400" s="86"/>
      <c r="D400" s="86" t="s">
        <v>504</v>
      </c>
      <c r="E400" s="86"/>
      <c r="F400" s="86"/>
      <c r="G400" s="86"/>
      <c r="H400" s="86"/>
      <c r="I400" s="85" t="s">
        <v>259</v>
      </c>
      <c r="J400" s="86" t="s">
        <v>318</v>
      </c>
      <c r="K400" s="86" t="s">
        <v>294</v>
      </c>
      <c r="L400" s="86" t="s">
        <v>319</v>
      </c>
      <c r="M400" s="86">
        <v>15674</v>
      </c>
      <c r="N400" s="86">
        <v>43</v>
      </c>
      <c r="O400" s="87">
        <v>44299</v>
      </c>
      <c r="P400" s="86">
        <v>2</v>
      </c>
      <c r="Q400" s="86">
        <v>52</v>
      </c>
      <c r="R400" s="86">
        <v>50</v>
      </c>
      <c r="S400" s="86">
        <v>69</v>
      </c>
      <c r="T400" s="86">
        <f t="shared" si="7"/>
        <v>-17</v>
      </c>
      <c r="U400" s="86"/>
      <c r="V400" s="86"/>
      <c r="W400" s="86"/>
      <c r="X400" s="86"/>
      <c r="Y400" s="86"/>
      <c r="Z400" s="86"/>
      <c r="AA400" s="86"/>
      <c r="AB400" s="86"/>
      <c r="AC400" s="86"/>
      <c r="AD400" s="86"/>
      <c r="AE400" s="86">
        <v>2</v>
      </c>
      <c r="AF400" s="86">
        <v>0</v>
      </c>
      <c r="AG400" s="86">
        <v>2</v>
      </c>
      <c r="AH400" s="87">
        <v>44270</v>
      </c>
    </row>
    <row r="401" spans="1:34" outlineLevel="2" x14ac:dyDescent="0.3">
      <c r="A401" s="85" t="s">
        <v>320</v>
      </c>
      <c r="B401" s="85" t="s">
        <v>321</v>
      </c>
      <c r="C401" s="86"/>
      <c r="D401" s="86" t="s">
        <v>504</v>
      </c>
      <c r="E401" s="86"/>
      <c r="F401" s="86"/>
      <c r="G401" s="86"/>
      <c r="H401" s="86"/>
      <c r="I401" s="85" t="s">
        <v>259</v>
      </c>
      <c r="J401" s="86" t="s">
        <v>322</v>
      </c>
      <c r="K401" s="86" t="s">
        <v>323</v>
      </c>
      <c r="L401" s="86" t="s">
        <v>144</v>
      </c>
      <c r="M401" s="86"/>
      <c r="N401" s="86"/>
      <c r="O401" s="86"/>
      <c r="P401" s="86">
        <v>2</v>
      </c>
      <c r="Q401" s="86">
        <v>69</v>
      </c>
      <c r="R401" s="86">
        <v>80</v>
      </c>
      <c r="S401" s="86">
        <v>82</v>
      </c>
      <c r="T401" s="86">
        <f t="shared" si="7"/>
        <v>-13</v>
      </c>
      <c r="U401" s="86"/>
      <c r="V401" s="86"/>
      <c r="W401" s="86"/>
      <c r="X401" s="86"/>
      <c r="Y401" s="86"/>
      <c r="Z401" s="86"/>
      <c r="AA401" s="86"/>
      <c r="AB401" s="86"/>
      <c r="AC401" s="86"/>
      <c r="AD401" s="86"/>
      <c r="AE401" s="86">
        <v>2</v>
      </c>
      <c r="AF401" s="86">
        <v>0</v>
      </c>
      <c r="AG401" s="86">
        <v>2</v>
      </c>
      <c r="AH401" s="87">
        <v>44270</v>
      </c>
    </row>
    <row r="402" spans="1:34" outlineLevel="2" x14ac:dyDescent="0.3">
      <c r="A402" s="85" t="s">
        <v>324</v>
      </c>
      <c r="B402" s="85" t="s">
        <v>325</v>
      </c>
      <c r="C402" s="86"/>
      <c r="D402" s="86" t="s">
        <v>504</v>
      </c>
      <c r="E402" s="86"/>
      <c r="F402" s="86"/>
      <c r="G402" s="86"/>
      <c r="H402" s="86"/>
      <c r="I402" s="85" t="s">
        <v>259</v>
      </c>
      <c r="J402" s="86" t="s">
        <v>326</v>
      </c>
      <c r="K402" s="86" t="s">
        <v>327</v>
      </c>
      <c r="L402" s="86" t="s">
        <v>328</v>
      </c>
      <c r="M402" s="86">
        <v>15674</v>
      </c>
      <c r="N402" s="86">
        <v>100</v>
      </c>
      <c r="O402" s="87">
        <v>44314</v>
      </c>
      <c r="P402" s="86">
        <v>3</v>
      </c>
      <c r="Q402" s="86">
        <v>6</v>
      </c>
      <c r="R402" s="86">
        <v>170</v>
      </c>
      <c r="S402" s="86">
        <v>79</v>
      </c>
      <c r="T402" s="86">
        <f t="shared" si="7"/>
        <v>-73</v>
      </c>
      <c r="U402" s="86"/>
      <c r="V402" s="86"/>
      <c r="W402" s="86"/>
      <c r="X402" s="86"/>
      <c r="Y402" s="86"/>
      <c r="Z402" s="86"/>
      <c r="AA402" s="86"/>
      <c r="AB402" s="86"/>
      <c r="AC402" s="86"/>
      <c r="AD402" s="86"/>
      <c r="AE402" s="86">
        <v>3</v>
      </c>
      <c r="AF402" s="86">
        <v>0</v>
      </c>
      <c r="AG402" s="86">
        <v>3</v>
      </c>
      <c r="AH402" s="87">
        <v>44270</v>
      </c>
    </row>
    <row r="403" spans="1:34" outlineLevel="2" x14ac:dyDescent="0.3">
      <c r="A403" s="85" t="s">
        <v>343</v>
      </c>
      <c r="B403" s="85" t="s">
        <v>344</v>
      </c>
      <c r="C403" s="86"/>
      <c r="D403" s="86" t="s">
        <v>504</v>
      </c>
      <c r="E403" s="86"/>
      <c r="F403" s="86"/>
      <c r="G403" s="86"/>
      <c r="H403" s="86"/>
      <c r="I403" s="85" t="s">
        <v>227</v>
      </c>
      <c r="J403" s="86" t="s">
        <v>228</v>
      </c>
      <c r="K403" s="86" t="s">
        <v>345</v>
      </c>
      <c r="L403" s="86" t="s">
        <v>230</v>
      </c>
      <c r="M403" s="86"/>
      <c r="N403" s="86"/>
      <c r="O403" s="86"/>
      <c r="P403" s="86">
        <v>1</v>
      </c>
      <c r="Q403" s="86">
        <v>9</v>
      </c>
      <c r="R403" s="86">
        <v>35</v>
      </c>
      <c r="S403" s="86">
        <v>36</v>
      </c>
      <c r="T403" s="86">
        <f t="shared" si="7"/>
        <v>-27</v>
      </c>
      <c r="U403" s="86"/>
      <c r="V403" s="86"/>
      <c r="W403" s="86"/>
      <c r="X403" s="86"/>
      <c r="Y403" s="86"/>
      <c r="Z403" s="86"/>
      <c r="AA403" s="86"/>
      <c r="AB403" s="86"/>
      <c r="AC403" s="86"/>
      <c r="AD403" s="86"/>
      <c r="AE403" s="86">
        <v>1</v>
      </c>
      <c r="AF403" s="86">
        <v>0</v>
      </c>
      <c r="AG403" s="86">
        <v>1</v>
      </c>
      <c r="AH403" s="87">
        <v>44270</v>
      </c>
    </row>
    <row r="404" spans="1:34" outlineLevel="2" x14ac:dyDescent="0.3">
      <c r="A404" s="85" t="s">
        <v>403</v>
      </c>
      <c r="B404" s="85" t="s">
        <v>404</v>
      </c>
      <c r="C404" s="86"/>
      <c r="D404" s="86" t="s">
        <v>504</v>
      </c>
      <c r="E404" s="86"/>
      <c r="F404" s="86"/>
      <c r="G404" s="86"/>
      <c r="H404" s="86"/>
      <c r="I404" s="85" t="s">
        <v>109</v>
      </c>
      <c r="J404" s="86" t="s">
        <v>110</v>
      </c>
      <c r="K404" s="86" t="s">
        <v>229</v>
      </c>
      <c r="L404" s="86" t="s">
        <v>111</v>
      </c>
      <c r="M404" s="86"/>
      <c r="N404" s="86"/>
      <c r="O404" s="86"/>
      <c r="P404" s="86">
        <v>1</v>
      </c>
      <c r="Q404" s="86">
        <v>31</v>
      </c>
      <c r="R404" s="86">
        <v>23</v>
      </c>
      <c r="S404" s="86">
        <v>44</v>
      </c>
      <c r="T404" s="86">
        <f t="shared" si="7"/>
        <v>-13</v>
      </c>
      <c r="U404" s="86"/>
      <c r="V404" s="86"/>
      <c r="W404" s="86"/>
      <c r="X404" s="86"/>
      <c r="Y404" s="86"/>
      <c r="Z404" s="86"/>
      <c r="AA404" s="86"/>
      <c r="AB404" s="86"/>
      <c r="AC404" s="86"/>
      <c r="AD404" s="86"/>
      <c r="AE404" s="86">
        <v>1</v>
      </c>
      <c r="AF404" s="86">
        <v>0</v>
      </c>
      <c r="AG404" s="86">
        <v>1</v>
      </c>
      <c r="AH404" s="87">
        <v>44270</v>
      </c>
    </row>
    <row r="405" spans="1:34" outlineLevel="2" x14ac:dyDescent="0.3">
      <c r="A405" s="85" t="s">
        <v>405</v>
      </c>
      <c r="B405" s="85" t="s">
        <v>406</v>
      </c>
      <c r="C405" s="86"/>
      <c r="D405" s="86" t="s">
        <v>504</v>
      </c>
      <c r="E405" s="86"/>
      <c r="F405" s="86"/>
      <c r="G405" s="86"/>
      <c r="H405" s="86"/>
      <c r="I405" s="85" t="s">
        <v>407</v>
      </c>
      <c r="J405" s="86" t="s">
        <v>408</v>
      </c>
      <c r="K405" s="86" t="s">
        <v>409</v>
      </c>
      <c r="L405" s="86" t="s">
        <v>410</v>
      </c>
      <c r="M405" s="86"/>
      <c r="N405" s="86"/>
      <c r="O405" s="86"/>
      <c r="P405" s="86">
        <v>2</v>
      </c>
      <c r="Q405" s="86">
        <v>6</v>
      </c>
      <c r="R405" s="86">
        <v>13</v>
      </c>
      <c r="S405" s="86">
        <v>26</v>
      </c>
      <c r="T405" s="86">
        <f t="shared" si="7"/>
        <v>-20</v>
      </c>
      <c r="U405" s="86">
        <v>7</v>
      </c>
      <c r="V405" s="86"/>
      <c r="W405" s="86"/>
      <c r="X405" s="86"/>
      <c r="Y405" s="86"/>
      <c r="Z405" s="86"/>
      <c r="AA405" s="86"/>
      <c r="AB405" s="86"/>
      <c r="AC405" s="86"/>
      <c r="AD405" s="86"/>
      <c r="AE405" s="86">
        <v>2</v>
      </c>
      <c r="AF405" s="86">
        <v>0</v>
      </c>
      <c r="AG405" s="86">
        <v>2</v>
      </c>
      <c r="AH405" s="87">
        <v>44270</v>
      </c>
    </row>
    <row r="406" spans="1:34" outlineLevel="2" x14ac:dyDescent="0.3">
      <c r="A406" s="85" t="s">
        <v>413</v>
      </c>
      <c r="B406" s="85" t="s">
        <v>414</v>
      </c>
      <c r="C406" s="86"/>
      <c r="D406" s="86" t="s">
        <v>504</v>
      </c>
      <c r="E406" s="86" t="s">
        <v>415</v>
      </c>
      <c r="F406" s="86" t="s">
        <v>416</v>
      </c>
      <c r="G406" s="86">
        <v>1</v>
      </c>
      <c r="H406" s="87">
        <v>44293</v>
      </c>
      <c r="I406" s="85"/>
      <c r="J406" s="86"/>
      <c r="K406" s="86"/>
      <c r="L406" s="86" t="s">
        <v>417</v>
      </c>
      <c r="M406" s="86"/>
      <c r="N406" s="86"/>
      <c r="O406" s="86"/>
      <c r="P406" s="86">
        <v>1</v>
      </c>
      <c r="Q406" s="86"/>
      <c r="R406" s="86">
        <v>19</v>
      </c>
      <c r="S406" s="86">
        <v>19</v>
      </c>
      <c r="T406" s="86">
        <f t="shared" si="7"/>
        <v>-19</v>
      </c>
      <c r="U406" s="86"/>
      <c r="V406" s="86">
        <v>0</v>
      </c>
      <c r="W406" s="86"/>
      <c r="X406" s="86"/>
      <c r="Y406" s="86"/>
      <c r="Z406" s="86"/>
      <c r="AA406" s="86"/>
      <c r="AB406" s="86"/>
      <c r="AC406" s="86"/>
      <c r="AD406" s="86"/>
      <c r="AE406" s="86">
        <v>1</v>
      </c>
      <c r="AF406" s="86">
        <v>0</v>
      </c>
      <c r="AG406" s="86">
        <v>1</v>
      </c>
      <c r="AH406" s="87">
        <v>44270</v>
      </c>
    </row>
    <row r="407" spans="1:34" outlineLevel="2" x14ac:dyDescent="0.3">
      <c r="A407" s="85" t="s">
        <v>418</v>
      </c>
      <c r="B407" s="85" t="s">
        <v>419</v>
      </c>
      <c r="C407" s="86"/>
      <c r="D407" s="86" t="s">
        <v>504</v>
      </c>
      <c r="E407" s="86" t="s">
        <v>415</v>
      </c>
      <c r="F407" s="86" t="s">
        <v>416</v>
      </c>
      <c r="G407" s="86">
        <v>7</v>
      </c>
      <c r="H407" s="87">
        <v>44293</v>
      </c>
      <c r="I407" s="85"/>
      <c r="J407" s="86"/>
      <c r="K407" s="86"/>
      <c r="L407" s="86" t="s">
        <v>417</v>
      </c>
      <c r="M407" s="86"/>
      <c r="N407" s="86"/>
      <c r="O407" s="86"/>
      <c r="P407" s="86">
        <v>7</v>
      </c>
      <c r="Q407" s="86"/>
      <c r="R407" s="86">
        <v>126</v>
      </c>
      <c r="S407" s="86">
        <v>123.75</v>
      </c>
      <c r="T407" s="86">
        <f t="shared" si="7"/>
        <v>-123.75</v>
      </c>
      <c r="U407" s="86"/>
      <c r="V407" s="86">
        <v>0</v>
      </c>
      <c r="W407" s="86"/>
      <c r="X407" s="86"/>
      <c r="Y407" s="86"/>
      <c r="Z407" s="86"/>
      <c r="AA407" s="86"/>
      <c r="AB407" s="86"/>
      <c r="AC407" s="86"/>
      <c r="AD407" s="86"/>
      <c r="AE407" s="86">
        <v>7</v>
      </c>
      <c r="AF407" s="86">
        <v>0</v>
      </c>
      <c r="AG407" s="86">
        <v>7</v>
      </c>
      <c r="AH407" s="87">
        <v>44270</v>
      </c>
    </row>
    <row r="408" spans="1:34" outlineLevel="2" x14ac:dyDescent="0.3">
      <c r="A408" s="85" t="s">
        <v>420</v>
      </c>
      <c r="B408" s="85" t="s">
        <v>421</v>
      </c>
      <c r="C408" s="86"/>
      <c r="D408" s="86" t="s">
        <v>504</v>
      </c>
      <c r="E408" s="86"/>
      <c r="F408" s="86"/>
      <c r="G408" s="86"/>
      <c r="H408" s="86"/>
      <c r="I408" s="85" t="s">
        <v>422</v>
      </c>
      <c r="J408" s="86" t="s">
        <v>423</v>
      </c>
      <c r="K408" s="86" t="s">
        <v>424</v>
      </c>
      <c r="L408" s="86" t="s">
        <v>212</v>
      </c>
      <c r="M408" s="86"/>
      <c r="N408" s="86"/>
      <c r="O408" s="86"/>
      <c r="P408" s="86">
        <v>4</v>
      </c>
      <c r="Q408" s="86">
        <v>54</v>
      </c>
      <c r="R408" s="86">
        <v>86</v>
      </c>
      <c r="S408" s="86">
        <v>80</v>
      </c>
      <c r="T408" s="86">
        <f t="shared" si="7"/>
        <v>-26</v>
      </c>
      <c r="U408" s="86"/>
      <c r="V408" s="86"/>
      <c r="W408" s="86"/>
      <c r="X408" s="86"/>
      <c r="Y408" s="86"/>
      <c r="Z408" s="86"/>
      <c r="AA408" s="86"/>
      <c r="AB408" s="86"/>
      <c r="AC408" s="86"/>
      <c r="AD408" s="86"/>
      <c r="AE408" s="86">
        <v>4</v>
      </c>
      <c r="AF408" s="86">
        <v>0</v>
      </c>
      <c r="AG408" s="86">
        <v>4</v>
      </c>
      <c r="AH408" s="87">
        <v>44270</v>
      </c>
    </row>
    <row r="409" spans="1:34" outlineLevel="2" x14ac:dyDescent="0.3">
      <c r="A409" s="85" t="s">
        <v>425</v>
      </c>
      <c r="B409" s="85" t="s">
        <v>426</v>
      </c>
      <c r="C409" s="86"/>
      <c r="D409" s="86" t="s">
        <v>504</v>
      </c>
      <c r="E409" s="86"/>
      <c r="F409" s="86"/>
      <c r="G409" s="86"/>
      <c r="H409" s="86"/>
      <c r="I409" s="85" t="s">
        <v>422</v>
      </c>
      <c r="J409" s="86" t="s">
        <v>423</v>
      </c>
      <c r="K409" s="86" t="s">
        <v>427</v>
      </c>
      <c r="L409" s="86" t="s">
        <v>212</v>
      </c>
      <c r="M409" s="86"/>
      <c r="N409" s="86"/>
      <c r="O409" s="86"/>
      <c r="P409" s="86">
        <v>8</v>
      </c>
      <c r="Q409" s="86">
        <v>60</v>
      </c>
      <c r="R409" s="86">
        <v>122</v>
      </c>
      <c r="S409" s="86">
        <v>122</v>
      </c>
      <c r="T409" s="86">
        <f t="shared" si="7"/>
        <v>-62</v>
      </c>
      <c r="U409" s="86"/>
      <c r="V409" s="86"/>
      <c r="W409" s="86"/>
      <c r="X409" s="86"/>
      <c r="Y409" s="86"/>
      <c r="Z409" s="86"/>
      <c r="AA409" s="86"/>
      <c r="AB409" s="86"/>
      <c r="AC409" s="86"/>
      <c r="AD409" s="86"/>
      <c r="AE409" s="86">
        <v>8</v>
      </c>
      <c r="AF409" s="86">
        <v>0</v>
      </c>
      <c r="AG409" s="86">
        <v>8</v>
      </c>
      <c r="AH409" s="87">
        <v>44270</v>
      </c>
    </row>
    <row r="410" spans="1:34" outlineLevel="2" x14ac:dyDescent="0.3">
      <c r="A410" s="85" t="s">
        <v>430</v>
      </c>
      <c r="B410" s="85" t="s">
        <v>431</v>
      </c>
      <c r="C410" s="86"/>
      <c r="D410" s="86" t="s">
        <v>504</v>
      </c>
      <c r="E410" s="86"/>
      <c r="F410" s="86"/>
      <c r="G410" s="86"/>
      <c r="H410" s="86"/>
      <c r="I410" s="85" t="s">
        <v>422</v>
      </c>
      <c r="J410" s="86" t="s">
        <v>423</v>
      </c>
      <c r="K410" s="86" t="s">
        <v>432</v>
      </c>
      <c r="L410" s="86" t="s">
        <v>212</v>
      </c>
      <c r="M410" s="86"/>
      <c r="N410" s="86"/>
      <c r="O410" s="86"/>
      <c r="P410" s="86">
        <v>2</v>
      </c>
      <c r="Q410" s="86">
        <v>8</v>
      </c>
      <c r="R410" s="86">
        <v>64</v>
      </c>
      <c r="S410" s="86">
        <v>56</v>
      </c>
      <c r="T410" s="86">
        <f t="shared" si="7"/>
        <v>-48</v>
      </c>
      <c r="U410" s="86"/>
      <c r="V410" s="86"/>
      <c r="W410" s="86"/>
      <c r="X410" s="86"/>
      <c r="Y410" s="86"/>
      <c r="Z410" s="86"/>
      <c r="AA410" s="86"/>
      <c r="AB410" s="86"/>
      <c r="AC410" s="86"/>
      <c r="AD410" s="86"/>
      <c r="AE410" s="86">
        <v>2</v>
      </c>
      <c r="AF410" s="86">
        <v>0</v>
      </c>
      <c r="AG410" s="86">
        <v>2</v>
      </c>
      <c r="AH410" s="87">
        <v>44270</v>
      </c>
    </row>
    <row r="411" spans="1:34" outlineLevel="2" x14ac:dyDescent="0.3">
      <c r="A411" s="85" t="s">
        <v>433</v>
      </c>
      <c r="B411" s="85" t="s">
        <v>434</v>
      </c>
      <c r="C411" s="86"/>
      <c r="D411" s="86" t="s">
        <v>504</v>
      </c>
      <c r="E411" s="86"/>
      <c r="F411" s="86"/>
      <c r="G411" s="86"/>
      <c r="H411" s="86"/>
      <c r="I411" s="85" t="s">
        <v>422</v>
      </c>
      <c r="J411" s="86" t="s">
        <v>423</v>
      </c>
      <c r="K411" s="86" t="s">
        <v>435</v>
      </c>
      <c r="L411" s="86" t="s">
        <v>212</v>
      </c>
      <c r="M411" s="86"/>
      <c r="N411" s="86"/>
      <c r="O411" s="86"/>
      <c r="P411" s="86">
        <v>1</v>
      </c>
      <c r="Q411" s="86">
        <v>8</v>
      </c>
      <c r="R411" s="86">
        <v>20</v>
      </c>
      <c r="S411" s="86">
        <v>20</v>
      </c>
      <c r="T411" s="86">
        <f t="shared" si="7"/>
        <v>-12</v>
      </c>
      <c r="U411" s="86"/>
      <c r="V411" s="86"/>
      <c r="W411" s="86"/>
      <c r="X411" s="86"/>
      <c r="Y411" s="86"/>
      <c r="Z411" s="86"/>
      <c r="AA411" s="86"/>
      <c r="AB411" s="86"/>
      <c r="AC411" s="86"/>
      <c r="AD411" s="86"/>
      <c r="AE411" s="86">
        <v>1</v>
      </c>
      <c r="AF411" s="86">
        <v>0</v>
      </c>
      <c r="AG411" s="86">
        <v>1</v>
      </c>
      <c r="AH411" s="87">
        <v>44270</v>
      </c>
    </row>
    <row r="412" spans="1:34" outlineLevel="2" x14ac:dyDescent="0.3">
      <c r="A412" s="85" t="s">
        <v>489</v>
      </c>
      <c r="B412" s="85" t="s">
        <v>490</v>
      </c>
      <c r="C412" s="86"/>
      <c r="D412" s="86" t="s">
        <v>504</v>
      </c>
      <c r="E412" s="86" t="s">
        <v>491</v>
      </c>
      <c r="F412" s="86" t="s">
        <v>492</v>
      </c>
      <c r="G412" s="86">
        <v>1</v>
      </c>
      <c r="H412" s="87">
        <v>44320</v>
      </c>
      <c r="I412" s="85"/>
      <c r="J412" s="86"/>
      <c r="K412" s="86"/>
      <c r="L412" s="86"/>
      <c r="M412" s="86"/>
      <c r="N412" s="86"/>
      <c r="O412" s="86"/>
      <c r="P412" s="86">
        <v>1</v>
      </c>
      <c r="Q412" s="86"/>
      <c r="R412" s="86">
        <v>7</v>
      </c>
      <c r="S412" s="86">
        <v>7</v>
      </c>
      <c r="T412" s="86">
        <f t="shared" si="7"/>
        <v>-7</v>
      </c>
      <c r="U412" s="86"/>
      <c r="V412" s="86">
        <v>0</v>
      </c>
      <c r="W412" s="86"/>
      <c r="X412" s="86"/>
      <c r="Y412" s="86"/>
      <c r="Z412" s="86"/>
      <c r="AA412" s="86"/>
      <c r="AB412" s="86"/>
      <c r="AC412" s="86"/>
      <c r="AD412" s="86"/>
      <c r="AE412" s="86">
        <v>1</v>
      </c>
      <c r="AF412" s="86">
        <v>0</v>
      </c>
      <c r="AG412" s="86">
        <v>1</v>
      </c>
      <c r="AH412" s="87">
        <v>44270</v>
      </c>
    </row>
    <row r="413" spans="1:34" outlineLevel="2" x14ac:dyDescent="0.3">
      <c r="A413" s="85" t="s">
        <v>438</v>
      </c>
      <c r="B413" s="85" t="s">
        <v>439</v>
      </c>
      <c r="C413" s="86"/>
      <c r="D413" s="86" t="s">
        <v>504</v>
      </c>
      <c r="E413" s="86"/>
      <c r="F413" s="86"/>
      <c r="G413" s="86"/>
      <c r="H413" s="86"/>
      <c r="I413" s="85"/>
      <c r="J413" s="86"/>
      <c r="K413" s="86"/>
      <c r="L413" s="86"/>
      <c r="M413" s="86"/>
      <c r="N413" s="86"/>
      <c r="O413" s="86"/>
      <c r="P413" s="86">
        <v>24</v>
      </c>
      <c r="Q413" s="86">
        <v>11</v>
      </c>
      <c r="R413" s="86"/>
      <c r="S413" s="86">
        <v>448</v>
      </c>
      <c r="T413" s="86">
        <f t="shared" si="7"/>
        <v>-437</v>
      </c>
      <c r="U413" s="86">
        <v>437</v>
      </c>
      <c r="V413" s="86"/>
      <c r="W413" s="86"/>
      <c r="X413" s="86"/>
      <c r="Y413" s="86"/>
      <c r="Z413" s="86"/>
      <c r="AA413" s="86"/>
      <c r="AB413" s="86"/>
      <c r="AC413" s="86"/>
      <c r="AD413" s="86"/>
      <c r="AE413" s="86">
        <v>24</v>
      </c>
      <c r="AF413" s="86">
        <v>0</v>
      </c>
      <c r="AG413" s="86">
        <v>24</v>
      </c>
      <c r="AH413" s="87">
        <v>44270</v>
      </c>
    </row>
    <row r="414" spans="1:34" outlineLevel="2" x14ac:dyDescent="0.3">
      <c r="A414" s="85" t="s">
        <v>440</v>
      </c>
      <c r="B414" s="85" t="s">
        <v>441</v>
      </c>
      <c r="C414" s="86"/>
      <c r="D414" s="86" t="s">
        <v>504</v>
      </c>
      <c r="E414" s="86"/>
      <c r="F414" s="86"/>
      <c r="G414" s="86"/>
      <c r="H414" s="86"/>
      <c r="I414" s="85"/>
      <c r="J414" s="86"/>
      <c r="K414" s="86"/>
      <c r="L414" s="86"/>
      <c r="M414" s="86"/>
      <c r="N414" s="86"/>
      <c r="O414" s="86"/>
      <c r="P414" s="86">
        <v>3</v>
      </c>
      <c r="Q414" s="86">
        <v>65</v>
      </c>
      <c r="R414" s="86"/>
      <c r="S414" s="86">
        <v>106</v>
      </c>
      <c r="T414" s="86">
        <f t="shared" si="7"/>
        <v>-41</v>
      </c>
      <c r="U414" s="86">
        <v>41</v>
      </c>
      <c r="V414" s="86"/>
      <c r="W414" s="86"/>
      <c r="X414" s="86"/>
      <c r="Y414" s="86"/>
      <c r="Z414" s="86"/>
      <c r="AA414" s="86"/>
      <c r="AB414" s="86"/>
      <c r="AC414" s="86"/>
      <c r="AD414" s="86"/>
      <c r="AE414" s="86">
        <v>3</v>
      </c>
      <c r="AF414" s="86">
        <v>0</v>
      </c>
      <c r="AG414" s="86">
        <v>3</v>
      </c>
      <c r="AH414" s="87">
        <v>44270</v>
      </c>
    </row>
    <row r="415" spans="1:34" outlineLevel="2" x14ac:dyDescent="0.3">
      <c r="A415" s="85" t="s">
        <v>442</v>
      </c>
      <c r="B415" s="85" t="s">
        <v>443</v>
      </c>
      <c r="C415" s="86"/>
      <c r="D415" s="86" t="s">
        <v>504</v>
      </c>
      <c r="E415" s="86"/>
      <c r="F415" s="86"/>
      <c r="G415" s="86"/>
      <c r="H415" s="86"/>
      <c r="I415" s="85"/>
      <c r="J415" s="86"/>
      <c r="K415" s="86"/>
      <c r="L415" s="86"/>
      <c r="M415" s="86"/>
      <c r="N415" s="86"/>
      <c r="O415" s="86"/>
      <c r="P415" s="86">
        <v>9</v>
      </c>
      <c r="Q415" s="86">
        <v>51</v>
      </c>
      <c r="R415" s="86"/>
      <c r="S415" s="86">
        <v>137</v>
      </c>
      <c r="T415" s="86">
        <f t="shared" si="7"/>
        <v>-86</v>
      </c>
      <c r="U415" s="86">
        <v>86</v>
      </c>
      <c r="V415" s="86"/>
      <c r="W415" s="86"/>
      <c r="X415" s="86"/>
      <c r="Y415" s="86"/>
      <c r="Z415" s="86"/>
      <c r="AA415" s="86"/>
      <c r="AB415" s="86"/>
      <c r="AC415" s="86"/>
      <c r="AD415" s="86"/>
      <c r="AE415" s="86">
        <v>9</v>
      </c>
      <c r="AF415" s="86">
        <v>0</v>
      </c>
      <c r="AG415" s="86">
        <v>9</v>
      </c>
      <c r="AH415" s="87">
        <v>44270</v>
      </c>
    </row>
    <row r="416" spans="1:34" outlineLevel="2" x14ac:dyDescent="0.3">
      <c r="A416" s="85" t="s">
        <v>493</v>
      </c>
      <c r="B416" s="85" t="s">
        <v>493</v>
      </c>
      <c r="C416" s="86"/>
      <c r="D416" s="86" t="s">
        <v>504</v>
      </c>
      <c r="E416" s="86"/>
      <c r="F416" s="86"/>
      <c r="G416" s="86"/>
      <c r="H416" s="86"/>
      <c r="I416" s="85"/>
      <c r="J416" s="86"/>
      <c r="K416" s="86"/>
      <c r="L416" s="86"/>
      <c r="M416" s="86"/>
      <c r="N416" s="86"/>
      <c r="O416" s="86"/>
      <c r="P416" s="86">
        <v>1</v>
      </c>
      <c r="Q416" s="86"/>
      <c r="R416" s="86"/>
      <c r="S416" s="86">
        <v>5</v>
      </c>
      <c r="T416" s="86">
        <f t="shared" si="7"/>
        <v>-5</v>
      </c>
      <c r="U416" s="86">
        <v>5</v>
      </c>
      <c r="V416" s="86"/>
      <c r="W416" s="86"/>
      <c r="X416" s="86"/>
      <c r="Y416" s="86"/>
      <c r="Z416" s="86"/>
      <c r="AA416" s="86"/>
      <c r="AB416" s="86"/>
      <c r="AC416" s="86"/>
      <c r="AD416" s="86"/>
      <c r="AE416" s="86">
        <v>1</v>
      </c>
      <c r="AF416" s="86">
        <v>0</v>
      </c>
      <c r="AG416" s="86">
        <v>1</v>
      </c>
      <c r="AH416" s="87">
        <v>44270</v>
      </c>
    </row>
    <row r="417" spans="1:34" outlineLevel="2" x14ac:dyDescent="0.3">
      <c r="A417" s="85" t="s">
        <v>494</v>
      </c>
      <c r="B417" s="85" t="s">
        <v>495</v>
      </c>
      <c r="C417" s="86"/>
      <c r="D417" s="86" t="s">
        <v>504</v>
      </c>
      <c r="E417" s="86"/>
      <c r="F417" s="86"/>
      <c r="G417" s="86"/>
      <c r="H417" s="86"/>
      <c r="I417" s="85"/>
      <c r="J417" s="86"/>
      <c r="K417" s="86"/>
      <c r="L417" s="86"/>
      <c r="M417" s="86"/>
      <c r="N417" s="86"/>
      <c r="O417" s="86"/>
      <c r="P417" s="86">
        <v>7</v>
      </c>
      <c r="Q417" s="86"/>
      <c r="R417" s="86"/>
      <c r="S417" s="86">
        <v>49</v>
      </c>
      <c r="T417" s="86">
        <f t="shared" si="7"/>
        <v>-49</v>
      </c>
      <c r="U417" s="86">
        <v>49</v>
      </c>
      <c r="V417" s="86"/>
      <c r="W417" s="86"/>
      <c r="X417" s="86"/>
      <c r="Y417" s="86"/>
      <c r="Z417" s="86"/>
      <c r="AA417" s="86"/>
      <c r="AB417" s="86"/>
      <c r="AC417" s="86"/>
      <c r="AD417" s="86"/>
      <c r="AE417" s="86">
        <v>7</v>
      </c>
      <c r="AF417" s="86">
        <v>0</v>
      </c>
      <c r="AG417" s="86">
        <v>7</v>
      </c>
      <c r="AH417" s="87">
        <v>44270</v>
      </c>
    </row>
    <row r="418" spans="1:34" outlineLevel="2" x14ac:dyDescent="0.3">
      <c r="A418" s="85" t="s">
        <v>496</v>
      </c>
      <c r="B418" s="85" t="s">
        <v>497</v>
      </c>
      <c r="C418" s="86"/>
      <c r="D418" s="86" t="s">
        <v>504</v>
      </c>
      <c r="E418" s="86"/>
      <c r="F418" s="86"/>
      <c r="G418" s="86"/>
      <c r="H418" s="86"/>
      <c r="I418" s="85" t="s">
        <v>498</v>
      </c>
      <c r="J418" s="86" t="s">
        <v>499</v>
      </c>
      <c r="K418" s="86" t="s">
        <v>500</v>
      </c>
      <c r="L418" s="86" t="s">
        <v>36</v>
      </c>
      <c r="M418" s="86">
        <v>15066</v>
      </c>
      <c r="N418" s="86">
        <v>168</v>
      </c>
      <c r="O418" s="87">
        <v>44301</v>
      </c>
      <c r="P418" s="86">
        <v>21</v>
      </c>
      <c r="Q418" s="86">
        <v>65</v>
      </c>
      <c r="R418" s="86">
        <v>168</v>
      </c>
      <c r="S418" s="86">
        <v>147</v>
      </c>
      <c r="T418" s="86">
        <f t="shared" si="7"/>
        <v>-82</v>
      </c>
      <c r="U418" s="86"/>
      <c r="V418" s="86"/>
      <c r="W418" s="87">
        <v>44315</v>
      </c>
      <c r="X418" s="86">
        <v>168</v>
      </c>
      <c r="Y418" s="87">
        <v>44328</v>
      </c>
      <c r="Z418" s="86">
        <v>168</v>
      </c>
      <c r="AA418" s="86">
        <v>15066</v>
      </c>
      <c r="AB418" s="86"/>
      <c r="AC418" s="86"/>
      <c r="AD418" s="86"/>
      <c r="AE418" s="86">
        <v>21</v>
      </c>
      <c r="AF418" s="86">
        <v>0</v>
      </c>
      <c r="AG418" s="86">
        <v>21</v>
      </c>
      <c r="AH418" s="87">
        <v>44270</v>
      </c>
    </row>
    <row r="419" spans="1:34" outlineLevel="2" x14ac:dyDescent="0.3">
      <c r="A419" s="85" t="s">
        <v>458</v>
      </c>
      <c r="B419" s="85" t="s">
        <v>459</v>
      </c>
      <c r="C419" s="86"/>
      <c r="D419" s="86" t="s">
        <v>504</v>
      </c>
      <c r="E419" s="86"/>
      <c r="F419" s="86"/>
      <c r="G419" s="86"/>
      <c r="H419" s="86"/>
      <c r="I419" s="85"/>
      <c r="J419" s="86"/>
      <c r="K419" s="86"/>
      <c r="L419" s="86"/>
      <c r="M419" s="86"/>
      <c r="N419" s="86"/>
      <c r="O419" s="86"/>
      <c r="P419" s="86">
        <v>1</v>
      </c>
      <c r="Q419" s="86">
        <v>10</v>
      </c>
      <c r="R419" s="86"/>
      <c r="S419" s="86">
        <v>14</v>
      </c>
      <c r="T419" s="86">
        <f t="shared" si="7"/>
        <v>-4</v>
      </c>
      <c r="U419" s="86">
        <v>4</v>
      </c>
      <c r="V419" s="86"/>
      <c r="W419" s="86"/>
      <c r="X419" s="86"/>
      <c r="Y419" s="86"/>
      <c r="Z419" s="86"/>
      <c r="AA419" s="86"/>
      <c r="AB419" s="86"/>
      <c r="AC419" s="86"/>
      <c r="AD419" s="86"/>
      <c r="AE419" s="86">
        <v>1</v>
      </c>
      <c r="AF419" s="86">
        <v>0</v>
      </c>
      <c r="AG419" s="86">
        <v>1</v>
      </c>
      <c r="AH419" s="87">
        <v>44270</v>
      </c>
    </row>
    <row r="420" spans="1:34" outlineLevel="1" x14ac:dyDescent="0.3">
      <c r="A420" s="85">
        <f>SUBTOTAL(3,A372:A419)</f>
        <v>48</v>
      </c>
      <c r="B420" s="85"/>
      <c r="C420" s="86"/>
      <c r="D420" s="83" t="s">
        <v>505</v>
      </c>
      <c r="E420" s="86"/>
      <c r="F420" s="86"/>
      <c r="G420" s="86"/>
      <c r="H420" s="86"/>
      <c r="I420" s="85"/>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7"/>
    </row>
    <row r="421" spans="1:34" outlineLevel="2" x14ac:dyDescent="0.3">
      <c r="A421" s="85" t="s">
        <v>30</v>
      </c>
      <c r="B421" s="85" t="s">
        <v>31</v>
      </c>
      <c r="C421" s="86"/>
      <c r="D421" s="86" t="s">
        <v>506</v>
      </c>
      <c r="E421" s="86"/>
      <c r="F421" s="86"/>
      <c r="G421" s="86"/>
      <c r="H421" s="86"/>
      <c r="I421" s="85" t="s">
        <v>33</v>
      </c>
      <c r="J421" s="86" t="s">
        <v>34</v>
      </c>
      <c r="K421" s="86" t="s">
        <v>35</v>
      </c>
      <c r="L421" s="86" t="s">
        <v>36</v>
      </c>
      <c r="M421" s="86"/>
      <c r="N421" s="86"/>
      <c r="O421" s="86"/>
      <c r="P421" s="86">
        <v>1</v>
      </c>
      <c r="Q421" s="86">
        <v>0</v>
      </c>
      <c r="R421" s="86">
        <v>6</v>
      </c>
      <c r="S421" s="86">
        <v>6</v>
      </c>
      <c r="T421" s="86">
        <f t="shared" ref="T421:T484" si="8">Q421-S421</f>
        <v>-6</v>
      </c>
      <c r="U421" s="86"/>
      <c r="V421" s="86"/>
      <c r="W421" s="86"/>
      <c r="X421" s="86"/>
      <c r="Y421" s="86"/>
      <c r="Z421" s="86"/>
      <c r="AA421" s="86"/>
      <c r="AB421" s="86"/>
      <c r="AC421" s="86"/>
      <c r="AD421" s="86"/>
      <c r="AE421" s="86">
        <v>1</v>
      </c>
      <c r="AF421" s="86">
        <v>0</v>
      </c>
      <c r="AG421" s="86">
        <v>1</v>
      </c>
      <c r="AH421" s="87">
        <v>44270</v>
      </c>
    </row>
    <row r="422" spans="1:34" outlineLevel="2" x14ac:dyDescent="0.3">
      <c r="A422" s="85" t="s">
        <v>37</v>
      </c>
      <c r="B422" s="85" t="s">
        <v>38</v>
      </c>
      <c r="C422" s="86"/>
      <c r="D422" s="86" t="s">
        <v>506</v>
      </c>
      <c r="E422" s="86"/>
      <c r="F422" s="86"/>
      <c r="G422" s="86"/>
      <c r="H422" s="86"/>
      <c r="I422" s="85"/>
      <c r="J422" s="86"/>
      <c r="K422" s="86"/>
      <c r="L422" s="86"/>
      <c r="M422" s="86"/>
      <c r="N422" s="86"/>
      <c r="O422" s="86"/>
      <c r="P422" s="86">
        <v>2</v>
      </c>
      <c r="Q422" s="86">
        <v>10</v>
      </c>
      <c r="R422" s="86">
        <v>0</v>
      </c>
      <c r="S422" s="86">
        <v>33</v>
      </c>
      <c r="T422" s="86">
        <f t="shared" si="8"/>
        <v>-23</v>
      </c>
      <c r="U422" s="86">
        <v>23</v>
      </c>
      <c r="V422" s="86"/>
      <c r="W422" s="86"/>
      <c r="X422" s="86"/>
      <c r="Y422" s="86"/>
      <c r="Z422" s="86"/>
      <c r="AA422" s="86"/>
      <c r="AB422" s="86"/>
      <c r="AC422" s="86"/>
      <c r="AD422" s="86"/>
      <c r="AE422" s="86">
        <v>2</v>
      </c>
      <c r="AF422" s="86">
        <v>0</v>
      </c>
      <c r="AG422" s="86">
        <v>2</v>
      </c>
      <c r="AH422" s="87">
        <v>44270</v>
      </c>
    </row>
    <row r="423" spans="1:34" outlineLevel="2" x14ac:dyDescent="0.3">
      <c r="A423" s="85" t="s">
        <v>39</v>
      </c>
      <c r="B423" s="85" t="s">
        <v>40</v>
      </c>
      <c r="C423" s="86"/>
      <c r="D423" s="86" t="s">
        <v>506</v>
      </c>
      <c r="E423" s="86"/>
      <c r="F423" s="86"/>
      <c r="G423" s="86"/>
      <c r="H423" s="86"/>
      <c r="I423" s="85"/>
      <c r="J423" s="86"/>
      <c r="K423" s="86"/>
      <c r="L423" s="86"/>
      <c r="M423" s="86"/>
      <c r="N423" s="86"/>
      <c r="O423" s="86"/>
      <c r="P423" s="86">
        <v>3</v>
      </c>
      <c r="Q423" s="86">
        <v>0</v>
      </c>
      <c r="R423" s="86">
        <v>0</v>
      </c>
      <c r="S423" s="86">
        <v>16</v>
      </c>
      <c r="T423" s="86">
        <f t="shared" si="8"/>
        <v>-16</v>
      </c>
      <c r="U423" s="86">
        <v>16</v>
      </c>
      <c r="V423" s="86"/>
      <c r="W423" s="86"/>
      <c r="X423" s="86"/>
      <c r="Y423" s="86"/>
      <c r="Z423" s="86"/>
      <c r="AA423" s="86"/>
      <c r="AB423" s="86"/>
      <c r="AC423" s="86"/>
      <c r="AD423" s="86"/>
      <c r="AE423" s="86">
        <v>3</v>
      </c>
      <c r="AF423" s="86">
        <v>0</v>
      </c>
      <c r="AG423" s="86">
        <v>3</v>
      </c>
      <c r="AH423" s="87">
        <v>44270</v>
      </c>
    </row>
    <row r="424" spans="1:34" outlineLevel="2" x14ac:dyDescent="0.3">
      <c r="A424" s="85" t="s">
        <v>41</v>
      </c>
      <c r="B424" s="85" t="s">
        <v>42</v>
      </c>
      <c r="C424" s="86"/>
      <c r="D424" s="86" t="s">
        <v>506</v>
      </c>
      <c r="E424" s="86"/>
      <c r="F424" s="86"/>
      <c r="G424" s="86"/>
      <c r="H424" s="86"/>
      <c r="I424" s="85"/>
      <c r="J424" s="86"/>
      <c r="K424" s="86"/>
      <c r="L424" s="86"/>
      <c r="M424" s="86"/>
      <c r="N424" s="86"/>
      <c r="O424" s="86"/>
      <c r="P424" s="86">
        <v>1</v>
      </c>
      <c r="Q424" s="86">
        <v>5</v>
      </c>
      <c r="R424" s="86">
        <v>0</v>
      </c>
      <c r="S424" s="86">
        <v>6</v>
      </c>
      <c r="T424" s="86">
        <f t="shared" si="8"/>
        <v>-1</v>
      </c>
      <c r="U424" s="86">
        <v>1</v>
      </c>
      <c r="V424" s="86"/>
      <c r="W424" s="86"/>
      <c r="X424" s="86"/>
      <c r="Y424" s="86"/>
      <c r="Z424" s="86"/>
      <c r="AA424" s="86"/>
      <c r="AB424" s="86"/>
      <c r="AC424" s="86"/>
      <c r="AD424" s="86"/>
      <c r="AE424" s="86">
        <v>1</v>
      </c>
      <c r="AF424" s="86">
        <v>0</v>
      </c>
      <c r="AG424" s="86">
        <v>1</v>
      </c>
      <c r="AH424" s="87">
        <v>44270</v>
      </c>
    </row>
    <row r="425" spans="1:34" outlineLevel="2" x14ac:dyDescent="0.3">
      <c r="A425" s="85" t="s">
        <v>43</v>
      </c>
      <c r="B425" s="85" t="s">
        <v>44</v>
      </c>
      <c r="C425" s="86"/>
      <c r="D425" s="86" t="s">
        <v>506</v>
      </c>
      <c r="E425" s="86"/>
      <c r="F425" s="86"/>
      <c r="G425" s="86"/>
      <c r="H425" s="86"/>
      <c r="I425" s="85"/>
      <c r="J425" s="86"/>
      <c r="K425" s="86"/>
      <c r="L425" s="86"/>
      <c r="M425" s="86"/>
      <c r="N425" s="86"/>
      <c r="O425" s="86"/>
      <c r="P425" s="86">
        <v>2</v>
      </c>
      <c r="Q425" s="86">
        <v>2</v>
      </c>
      <c r="R425" s="86">
        <v>0</v>
      </c>
      <c r="S425" s="86">
        <v>10</v>
      </c>
      <c r="T425" s="86">
        <f t="shared" si="8"/>
        <v>-8</v>
      </c>
      <c r="U425" s="86">
        <v>8</v>
      </c>
      <c r="V425" s="86"/>
      <c r="W425" s="86"/>
      <c r="X425" s="86"/>
      <c r="Y425" s="86"/>
      <c r="Z425" s="86"/>
      <c r="AA425" s="86"/>
      <c r="AB425" s="86"/>
      <c r="AC425" s="86"/>
      <c r="AD425" s="86"/>
      <c r="AE425" s="86">
        <v>2</v>
      </c>
      <c r="AF425" s="86">
        <v>0</v>
      </c>
      <c r="AG425" s="86">
        <v>2</v>
      </c>
      <c r="AH425" s="87">
        <v>44270</v>
      </c>
    </row>
    <row r="426" spans="1:34" outlineLevel="2" x14ac:dyDescent="0.3">
      <c r="A426" s="85" t="s">
        <v>45</v>
      </c>
      <c r="B426" s="85" t="s">
        <v>46</v>
      </c>
      <c r="C426" s="86"/>
      <c r="D426" s="86" t="s">
        <v>506</v>
      </c>
      <c r="E426" s="86"/>
      <c r="F426" s="86"/>
      <c r="G426" s="86"/>
      <c r="H426" s="86"/>
      <c r="I426" s="85"/>
      <c r="J426" s="86"/>
      <c r="K426" s="86"/>
      <c r="L426" s="86"/>
      <c r="M426" s="86"/>
      <c r="N426" s="86"/>
      <c r="O426" s="86"/>
      <c r="P426" s="86">
        <v>1</v>
      </c>
      <c r="Q426" s="86">
        <v>10</v>
      </c>
      <c r="R426" s="86">
        <v>0</v>
      </c>
      <c r="S426" s="86">
        <v>13</v>
      </c>
      <c r="T426" s="86">
        <f t="shared" si="8"/>
        <v>-3</v>
      </c>
      <c r="U426" s="86">
        <v>3</v>
      </c>
      <c r="V426" s="86"/>
      <c r="W426" s="86"/>
      <c r="X426" s="86"/>
      <c r="Y426" s="86"/>
      <c r="Z426" s="86"/>
      <c r="AA426" s="86"/>
      <c r="AB426" s="86"/>
      <c r="AC426" s="86"/>
      <c r="AD426" s="86"/>
      <c r="AE426" s="86">
        <v>1</v>
      </c>
      <c r="AF426" s="86">
        <v>0</v>
      </c>
      <c r="AG426" s="86">
        <v>1</v>
      </c>
      <c r="AH426" s="87">
        <v>44270</v>
      </c>
    </row>
    <row r="427" spans="1:34" outlineLevel="2" x14ac:dyDescent="0.3">
      <c r="A427" s="85" t="s">
        <v>47</v>
      </c>
      <c r="B427" s="85" t="s">
        <v>48</v>
      </c>
      <c r="C427" s="86"/>
      <c r="D427" s="86" t="s">
        <v>506</v>
      </c>
      <c r="E427" s="86"/>
      <c r="F427" s="86"/>
      <c r="G427" s="86"/>
      <c r="H427" s="86"/>
      <c r="I427" s="85"/>
      <c r="J427" s="86"/>
      <c r="K427" s="86"/>
      <c r="L427" s="86"/>
      <c r="M427" s="86"/>
      <c r="N427" s="86"/>
      <c r="O427" s="86"/>
      <c r="P427" s="86">
        <v>19</v>
      </c>
      <c r="Q427" s="86">
        <v>3</v>
      </c>
      <c r="R427" s="86">
        <v>0</v>
      </c>
      <c r="S427" s="86">
        <v>157</v>
      </c>
      <c r="T427" s="86">
        <f t="shared" si="8"/>
        <v>-154</v>
      </c>
      <c r="U427" s="86">
        <v>154</v>
      </c>
      <c r="V427" s="86"/>
      <c r="W427" s="86"/>
      <c r="X427" s="86"/>
      <c r="Y427" s="86"/>
      <c r="Z427" s="86"/>
      <c r="AA427" s="86"/>
      <c r="AB427" s="86"/>
      <c r="AC427" s="86"/>
      <c r="AD427" s="86"/>
      <c r="AE427" s="86">
        <v>19</v>
      </c>
      <c r="AF427" s="86">
        <v>0</v>
      </c>
      <c r="AG427" s="86">
        <v>19</v>
      </c>
      <c r="AH427" s="87">
        <v>44270</v>
      </c>
    </row>
    <row r="428" spans="1:34" outlineLevel="2" x14ac:dyDescent="0.3">
      <c r="A428" s="85" t="s">
        <v>49</v>
      </c>
      <c r="B428" s="85" t="s">
        <v>50</v>
      </c>
      <c r="C428" s="86"/>
      <c r="D428" s="86" t="s">
        <v>506</v>
      </c>
      <c r="E428" s="86"/>
      <c r="F428" s="86"/>
      <c r="G428" s="86"/>
      <c r="H428" s="86"/>
      <c r="I428" s="85" t="s">
        <v>51</v>
      </c>
      <c r="J428" s="86" t="s">
        <v>52</v>
      </c>
      <c r="K428" s="86" t="s">
        <v>53</v>
      </c>
      <c r="L428" s="86" t="s">
        <v>54</v>
      </c>
      <c r="M428" s="86"/>
      <c r="N428" s="86"/>
      <c r="O428" s="86"/>
      <c r="P428" s="86">
        <v>7</v>
      </c>
      <c r="Q428" s="86">
        <v>70</v>
      </c>
      <c r="R428" s="86">
        <v>24</v>
      </c>
      <c r="S428" s="86">
        <v>90</v>
      </c>
      <c r="T428" s="86">
        <f t="shared" si="8"/>
        <v>-20</v>
      </c>
      <c r="U428" s="86"/>
      <c r="V428" s="86"/>
      <c r="W428" s="86"/>
      <c r="X428" s="86"/>
      <c r="Y428" s="86"/>
      <c r="Z428" s="86"/>
      <c r="AA428" s="86"/>
      <c r="AB428" s="86"/>
      <c r="AC428" s="86"/>
      <c r="AD428" s="86"/>
      <c r="AE428" s="86">
        <v>7</v>
      </c>
      <c r="AF428" s="86">
        <v>0</v>
      </c>
      <c r="AG428" s="86">
        <v>7</v>
      </c>
      <c r="AH428" s="87">
        <v>44270</v>
      </c>
    </row>
    <row r="429" spans="1:34" outlineLevel="2" x14ac:dyDescent="0.3">
      <c r="A429" s="85" t="s">
        <v>55</v>
      </c>
      <c r="B429" s="85" t="s">
        <v>56</v>
      </c>
      <c r="C429" s="86"/>
      <c r="D429" s="86" t="s">
        <v>506</v>
      </c>
      <c r="E429" s="86"/>
      <c r="F429" s="86"/>
      <c r="G429" s="86"/>
      <c r="H429" s="86"/>
      <c r="I429" s="85" t="s">
        <v>33</v>
      </c>
      <c r="J429" s="86" t="s">
        <v>34</v>
      </c>
      <c r="K429" s="86" t="s">
        <v>35</v>
      </c>
      <c r="L429" s="86" t="s">
        <v>36</v>
      </c>
      <c r="M429" s="86"/>
      <c r="N429" s="86"/>
      <c r="O429" s="86"/>
      <c r="P429" s="86">
        <v>1</v>
      </c>
      <c r="Q429" s="86">
        <v>0</v>
      </c>
      <c r="R429" s="86">
        <v>6</v>
      </c>
      <c r="S429" s="86">
        <v>6</v>
      </c>
      <c r="T429" s="86">
        <f t="shared" si="8"/>
        <v>-6</v>
      </c>
      <c r="U429" s="86"/>
      <c r="V429" s="86"/>
      <c r="W429" s="86"/>
      <c r="X429" s="86"/>
      <c r="Y429" s="86"/>
      <c r="Z429" s="86"/>
      <c r="AA429" s="86"/>
      <c r="AB429" s="86"/>
      <c r="AC429" s="86"/>
      <c r="AD429" s="86"/>
      <c r="AE429" s="86">
        <v>1</v>
      </c>
      <c r="AF429" s="86">
        <v>0</v>
      </c>
      <c r="AG429" s="86">
        <v>1</v>
      </c>
      <c r="AH429" s="87">
        <v>44270</v>
      </c>
    </row>
    <row r="430" spans="1:34" outlineLevel="2" x14ac:dyDescent="0.3">
      <c r="A430" s="85" t="s">
        <v>57</v>
      </c>
      <c r="B430" s="85" t="s">
        <v>58</v>
      </c>
      <c r="C430" s="86"/>
      <c r="D430" s="86" t="s">
        <v>506</v>
      </c>
      <c r="E430" s="86"/>
      <c r="F430" s="86"/>
      <c r="G430" s="86"/>
      <c r="H430" s="86"/>
      <c r="I430" s="85"/>
      <c r="J430" s="86"/>
      <c r="K430" s="86"/>
      <c r="L430" s="86"/>
      <c r="M430" s="86"/>
      <c r="N430" s="86"/>
      <c r="O430" s="86"/>
      <c r="P430" s="86">
        <v>6</v>
      </c>
      <c r="Q430" s="86">
        <v>10</v>
      </c>
      <c r="R430" s="86">
        <v>0</v>
      </c>
      <c r="S430" s="86">
        <v>38</v>
      </c>
      <c r="T430" s="86">
        <f t="shared" si="8"/>
        <v>-28</v>
      </c>
      <c r="U430" s="86">
        <v>28</v>
      </c>
      <c r="V430" s="86"/>
      <c r="W430" s="86"/>
      <c r="X430" s="86"/>
      <c r="Y430" s="86"/>
      <c r="Z430" s="86"/>
      <c r="AA430" s="86"/>
      <c r="AB430" s="86"/>
      <c r="AC430" s="86"/>
      <c r="AD430" s="86"/>
      <c r="AE430" s="86">
        <v>6</v>
      </c>
      <c r="AF430" s="86">
        <v>0</v>
      </c>
      <c r="AG430" s="86">
        <v>6</v>
      </c>
      <c r="AH430" s="87">
        <v>44270</v>
      </c>
    </row>
    <row r="431" spans="1:34" outlineLevel="2" x14ac:dyDescent="0.3">
      <c r="A431" s="85" t="s">
        <v>59</v>
      </c>
      <c r="B431" s="85" t="s">
        <v>60</v>
      </c>
      <c r="C431" s="86"/>
      <c r="D431" s="86" t="s">
        <v>506</v>
      </c>
      <c r="E431" s="86"/>
      <c r="F431" s="86"/>
      <c r="G431" s="86"/>
      <c r="H431" s="86"/>
      <c r="I431" s="85"/>
      <c r="J431" s="86"/>
      <c r="K431" s="86"/>
      <c r="L431" s="86"/>
      <c r="M431" s="86"/>
      <c r="N431" s="86"/>
      <c r="O431" s="86"/>
      <c r="P431" s="86">
        <v>7</v>
      </c>
      <c r="Q431" s="86">
        <v>18</v>
      </c>
      <c r="R431" s="86">
        <v>0</v>
      </c>
      <c r="S431" s="86">
        <v>61</v>
      </c>
      <c r="T431" s="86">
        <f t="shared" si="8"/>
        <v>-43</v>
      </c>
      <c r="U431" s="86">
        <v>43</v>
      </c>
      <c r="V431" s="86"/>
      <c r="W431" s="86"/>
      <c r="X431" s="86"/>
      <c r="Y431" s="86"/>
      <c r="Z431" s="86"/>
      <c r="AA431" s="86"/>
      <c r="AB431" s="86"/>
      <c r="AC431" s="86"/>
      <c r="AD431" s="86"/>
      <c r="AE431" s="86">
        <v>7</v>
      </c>
      <c r="AF431" s="86">
        <v>0</v>
      </c>
      <c r="AG431" s="86">
        <v>7</v>
      </c>
      <c r="AH431" s="87">
        <v>44270</v>
      </c>
    </row>
    <row r="432" spans="1:34" outlineLevel="2" x14ac:dyDescent="0.3">
      <c r="A432" s="85" t="s">
        <v>61</v>
      </c>
      <c r="B432" s="85" t="s">
        <v>62</v>
      </c>
      <c r="C432" s="86"/>
      <c r="D432" s="86" t="s">
        <v>506</v>
      </c>
      <c r="E432" s="86"/>
      <c r="F432" s="86"/>
      <c r="G432" s="86"/>
      <c r="H432" s="86"/>
      <c r="I432" s="85"/>
      <c r="J432" s="86"/>
      <c r="K432" s="86"/>
      <c r="L432" s="86"/>
      <c r="M432" s="86"/>
      <c r="N432" s="86"/>
      <c r="O432" s="86"/>
      <c r="P432" s="86">
        <v>1</v>
      </c>
      <c r="Q432" s="86">
        <v>2</v>
      </c>
      <c r="R432" s="86">
        <v>0</v>
      </c>
      <c r="S432" s="86">
        <v>5</v>
      </c>
      <c r="T432" s="86">
        <f t="shared" si="8"/>
        <v>-3</v>
      </c>
      <c r="U432" s="86">
        <v>3</v>
      </c>
      <c r="V432" s="86"/>
      <c r="W432" s="86"/>
      <c r="X432" s="86"/>
      <c r="Y432" s="86"/>
      <c r="Z432" s="86"/>
      <c r="AA432" s="86"/>
      <c r="AB432" s="86"/>
      <c r="AC432" s="86"/>
      <c r="AD432" s="86"/>
      <c r="AE432" s="86">
        <v>1</v>
      </c>
      <c r="AF432" s="86">
        <v>0</v>
      </c>
      <c r="AG432" s="86">
        <v>1</v>
      </c>
      <c r="AH432" s="87">
        <v>44270</v>
      </c>
    </row>
    <row r="433" spans="1:34" outlineLevel="2" x14ac:dyDescent="0.3">
      <c r="A433" s="85" t="s">
        <v>63</v>
      </c>
      <c r="B433" s="85" t="s">
        <v>64</v>
      </c>
      <c r="C433" s="86"/>
      <c r="D433" s="86" t="s">
        <v>506</v>
      </c>
      <c r="E433" s="86" t="s">
        <v>33</v>
      </c>
      <c r="F433" s="86" t="s">
        <v>65</v>
      </c>
      <c r="G433" s="86">
        <v>1</v>
      </c>
      <c r="H433" s="87">
        <v>44291</v>
      </c>
      <c r="I433" s="85"/>
      <c r="J433" s="86"/>
      <c r="K433" s="86"/>
      <c r="L433" s="86" t="s">
        <v>66</v>
      </c>
      <c r="M433" s="86"/>
      <c r="N433" s="86"/>
      <c r="O433" s="86"/>
      <c r="P433" s="86">
        <v>1</v>
      </c>
      <c r="Q433" s="86"/>
      <c r="R433" s="86">
        <v>6</v>
      </c>
      <c r="S433" s="86">
        <v>6</v>
      </c>
      <c r="T433" s="86">
        <f t="shared" si="8"/>
        <v>-6</v>
      </c>
      <c r="U433" s="86"/>
      <c r="V433" s="86">
        <v>0</v>
      </c>
      <c r="W433" s="86"/>
      <c r="X433" s="86"/>
      <c r="Y433" s="86"/>
      <c r="Z433" s="86"/>
      <c r="AA433" s="86"/>
      <c r="AB433" s="86"/>
      <c r="AC433" s="86"/>
      <c r="AD433" s="86"/>
      <c r="AE433" s="86">
        <v>1</v>
      </c>
      <c r="AF433" s="86">
        <v>0</v>
      </c>
      <c r="AG433" s="86">
        <v>1</v>
      </c>
      <c r="AH433" s="87">
        <v>44270</v>
      </c>
    </row>
    <row r="434" spans="1:34" outlineLevel="2" x14ac:dyDescent="0.3">
      <c r="A434" s="85" t="s">
        <v>67</v>
      </c>
      <c r="B434" s="85" t="s">
        <v>68</v>
      </c>
      <c r="C434" s="86"/>
      <c r="D434" s="86" t="s">
        <v>506</v>
      </c>
      <c r="E434" s="86"/>
      <c r="F434" s="86"/>
      <c r="G434" s="86"/>
      <c r="H434" s="86"/>
      <c r="I434" s="85"/>
      <c r="J434" s="86"/>
      <c r="K434" s="86"/>
      <c r="L434" s="86"/>
      <c r="M434" s="86"/>
      <c r="N434" s="86"/>
      <c r="O434" s="86"/>
      <c r="P434" s="86">
        <v>8</v>
      </c>
      <c r="Q434" s="86">
        <v>21</v>
      </c>
      <c r="R434" s="86">
        <v>0</v>
      </c>
      <c r="S434" s="86">
        <v>50</v>
      </c>
      <c r="T434" s="86">
        <f t="shared" si="8"/>
        <v>-29</v>
      </c>
      <c r="U434" s="86">
        <v>29</v>
      </c>
      <c r="V434" s="86"/>
      <c r="W434" s="86"/>
      <c r="X434" s="86"/>
      <c r="Y434" s="86"/>
      <c r="Z434" s="86"/>
      <c r="AA434" s="86"/>
      <c r="AB434" s="86"/>
      <c r="AC434" s="86"/>
      <c r="AD434" s="86"/>
      <c r="AE434" s="86">
        <v>8</v>
      </c>
      <c r="AF434" s="86">
        <v>0</v>
      </c>
      <c r="AG434" s="86">
        <v>8</v>
      </c>
      <c r="AH434" s="87">
        <v>44270</v>
      </c>
    </row>
    <row r="435" spans="1:34" outlineLevel="2" x14ac:dyDescent="0.3">
      <c r="A435" s="85" t="s">
        <v>470</v>
      </c>
      <c r="B435" s="85" t="s">
        <v>471</v>
      </c>
      <c r="C435" s="86"/>
      <c r="D435" s="86" t="s">
        <v>506</v>
      </c>
      <c r="E435" s="86" t="s">
        <v>51</v>
      </c>
      <c r="F435" s="86" t="s">
        <v>472</v>
      </c>
      <c r="G435" s="86">
        <v>4</v>
      </c>
      <c r="H435" s="87">
        <v>44300</v>
      </c>
      <c r="I435" s="85"/>
      <c r="J435" s="86"/>
      <c r="K435" s="86"/>
      <c r="L435" s="86"/>
      <c r="M435" s="86"/>
      <c r="N435" s="86"/>
      <c r="O435" s="86"/>
      <c r="P435" s="86">
        <v>4</v>
      </c>
      <c r="Q435" s="86"/>
      <c r="R435" s="86">
        <v>21</v>
      </c>
      <c r="S435" s="86">
        <v>21</v>
      </c>
      <c r="T435" s="86">
        <f t="shared" si="8"/>
        <v>-21</v>
      </c>
      <c r="U435" s="86"/>
      <c r="V435" s="86">
        <v>0</v>
      </c>
      <c r="W435" s="86"/>
      <c r="X435" s="86"/>
      <c r="Y435" s="86"/>
      <c r="Z435" s="86"/>
      <c r="AA435" s="86"/>
      <c r="AB435" s="86"/>
      <c r="AC435" s="86"/>
      <c r="AD435" s="86"/>
      <c r="AE435" s="86">
        <v>4</v>
      </c>
      <c r="AF435" s="86">
        <v>0</v>
      </c>
      <c r="AG435" s="86">
        <v>4</v>
      </c>
      <c r="AH435" s="87">
        <v>44270</v>
      </c>
    </row>
    <row r="436" spans="1:34" outlineLevel="2" x14ac:dyDescent="0.3">
      <c r="A436" s="85" t="s">
        <v>69</v>
      </c>
      <c r="B436" s="85" t="s">
        <v>70</v>
      </c>
      <c r="C436" s="86"/>
      <c r="D436" s="86" t="s">
        <v>506</v>
      </c>
      <c r="E436" s="86"/>
      <c r="F436" s="86"/>
      <c r="G436" s="86"/>
      <c r="H436" s="86"/>
      <c r="I436" s="85" t="s">
        <v>71</v>
      </c>
      <c r="J436" s="86" t="s">
        <v>72</v>
      </c>
      <c r="K436" s="86" t="s">
        <v>73</v>
      </c>
      <c r="L436" s="86" t="s">
        <v>74</v>
      </c>
      <c r="M436" s="86">
        <v>15688</v>
      </c>
      <c r="N436" s="86">
        <v>516</v>
      </c>
      <c r="O436" s="87">
        <v>44371</v>
      </c>
      <c r="P436" s="86">
        <v>62</v>
      </c>
      <c r="Q436" s="86">
        <v>250</v>
      </c>
      <c r="R436" s="86">
        <v>642</v>
      </c>
      <c r="S436" s="86">
        <v>692</v>
      </c>
      <c r="T436" s="86">
        <f t="shared" si="8"/>
        <v>-442</v>
      </c>
      <c r="U436" s="86"/>
      <c r="V436" s="86"/>
      <c r="W436" s="86"/>
      <c r="X436" s="86"/>
      <c r="Y436" s="86"/>
      <c r="Z436" s="86"/>
      <c r="AA436" s="86"/>
      <c r="AB436" s="86"/>
      <c r="AC436" s="86"/>
      <c r="AD436" s="86"/>
      <c r="AE436" s="86">
        <v>62</v>
      </c>
      <c r="AF436" s="86">
        <v>0</v>
      </c>
      <c r="AG436" s="86">
        <v>62</v>
      </c>
      <c r="AH436" s="87">
        <v>44270</v>
      </c>
    </row>
    <row r="437" spans="1:34" outlineLevel="2" x14ac:dyDescent="0.3">
      <c r="A437" s="85" t="s">
        <v>75</v>
      </c>
      <c r="B437" s="85" t="s">
        <v>76</v>
      </c>
      <c r="C437" s="86"/>
      <c r="D437" s="86" t="s">
        <v>506</v>
      </c>
      <c r="E437" s="86"/>
      <c r="F437" s="86"/>
      <c r="G437" s="86"/>
      <c r="H437" s="86"/>
      <c r="I437" s="85" t="s">
        <v>71</v>
      </c>
      <c r="J437" s="86" t="s">
        <v>77</v>
      </c>
      <c r="K437" s="86" t="s">
        <v>78</v>
      </c>
      <c r="L437" s="86" t="s">
        <v>54</v>
      </c>
      <c r="M437" s="86">
        <v>15639</v>
      </c>
      <c r="N437" s="86">
        <v>30</v>
      </c>
      <c r="O437" s="87">
        <v>44308</v>
      </c>
      <c r="P437" s="86">
        <v>4</v>
      </c>
      <c r="Q437" s="86">
        <v>26</v>
      </c>
      <c r="R437" s="86">
        <v>70</v>
      </c>
      <c r="S437" s="86">
        <v>56</v>
      </c>
      <c r="T437" s="86">
        <f t="shared" si="8"/>
        <v>-30</v>
      </c>
      <c r="U437" s="86"/>
      <c r="V437" s="86"/>
      <c r="W437" s="86"/>
      <c r="X437" s="86"/>
      <c r="Y437" s="86"/>
      <c r="Z437" s="86"/>
      <c r="AA437" s="86"/>
      <c r="AB437" s="86"/>
      <c r="AC437" s="86"/>
      <c r="AD437" s="86"/>
      <c r="AE437" s="86">
        <v>4</v>
      </c>
      <c r="AF437" s="86">
        <v>0</v>
      </c>
      <c r="AG437" s="86">
        <v>4</v>
      </c>
      <c r="AH437" s="87">
        <v>44270</v>
      </c>
    </row>
    <row r="438" spans="1:34" outlineLevel="2" x14ac:dyDescent="0.3">
      <c r="A438" s="85" t="s">
        <v>79</v>
      </c>
      <c r="B438" s="85" t="s">
        <v>80</v>
      </c>
      <c r="C438" s="86"/>
      <c r="D438" s="86" t="s">
        <v>506</v>
      </c>
      <c r="E438" s="86"/>
      <c r="F438" s="86"/>
      <c r="G438" s="86"/>
      <c r="H438" s="86"/>
      <c r="I438" s="85"/>
      <c r="J438" s="86"/>
      <c r="K438" s="86"/>
      <c r="L438" s="86"/>
      <c r="M438" s="86"/>
      <c r="N438" s="86"/>
      <c r="O438" s="86"/>
      <c r="P438" s="86">
        <v>9</v>
      </c>
      <c r="Q438" s="86">
        <v>16</v>
      </c>
      <c r="R438" s="86">
        <v>0</v>
      </c>
      <c r="S438" s="86">
        <v>46</v>
      </c>
      <c r="T438" s="86">
        <f t="shared" si="8"/>
        <v>-30</v>
      </c>
      <c r="U438" s="86">
        <v>30</v>
      </c>
      <c r="V438" s="86"/>
      <c r="W438" s="86"/>
      <c r="X438" s="86"/>
      <c r="Y438" s="86"/>
      <c r="Z438" s="86"/>
      <c r="AA438" s="86"/>
      <c r="AB438" s="86"/>
      <c r="AC438" s="86"/>
      <c r="AD438" s="86"/>
      <c r="AE438" s="86">
        <v>9</v>
      </c>
      <c r="AF438" s="86">
        <v>0</v>
      </c>
      <c r="AG438" s="86">
        <v>9</v>
      </c>
      <c r="AH438" s="87">
        <v>44270</v>
      </c>
    </row>
    <row r="439" spans="1:34" outlineLevel="2" x14ac:dyDescent="0.3">
      <c r="A439" s="85" t="s">
        <v>81</v>
      </c>
      <c r="B439" s="85" t="s">
        <v>82</v>
      </c>
      <c r="C439" s="86"/>
      <c r="D439" s="86" t="s">
        <v>506</v>
      </c>
      <c r="E439" s="86"/>
      <c r="F439" s="86"/>
      <c r="G439" s="86"/>
      <c r="H439" s="86"/>
      <c r="I439" s="85" t="s">
        <v>51</v>
      </c>
      <c r="J439" s="86" t="s">
        <v>52</v>
      </c>
      <c r="K439" s="86" t="s">
        <v>83</v>
      </c>
      <c r="L439" s="86" t="s">
        <v>54</v>
      </c>
      <c r="M439" s="86"/>
      <c r="N439" s="86"/>
      <c r="O439" s="86"/>
      <c r="P439" s="86">
        <v>1</v>
      </c>
      <c r="Q439" s="86">
        <v>5</v>
      </c>
      <c r="R439" s="86">
        <v>1</v>
      </c>
      <c r="S439" s="86">
        <v>6</v>
      </c>
      <c r="T439" s="86">
        <f t="shared" si="8"/>
        <v>-1</v>
      </c>
      <c r="U439" s="86"/>
      <c r="V439" s="86"/>
      <c r="W439" s="86"/>
      <c r="X439" s="86"/>
      <c r="Y439" s="86"/>
      <c r="Z439" s="86"/>
      <c r="AA439" s="86"/>
      <c r="AB439" s="86"/>
      <c r="AC439" s="86"/>
      <c r="AD439" s="86"/>
      <c r="AE439" s="86">
        <v>1</v>
      </c>
      <c r="AF439" s="86">
        <v>0</v>
      </c>
      <c r="AG439" s="86">
        <v>1</v>
      </c>
      <c r="AH439" s="87">
        <v>44270</v>
      </c>
    </row>
    <row r="440" spans="1:34" outlineLevel="2" x14ac:dyDescent="0.3">
      <c r="A440" s="85" t="s">
        <v>84</v>
      </c>
      <c r="B440" s="85" t="s">
        <v>85</v>
      </c>
      <c r="C440" s="86"/>
      <c r="D440" s="86" t="s">
        <v>506</v>
      </c>
      <c r="E440" s="86"/>
      <c r="F440" s="86"/>
      <c r="G440" s="86"/>
      <c r="H440" s="86"/>
      <c r="I440" s="85" t="s">
        <v>51</v>
      </c>
      <c r="J440" s="86" t="s">
        <v>52</v>
      </c>
      <c r="K440" s="86" t="s">
        <v>86</v>
      </c>
      <c r="L440" s="86" t="s">
        <v>54</v>
      </c>
      <c r="M440" s="86"/>
      <c r="N440" s="86"/>
      <c r="O440" s="86"/>
      <c r="P440" s="86">
        <v>3</v>
      </c>
      <c r="Q440" s="86">
        <v>7</v>
      </c>
      <c r="R440" s="86">
        <v>11</v>
      </c>
      <c r="S440" s="86">
        <v>18</v>
      </c>
      <c r="T440" s="86">
        <f t="shared" si="8"/>
        <v>-11</v>
      </c>
      <c r="U440" s="86"/>
      <c r="V440" s="86"/>
      <c r="W440" s="86"/>
      <c r="X440" s="86"/>
      <c r="Y440" s="86"/>
      <c r="Z440" s="86"/>
      <c r="AA440" s="86"/>
      <c r="AB440" s="86"/>
      <c r="AC440" s="86"/>
      <c r="AD440" s="86"/>
      <c r="AE440" s="86">
        <v>3</v>
      </c>
      <c r="AF440" s="86">
        <v>0</v>
      </c>
      <c r="AG440" s="86">
        <v>3</v>
      </c>
      <c r="AH440" s="87">
        <v>44270</v>
      </c>
    </row>
    <row r="441" spans="1:34" outlineLevel="2" x14ac:dyDescent="0.3">
      <c r="A441" s="85" t="s">
        <v>87</v>
      </c>
      <c r="B441" s="85" t="s">
        <v>88</v>
      </c>
      <c r="C441" s="86"/>
      <c r="D441" s="86" t="s">
        <v>506</v>
      </c>
      <c r="E441" s="86"/>
      <c r="F441" s="86"/>
      <c r="G441" s="86"/>
      <c r="H441" s="86"/>
      <c r="I441" s="85" t="s">
        <v>51</v>
      </c>
      <c r="J441" s="86" t="s">
        <v>52</v>
      </c>
      <c r="K441" s="86" t="s">
        <v>89</v>
      </c>
      <c r="L441" s="86" t="s">
        <v>54</v>
      </c>
      <c r="M441" s="86"/>
      <c r="N441" s="86"/>
      <c r="O441" s="86"/>
      <c r="P441" s="86">
        <v>2</v>
      </c>
      <c r="Q441" s="86">
        <v>5</v>
      </c>
      <c r="R441" s="86">
        <v>5</v>
      </c>
      <c r="S441" s="86">
        <v>10</v>
      </c>
      <c r="T441" s="86">
        <f t="shared" si="8"/>
        <v>-5</v>
      </c>
      <c r="U441" s="86"/>
      <c r="V441" s="86"/>
      <c r="W441" s="86"/>
      <c r="X441" s="86"/>
      <c r="Y441" s="86"/>
      <c r="Z441" s="86"/>
      <c r="AA441" s="86"/>
      <c r="AB441" s="86"/>
      <c r="AC441" s="86"/>
      <c r="AD441" s="86"/>
      <c r="AE441" s="86">
        <v>2</v>
      </c>
      <c r="AF441" s="86">
        <v>0</v>
      </c>
      <c r="AG441" s="86">
        <v>2</v>
      </c>
      <c r="AH441" s="87">
        <v>44270</v>
      </c>
    </row>
    <row r="442" spans="1:34" outlineLevel="2" x14ac:dyDescent="0.3">
      <c r="A442" s="85" t="s">
        <v>90</v>
      </c>
      <c r="B442" s="85" t="s">
        <v>91</v>
      </c>
      <c r="C442" s="86"/>
      <c r="D442" s="86" t="s">
        <v>506</v>
      </c>
      <c r="E442" s="86"/>
      <c r="F442" s="86"/>
      <c r="G442" s="86"/>
      <c r="H442" s="86"/>
      <c r="I442" s="85" t="s">
        <v>33</v>
      </c>
      <c r="J442" s="86" t="s">
        <v>34</v>
      </c>
      <c r="K442" s="86" t="s">
        <v>92</v>
      </c>
      <c r="L442" s="86" t="s">
        <v>93</v>
      </c>
      <c r="M442" s="86"/>
      <c r="N442" s="86"/>
      <c r="O442" s="86"/>
      <c r="P442" s="86">
        <v>1</v>
      </c>
      <c r="Q442" s="86">
        <v>3</v>
      </c>
      <c r="R442" s="86">
        <v>8</v>
      </c>
      <c r="S442" s="86">
        <v>6</v>
      </c>
      <c r="T442" s="86">
        <f t="shared" si="8"/>
        <v>-3</v>
      </c>
      <c r="U442" s="86"/>
      <c r="V442" s="86"/>
      <c r="W442" s="86"/>
      <c r="X442" s="86"/>
      <c r="Y442" s="86"/>
      <c r="Z442" s="86"/>
      <c r="AA442" s="86"/>
      <c r="AB442" s="86"/>
      <c r="AC442" s="86"/>
      <c r="AD442" s="86"/>
      <c r="AE442" s="86">
        <v>1</v>
      </c>
      <c r="AF442" s="86">
        <v>0</v>
      </c>
      <c r="AG442" s="86">
        <v>1</v>
      </c>
      <c r="AH442" s="87">
        <v>44270</v>
      </c>
    </row>
    <row r="443" spans="1:34" outlineLevel="2" x14ac:dyDescent="0.3">
      <c r="A443" s="85" t="s">
        <v>94</v>
      </c>
      <c r="B443" s="85" t="s">
        <v>95</v>
      </c>
      <c r="C443" s="86"/>
      <c r="D443" s="86" t="s">
        <v>506</v>
      </c>
      <c r="E443" s="86"/>
      <c r="F443" s="86"/>
      <c r="G443" s="86"/>
      <c r="H443" s="86"/>
      <c r="I443" s="85" t="s">
        <v>96</v>
      </c>
      <c r="J443" s="86" t="s">
        <v>97</v>
      </c>
      <c r="K443" s="86" t="s">
        <v>98</v>
      </c>
      <c r="L443" s="86" t="s">
        <v>99</v>
      </c>
      <c r="M443" s="86"/>
      <c r="N443" s="86"/>
      <c r="O443" s="86"/>
      <c r="P443" s="86">
        <v>2</v>
      </c>
      <c r="Q443" s="86">
        <v>0</v>
      </c>
      <c r="R443" s="86">
        <v>12</v>
      </c>
      <c r="S443" s="86">
        <v>12</v>
      </c>
      <c r="T443" s="86">
        <f t="shared" si="8"/>
        <v>-12</v>
      </c>
      <c r="U443" s="86"/>
      <c r="V443" s="86"/>
      <c r="W443" s="86"/>
      <c r="X443" s="86"/>
      <c r="Y443" s="86"/>
      <c r="Z443" s="86"/>
      <c r="AA443" s="86"/>
      <c r="AB443" s="86"/>
      <c r="AC443" s="86"/>
      <c r="AD443" s="86"/>
      <c r="AE443" s="86">
        <v>2</v>
      </c>
      <c r="AF443" s="86">
        <v>0</v>
      </c>
      <c r="AG443" s="86">
        <v>2</v>
      </c>
      <c r="AH443" s="87">
        <v>44270</v>
      </c>
    </row>
    <row r="444" spans="1:34" outlineLevel="2" x14ac:dyDescent="0.3">
      <c r="A444" s="85" t="s">
        <v>100</v>
      </c>
      <c r="B444" s="85" t="s">
        <v>101</v>
      </c>
      <c r="C444" s="86"/>
      <c r="D444" s="86" t="s">
        <v>506</v>
      </c>
      <c r="E444" s="86"/>
      <c r="F444" s="86"/>
      <c r="G444" s="86"/>
      <c r="H444" s="86"/>
      <c r="I444" s="85" t="s">
        <v>71</v>
      </c>
      <c r="J444" s="86" t="s">
        <v>102</v>
      </c>
      <c r="K444" s="86" t="s">
        <v>103</v>
      </c>
      <c r="L444" s="86" t="s">
        <v>104</v>
      </c>
      <c r="M444" s="86"/>
      <c r="N444" s="86"/>
      <c r="O444" s="86"/>
      <c r="P444" s="86">
        <v>3</v>
      </c>
      <c r="Q444" s="86">
        <v>10</v>
      </c>
      <c r="R444" s="86">
        <v>10</v>
      </c>
      <c r="S444" s="86">
        <v>18</v>
      </c>
      <c r="T444" s="86">
        <f t="shared" si="8"/>
        <v>-8</v>
      </c>
      <c r="U444" s="86"/>
      <c r="V444" s="86"/>
      <c r="W444" s="86"/>
      <c r="X444" s="86"/>
      <c r="Y444" s="86"/>
      <c r="Z444" s="86"/>
      <c r="AA444" s="86"/>
      <c r="AB444" s="86"/>
      <c r="AC444" s="86"/>
      <c r="AD444" s="86"/>
      <c r="AE444" s="86">
        <v>3</v>
      </c>
      <c r="AF444" s="86">
        <v>0</v>
      </c>
      <c r="AG444" s="86">
        <v>3</v>
      </c>
      <c r="AH444" s="87">
        <v>44270</v>
      </c>
    </row>
    <row r="445" spans="1:34" outlineLevel="2" x14ac:dyDescent="0.3">
      <c r="A445" s="85" t="s">
        <v>105</v>
      </c>
      <c r="B445" s="85" t="s">
        <v>106</v>
      </c>
      <c r="C445" s="86"/>
      <c r="D445" s="86" t="s">
        <v>506</v>
      </c>
      <c r="E445" s="86"/>
      <c r="F445" s="86"/>
      <c r="G445" s="86"/>
      <c r="H445" s="86"/>
      <c r="I445" s="85"/>
      <c r="J445" s="86"/>
      <c r="K445" s="86"/>
      <c r="L445" s="86"/>
      <c r="M445" s="86"/>
      <c r="N445" s="86"/>
      <c r="O445" s="86"/>
      <c r="P445" s="86">
        <v>1</v>
      </c>
      <c r="Q445" s="86">
        <v>2</v>
      </c>
      <c r="R445" s="86">
        <v>0</v>
      </c>
      <c r="S445" s="86">
        <v>6</v>
      </c>
      <c r="T445" s="86">
        <f t="shared" si="8"/>
        <v>-4</v>
      </c>
      <c r="U445" s="86">
        <v>4</v>
      </c>
      <c r="V445" s="86"/>
      <c r="W445" s="86"/>
      <c r="X445" s="86"/>
      <c r="Y445" s="86"/>
      <c r="Z445" s="86"/>
      <c r="AA445" s="86"/>
      <c r="AB445" s="86"/>
      <c r="AC445" s="86"/>
      <c r="AD445" s="86"/>
      <c r="AE445" s="86">
        <v>1</v>
      </c>
      <c r="AF445" s="86">
        <v>0</v>
      </c>
      <c r="AG445" s="86">
        <v>1</v>
      </c>
      <c r="AH445" s="87">
        <v>44270</v>
      </c>
    </row>
    <row r="446" spans="1:34" outlineLevel="2" x14ac:dyDescent="0.3">
      <c r="A446" s="85" t="s">
        <v>107</v>
      </c>
      <c r="B446" s="85" t="s">
        <v>108</v>
      </c>
      <c r="C446" s="86"/>
      <c r="D446" s="86" t="s">
        <v>506</v>
      </c>
      <c r="E446" s="86"/>
      <c r="F446" s="86"/>
      <c r="G446" s="86"/>
      <c r="H446" s="86"/>
      <c r="I446" s="85" t="s">
        <v>109</v>
      </c>
      <c r="J446" s="86" t="s">
        <v>110</v>
      </c>
      <c r="K446" s="86" t="s">
        <v>35</v>
      </c>
      <c r="L446" s="86" t="s">
        <v>111</v>
      </c>
      <c r="M446" s="86"/>
      <c r="N446" s="86"/>
      <c r="O446" s="86"/>
      <c r="P446" s="86">
        <v>1</v>
      </c>
      <c r="Q446" s="86">
        <v>4</v>
      </c>
      <c r="R446" s="86">
        <v>6</v>
      </c>
      <c r="S446" s="86">
        <v>6</v>
      </c>
      <c r="T446" s="86">
        <f t="shared" si="8"/>
        <v>-2</v>
      </c>
      <c r="U446" s="86"/>
      <c r="V446" s="86"/>
      <c r="W446" s="86"/>
      <c r="X446" s="86"/>
      <c r="Y446" s="86"/>
      <c r="Z446" s="86"/>
      <c r="AA446" s="86"/>
      <c r="AB446" s="86"/>
      <c r="AC446" s="86"/>
      <c r="AD446" s="86"/>
      <c r="AE446" s="86">
        <v>1</v>
      </c>
      <c r="AF446" s="86">
        <v>0</v>
      </c>
      <c r="AG446" s="86">
        <v>1</v>
      </c>
      <c r="AH446" s="87">
        <v>44270</v>
      </c>
    </row>
    <row r="447" spans="1:34" outlineLevel="2" x14ac:dyDescent="0.3">
      <c r="A447" s="85" t="s">
        <v>112</v>
      </c>
      <c r="B447" s="85" t="s">
        <v>113</v>
      </c>
      <c r="C447" s="86"/>
      <c r="D447" s="86" t="s">
        <v>506</v>
      </c>
      <c r="E447" s="86"/>
      <c r="F447" s="86"/>
      <c r="G447" s="86"/>
      <c r="H447" s="86"/>
      <c r="I447" s="85" t="s">
        <v>109</v>
      </c>
      <c r="J447" s="86" t="s">
        <v>110</v>
      </c>
      <c r="K447" s="86" t="s">
        <v>114</v>
      </c>
      <c r="L447" s="86" t="s">
        <v>115</v>
      </c>
      <c r="M447" s="86"/>
      <c r="N447" s="86"/>
      <c r="O447" s="86"/>
      <c r="P447" s="86">
        <v>1</v>
      </c>
      <c r="Q447" s="86">
        <v>4</v>
      </c>
      <c r="R447" s="86">
        <v>4</v>
      </c>
      <c r="S447" s="86">
        <v>6</v>
      </c>
      <c r="T447" s="86">
        <f t="shared" si="8"/>
        <v>-2</v>
      </c>
      <c r="U447" s="86"/>
      <c r="V447" s="86"/>
      <c r="W447" s="86"/>
      <c r="X447" s="86"/>
      <c r="Y447" s="86"/>
      <c r="Z447" s="86"/>
      <c r="AA447" s="86"/>
      <c r="AB447" s="86"/>
      <c r="AC447" s="86"/>
      <c r="AD447" s="86"/>
      <c r="AE447" s="86">
        <v>1</v>
      </c>
      <c r="AF447" s="86">
        <v>0</v>
      </c>
      <c r="AG447" s="86">
        <v>1</v>
      </c>
      <c r="AH447" s="87">
        <v>44270</v>
      </c>
    </row>
    <row r="448" spans="1:34" outlineLevel="2" x14ac:dyDescent="0.3">
      <c r="A448" s="85" t="s">
        <v>116</v>
      </c>
      <c r="B448" s="85" t="s">
        <v>117</v>
      </c>
      <c r="C448" s="86"/>
      <c r="D448" s="86" t="s">
        <v>506</v>
      </c>
      <c r="E448" s="86" t="s">
        <v>118</v>
      </c>
      <c r="F448" s="86" t="s">
        <v>119</v>
      </c>
      <c r="G448" s="86">
        <v>1</v>
      </c>
      <c r="H448" s="87">
        <v>44302</v>
      </c>
      <c r="I448" s="85"/>
      <c r="J448" s="86"/>
      <c r="K448" s="86"/>
      <c r="L448" s="86"/>
      <c r="M448" s="86"/>
      <c r="N448" s="86"/>
      <c r="O448" s="86"/>
      <c r="P448" s="86">
        <v>1</v>
      </c>
      <c r="Q448" s="86"/>
      <c r="R448" s="86">
        <v>6</v>
      </c>
      <c r="S448" s="86">
        <v>6</v>
      </c>
      <c r="T448" s="86">
        <f t="shared" si="8"/>
        <v>-6</v>
      </c>
      <c r="U448" s="86"/>
      <c r="V448" s="86">
        <v>0</v>
      </c>
      <c r="W448" s="86"/>
      <c r="X448" s="86"/>
      <c r="Y448" s="86"/>
      <c r="Z448" s="86"/>
      <c r="AA448" s="86"/>
      <c r="AB448" s="86"/>
      <c r="AC448" s="86"/>
      <c r="AD448" s="86"/>
      <c r="AE448" s="86">
        <v>1</v>
      </c>
      <c r="AF448" s="86">
        <v>0</v>
      </c>
      <c r="AG448" s="86">
        <v>1</v>
      </c>
      <c r="AH448" s="87">
        <v>44270</v>
      </c>
    </row>
    <row r="449" spans="1:34" outlineLevel="2" x14ac:dyDescent="0.3">
      <c r="A449" s="85" t="s">
        <v>120</v>
      </c>
      <c r="B449" s="85" t="s">
        <v>121</v>
      </c>
      <c r="C449" s="86"/>
      <c r="D449" s="86" t="s">
        <v>506</v>
      </c>
      <c r="E449" s="86"/>
      <c r="F449" s="86"/>
      <c r="G449" s="86"/>
      <c r="H449" s="86"/>
      <c r="I449" s="85" t="s">
        <v>122</v>
      </c>
      <c r="J449" s="86" t="s">
        <v>123</v>
      </c>
      <c r="K449" s="86" t="s">
        <v>98</v>
      </c>
      <c r="L449" s="86" t="s">
        <v>124</v>
      </c>
      <c r="M449" s="86"/>
      <c r="N449" s="86"/>
      <c r="O449" s="86"/>
      <c r="P449" s="86">
        <v>2</v>
      </c>
      <c r="Q449" s="86">
        <v>4</v>
      </c>
      <c r="R449" s="86">
        <v>12</v>
      </c>
      <c r="S449" s="86">
        <v>12</v>
      </c>
      <c r="T449" s="86">
        <f t="shared" si="8"/>
        <v>-8</v>
      </c>
      <c r="U449" s="86"/>
      <c r="V449" s="86"/>
      <c r="W449" s="86"/>
      <c r="X449" s="86"/>
      <c r="Y449" s="86"/>
      <c r="Z449" s="86"/>
      <c r="AA449" s="86"/>
      <c r="AB449" s="86"/>
      <c r="AC449" s="86"/>
      <c r="AD449" s="86"/>
      <c r="AE449" s="86">
        <v>2</v>
      </c>
      <c r="AF449" s="86">
        <v>0</v>
      </c>
      <c r="AG449" s="86">
        <v>2</v>
      </c>
      <c r="AH449" s="87">
        <v>44270</v>
      </c>
    </row>
    <row r="450" spans="1:34" outlineLevel="2" x14ac:dyDescent="0.3">
      <c r="A450" s="85" t="s">
        <v>125</v>
      </c>
      <c r="B450" s="85" t="s">
        <v>126</v>
      </c>
      <c r="C450" s="86"/>
      <c r="D450" s="86" t="s">
        <v>506</v>
      </c>
      <c r="E450" s="86"/>
      <c r="F450" s="86"/>
      <c r="G450" s="86"/>
      <c r="H450" s="86"/>
      <c r="I450" s="85" t="s">
        <v>127</v>
      </c>
      <c r="J450" s="86" t="s">
        <v>128</v>
      </c>
      <c r="K450" s="86" t="s">
        <v>129</v>
      </c>
      <c r="L450" s="86" t="s">
        <v>130</v>
      </c>
      <c r="M450" s="86"/>
      <c r="N450" s="86"/>
      <c r="O450" s="86"/>
      <c r="P450" s="86">
        <v>2</v>
      </c>
      <c r="Q450" s="86">
        <v>0</v>
      </c>
      <c r="R450" s="86">
        <v>19</v>
      </c>
      <c r="S450" s="86">
        <v>19</v>
      </c>
      <c r="T450" s="86">
        <f t="shared" si="8"/>
        <v>-19</v>
      </c>
      <c r="U450" s="86"/>
      <c r="V450" s="86"/>
      <c r="W450" s="86"/>
      <c r="X450" s="86"/>
      <c r="Y450" s="86"/>
      <c r="Z450" s="86"/>
      <c r="AA450" s="86"/>
      <c r="AB450" s="86"/>
      <c r="AC450" s="86"/>
      <c r="AD450" s="86"/>
      <c r="AE450" s="86">
        <v>2</v>
      </c>
      <c r="AF450" s="86">
        <v>0</v>
      </c>
      <c r="AG450" s="86">
        <v>2</v>
      </c>
      <c r="AH450" s="87">
        <v>44270</v>
      </c>
    </row>
    <row r="451" spans="1:34" outlineLevel="2" x14ac:dyDescent="0.3">
      <c r="A451" s="85" t="s">
        <v>131</v>
      </c>
      <c r="B451" s="85" t="s">
        <v>132</v>
      </c>
      <c r="C451" s="86"/>
      <c r="D451" s="86" t="s">
        <v>506</v>
      </c>
      <c r="E451" s="86"/>
      <c r="F451" s="86"/>
      <c r="G451" s="86"/>
      <c r="H451" s="86"/>
      <c r="I451" s="85" t="s">
        <v>133</v>
      </c>
      <c r="J451" s="86" t="s">
        <v>134</v>
      </c>
      <c r="K451" s="86" t="s">
        <v>135</v>
      </c>
      <c r="L451" s="86" t="s">
        <v>136</v>
      </c>
      <c r="M451" s="86"/>
      <c r="N451" s="86"/>
      <c r="O451" s="86"/>
      <c r="P451" s="86">
        <v>1</v>
      </c>
      <c r="Q451" s="86">
        <v>3</v>
      </c>
      <c r="R451" s="86">
        <v>2</v>
      </c>
      <c r="S451" s="86">
        <v>7</v>
      </c>
      <c r="T451" s="86">
        <f t="shared" si="8"/>
        <v>-4</v>
      </c>
      <c r="U451" s="86">
        <v>2</v>
      </c>
      <c r="V451" s="86"/>
      <c r="W451" s="86"/>
      <c r="X451" s="86"/>
      <c r="Y451" s="86"/>
      <c r="Z451" s="86"/>
      <c r="AA451" s="86"/>
      <c r="AB451" s="86"/>
      <c r="AC451" s="86"/>
      <c r="AD451" s="86"/>
      <c r="AE451" s="86">
        <v>1</v>
      </c>
      <c r="AF451" s="86">
        <v>0</v>
      </c>
      <c r="AG451" s="86">
        <v>1</v>
      </c>
      <c r="AH451" s="87">
        <v>44270</v>
      </c>
    </row>
    <row r="452" spans="1:34" outlineLevel="2" x14ac:dyDescent="0.3">
      <c r="A452" s="85" t="s">
        <v>137</v>
      </c>
      <c r="B452" s="85" t="s">
        <v>138</v>
      </c>
      <c r="C452" s="86"/>
      <c r="D452" s="86" t="s">
        <v>506</v>
      </c>
      <c r="E452" s="86"/>
      <c r="F452" s="86"/>
      <c r="G452" s="86"/>
      <c r="H452" s="86"/>
      <c r="I452" s="85"/>
      <c r="J452" s="86"/>
      <c r="K452" s="86"/>
      <c r="L452" s="86"/>
      <c r="M452" s="86"/>
      <c r="N452" s="86"/>
      <c r="O452" s="86"/>
      <c r="P452" s="86">
        <v>3</v>
      </c>
      <c r="Q452" s="86">
        <v>8</v>
      </c>
      <c r="R452" s="86">
        <v>0</v>
      </c>
      <c r="S452" s="86">
        <v>18</v>
      </c>
      <c r="T452" s="86">
        <f t="shared" si="8"/>
        <v>-10</v>
      </c>
      <c r="U452" s="86">
        <v>10</v>
      </c>
      <c r="V452" s="86"/>
      <c r="W452" s="86"/>
      <c r="X452" s="86"/>
      <c r="Y452" s="86"/>
      <c r="Z452" s="86"/>
      <c r="AA452" s="86"/>
      <c r="AB452" s="86"/>
      <c r="AC452" s="86"/>
      <c r="AD452" s="86"/>
      <c r="AE452" s="86">
        <v>3</v>
      </c>
      <c r="AF452" s="86">
        <v>0</v>
      </c>
      <c r="AG452" s="86">
        <v>3</v>
      </c>
      <c r="AH452" s="87">
        <v>44270</v>
      </c>
    </row>
    <row r="453" spans="1:34" outlineLevel="2" x14ac:dyDescent="0.3">
      <c r="A453" s="85" t="s">
        <v>139</v>
      </c>
      <c r="B453" s="85" t="s">
        <v>140</v>
      </c>
      <c r="C453" s="86"/>
      <c r="D453" s="86" t="s">
        <v>506</v>
      </c>
      <c r="E453" s="86"/>
      <c r="F453" s="86"/>
      <c r="G453" s="86"/>
      <c r="H453" s="86"/>
      <c r="I453" s="85"/>
      <c r="J453" s="86"/>
      <c r="K453" s="86"/>
      <c r="L453" s="86"/>
      <c r="M453" s="86"/>
      <c r="N453" s="86"/>
      <c r="O453" s="86"/>
      <c r="P453" s="86">
        <v>1</v>
      </c>
      <c r="Q453" s="86">
        <v>4</v>
      </c>
      <c r="R453" s="86">
        <v>0</v>
      </c>
      <c r="S453" s="86">
        <v>6</v>
      </c>
      <c r="T453" s="86">
        <f t="shared" si="8"/>
        <v>-2</v>
      </c>
      <c r="U453" s="86">
        <v>2</v>
      </c>
      <c r="V453" s="86"/>
      <c r="W453" s="86"/>
      <c r="X453" s="86"/>
      <c r="Y453" s="86"/>
      <c r="Z453" s="86"/>
      <c r="AA453" s="86"/>
      <c r="AB453" s="86"/>
      <c r="AC453" s="86"/>
      <c r="AD453" s="86"/>
      <c r="AE453" s="86">
        <v>1</v>
      </c>
      <c r="AF453" s="86">
        <v>0</v>
      </c>
      <c r="AG453" s="86">
        <v>1</v>
      </c>
      <c r="AH453" s="87">
        <v>44270</v>
      </c>
    </row>
    <row r="454" spans="1:34" outlineLevel="2" x14ac:dyDescent="0.3">
      <c r="A454" s="85" t="s">
        <v>141</v>
      </c>
      <c r="B454" s="85" t="s">
        <v>142</v>
      </c>
      <c r="C454" s="86"/>
      <c r="D454" s="86" t="s">
        <v>506</v>
      </c>
      <c r="E454" s="86"/>
      <c r="F454" s="86"/>
      <c r="G454" s="86"/>
      <c r="H454" s="86"/>
      <c r="I454" s="85" t="s">
        <v>71</v>
      </c>
      <c r="J454" s="86" t="s">
        <v>102</v>
      </c>
      <c r="K454" s="86" t="s">
        <v>143</v>
      </c>
      <c r="L454" s="86" t="s">
        <v>144</v>
      </c>
      <c r="M454" s="86"/>
      <c r="N454" s="86"/>
      <c r="O454" s="86"/>
      <c r="P454" s="86">
        <v>5</v>
      </c>
      <c r="Q454" s="86">
        <v>13</v>
      </c>
      <c r="R454" s="86">
        <v>31</v>
      </c>
      <c r="S454" s="86">
        <v>34</v>
      </c>
      <c r="T454" s="86">
        <f t="shared" si="8"/>
        <v>-21</v>
      </c>
      <c r="U454" s="86"/>
      <c r="V454" s="86"/>
      <c r="W454" s="86"/>
      <c r="X454" s="86"/>
      <c r="Y454" s="86"/>
      <c r="Z454" s="86"/>
      <c r="AA454" s="86"/>
      <c r="AB454" s="86"/>
      <c r="AC454" s="86"/>
      <c r="AD454" s="86"/>
      <c r="AE454" s="86">
        <v>5</v>
      </c>
      <c r="AF454" s="86">
        <v>0</v>
      </c>
      <c r="AG454" s="86">
        <v>5</v>
      </c>
      <c r="AH454" s="87">
        <v>44270</v>
      </c>
    </row>
    <row r="455" spans="1:34" outlineLevel="2" x14ac:dyDescent="0.3">
      <c r="A455" s="85" t="s">
        <v>145</v>
      </c>
      <c r="B455" s="85" t="s">
        <v>146</v>
      </c>
      <c r="C455" s="86"/>
      <c r="D455" s="86" t="s">
        <v>506</v>
      </c>
      <c r="E455" s="86"/>
      <c r="F455" s="86"/>
      <c r="G455" s="86"/>
      <c r="H455" s="86"/>
      <c r="I455" s="85" t="s">
        <v>71</v>
      </c>
      <c r="J455" s="86" t="s">
        <v>102</v>
      </c>
      <c r="K455" s="86" t="s">
        <v>35</v>
      </c>
      <c r="L455" s="86" t="s">
        <v>144</v>
      </c>
      <c r="M455" s="86"/>
      <c r="N455" s="86"/>
      <c r="O455" s="86"/>
      <c r="P455" s="86">
        <v>1</v>
      </c>
      <c r="Q455" s="86">
        <v>3</v>
      </c>
      <c r="R455" s="86">
        <v>6</v>
      </c>
      <c r="S455" s="86">
        <v>6</v>
      </c>
      <c r="T455" s="86">
        <f t="shared" si="8"/>
        <v>-3</v>
      </c>
      <c r="U455" s="86"/>
      <c r="V455" s="86"/>
      <c r="W455" s="86"/>
      <c r="X455" s="86"/>
      <c r="Y455" s="86"/>
      <c r="Z455" s="86"/>
      <c r="AA455" s="86"/>
      <c r="AB455" s="86"/>
      <c r="AC455" s="86"/>
      <c r="AD455" s="86"/>
      <c r="AE455" s="86">
        <v>1</v>
      </c>
      <c r="AF455" s="86">
        <v>0</v>
      </c>
      <c r="AG455" s="86">
        <v>1</v>
      </c>
      <c r="AH455" s="87">
        <v>44270</v>
      </c>
    </row>
    <row r="456" spans="1:34" outlineLevel="2" x14ac:dyDescent="0.3">
      <c r="A456" s="85" t="s">
        <v>147</v>
      </c>
      <c r="B456" s="85" t="s">
        <v>148</v>
      </c>
      <c r="C456" s="86"/>
      <c r="D456" s="86" t="s">
        <v>506</v>
      </c>
      <c r="E456" s="86"/>
      <c r="F456" s="86"/>
      <c r="G456" s="86"/>
      <c r="H456" s="86"/>
      <c r="I456" s="85"/>
      <c r="J456" s="86"/>
      <c r="K456" s="86"/>
      <c r="L456" s="86"/>
      <c r="M456" s="86"/>
      <c r="N456" s="86"/>
      <c r="O456" s="86"/>
      <c r="P456" s="86">
        <v>1</v>
      </c>
      <c r="Q456" s="86"/>
      <c r="R456" s="86">
        <v>0</v>
      </c>
      <c r="S456" s="86">
        <v>5</v>
      </c>
      <c r="T456" s="86">
        <f t="shared" si="8"/>
        <v>-5</v>
      </c>
      <c r="U456" s="86">
        <v>5</v>
      </c>
      <c r="V456" s="86"/>
      <c r="W456" s="86"/>
      <c r="X456" s="86"/>
      <c r="Y456" s="86"/>
      <c r="Z456" s="86"/>
      <c r="AA456" s="86"/>
      <c r="AB456" s="86"/>
      <c r="AC456" s="86"/>
      <c r="AD456" s="86"/>
      <c r="AE456" s="86">
        <v>1</v>
      </c>
      <c r="AF456" s="86">
        <v>0</v>
      </c>
      <c r="AG456" s="86">
        <v>1</v>
      </c>
      <c r="AH456" s="87">
        <v>44270</v>
      </c>
    </row>
    <row r="457" spans="1:34" outlineLevel="2" x14ac:dyDescent="0.3">
      <c r="A457" s="85" t="s">
        <v>149</v>
      </c>
      <c r="B457" s="85" t="s">
        <v>150</v>
      </c>
      <c r="C457" s="86"/>
      <c r="D457" s="86" t="s">
        <v>506</v>
      </c>
      <c r="E457" s="86"/>
      <c r="F457" s="86"/>
      <c r="G457" s="86"/>
      <c r="H457" s="86"/>
      <c r="I457" s="85"/>
      <c r="J457" s="86"/>
      <c r="K457" s="86"/>
      <c r="L457" s="86"/>
      <c r="M457" s="86"/>
      <c r="N457" s="86"/>
      <c r="O457" s="86"/>
      <c r="P457" s="86">
        <v>2</v>
      </c>
      <c r="Q457" s="86">
        <v>4</v>
      </c>
      <c r="R457" s="86">
        <v>0</v>
      </c>
      <c r="S457" s="86">
        <v>12</v>
      </c>
      <c r="T457" s="86">
        <f t="shared" si="8"/>
        <v>-8</v>
      </c>
      <c r="U457" s="86">
        <v>8</v>
      </c>
      <c r="V457" s="86"/>
      <c r="W457" s="86"/>
      <c r="X457" s="86"/>
      <c r="Y457" s="86"/>
      <c r="Z457" s="86"/>
      <c r="AA457" s="86"/>
      <c r="AB457" s="86"/>
      <c r="AC457" s="86"/>
      <c r="AD457" s="86"/>
      <c r="AE457" s="86">
        <v>2</v>
      </c>
      <c r="AF457" s="86">
        <v>0</v>
      </c>
      <c r="AG457" s="86">
        <v>2</v>
      </c>
      <c r="AH457" s="87">
        <v>44270</v>
      </c>
    </row>
    <row r="458" spans="1:34" outlineLevel="2" x14ac:dyDescent="0.3">
      <c r="A458" s="85" t="s">
        <v>151</v>
      </c>
      <c r="B458" s="85" t="s">
        <v>152</v>
      </c>
      <c r="C458" s="86"/>
      <c r="D458" s="86" t="s">
        <v>506</v>
      </c>
      <c r="E458" s="86"/>
      <c r="F458" s="86"/>
      <c r="G458" s="86"/>
      <c r="H458" s="86"/>
      <c r="I458" s="85" t="s">
        <v>33</v>
      </c>
      <c r="J458" s="86" t="s">
        <v>34</v>
      </c>
      <c r="K458" s="86" t="s">
        <v>35</v>
      </c>
      <c r="L458" s="86" t="s">
        <v>36</v>
      </c>
      <c r="M458" s="86"/>
      <c r="N458" s="86"/>
      <c r="O458" s="86"/>
      <c r="P458" s="86">
        <v>1</v>
      </c>
      <c r="Q458" s="86">
        <v>0</v>
      </c>
      <c r="R458" s="86">
        <v>6</v>
      </c>
      <c r="S458" s="86">
        <v>6</v>
      </c>
      <c r="T458" s="86">
        <f t="shared" si="8"/>
        <v>-6</v>
      </c>
      <c r="U458" s="86"/>
      <c r="V458" s="86"/>
      <c r="W458" s="86"/>
      <c r="X458" s="86"/>
      <c r="Y458" s="86"/>
      <c r="Z458" s="86"/>
      <c r="AA458" s="86"/>
      <c r="AB458" s="86"/>
      <c r="AC458" s="86"/>
      <c r="AD458" s="86"/>
      <c r="AE458" s="86">
        <v>1</v>
      </c>
      <c r="AF458" s="86">
        <v>0</v>
      </c>
      <c r="AG458" s="86">
        <v>1</v>
      </c>
      <c r="AH458" s="87">
        <v>44270</v>
      </c>
    </row>
    <row r="459" spans="1:34" outlineLevel="2" x14ac:dyDescent="0.3">
      <c r="A459" s="85" t="s">
        <v>153</v>
      </c>
      <c r="B459" s="85" t="s">
        <v>154</v>
      </c>
      <c r="C459" s="86"/>
      <c r="D459" s="86" t="s">
        <v>506</v>
      </c>
      <c r="E459" s="86"/>
      <c r="F459" s="86"/>
      <c r="G459" s="86"/>
      <c r="H459" s="86"/>
      <c r="I459" s="85"/>
      <c r="J459" s="86"/>
      <c r="K459" s="86"/>
      <c r="L459" s="86"/>
      <c r="M459" s="86"/>
      <c r="N459" s="86"/>
      <c r="O459" s="86"/>
      <c r="P459" s="86">
        <v>9</v>
      </c>
      <c r="Q459" s="86">
        <v>13</v>
      </c>
      <c r="R459" s="86">
        <v>0</v>
      </c>
      <c r="S459" s="86">
        <v>100</v>
      </c>
      <c r="T459" s="86">
        <f t="shared" si="8"/>
        <v>-87</v>
      </c>
      <c r="U459" s="86">
        <v>87</v>
      </c>
      <c r="V459" s="86"/>
      <c r="W459" s="86"/>
      <c r="X459" s="86"/>
      <c r="Y459" s="86"/>
      <c r="Z459" s="86"/>
      <c r="AA459" s="86"/>
      <c r="AB459" s="86"/>
      <c r="AC459" s="86"/>
      <c r="AD459" s="86"/>
      <c r="AE459" s="86">
        <v>9</v>
      </c>
      <c r="AF459" s="86">
        <v>0</v>
      </c>
      <c r="AG459" s="86">
        <v>9</v>
      </c>
      <c r="AH459" s="87">
        <v>44270</v>
      </c>
    </row>
    <row r="460" spans="1:34" outlineLevel="2" x14ac:dyDescent="0.3">
      <c r="A460" s="85" t="s">
        <v>155</v>
      </c>
      <c r="B460" s="85" t="s">
        <v>156</v>
      </c>
      <c r="C460" s="86"/>
      <c r="D460" s="86" t="s">
        <v>506</v>
      </c>
      <c r="E460" s="86"/>
      <c r="F460" s="86"/>
      <c r="G460" s="86"/>
      <c r="H460" s="86"/>
      <c r="I460" s="85" t="s">
        <v>51</v>
      </c>
      <c r="J460" s="86" t="s">
        <v>52</v>
      </c>
      <c r="K460" s="86" t="s">
        <v>157</v>
      </c>
      <c r="L460" s="86" t="s">
        <v>54</v>
      </c>
      <c r="M460" s="86"/>
      <c r="N460" s="86"/>
      <c r="O460" s="86"/>
      <c r="P460" s="86">
        <v>4</v>
      </c>
      <c r="Q460" s="86">
        <v>11</v>
      </c>
      <c r="R460" s="86">
        <v>30</v>
      </c>
      <c r="S460" s="86">
        <v>41</v>
      </c>
      <c r="T460" s="86">
        <f t="shared" si="8"/>
        <v>-30</v>
      </c>
      <c r="U460" s="86"/>
      <c r="V460" s="86"/>
      <c r="W460" s="86"/>
      <c r="X460" s="86"/>
      <c r="Y460" s="86"/>
      <c r="Z460" s="86"/>
      <c r="AA460" s="86"/>
      <c r="AB460" s="86"/>
      <c r="AC460" s="86"/>
      <c r="AD460" s="86"/>
      <c r="AE460" s="86">
        <v>4</v>
      </c>
      <c r="AF460" s="86">
        <v>0</v>
      </c>
      <c r="AG460" s="86">
        <v>4</v>
      </c>
      <c r="AH460" s="87">
        <v>44270</v>
      </c>
    </row>
    <row r="461" spans="1:34" outlineLevel="2" x14ac:dyDescent="0.3">
      <c r="A461" s="85" t="s">
        <v>158</v>
      </c>
      <c r="B461" s="85" t="s">
        <v>159</v>
      </c>
      <c r="C461" s="86"/>
      <c r="D461" s="86" t="s">
        <v>506</v>
      </c>
      <c r="E461" s="86"/>
      <c r="F461" s="86"/>
      <c r="G461" s="86"/>
      <c r="H461" s="86"/>
      <c r="I461" s="85"/>
      <c r="J461" s="86"/>
      <c r="K461" s="86"/>
      <c r="L461" s="86"/>
      <c r="M461" s="86"/>
      <c r="N461" s="86"/>
      <c r="O461" s="86"/>
      <c r="P461" s="86">
        <v>4</v>
      </c>
      <c r="Q461" s="86">
        <v>12</v>
      </c>
      <c r="R461" s="86">
        <v>0</v>
      </c>
      <c r="S461" s="86">
        <v>32</v>
      </c>
      <c r="T461" s="86">
        <f t="shared" si="8"/>
        <v>-20</v>
      </c>
      <c r="U461" s="86">
        <v>20</v>
      </c>
      <c r="V461" s="86"/>
      <c r="W461" s="86"/>
      <c r="X461" s="86"/>
      <c r="Y461" s="86"/>
      <c r="Z461" s="86"/>
      <c r="AA461" s="86"/>
      <c r="AB461" s="86"/>
      <c r="AC461" s="86"/>
      <c r="AD461" s="86"/>
      <c r="AE461" s="86">
        <v>4</v>
      </c>
      <c r="AF461" s="86">
        <v>0</v>
      </c>
      <c r="AG461" s="86">
        <v>4</v>
      </c>
      <c r="AH461" s="87">
        <v>44270</v>
      </c>
    </row>
    <row r="462" spans="1:34" outlineLevel="2" x14ac:dyDescent="0.3">
      <c r="A462" s="85" t="s">
        <v>160</v>
      </c>
      <c r="B462" s="85" t="s">
        <v>161</v>
      </c>
      <c r="C462" s="86"/>
      <c r="D462" s="86" t="s">
        <v>506</v>
      </c>
      <c r="E462" s="86"/>
      <c r="F462" s="86"/>
      <c r="G462" s="86"/>
      <c r="H462" s="86"/>
      <c r="I462" s="85" t="s">
        <v>51</v>
      </c>
      <c r="J462" s="86" t="s">
        <v>52</v>
      </c>
      <c r="K462" s="86" t="s">
        <v>89</v>
      </c>
      <c r="L462" s="86" t="s">
        <v>54</v>
      </c>
      <c r="M462" s="86"/>
      <c r="N462" s="86"/>
      <c r="O462" s="86"/>
      <c r="P462" s="86">
        <v>1</v>
      </c>
      <c r="Q462" s="86">
        <v>3</v>
      </c>
      <c r="R462" s="86">
        <v>5</v>
      </c>
      <c r="S462" s="86">
        <v>6</v>
      </c>
      <c r="T462" s="86">
        <f t="shared" si="8"/>
        <v>-3</v>
      </c>
      <c r="U462" s="86"/>
      <c r="V462" s="86"/>
      <c r="W462" s="86"/>
      <c r="X462" s="86"/>
      <c r="Y462" s="86"/>
      <c r="Z462" s="86"/>
      <c r="AA462" s="86"/>
      <c r="AB462" s="86"/>
      <c r="AC462" s="86"/>
      <c r="AD462" s="86"/>
      <c r="AE462" s="86">
        <v>1</v>
      </c>
      <c r="AF462" s="86">
        <v>0</v>
      </c>
      <c r="AG462" s="86">
        <v>1</v>
      </c>
      <c r="AH462" s="87">
        <v>44270</v>
      </c>
    </row>
    <row r="463" spans="1:34" outlineLevel="2" x14ac:dyDescent="0.3">
      <c r="A463" s="85" t="s">
        <v>162</v>
      </c>
      <c r="B463" s="85" t="s">
        <v>163</v>
      </c>
      <c r="C463" s="86"/>
      <c r="D463" s="86" t="s">
        <v>506</v>
      </c>
      <c r="E463" s="86"/>
      <c r="F463" s="86"/>
      <c r="G463" s="86"/>
      <c r="H463" s="86"/>
      <c r="I463" s="85"/>
      <c r="J463" s="86"/>
      <c r="K463" s="86"/>
      <c r="L463" s="86"/>
      <c r="M463" s="86"/>
      <c r="N463" s="86"/>
      <c r="O463" s="86"/>
      <c r="P463" s="86">
        <v>8</v>
      </c>
      <c r="Q463" s="86">
        <v>20</v>
      </c>
      <c r="R463" s="86">
        <v>0</v>
      </c>
      <c r="S463" s="86">
        <v>49</v>
      </c>
      <c r="T463" s="86">
        <f t="shared" si="8"/>
        <v>-29</v>
      </c>
      <c r="U463" s="86">
        <v>29</v>
      </c>
      <c r="V463" s="86"/>
      <c r="W463" s="86"/>
      <c r="X463" s="86"/>
      <c r="Y463" s="86"/>
      <c r="Z463" s="86"/>
      <c r="AA463" s="86"/>
      <c r="AB463" s="86"/>
      <c r="AC463" s="86"/>
      <c r="AD463" s="86"/>
      <c r="AE463" s="86">
        <v>8</v>
      </c>
      <c r="AF463" s="86">
        <v>0</v>
      </c>
      <c r="AG463" s="86">
        <v>8</v>
      </c>
      <c r="AH463" s="87">
        <v>44270</v>
      </c>
    </row>
    <row r="464" spans="1:34" outlineLevel="2" x14ac:dyDescent="0.3">
      <c r="A464" s="85" t="s">
        <v>164</v>
      </c>
      <c r="B464" s="85" t="s">
        <v>165</v>
      </c>
      <c r="C464" s="86"/>
      <c r="D464" s="86" t="s">
        <v>506</v>
      </c>
      <c r="E464" s="86"/>
      <c r="F464" s="86"/>
      <c r="G464" s="86"/>
      <c r="H464" s="86"/>
      <c r="I464" s="85"/>
      <c r="J464" s="86"/>
      <c r="K464" s="86"/>
      <c r="L464" s="86"/>
      <c r="M464" s="86"/>
      <c r="N464" s="86"/>
      <c r="O464" s="86"/>
      <c r="P464" s="86">
        <v>2</v>
      </c>
      <c r="Q464" s="86">
        <v>3</v>
      </c>
      <c r="R464" s="86">
        <v>0</v>
      </c>
      <c r="S464" s="86">
        <v>12</v>
      </c>
      <c r="T464" s="86">
        <f t="shared" si="8"/>
        <v>-9</v>
      </c>
      <c r="U464" s="86">
        <v>9</v>
      </c>
      <c r="V464" s="86"/>
      <c r="W464" s="86"/>
      <c r="X464" s="86"/>
      <c r="Y464" s="86"/>
      <c r="Z464" s="86"/>
      <c r="AA464" s="86"/>
      <c r="AB464" s="86"/>
      <c r="AC464" s="86"/>
      <c r="AD464" s="86"/>
      <c r="AE464" s="86">
        <v>2</v>
      </c>
      <c r="AF464" s="86">
        <v>0</v>
      </c>
      <c r="AG464" s="86">
        <v>2</v>
      </c>
      <c r="AH464" s="87">
        <v>44270</v>
      </c>
    </row>
    <row r="465" spans="1:34" outlineLevel="2" x14ac:dyDescent="0.3">
      <c r="A465" s="85" t="s">
        <v>166</v>
      </c>
      <c r="B465" s="85" t="s">
        <v>167</v>
      </c>
      <c r="C465" s="86"/>
      <c r="D465" s="86" t="s">
        <v>506</v>
      </c>
      <c r="E465" s="86"/>
      <c r="F465" s="86"/>
      <c r="G465" s="86"/>
      <c r="H465" s="86"/>
      <c r="I465" s="85"/>
      <c r="J465" s="86"/>
      <c r="K465" s="86"/>
      <c r="L465" s="86"/>
      <c r="M465" s="86"/>
      <c r="N465" s="86"/>
      <c r="O465" s="86"/>
      <c r="P465" s="86">
        <v>2</v>
      </c>
      <c r="Q465" s="86">
        <v>4</v>
      </c>
      <c r="R465" s="86">
        <v>0</v>
      </c>
      <c r="S465" s="86">
        <v>12</v>
      </c>
      <c r="T465" s="86">
        <f t="shared" si="8"/>
        <v>-8</v>
      </c>
      <c r="U465" s="86">
        <v>8</v>
      </c>
      <c r="V465" s="86"/>
      <c r="W465" s="86"/>
      <c r="X465" s="86"/>
      <c r="Y465" s="86"/>
      <c r="Z465" s="86"/>
      <c r="AA465" s="86"/>
      <c r="AB465" s="86"/>
      <c r="AC465" s="86"/>
      <c r="AD465" s="86"/>
      <c r="AE465" s="86">
        <v>2</v>
      </c>
      <c r="AF465" s="86">
        <v>0</v>
      </c>
      <c r="AG465" s="86">
        <v>2</v>
      </c>
      <c r="AH465" s="87">
        <v>44270</v>
      </c>
    </row>
    <row r="466" spans="1:34" outlineLevel="2" x14ac:dyDescent="0.3">
      <c r="A466" s="85" t="s">
        <v>168</v>
      </c>
      <c r="B466" s="85" t="s">
        <v>169</v>
      </c>
      <c r="C466" s="86"/>
      <c r="D466" s="86" t="s">
        <v>506</v>
      </c>
      <c r="E466" s="86"/>
      <c r="F466" s="86"/>
      <c r="G466" s="86"/>
      <c r="H466" s="86"/>
      <c r="I466" s="85"/>
      <c r="J466" s="86"/>
      <c r="K466" s="86"/>
      <c r="L466" s="86"/>
      <c r="M466" s="86"/>
      <c r="N466" s="86"/>
      <c r="O466" s="86"/>
      <c r="P466" s="86">
        <v>1</v>
      </c>
      <c r="Q466" s="86">
        <v>1</v>
      </c>
      <c r="R466" s="86">
        <v>0</v>
      </c>
      <c r="S466" s="86">
        <v>5</v>
      </c>
      <c r="T466" s="86">
        <f t="shared" si="8"/>
        <v>-4</v>
      </c>
      <c r="U466" s="86">
        <v>4</v>
      </c>
      <c r="V466" s="86"/>
      <c r="W466" s="86"/>
      <c r="X466" s="86"/>
      <c r="Y466" s="86"/>
      <c r="Z466" s="86"/>
      <c r="AA466" s="86"/>
      <c r="AB466" s="86"/>
      <c r="AC466" s="86"/>
      <c r="AD466" s="86"/>
      <c r="AE466" s="86">
        <v>1</v>
      </c>
      <c r="AF466" s="86">
        <v>0</v>
      </c>
      <c r="AG466" s="86">
        <v>1</v>
      </c>
      <c r="AH466" s="87">
        <v>44270</v>
      </c>
    </row>
    <row r="467" spans="1:34" outlineLevel="2" x14ac:dyDescent="0.3">
      <c r="A467" s="85" t="s">
        <v>170</v>
      </c>
      <c r="B467" s="85" t="s">
        <v>171</v>
      </c>
      <c r="C467" s="86"/>
      <c r="D467" s="86" t="s">
        <v>506</v>
      </c>
      <c r="E467" s="86"/>
      <c r="F467" s="86"/>
      <c r="G467" s="86"/>
      <c r="H467" s="86"/>
      <c r="I467" s="85"/>
      <c r="J467" s="86"/>
      <c r="K467" s="86"/>
      <c r="L467" s="86"/>
      <c r="M467" s="86"/>
      <c r="N467" s="86"/>
      <c r="O467" s="86"/>
      <c r="P467" s="86">
        <v>1</v>
      </c>
      <c r="Q467" s="86">
        <v>5</v>
      </c>
      <c r="R467" s="86">
        <v>0</v>
      </c>
      <c r="S467" s="86">
        <v>6</v>
      </c>
      <c r="T467" s="86">
        <f t="shared" si="8"/>
        <v>-1</v>
      </c>
      <c r="U467" s="86">
        <v>1</v>
      </c>
      <c r="V467" s="86"/>
      <c r="W467" s="86"/>
      <c r="X467" s="86"/>
      <c r="Y467" s="86"/>
      <c r="Z467" s="86"/>
      <c r="AA467" s="86"/>
      <c r="AB467" s="86"/>
      <c r="AC467" s="86"/>
      <c r="AD467" s="86"/>
      <c r="AE467" s="86">
        <v>1</v>
      </c>
      <c r="AF467" s="86">
        <v>0</v>
      </c>
      <c r="AG467" s="86">
        <v>1</v>
      </c>
      <c r="AH467" s="87">
        <v>44270</v>
      </c>
    </row>
    <row r="468" spans="1:34" outlineLevel="2" x14ac:dyDescent="0.3">
      <c r="A468" s="85" t="s">
        <v>172</v>
      </c>
      <c r="B468" s="85" t="s">
        <v>173</v>
      </c>
      <c r="C468" s="86"/>
      <c r="D468" s="86" t="s">
        <v>506</v>
      </c>
      <c r="E468" s="86"/>
      <c r="F468" s="86"/>
      <c r="G468" s="86"/>
      <c r="H468" s="86"/>
      <c r="I468" s="85"/>
      <c r="J468" s="86"/>
      <c r="K468" s="86"/>
      <c r="L468" s="86"/>
      <c r="M468" s="86"/>
      <c r="N468" s="86"/>
      <c r="O468" s="86"/>
      <c r="P468" s="86">
        <v>2</v>
      </c>
      <c r="Q468" s="86">
        <v>4</v>
      </c>
      <c r="R468" s="86">
        <v>0</v>
      </c>
      <c r="S468" s="86">
        <v>12</v>
      </c>
      <c r="T468" s="86">
        <f t="shared" si="8"/>
        <v>-8</v>
      </c>
      <c r="U468" s="86">
        <v>8</v>
      </c>
      <c r="V468" s="86"/>
      <c r="W468" s="86"/>
      <c r="X468" s="86"/>
      <c r="Y468" s="86"/>
      <c r="Z468" s="86"/>
      <c r="AA468" s="86"/>
      <c r="AB468" s="86"/>
      <c r="AC468" s="86"/>
      <c r="AD468" s="86"/>
      <c r="AE468" s="86">
        <v>2</v>
      </c>
      <c r="AF468" s="86">
        <v>0</v>
      </c>
      <c r="AG468" s="86">
        <v>2</v>
      </c>
      <c r="AH468" s="87">
        <v>44270</v>
      </c>
    </row>
    <row r="469" spans="1:34" outlineLevel="2" x14ac:dyDescent="0.3">
      <c r="A469" s="85" t="s">
        <v>174</v>
      </c>
      <c r="B469" s="85" t="s">
        <v>175</v>
      </c>
      <c r="C469" s="86"/>
      <c r="D469" s="86" t="s">
        <v>506</v>
      </c>
      <c r="E469" s="86"/>
      <c r="F469" s="86"/>
      <c r="G469" s="86"/>
      <c r="H469" s="86"/>
      <c r="I469" s="85"/>
      <c r="J469" s="86"/>
      <c r="K469" s="86"/>
      <c r="L469" s="86"/>
      <c r="M469" s="86"/>
      <c r="N469" s="86"/>
      <c r="O469" s="86"/>
      <c r="P469" s="86">
        <v>1</v>
      </c>
      <c r="Q469" s="86">
        <v>4</v>
      </c>
      <c r="R469" s="86">
        <v>0</v>
      </c>
      <c r="S469" s="86">
        <v>5</v>
      </c>
      <c r="T469" s="86">
        <f t="shared" si="8"/>
        <v>-1</v>
      </c>
      <c r="U469" s="86">
        <v>1</v>
      </c>
      <c r="V469" s="86"/>
      <c r="W469" s="86"/>
      <c r="X469" s="86"/>
      <c r="Y469" s="86"/>
      <c r="Z469" s="86"/>
      <c r="AA469" s="86"/>
      <c r="AB469" s="86"/>
      <c r="AC469" s="86"/>
      <c r="AD469" s="86"/>
      <c r="AE469" s="86">
        <v>1</v>
      </c>
      <c r="AF469" s="86">
        <v>0</v>
      </c>
      <c r="AG469" s="86">
        <v>1</v>
      </c>
      <c r="AH469" s="87">
        <v>44270</v>
      </c>
    </row>
    <row r="470" spans="1:34" outlineLevel="2" x14ac:dyDescent="0.3">
      <c r="A470" s="85" t="s">
        <v>176</v>
      </c>
      <c r="B470" s="85" t="s">
        <v>177</v>
      </c>
      <c r="C470" s="86"/>
      <c r="D470" s="86" t="s">
        <v>506</v>
      </c>
      <c r="E470" s="86"/>
      <c r="F470" s="86"/>
      <c r="G470" s="86"/>
      <c r="H470" s="86"/>
      <c r="I470" s="85"/>
      <c r="J470" s="86"/>
      <c r="K470" s="86"/>
      <c r="L470" s="86"/>
      <c r="M470" s="86"/>
      <c r="N470" s="86"/>
      <c r="O470" s="86"/>
      <c r="P470" s="86">
        <v>2</v>
      </c>
      <c r="Q470" s="86">
        <v>1</v>
      </c>
      <c r="R470" s="86">
        <v>0</v>
      </c>
      <c r="S470" s="86">
        <v>11</v>
      </c>
      <c r="T470" s="86">
        <f t="shared" si="8"/>
        <v>-10</v>
      </c>
      <c r="U470" s="86">
        <v>10</v>
      </c>
      <c r="V470" s="86"/>
      <c r="W470" s="86"/>
      <c r="X470" s="86"/>
      <c r="Y470" s="86"/>
      <c r="Z470" s="86"/>
      <c r="AA470" s="86"/>
      <c r="AB470" s="86"/>
      <c r="AC470" s="86"/>
      <c r="AD470" s="86"/>
      <c r="AE470" s="86">
        <v>2</v>
      </c>
      <c r="AF470" s="86">
        <v>0</v>
      </c>
      <c r="AG470" s="86">
        <v>2</v>
      </c>
      <c r="AH470" s="87">
        <v>44270</v>
      </c>
    </row>
    <row r="471" spans="1:34" outlineLevel="2" x14ac:dyDescent="0.3">
      <c r="A471" s="85" t="s">
        <v>178</v>
      </c>
      <c r="B471" s="85" t="s">
        <v>179</v>
      </c>
      <c r="C471" s="86"/>
      <c r="D471" s="86" t="s">
        <v>506</v>
      </c>
      <c r="E471" s="86"/>
      <c r="F471" s="86"/>
      <c r="G471" s="86"/>
      <c r="H471" s="86"/>
      <c r="I471" s="85"/>
      <c r="J471" s="86"/>
      <c r="K471" s="86"/>
      <c r="L471" s="86"/>
      <c r="M471" s="86"/>
      <c r="N471" s="86"/>
      <c r="O471" s="86"/>
      <c r="P471" s="86">
        <v>2</v>
      </c>
      <c r="Q471" s="86">
        <v>10</v>
      </c>
      <c r="R471" s="86">
        <v>0</v>
      </c>
      <c r="S471" s="86">
        <v>12</v>
      </c>
      <c r="T471" s="86">
        <f t="shared" si="8"/>
        <v>-2</v>
      </c>
      <c r="U471" s="86">
        <v>2</v>
      </c>
      <c r="V471" s="86"/>
      <c r="W471" s="86"/>
      <c r="X471" s="86"/>
      <c r="Y471" s="86"/>
      <c r="Z471" s="86"/>
      <c r="AA471" s="86"/>
      <c r="AB471" s="86"/>
      <c r="AC471" s="86"/>
      <c r="AD471" s="86"/>
      <c r="AE471" s="86">
        <v>2</v>
      </c>
      <c r="AF471" s="86">
        <v>0</v>
      </c>
      <c r="AG471" s="86">
        <v>2</v>
      </c>
      <c r="AH471" s="87">
        <v>44270</v>
      </c>
    </row>
    <row r="472" spans="1:34" outlineLevel="2" x14ac:dyDescent="0.3">
      <c r="A472" s="85" t="s">
        <v>180</v>
      </c>
      <c r="B472" s="85" t="s">
        <v>181</v>
      </c>
      <c r="C472" s="86"/>
      <c r="D472" s="86" t="s">
        <v>506</v>
      </c>
      <c r="E472" s="86" t="s">
        <v>33</v>
      </c>
      <c r="F472" s="86" t="s">
        <v>65</v>
      </c>
      <c r="G472" s="86">
        <v>1</v>
      </c>
      <c r="H472" s="87">
        <v>44316</v>
      </c>
      <c r="I472" s="85"/>
      <c r="J472" s="86"/>
      <c r="K472" s="86"/>
      <c r="L472" s="86" t="s">
        <v>182</v>
      </c>
      <c r="M472" s="86"/>
      <c r="N472" s="86"/>
      <c r="O472" s="86"/>
      <c r="P472" s="86">
        <v>1</v>
      </c>
      <c r="Q472" s="86"/>
      <c r="R472" s="86">
        <v>6</v>
      </c>
      <c r="S472" s="86">
        <v>6</v>
      </c>
      <c r="T472" s="86">
        <f t="shared" si="8"/>
        <v>-6</v>
      </c>
      <c r="U472" s="86"/>
      <c r="V472" s="86">
        <v>0</v>
      </c>
      <c r="W472" s="86"/>
      <c r="X472" s="86"/>
      <c r="Y472" s="86"/>
      <c r="Z472" s="86"/>
      <c r="AA472" s="86"/>
      <c r="AB472" s="86"/>
      <c r="AC472" s="86"/>
      <c r="AD472" s="86"/>
      <c r="AE472" s="86">
        <v>1</v>
      </c>
      <c r="AF472" s="86">
        <v>0</v>
      </c>
      <c r="AG472" s="86">
        <v>1</v>
      </c>
      <c r="AH472" s="87">
        <v>44270</v>
      </c>
    </row>
    <row r="473" spans="1:34" outlineLevel="2" x14ac:dyDescent="0.3">
      <c r="A473" s="85" t="s">
        <v>183</v>
      </c>
      <c r="B473" s="85" t="s">
        <v>184</v>
      </c>
      <c r="C473" s="86"/>
      <c r="D473" s="86" t="s">
        <v>506</v>
      </c>
      <c r="E473" s="86"/>
      <c r="F473" s="86"/>
      <c r="G473" s="86"/>
      <c r="H473" s="86"/>
      <c r="I473" s="85"/>
      <c r="J473" s="86"/>
      <c r="K473" s="86"/>
      <c r="L473" s="86"/>
      <c r="M473" s="86"/>
      <c r="N473" s="86"/>
      <c r="O473" s="86"/>
      <c r="P473" s="86">
        <v>10</v>
      </c>
      <c r="Q473" s="86">
        <v>42</v>
      </c>
      <c r="R473" s="86">
        <v>1</v>
      </c>
      <c r="S473" s="86">
        <v>99</v>
      </c>
      <c r="T473" s="86">
        <f t="shared" si="8"/>
        <v>-57</v>
      </c>
      <c r="U473" s="86">
        <v>56</v>
      </c>
      <c r="V473" s="86"/>
      <c r="W473" s="86"/>
      <c r="X473" s="86"/>
      <c r="Y473" s="86"/>
      <c r="Z473" s="86"/>
      <c r="AA473" s="86"/>
      <c r="AB473" s="86"/>
      <c r="AC473" s="86"/>
      <c r="AD473" s="86"/>
      <c r="AE473" s="86">
        <v>10</v>
      </c>
      <c r="AF473" s="86">
        <v>0</v>
      </c>
      <c r="AG473" s="86">
        <v>10</v>
      </c>
      <c r="AH473" s="87">
        <v>44270</v>
      </c>
    </row>
    <row r="474" spans="1:34" outlineLevel="2" x14ac:dyDescent="0.3">
      <c r="A474" s="85" t="s">
        <v>185</v>
      </c>
      <c r="B474" s="85" t="s">
        <v>186</v>
      </c>
      <c r="C474" s="86"/>
      <c r="D474" s="86" t="s">
        <v>506</v>
      </c>
      <c r="E474" s="86"/>
      <c r="F474" s="86"/>
      <c r="G474" s="86"/>
      <c r="H474" s="86"/>
      <c r="I474" s="85" t="s">
        <v>33</v>
      </c>
      <c r="J474" s="86" t="s">
        <v>34</v>
      </c>
      <c r="K474" s="86" t="s">
        <v>89</v>
      </c>
      <c r="L474" s="86" t="s">
        <v>36</v>
      </c>
      <c r="M474" s="86"/>
      <c r="N474" s="86"/>
      <c r="O474" s="86"/>
      <c r="P474" s="86">
        <v>1</v>
      </c>
      <c r="Q474" s="86">
        <v>1</v>
      </c>
      <c r="R474" s="86">
        <v>5</v>
      </c>
      <c r="S474" s="86">
        <v>6</v>
      </c>
      <c r="T474" s="86">
        <f t="shared" si="8"/>
        <v>-5</v>
      </c>
      <c r="U474" s="86"/>
      <c r="V474" s="86"/>
      <c r="W474" s="86"/>
      <c r="X474" s="86"/>
      <c r="Y474" s="86"/>
      <c r="Z474" s="86"/>
      <c r="AA474" s="86"/>
      <c r="AB474" s="86"/>
      <c r="AC474" s="86"/>
      <c r="AD474" s="86"/>
      <c r="AE474" s="86">
        <v>1</v>
      </c>
      <c r="AF474" s="86">
        <v>0</v>
      </c>
      <c r="AG474" s="86">
        <v>1</v>
      </c>
      <c r="AH474" s="87">
        <v>44270</v>
      </c>
    </row>
    <row r="475" spans="1:34" outlineLevel="2" x14ac:dyDescent="0.3">
      <c r="A475" s="85" t="s">
        <v>187</v>
      </c>
      <c r="B475" s="85" t="s">
        <v>188</v>
      </c>
      <c r="C475" s="86"/>
      <c r="D475" s="86" t="s">
        <v>506</v>
      </c>
      <c r="E475" s="86"/>
      <c r="F475" s="86"/>
      <c r="G475" s="86"/>
      <c r="H475" s="86"/>
      <c r="I475" s="85" t="s">
        <v>109</v>
      </c>
      <c r="J475" s="86" t="s">
        <v>110</v>
      </c>
      <c r="K475" s="86" t="s">
        <v>189</v>
      </c>
      <c r="L475" s="86" t="s">
        <v>111</v>
      </c>
      <c r="M475" s="86"/>
      <c r="N475" s="86"/>
      <c r="O475" s="86"/>
      <c r="P475" s="86">
        <v>13</v>
      </c>
      <c r="Q475" s="86">
        <v>27</v>
      </c>
      <c r="R475" s="86">
        <v>91</v>
      </c>
      <c r="S475" s="86">
        <v>78</v>
      </c>
      <c r="T475" s="86">
        <f t="shared" si="8"/>
        <v>-51</v>
      </c>
      <c r="U475" s="86"/>
      <c r="V475" s="86"/>
      <c r="W475" s="86"/>
      <c r="X475" s="86"/>
      <c r="Y475" s="86"/>
      <c r="Z475" s="86"/>
      <c r="AA475" s="86"/>
      <c r="AB475" s="86"/>
      <c r="AC475" s="86"/>
      <c r="AD475" s="86"/>
      <c r="AE475" s="86">
        <v>13</v>
      </c>
      <c r="AF475" s="86">
        <v>0</v>
      </c>
      <c r="AG475" s="86">
        <v>13</v>
      </c>
      <c r="AH475" s="87">
        <v>44270</v>
      </c>
    </row>
    <row r="476" spans="1:34" outlineLevel="2" x14ac:dyDescent="0.3">
      <c r="A476" s="85" t="s">
        <v>190</v>
      </c>
      <c r="B476" s="85" t="s">
        <v>191</v>
      </c>
      <c r="C476" s="86"/>
      <c r="D476" s="86" t="s">
        <v>506</v>
      </c>
      <c r="E476" s="86"/>
      <c r="F476" s="86"/>
      <c r="G476" s="86"/>
      <c r="H476" s="86"/>
      <c r="I476" s="85" t="s">
        <v>109</v>
      </c>
      <c r="J476" s="86" t="s">
        <v>110</v>
      </c>
      <c r="K476" s="86" t="s">
        <v>192</v>
      </c>
      <c r="L476" s="86" t="s">
        <v>111</v>
      </c>
      <c r="M476" s="86"/>
      <c r="N476" s="86"/>
      <c r="O476" s="86"/>
      <c r="P476" s="86">
        <v>7</v>
      </c>
      <c r="Q476" s="86">
        <v>20</v>
      </c>
      <c r="R476" s="86">
        <v>72</v>
      </c>
      <c r="S476" s="86">
        <v>42</v>
      </c>
      <c r="T476" s="86">
        <f t="shared" si="8"/>
        <v>-22</v>
      </c>
      <c r="U476" s="86"/>
      <c r="V476" s="86"/>
      <c r="W476" s="86"/>
      <c r="X476" s="86"/>
      <c r="Y476" s="86"/>
      <c r="Z476" s="86"/>
      <c r="AA476" s="86"/>
      <c r="AB476" s="86"/>
      <c r="AC476" s="86"/>
      <c r="AD476" s="86"/>
      <c r="AE476" s="86">
        <v>7</v>
      </c>
      <c r="AF476" s="86">
        <v>0</v>
      </c>
      <c r="AG476" s="86">
        <v>7</v>
      </c>
      <c r="AH476" s="87">
        <v>44270</v>
      </c>
    </row>
    <row r="477" spans="1:34" outlineLevel="2" x14ac:dyDescent="0.3">
      <c r="A477" s="85" t="s">
        <v>193</v>
      </c>
      <c r="B477" s="85" t="s">
        <v>194</v>
      </c>
      <c r="C477" s="86"/>
      <c r="D477" s="86" t="s">
        <v>506</v>
      </c>
      <c r="E477" s="86"/>
      <c r="F477" s="86"/>
      <c r="G477" s="86"/>
      <c r="H477" s="86"/>
      <c r="I477" s="85"/>
      <c r="J477" s="86"/>
      <c r="K477" s="86"/>
      <c r="L477" s="86"/>
      <c r="M477" s="86"/>
      <c r="N477" s="86"/>
      <c r="O477" s="86"/>
      <c r="P477" s="86">
        <v>4</v>
      </c>
      <c r="Q477" s="86">
        <v>7</v>
      </c>
      <c r="R477" s="86">
        <v>0</v>
      </c>
      <c r="S477" s="86">
        <v>20</v>
      </c>
      <c r="T477" s="86">
        <f t="shared" si="8"/>
        <v>-13</v>
      </c>
      <c r="U477" s="86">
        <v>13</v>
      </c>
      <c r="V477" s="86"/>
      <c r="W477" s="86"/>
      <c r="X477" s="86"/>
      <c r="Y477" s="86"/>
      <c r="Z477" s="86"/>
      <c r="AA477" s="86"/>
      <c r="AB477" s="86"/>
      <c r="AC477" s="86"/>
      <c r="AD477" s="86"/>
      <c r="AE477" s="86">
        <v>4</v>
      </c>
      <c r="AF477" s="86">
        <v>0</v>
      </c>
      <c r="AG477" s="86">
        <v>4</v>
      </c>
      <c r="AH477" s="87">
        <v>44270</v>
      </c>
    </row>
    <row r="478" spans="1:34" outlineLevel="2" x14ac:dyDescent="0.3">
      <c r="A478" s="85" t="s">
        <v>195</v>
      </c>
      <c r="B478" s="85" t="s">
        <v>196</v>
      </c>
      <c r="C478" s="86"/>
      <c r="D478" s="86" t="s">
        <v>506</v>
      </c>
      <c r="E478" s="86"/>
      <c r="F478" s="86"/>
      <c r="G478" s="86"/>
      <c r="H478" s="86"/>
      <c r="I478" s="85"/>
      <c r="J478" s="86"/>
      <c r="K478" s="86"/>
      <c r="L478" s="86"/>
      <c r="M478" s="86"/>
      <c r="N478" s="86"/>
      <c r="O478" s="86"/>
      <c r="P478" s="86">
        <v>15</v>
      </c>
      <c r="Q478" s="86">
        <v>20</v>
      </c>
      <c r="R478" s="86">
        <v>3</v>
      </c>
      <c r="S478" s="86">
        <v>125</v>
      </c>
      <c r="T478" s="86">
        <f t="shared" si="8"/>
        <v>-105</v>
      </c>
      <c r="U478" s="86">
        <v>102</v>
      </c>
      <c r="V478" s="86"/>
      <c r="W478" s="86"/>
      <c r="X478" s="86"/>
      <c r="Y478" s="86"/>
      <c r="Z478" s="86"/>
      <c r="AA478" s="86"/>
      <c r="AB478" s="86"/>
      <c r="AC478" s="86"/>
      <c r="AD478" s="86"/>
      <c r="AE478" s="86">
        <v>15</v>
      </c>
      <c r="AF478" s="86">
        <v>0</v>
      </c>
      <c r="AG478" s="86">
        <v>15</v>
      </c>
      <c r="AH478" s="87">
        <v>44270</v>
      </c>
    </row>
    <row r="479" spans="1:34" outlineLevel="2" x14ac:dyDescent="0.3">
      <c r="A479" s="85" t="s">
        <v>197</v>
      </c>
      <c r="B479" s="85" t="s">
        <v>198</v>
      </c>
      <c r="C479" s="86"/>
      <c r="D479" s="86" t="s">
        <v>506</v>
      </c>
      <c r="E479" s="86"/>
      <c r="F479" s="86"/>
      <c r="G479" s="86"/>
      <c r="H479" s="86"/>
      <c r="I479" s="85"/>
      <c r="J479" s="86"/>
      <c r="K479" s="86"/>
      <c r="L479" s="86"/>
      <c r="M479" s="86"/>
      <c r="N479" s="86"/>
      <c r="O479" s="86"/>
      <c r="P479" s="86">
        <v>2</v>
      </c>
      <c r="Q479" s="86">
        <v>16</v>
      </c>
      <c r="R479" s="86">
        <v>0</v>
      </c>
      <c r="S479" s="86">
        <v>41</v>
      </c>
      <c r="T479" s="86">
        <f t="shared" si="8"/>
        <v>-25</v>
      </c>
      <c r="U479" s="86">
        <v>25</v>
      </c>
      <c r="V479" s="86"/>
      <c r="W479" s="86"/>
      <c r="X479" s="86"/>
      <c r="Y479" s="86"/>
      <c r="Z479" s="86"/>
      <c r="AA479" s="86"/>
      <c r="AB479" s="86"/>
      <c r="AC479" s="86"/>
      <c r="AD479" s="86"/>
      <c r="AE479" s="86">
        <v>2</v>
      </c>
      <c r="AF479" s="86">
        <v>0</v>
      </c>
      <c r="AG479" s="86">
        <v>2</v>
      </c>
      <c r="AH479" s="87">
        <v>44270</v>
      </c>
    </row>
    <row r="480" spans="1:34" outlineLevel="2" x14ac:dyDescent="0.3">
      <c r="A480" s="85" t="s">
        <v>199</v>
      </c>
      <c r="B480" s="85" t="s">
        <v>200</v>
      </c>
      <c r="C480" s="86"/>
      <c r="D480" s="86" t="s">
        <v>506</v>
      </c>
      <c r="E480" s="86"/>
      <c r="F480" s="86"/>
      <c r="G480" s="86"/>
      <c r="H480" s="86"/>
      <c r="I480" s="85"/>
      <c r="J480" s="86"/>
      <c r="K480" s="86"/>
      <c r="L480" s="86"/>
      <c r="M480" s="86"/>
      <c r="N480" s="86"/>
      <c r="O480" s="86"/>
      <c r="P480" s="86">
        <v>11</v>
      </c>
      <c r="Q480" s="86">
        <v>17</v>
      </c>
      <c r="R480" s="86">
        <v>2</v>
      </c>
      <c r="S480" s="86">
        <v>66</v>
      </c>
      <c r="T480" s="86">
        <f t="shared" si="8"/>
        <v>-49</v>
      </c>
      <c r="U480" s="86">
        <v>47</v>
      </c>
      <c r="V480" s="86"/>
      <c r="W480" s="86"/>
      <c r="X480" s="86"/>
      <c r="Y480" s="86"/>
      <c r="Z480" s="86"/>
      <c r="AA480" s="86"/>
      <c r="AB480" s="86"/>
      <c r="AC480" s="86"/>
      <c r="AD480" s="86"/>
      <c r="AE480" s="86">
        <v>11</v>
      </c>
      <c r="AF480" s="86">
        <v>0</v>
      </c>
      <c r="AG480" s="86">
        <v>11</v>
      </c>
      <c r="AH480" s="87">
        <v>44270</v>
      </c>
    </row>
    <row r="481" spans="1:34" outlineLevel="2" x14ac:dyDescent="0.3">
      <c r="A481" s="85" t="s">
        <v>201</v>
      </c>
      <c r="B481" s="85" t="s">
        <v>202</v>
      </c>
      <c r="C481" s="86"/>
      <c r="D481" s="86" t="s">
        <v>506</v>
      </c>
      <c r="E481" s="86"/>
      <c r="F481" s="86"/>
      <c r="G481" s="86"/>
      <c r="H481" s="86"/>
      <c r="I481" s="85"/>
      <c r="J481" s="86"/>
      <c r="K481" s="86"/>
      <c r="L481" s="86"/>
      <c r="M481" s="86"/>
      <c r="N481" s="86"/>
      <c r="O481" s="86"/>
      <c r="P481" s="86">
        <v>2</v>
      </c>
      <c r="Q481" s="86">
        <v>6</v>
      </c>
      <c r="R481" s="86">
        <v>0</v>
      </c>
      <c r="S481" s="86">
        <v>13</v>
      </c>
      <c r="T481" s="86">
        <f t="shared" si="8"/>
        <v>-7</v>
      </c>
      <c r="U481" s="86">
        <v>7</v>
      </c>
      <c r="V481" s="86"/>
      <c r="W481" s="86"/>
      <c r="X481" s="86"/>
      <c r="Y481" s="86"/>
      <c r="Z481" s="86"/>
      <c r="AA481" s="86"/>
      <c r="AB481" s="86"/>
      <c r="AC481" s="86"/>
      <c r="AD481" s="86"/>
      <c r="AE481" s="86">
        <v>2</v>
      </c>
      <c r="AF481" s="86">
        <v>0</v>
      </c>
      <c r="AG481" s="86">
        <v>2</v>
      </c>
      <c r="AH481" s="87">
        <v>44270</v>
      </c>
    </row>
    <row r="482" spans="1:34" outlineLevel="2" x14ac:dyDescent="0.3">
      <c r="A482" s="85" t="s">
        <v>203</v>
      </c>
      <c r="B482" s="85" t="s">
        <v>204</v>
      </c>
      <c r="C482" s="86"/>
      <c r="D482" s="86" t="s">
        <v>506</v>
      </c>
      <c r="E482" s="86"/>
      <c r="F482" s="86"/>
      <c r="G482" s="86"/>
      <c r="H482" s="86"/>
      <c r="I482" s="85"/>
      <c r="J482" s="86"/>
      <c r="K482" s="86"/>
      <c r="L482" s="86"/>
      <c r="M482" s="86"/>
      <c r="N482" s="86"/>
      <c r="O482" s="86"/>
      <c r="P482" s="86">
        <v>3</v>
      </c>
      <c r="Q482" s="86">
        <v>21</v>
      </c>
      <c r="R482" s="86">
        <v>0</v>
      </c>
      <c r="S482" s="86">
        <v>25</v>
      </c>
      <c r="T482" s="86">
        <f t="shared" si="8"/>
        <v>-4</v>
      </c>
      <c r="U482" s="86">
        <v>4</v>
      </c>
      <c r="V482" s="86"/>
      <c r="W482" s="86"/>
      <c r="X482" s="86"/>
      <c r="Y482" s="86"/>
      <c r="Z482" s="86"/>
      <c r="AA482" s="86"/>
      <c r="AB482" s="86"/>
      <c r="AC482" s="86"/>
      <c r="AD482" s="86"/>
      <c r="AE482" s="86">
        <v>3</v>
      </c>
      <c r="AF482" s="86">
        <v>0</v>
      </c>
      <c r="AG482" s="86">
        <v>3</v>
      </c>
      <c r="AH482" s="87">
        <v>44270</v>
      </c>
    </row>
    <row r="483" spans="1:34" outlineLevel="2" x14ac:dyDescent="0.3">
      <c r="A483" s="85" t="s">
        <v>205</v>
      </c>
      <c r="B483" s="85" t="s">
        <v>206</v>
      </c>
      <c r="C483" s="86"/>
      <c r="D483" s="86" t="s">
        <v>506</v>
      </c>
      <c r="E483" s="86"/>
      <c r="F483" s="86"/>
      <c r="G483" s="86"/>
      <c r="H483" s="86"/>
      <c r="I483" s="85"/>
      <c r="J483" s="86"/>
      <c r="K483" s="86"/>
      <c r="L483" s="86"/>
      <c r="M483" s="86"/>
      <c r="N483" s="86"/>
      <c r="O483" s="86"/>
      <c r="P483" s="86">
        <v>2</v>
      </c>
      <c r="Q483" s="86">
        <v>7</v>
      </c>
      <c r="R483" s="86">
        <v>0</v>
      </c>
      <c r="S483" s="86">
        <v>8</v>
      </c>
      <c r="T483" s="86">
        <f t="shared" si="8"/>
        <v>-1</v>
      </c>
      <c r="U483" s="86">
        <v>1</v>
      </c>
      <c r="V483" s="86"/>
      <c r="W483" s="86"/>
      <c r="X483" s="86"/>
      <c r="Y483" s="86"/>
      <c r="Z483" s="86"/>
      <c r="AA483" s="86"/>
      <c r="AB483" s="86"/>
      <c r="AC483" s="86"/>
      <c r="AD483" s="86"/>
      <c r="AE483" s="86">
        <v>2</v>
      </c>
      <c r="AF483" s="86">
        <v>0</v>
      </c>
      <c r="AG483" s="86">
        <v>2</v>
      </c>
      <c r="AH483" s="87">
        <v>44270</v>
      </c>
    </row>
    <row r="484" spans="1:34" outlineLevel="2" x14ac:dyDescent="0.3">
      <c r="A484" s="85" t="s">
        <v>207</v>
      </c>
      <c r="B484" s="85" t="s">
        <v>208</v>
      </c>
      <c r="C484" s="86"/>
      <c r="D484" s="86" t="s">
        <v>506</v>
      </c>
      <c r="E484" s="86"/>
      <c r="F484" s="86"/>
      <c r="G484" s="86"/>
      <c r="H484" s="86"/>
      <c r="I484" s="85" t="s">
        <v>209</v>
      </c>
      <c r="J484" s="86" t="s">
        <v>210</v>
      </c>
      <c r="K484" s="86" t="s">
        <v>211</v>
      </c>
      <c r="L484" s="86" t="s">
        <v>212</v>
      </c>
      <c r="M484" s="86"/>
      <c r="N484" s="86"/>
      <c r="O484" s="86"/>
      <c r="P484" s="86">
        <v>4</v>
      </c>
      <c r="Q484" s="86">
        <v>45</v>
      </c>
      <c r="R484" s="86">
        <v>111</v>
      </c>
      <c r="S484" s="86">
        <v>56</v>
      </c>
      <c r="T484" s="86">
        <f t="shared" si="8"/>
        <v>-11</v>
      </c>
      <c r="U484" s="86"/>
      <c r="V484" s="86"/>
      <c r="W484" s="86"/>
      <c r="X484" s="86"/>
      <c r="Y484" s="86"/>
      <c r="Z484" s="86"/>
      <c r="AA484" s="86"/>
      <c r="AB484" s="86"/>
      <c r="AC484" s="86"/>
      <c r="AD484" s="86"/>
      <c r="AE484" s="86">
        <v>4</v>
      </c>
      <c r="AF484" s="86">
        <v>0</v>
      </c>
      <c r="AG484" s="86">
        <v>4</v>
      </c>
      <c r="AH484" s="87">
        <v>44270</v>
      </c>
    </row>
    <row r="485" spans="1:34" outlineLevel="2" x14ac:dyDescent="0.3">
      <c r="A485" s="85" t="s">
        <v>213</v>
      </c>
      <c r="B485" s="85" t="s">
        <v>214</v>
      </c>
      <c r="C485" s="86"/>
      <c r="D485" s="86" t="s">
        <v>506</v>
      </c>
      <c r="E485" s="86" t="s">
        <v>127</v>
      </c>
      <c r="F485" s="86" t="s">
        <v>128</v>
      </c>
      <c r="G485" s="86">
        <v>2</v>
      </c>
      <c r="H485" s="87">
        <v>44308</v>
      </c>
      <c r="I485" s="85"/>
      <c r="J485" s="86"/>
      <c r="K485" s="86"/>
      <c r="L485" s="86"/>
      <c r="M485" s="86"/>
      <c r="N485" s="86"/>
      <c r="O485" s="86"/>
      <c r="P485" s="86">
        <v>2</v>
      </c>
      <c r="Q485" s="86"/>
      <c r="R485" s="86">
        <v>12</v>
      </c>
      <c r="S485" s="86">
        <v>12</v>
      </c>
      <c r="T485" s="86">
        <f t="shared" ref="T485:T548" si="9">Q485-S485</f>
        <v>-12</v>
      </c>
      <c r="U485" s="86"/>
      <c r="V485" s="86">
        <v>0</v>
      </c>
      <c r="W485" s="86"/>
      <c r="X485" s="86"/>
      <c r="Y485" s="86"/>
      <c r="Z485" s="86"/>
      <c r="AA485" s="86"/>
      <c r="AB485" s="86"/>
      <c r="AC485" s="86"/>
      <c r="AD485" s="86"/>
      <c r="AE485" s="86">
        <v>2</v>
      </c>
      <c r="AF485" s="86">
        <v>0</v>
      </c>
      <c r="AG485" s="86">
        <v>2</v>
      </c>
      <c r="AH485" s="87">
        <v>44270</v>
      </c>
    </row>
    <row r="486" spans="1:34" outlineLevel="2" x14ac:dyDescent="0.3">
      <c r="A486" s="85" t="s">
        <v>215</v>
      </c>
      <c r="B486" s="85" t="s">
        <v>216</v>
      </c>
      <c r="C486" s="86"/>
      <c r="D486" s="86" t="s">
        <v>506</v>
      </c>
      <c r="E486" s="86"/>
      <c r="F486" s="86"/>
      <c r="G486" s="86"/>
      <c r="H486" s="86"/>
      <c r="I486" s="85" t="s">
        <v>109</v>
      </c>
      <c r="J486" s="86" t="s">
        <v>110</v>
      </c>
      <c r="K486" s="86" t="s">
        <v>78</v>
      </c>
      <c r="L486" s="86" t="s">
        <v>111</v>
      </c>
      <c r="M486" s="86">
        <v>15692</v>
      </c>
      <c r="N486" s="86">
        <v>60</v>
      </c>
      <c r="O486" s="87">
        <v>44316</v>
      </c>
      <c r="P486" s="86">
        <v>2</v>
      </c>
      <c r="Q486" s="86">
        <v>37</v>
      </c>
      <c r="R486" s="86">
        <v>100</v>
      </c>
      <c r="S486" s="86">
        <v>79</v>
      </c>
      <c r="T486" s="86">
        <f t="shared" si="9"/>
        <v>-42</v>
      </c>
      <c r="U486" s="86"/>
      <c r="V486" s="86"/>
      <c r="W486" s="86"/>
      <c r="X486" s="86"/>
      <c r="Y486" s="86"/>
      <c r="Z486" s="86"/>
      <c r="AA486" s="86"/>
      <c r="AB486" s="86"/>
      <c r="AC486" s="86"/>
      <c r="AD486" s="86"/>
      <c r="AE486" s="86">
        <v>2</v>
      </c>
      <c r="AF486" s="86">
        <v>0</v>
      </c>
      <c r="AG486" s="86">
        <v>2</v>
      </c>
      <c r="AH486" s="87">
        <v>44270</v>
      </c>
    </row>
    <row r="487" spans="1:34" outlineLevel="2" x14ac:dyDescent="0.3">
      <c r="A487" s="85" t="s">
        <v>217</v>
      </c>
      <c r="B487" s="85" t="s">
        <v>218</v>
      </c>
      <c r="C487" s="86"/>
      <c r="D487" s="86" t="s">
        <v>506</v>
      </c>
      <c r="E487" s="86"/>
      <c r="F487" s="86"/>
      <c r="G487" s="86"/>
      <c r="H487" s="86"/>
      <c r="I487" s="85" t="s">
        <v>109</v>
      </c>
      <c r="J487" s="86" t="s">
        <v>219</v>
      </c>
      <c r="K487" s="86" t="s">
        <v>220</v>
      </c>
      <c r="L487" s="86" t="s">
        <v>182</v>
      </c>
      <c r="M487" s="86"/>
      <c r="N487" s="86"/>
      <c r="O487" s="86"/>
      <c r="P487" s="86">
        <v>3</v>
      </c>
      <c r="Q487" s="86">
        <v>4</v>
      </c>
      <c r="R487" s="86">
        <v>26</v>
      </c>
      <c r="S487" s="86">
        <v>20</v>
      </c>
      <c r="T487" s="86">
        <f t="shared" si="9"/>
        <v>-16</v>
      </c>
      <c r="U487" s="86"/>
      <c r="V487" s="86"/>
      <c r="W487" s="86"/>
      <c r="X487" s="86"/>
      <c r="Y487" s="86"/>
      <c r="Z487" s="86"/>
      <c r="AA487" s="86"/>
      <c r="AB487" s="86"/>
      <c r="AC487" s="86"/>
      <c r="AD487" s="86"/>
      <c r="AE487" s="86">
        <v>3</v>
      </c>
      <c r="AF487" s="86">
        <v>0</v>
      </c>
      <c r="AG487" s="86">
        <v>3</v>
      </c>
      <c r="AH487" s="87">
        <v>44270</v>
      </c>
    </row>
    <row r="488" spans="1:34" outlineLevel="2" x14ac:dyDescent="0.3">
      <c r="A488" s="85" t="s">
        <v>221</v>
      </c>
      <c r="B488" s="85" t="s">
        <v>222</v>
      </c>
      <c r="C488" s="86"/>
      <c r="D488" s="86" t="s">
        <v>506</v>
      </c>
      <c r="E488" s="86"/>
      <c r="F488" s="86"/>
      <c r="G488" s="86"/>
      <c r="H488" s="86"/>
      <c r="I488" s="85" t="s">
        <v>109</v>
      </c>
      <c r="J488" s="86" t="s">
        <v>219</v>
      </c>
      <c r="K488" s="86" t="s">
        <v>223</v>
      </c>
      <c r="L488" s="86" t="s">
        <v>224</v>
      </c>
      <c r="M488" s="86"/>
      <c r="N488" s="86"/>
      <c r="O488" s="86"/>
      <c r="P488" s="86">
        <v>60</v>
      </c>
      <c r="Q488" s="86">
        <v>230</v>
      </c>
      <c r="R488" s="86">
        <v>474</v>
      </c>
      <c r="S488" s="86">
        <v>604</v>
      </c>
      <c r="T488" s="86">
        <f t="shared" si="9"/>
        <v>-374</v>
      </c>
      <c r="U488" s="86"/>
      <c r="V488" s="86"/>
      <c r="W488" s="86"/>
      <c r="X488" s="86"/>
      <c r="Y488" s="86"/>
      <c r="Z488" s="86"/>
      <c r="AA488" s="86"/>
      <c r="AB488" s="86"/>
      <c r="AC488" s="86"/>
      <c r="AD488" s="86"/>
      <c r="AE488" s="86">
        <v>60</v>
      </c>
      <c r="AF488" s="86">
        <v>0</v>
      </c>
      <c r="AG488" s="86">
        <v>60</v>
      </c>
      <c r="AH488" s="87">
        <v>44270</v>
      </c>
    </row>
    <row r="489" spans="1:34" outlineLevel="2" x14ac:dyDescent="0.3">
      <c r="A489" s="85" t="s">
        <v>225</v>
      </c>
      <c r="B489" s="85" t="s">
        <v>226</v>
      </c>
      <c r="C489" s="86"/>
      <c r="D489" s="86" t="s">
        <v>506</v>
      </c>
      <c r="E489" s="86"/>
      <c r="F489" s="86"/>
      <c r="G489" s="86"/>
      <c r="H489" s="86"/>
      <c r="I489" s="85" t="s">
        <v>227</v>
      </c>
      <c r="J489" s="86" t="s">
        <v>228</v>
      </c>
      <c r="K489" s="86" t="s">
        <v>229</v>
      </c>
      <c r="L489" s="86" t="s">
        <v>230</v>
      </c>
      <c r="M489" s="86"/>
      <c r="N489" s="86"/>
      <c r="O489" s="86"/>
      <c r="P489" s="86">
        <v>1</v>
      </c>
      <c r="Q489" s="86">
        <v>7</v>
      </c>
      <c r="R489" s="86">
        <v>23</v>
      </c>
      <c r="S489" s="86">
        <v>24</v>
      </c>
      <c r="T489" s="86">
        <f t="shared" si="9"/>
        <v>-17</v>
      </c>
      <c r="U489" s="86"/>
      <c r="V489" s="86"/>
      <c r="W489" s="86"/>
      <c r="X489" s="86"/>
      <c r="Y489" s="86"/>
      <c r="Z489" s="86"/>
      <c r="AA489" s="86"/>
      <c r="AB489" s="86"/>
      <c r="AC489" s="86"/>
      <c r="AD489" s="86"/>
      <c r="AE489" s="86">
        <v>1</v>
      </c>
      <c r="AF489" s="86">
        <v>0</v>
      </c>
      <c r="AG489" s="86">
        <v>1</v>
      </c>
      <c r="AH489" s="87">
        <v>44270</v>
      </c>
    </row>
    <row r="490" spans="1:34" outlineLevel="2" x14ac:dyDescent="0.3">
      <c r="A490" s="85" t="s">
        <v>231</v>
      </c>
      <c r="B490" s="85" t="s">
        <v>232</v>
      </c>
      <c r="C490" s="86"/>
      <c r="D490" s="86" t="s">
        <v>506</v>
      </c>
      <c r="E490" s="86"/>
      <c r="F490" s="86"/>
      <c r="G490" s="86"/>
      <c r="H490" s="86"/>
      <c r="I490" s="85" t="s">
        <v>233</v>
      </c>
      <c r="J490" s="86" t="s">
        <v>234</v>
      </c>
      <c r="K490" s="86" t="s">
        <v>235</v>
      </c>
      <c r="L490" s="86" t="s">
        <v>212</v>
      </c>
      <c r="M490" s="86"/>
      <c r="N490" s="86"/>
      <c r="O490" s="86"/>
      <c r="P490" s="86">
        <v>3</v>
      </c>
      <c r="Q490" s="86">
        <v>0</v>
      </c>
      <c r="R490" s="86">
        <v>18</v>
      </c>
      <c r="S490" s="86">
        <v>18</v>
      </c>
      <c r="T490" s="86">
        <f t="shared" si="9"/>
        <v>-18</v>
      </c>
      <c r="U490" s="86"/>
      <c r="V490" s="86"/>
      <c r="W490" s="86"/>
      <c r="X490" s="86"/>
      <c r="Y490" s="86"/>
      <c r="Z490" s="86"/>
      <c r="AA490" s="86"/>
      <c r="AB490" s="86"/>
      <c r="AC490" s="86"/>
      <c r="AD490" s="86"/>
      <c r="AE490" s="86">
        <v>3</v>
      </c>
      <c r="AF490" s="86">
        <v>0</v>
      </c>
      <c r="AG490" s="86">
        <v>3</v>
      </c>
      <c r="AH490" s="87">
        <v>44270</v>
      </c>
    </row>
    <row r="491" spans="1:34" outlineLevel="2" x14ac:dyDescent="0.3">
      <c r="A491" s="85" t="s">
        <v>236</v>
      </c>
      <c r="B491" s="85" t="s">
        <v>237</v>
      </c>
      <c r="C491" s="86"/>
      <c r="D491" s="86" t="s">
        <v>506</v>
      </c>
      <c r="E491" s="86"/>
      <c r="F491" s="86"/>
      <c r="G491" s="86"/>
      <c r="H491" s="86"/>
      <c r="I491" s="85" t="s">
        <v>122</v>
      </c>
      <c r="J491" s="86" t="s">
        <v>123</v>
      </c>
      <c r="K491" s="86" t="s">
        <v>103</v>
      </c>
      <c r="L491" s="86" t="s">
        <v>230</v>
      </c>
      <c r="M491" s="86"/>
      <c r="N491" s="86"/>
      <c r="O491" s="86"/>
      <c r="P491" s="86">
        <v>1</v>
      </c>
      <c r="Q491" s="86">
        <v>1</v>
      </c>
      <c r="R491" s="86">
        <v>10</v>
      </c>
      <c r="S491" s="86">
        <v>7</v>
      </c>
      <c r="T491" s="86">
        <f t="shared" si="9"/>
        <v>-6</v>
      </c>
      <c r="U491" s="86"/>
      <c r="V491" s="86"/>
      <c r="W491" s="86"/>
      <c r="X491" s="86"/>
      <c r="Y491" s="86"/>
      <c r="Z491" s="86"/>
      <c r="AA491" s="86"/>
      <c r="AB491" s="86"/>
      <c r="AC491" s="86"/>
      <c r="AD491" s="86"/>
      <c r="AE491" s="86">
        <v>1</v>
      </c>
      <c r="AF491" s="86">
        <v>0</v>
      </c>
      <c r="AG491" s="86">
        <v>1</v>
      </c>
      <c r="AH491" s="87">
        <v>44270</v>
      </c>
    </row>
    <row r="492" spans="1:34" outlineLevel="2" x14ac:dyDescent="0.3">
      <c r="A492" s="85" t="s">
        <v>238</v>
      </c>
      <c r="B492" s="85" t="s">
        <v>239</v>
      </c>
      <c r="C492" s="86"/>
      <c r="D492" s="86" t="s">
        <v>506</v>
      </c>
      <c r="E492" s="86"/>
      <c r="F492" s="86"/>
      <c r="G492" s="86"/>
      <c r="H492" s="86"/>
      <c r="I492" s="85" t="s">
        <v>122</v>
      </c>
      <c r="J492" s="86" t="s">
        <v>240</v>
      </c>
      <c r="K492" s="86" t="s">
        <v>83</v>
      </c>
      <c r="L492" s="86" t="s">
        <v>230</v>
      </c>
      <c r="M492" s="86"/>
      <c r="N492" s="86"/>
      <c r="O492" s="86"/>
      <c r="P492" s="86">
        <v>2</v>
      </c>
      <c r="Q492" s="86">
        <v>12</v>
      </c>
      <c r="R492" s="86">
        <v>15</v>
      </c>
      <c r="S492" s="86">
        <v>22</v>
      </c>
      <c r="T492" s="86">
        <f t="shared" si="9"/>
        <v>-10</v>
      </c>
      <c r="U492" s="86"/>
      <c r="V492" s="86"/>
      <c r="W492" s="86"/>
      <c r="X492" s="86"/>
      <c r="Y492" s="86"/>
      <c r="Z492" s="86"/>
      <c r="AA492" s="86"/>
      <c r="AB492" s="86"/>
      <c r="AC492" s="86"/>
      <c r="AD492" s="86"/>
      <c r="AE492" s="86">
        <v>2</v>
      </c>
      <c r="AF492" s="86">
        <v>0</v>
      </c>
      <c r="AG492" s="86">
        <v>2</v>
      </c>
      <c r="AH492" s="87">
        <v>44270</v>
      </c>
    </row>
    <row r="493" spans="1:34" outlineLevel="2" x14ac:dyDescent="0.3">
      <c r="A493" s="85" t="s">
        <v>241</v>
      </c>
      <c r="B493" s="85" t="s">
        <v>242</v>
      </c>
      <c r="C493" s="86"/>
      <c r="D493" s="86" t="s">
        <v>506</v>
      </c>
      <c r="E493" s="86"/>
      <c r="F493" s="86"/>
      <c r="G493" s="86"/>
      <c r="H493" s="86"/>
      <c r="I493" s="85"/>
      <c r="J493" s="86"/>
      <c r="K493" s="86"/>
      <c r="L493" s="86"/>
      <c r="M493" s="86"/>
      <c r="N493" s="86"/>
      <c r="O493" s="86"/>
      <c r="P493" s="86">
        <v>2</v>
      </c>
      <c r="Q493" s="86">
        <v>4</v>
      </c>
      <c r="R493" s="86">
        <v>0</v>
      </c>
      <c r="S493" s="86">
        <v>13</v>
      </c>
      <c r="T493" s="86">
        <f t="shared" si="9"/>
        <v>-9</v>
      </c>
      <c r="U493" s="86">
        <v>9</v>
      </c>
      <c r="V493" s="86"/>
      <c r="W493" s="86"/>
      <c r="X493" s="86"/>
      <c r="Y493" s="86"/>
      <c r="Z493" s="86"/>
      <c r="AA493" s="86"/>
      <c r="AB493" s="86"/>
      <c r="AC493" s="86"/>
      <c r="AD493" s="86"/>
      <c r="AE493" s="86">
        <v>2</v>
      </c>
      <c r="AF493" s="86">
        <v>0</v>
      </c>
      <c r="AG493" s="86">
        <v>2</v>
      </c>
      <c r="AH493" s="87">
        <v>44270</v>
      </c>
    </row>
    <row r="494" spans="1:34" outlineLevel="2" x14ac:dyDescent="0.3">
      <c r="A494" s="85" t="s">
        <v>243</v>
      </c>
      <c r="B494" s="85" t="s">
        <v>244</v>
      </c>
      <c r="C494" s="86"/>
      <c r="D494" s="86" t="s">
        <v>506</v>
      </c>
      <c r="E494" s="86"/>
      <c r="F494" s="86"/>
      <c r="G494" s="86"/>
      <c r="H494" s="86"/>
      <c r="I494" s="85" t="s">
        <v>245</v>
      </c>
      <c r="J494" s="86" t="s">
        <v>246</v>
      </c>
      <c r="K494" s="86" t="s">
        <v>35</v>
      </c>
      <c r="L494" s="86" t="s">
        <v>230</v>
      </c>
      <c r="M494" s="86"/>
      <c r="N494" s="86"/>
      <c r="O494" s="86"/>
      <c r="P494" s="86">
        <v>3</v>
      </c>
      <c r="Q494" s="86">
        <v>16</v>
      </c>
      <c r="R494" s="86">
        <v>6</v>
      </c>
      <c r="S494" s="86">
        <v>20</v>
      </c>
      <c r="T494" s="86">
        <f t="shared" si="9"/>
        <v>-4</v>
      </c>
      <c r="U494" s="86"/>
      <c r="V494" s="86"/>
      <c r="W494" s="86"/>
      <c r="X494" s="86"/>
      <c r="Y494" s="86"/>
      <c r="Z494" s="86"/>
      <c r="AA494" s="86"/>
      <c r="AB494" s="86"/>
      <c r="AC494" s="86"/>
      <c r="AD494" s="86"/>
      <c r="AE494" s="86">
        <v>3</v>
      </c>
      <c r="AF494" s="86">
        <v>0</v>
      </c>
      <c r="AG494" s="86">
        <v>3</v>
      </c>
      <c r="AH494" s="87">
        <v>44270</v>
      </c>
    </row>
    <row r="495" spans="1:34" outlineLevel="2" x14ac:dyDescent="0.3">
      <c r="A495" s="85" t="s">
        <v>247</v>
      </c>
      <c r="B495" s="85" t="s">
        <v>248</v>
      </c>
      <c r="C495" s="86"/>
      <c r="D495" s="86" t="s">
        <v>506</v>
      </c>
      <c r="E495" s="86"/>
      <c r="F495" s="86"/>
      <c r="G495" s="86"/>
      <c r="H495" s="86"/>
      <c r="I495" s="85" t="s">
        <v>245</v>
      </c>
      <c r="J495" s="86" t="s">
        <v>246</v>
      </c>
      <c r="K495" s="86" t="s">
        <v>89</v>
      </c>
      <c r="L495" s="86" t="s">
        <v>230</v>
      </c>
      <c r="M495" s="86"/>
      <c r="N495" s="86"/>
      <c r="O495" s="86"/>
      <c r="P495" s="86">
        <v>2</v>
      </c>
      <c r="Q495" s="86">
        <v>13</v>
      </c>
      <c r="R495" s="86">
        <v>5</v>
      </c>
      <c r="S495" s="86">
        <v>14</v>
      </c>
      <c r="T495" s="86">
        <f t="shared" si="9"/>
        <v>-1</v>
      </c>
      <c r="U495" s="86"/>
      <c r="V495" s="86"/>
      <c r="W495" s="86"/>
      <c r="X495" s="86"/>
      <c r="Y495" s="86"/>
      <c r="Z495" s="86"/>
      <c r="AA495" s="86"/>
      <c r="AB495" s="86"/>
      <c r="AC495" s="86"/>
      <c r="AD495" s="86"/>
      <c r="AE495" s="86">
        <v>2</v>
      </c>
      <c r="AF495" s="86">
        <v>0</v>
      </c>
      <c r="AG495" s="86">
        <v>2</v>
      </c>
      <c r="AH495" s="87">
        <v>44270</v>
      </c>
    </row>
    <row r="496" spans="1:34" outlineLevel="2" x14ac:dyDescent="0.3">
      <c r="A496" s="85" t="s">
        <v>249</v>
      </c>
      <c r="B496" s="85" t="s">
        <v>250</v>
      </c>
      <c r="C496" s="86"/>
      <c r="D496" s="86" t="s">
        <v>506</v>
      </c>
      <c r="E496" s="86"/>
      <c r="F496" s="86"/>
      <c r="G496" s="86"/>
      <c r="H496" s="86"/>
      <c r="I496" s="85" t="s">
        <v>245</v>
      </c>
      <c r="J496" s="86" t="s">
        <v>246</v>
      </c>
      <c r="K496" s="86" t="s">
        <v>251</v>
      </c>
      <c r="L496" s="86" t="s">
        <v>252</v>
      </c>
      <c r="M496" s="86"/>
      <c r="N496" s="86"/>
      <c r="O496" s="86"/>
      <c r="P496" s="86">
        <v>5</v>
      </c>
      <c r="Q496" s="86">
        <v>9</v>
      </c>
      <c r="R496" s="86">
        <v>27</v>
      </c>
      <c r="S496" s="86">
        <v>30</v>
      </c>
      <c r="T496" s="86">
        <f t="shared" si="9"/>
        <v>-21</v>
      </c>
      <c r="U496" s="86"/>
      <c r="V496" s="86"/>
      <c r="W496" s="86"/>
      <c r="X496" s="86"/>
      <c r="Y496" s="86"/>
      <c r="Z496" s="86"/>
      <c r="AA496" s="86"/>
      <c r="AB496" s="86"/>
      <c r="AC496" s="86"/>
      <c r="AD496" s="86"/>
      <c r="AE496" s="86">
        <v>5</v>
      </c>
      <c r="AF496" s="86">
        <v>0</v>
      </c>
      <c r="AG496" s="86">
        <v>5</v>
      </c>
      <c r="AH496" s="87">
        <v>44270</v>
      </c>
    </row>
    <row r="497" spans="1:34" outlineLevel="2" x14ac:dyDescent="0.3">
      <c r="A497" s="85" t="s">
        <v>253</v>
      </c>
      <c r="B497" s="85" t="s">
        <v>254</v>
      </c>
      <c r="C497" s="86"/>
      <c r="D497" s="86" t="s">
        <v>506</v>
      </c>
      <c r="E497" s="86"/>
      <c r="F497" s="86"/>
      <c r="G497" s="86"/>
      <c r="H497" s="86"/>
      <c r="I497" s="85" t="s">
        <v>245</v>
      </c>
      <c r="J497" s="86" t="s">
        <v>246</v>
      </c>
      <c r="K497" s="86" t="s">
        <v>255</v>
      </c>
      <c r="L497" s="86" t="s">
        <v>256</v>
      </c>
      <c r="M497" s="86"/>
      <c r="N497" s="86"/>
      <c r="O497" s="86"/>
      <c r="P497" s="86">
        <v>4</v>
      </c>
      <c r="Q497" s="86">
        <v>4</v>
      </c>
      <c r="R497" s="86">
        <v>16</v>
      </c>
      <c r="S497" s="86">
        <v>20</v>
      </c>
      <c r="T497" s="86">
        <f t="shared" si="9"/>
        <v>-16</v>
      </c>
      <c r="U497" s="86"/>
      <c r="V497" s="86"/>
      <c r="W497" s="86"/>
      <c r="X497" s="86"/>
      <c r="Y497" s="86"/>
      <c r="Z497" s="86"/>
      <c r="AA497" s="86"/>
      <c r="AB497" s="86"/>
      <c r="AC497" s="86"/>
      <c r="AD497" s="86"/>
      <c r="AE497" s="86">
        <v>4</v>
      </c>
      <c r="AF497" s="86">
        <v>0</v>
      </c>
      <c r="AG497" s="86">
        <v>4</v>
      </c>
      <c r="AH497" s="87">
        <v>44270</v>
      </c>
    </row>
    <row r="498" spans="1:34" outlineLevel="2" x14ac:dyDescent="0.3">
      <c r="A498" s="85" t="s">
        <v>257</v>
      </c>
      <c r="B498" s="85" t="s">
        <v>258</v>
      </c>
      <c r="C498" s="86"/>
      <c r="D498" s="86" t="s">
        <v>506</v>
      </c>
      <c r="E498" s="86"/>
      <c r="F498" s="86"/>
      <c r="G498" s="86"/>
      <c r="H498" s="86"/>
      <c r="I498" s="85" t="s">
        <v>259</v>
      </c>
      <c r="J498" s="86" t="s">
        <v>260</v>
      </c>
      <c r="K498" s="86" t="s">
        <v>35</v>
      </c>
      <c r="L498" s="86" t="s">
        <v>261</v>
      </c>
      <c r="M498" s="86"/>
      <c r="N498" s="86"/>
      <c r="O498" s="86"/>
      <c r="P498" s="86">
        <v>1</v>
      </c>
      <c r="Q498" s="86">
        <v>0</v>
      </c>
      <c r="R498" s="86">
        <v>6</v>
      </c>
      <c r="S498" s="86">
        <v>6</v>
      </c>
      <c r="T498" s="86">
        <f t="shared" si="9"/>
        <v>-6</v>
      </c>
      <c r="U498" s="86"/>
      <c r="V498" s="86"/>
      <c r="W498" s="86"/>
      <c r="X498" s="86"/>
      <c r="Y498" s="86"/>
      <c r="Z498" s="86"/>
      <c r="AA498" s="86"/>
      <c r="AB498" s="86"/>
      <c r="AC498" s="86"/>
      <c r="AD498" s="86"/>
      <c r="AE498" s="86">
        <v>1</v>
      </c>
      <c r="AF498" s="86">
        <v>0</v>
      </c>
      <c r="AG498" s="86">
        <v>1</v>
      </c>
      <c r="AH498" s="87">
        <v>44270</v>
      </c>
    </row>
    <row r="499" spans="1:34" outlineLevel="2" x14ac:dyDescent="0.3">
      <c r="A499" s="85" t="s">
        <v>262</v>
      </c>
      <c r="B499" s="85" t="s">
        <v>263</v>
      </c>
      <c r="C499" s="86"/>
      <c r="D499" s="86" t="s">
        <v>506</v>
      </c>
      <c r="E499" s="86"/>
      <c r="F499" s="86"/>
      <c r="G499" s="86"/>
      <c r="H499" s="86"/>
      <c r="I499" s="85" t="s">
        <v>227</v>
      </c>
      <c r="J499" s="86" t="s">
        <v>228</v>
      </c>
      <c r="K499" s="86" t="s">
        <v>264</v>
      </c>
      <c r="L499" s="86" t="s">
        <v>230</v>
      </c>
      <c r="M499" s="86"/>
      <c r="N499" s="86"/>
      <c r="O499" s="86"/>
      <c r="P499" s="86">
        <v>1</v>
      </c>
      <c r="Q499" s="86">
        <v>15</v>
      </c>
      <c r="R499" s="86">
        <v>17</v>
      </c>
      <c r="S499" s="86">
        <v>21</v>
      </c>
      <c r="T499" s="86">
        <f t="shared" si="9"/>
        <v>-6</v>
      </c>
      <c r="U499" s="86"/>
      <c r="V499" s="86"/>
      <c r="W499" s="86"/>
      <c r="X499" s="86"/>
      <c r="Y499" s="86"/>
      <c r="Z499" s="86"/>
      <c r="AA499" s="86"/>
      <c r="AB499" s="86"/>
      <c r="AC499" s="86"/>
      <c r="AD499" s="86"/>
      <c r="AE499" s="86">
        <v>1</v>
      </c>
      <c r="AF499" s="86">
        <v>0</v>
      </c>
      <c r="AG499" s="86">
        <v>1</v>
      </c>
      <c r="AH499" s="87">
        <v>44270</v>
      </c>
    </row>
    <row r="500" spans="1:34" outlineLevel="2" x14ac:dyDescent="0.3">
      <c r="A500" s="85" t="s">
        <v>265</v>
      </c>
      <c r="B500" s="85" t="s">
        <v>266</v>
      </c>
      <c r="C500" s="86"/>
      <c r="D500" s="86" t="s">
        <v>506</v>
      </c>
      <c r="E500" s="86"/>
      <c r="F500" s="86"/>
      <c r="G500" s="86"/>
      <c r="H500" s="86"/>
      <c r="I500" s="85" t="s">
        <v>227</v>
      </c>
      <c r="J500" s="86" t="s">
        <v>228</v>
      </c>
      <c r="K500" s="86" t="s">
        <v>35</v>
      </c>
      <c r="L500" s="86" t="s">
        <v>230</v>
      </c>
      <c r="M500" s="86"/>
      <c r="N500" s="86"/>
      <c r="O500" s="86"/>
      <c r="P500" s="86">
        <v>1</v>
      </c>
      <c r="Q500" s="86">
        <v>6</v>
      </c>
      <c r="R500" s="86">
        <v>6</v>
      </c>
      <c r="S500" s="86">
        <v>8</v>
      </c>
      <c r="T500" s="86">
        <f t="shared" si="9"/>
        <v>-2</v>
      </c>
      <c r="U500" s="86"/>
      <c r="V500" s="86"/>
      <c r="W500" s="86"/>
      <c r="X500" s="86"/>
      <c r="Y500" s="86"/>
      <c r="Z500" s="86"/>
      <c r="AA500" s="86"/>
      <c r="AB500" s="86"/>
      <c r="AC500" s="86"/>
      <c r="AD500" s="86"/>
      <c r="AE500" s="86">
        <v>1</v>
      </c>
      <c r="AF500" s="86">
        <v>0</v>
      </c>
      <c r="AG500" s="86">
        <v>1</v>
      </c>
      <c r="AH500" s="87">
        <v>44270</v>
      </c>
    </row>
    <row r="501" spans="1:34" outlineLevel="2" x14ac:dyDescent="0.3">
      <c r="A501" s="85" t="s">
        <v>267</v>
      </c>
      <c r="B501" s="85" t="s">
        <v>268</v>
      </c>
      <c r="C501" s="86"/>
      <c r="D501" s="86" t="s">
        <v>506</v>
      </c>
      <c r="E501" s="86"/>
      <c r="F501" s="86"/>
      <c r="G501" s="86"/>
      <c r="H501" s="86"/>
      <c r="I501" s="85" t="s">
        <v>227</v>
      </c>
      <c r="J501" s="86" t="s">
        <v>228</v>
      </c>
      <c r="K501" s="86" t="s">
        <v>114</v>
      </c>
      <c r="L501" s="86" t="s">
        <v>230</v>
      </c>
      <c r="M501" s="86"/>
      <c r="N501" s="86"/>
      <c r="O501" s="86"/>
      <c r="P501" s="86">
        <v>2</v>
      </c>
      <c r="Q501" s="86">
        <v>8</v>
      </c>
      <c r="R501" s="86">
        <v>4</v>
      </c>
      <c r="S501" s="86">
        <v>25</v>
      </c>
      <c r="T501" s="86">
        <f t="shared" si="9"/>
        <v>-17</v>
      </c>
      <c r="U501" s="86">
        <v>13</v>
      </c>
      <c r="V501" s="86"/>
      <c r="W501" s="86"/>
      <c r="X501" s="86"/>
      <c r="Y501" s="86"/>
      <c r="Z501" s="86"/>
      <c r="AA501" s="86"/>
      <c r="AB501" s="86"/>
      <c r="AC501" s="86"/>
      <c r="AD501" s="86"/>
      <c r="AE501" s="86">
        <v>2</v>
      </c>
      <c r="AF501" s="86">
        <v>0</v>
      </c>
      <c r="AG501" s="86">
        <v>2</v>
      </c>
      <c r="AH501" s="87">
        <v>44270</v>
      </c>
    </row>
    <row r="502" spans="1:34" outlineLevel="2" x14ac:dyDescent="0.3">
      <c r="A502" s="85" t="s">
        <v>269</v>
      </c>
      <c r="B502" s="85" t="s">
        <v>270</v>
      </c>
      <c r="C502" s="86"/>
      <c r="D502" s="86" t="s">
        <v>506</v>
      </c>
      <c r="E502" s="86"/>
      <c r="F502" s="86"/>
      <c r="G502" s="86"/>
      <c r="H502" s="86"/>
      <c r="I502" s="85"/>
      <c r="J502" s="86"/>
      <c r="K502" s="86"/>
      <c r="L502" s="86"/>
      <c r="M502" s="86"/>
      <c r="N502" s="86"/>
      <c r="O502" s="86"/>
      <c r="P502" s="86">
        <v>2</v>
      </c>
      <c r="Q502" s="86">
        <v>18</v>
      </c>
      <c r="R502" s="86">
        <v>0</v>
      </c>
      <c r="S502" s="86">
        <v>21</v>
      </c>
      <c r="T502" s="86">
        <f t="shared" si="9"/>
        <v>-3</v>
      </c>
      <c r="U502" s="86">
        <v>3</v>
      </c>
      <c r="V502" s="86"/>
      <c r="W502" s="86"/>
      <c r="X502" s="86"/>
      <c r="Y502" s="86"/>
      <c r="Z502" s="86"/>
      <c r="AA502" s="86"/>
      <c r="AB502" s="86"/>
      <c r="AC502" s="86"/>
      <c r="AD502" s="86"/>
      <c r="AE502" s="86">
        <v>2</v>
      </c>
      <c r="AF502" s="86">
        <v>0</v>
      </c>
      <c r="AG502" s="86">
        <v>2</v>
      </c>
      <c r="AH502" s="87">
        <v>44270</v>
      </c>
    </row>
    <row r="503" spans="1:34" outlineLevel="2" x14ac:dyDescent="0.3">
      <c r="A503" s="85" t="s">
        <v>271</v>
      </c>
      <c r="B503" s="85" t="s">
        <v>272</v>
      </c>
      <c r="C503" s="86"/>
      <c r="D503" s="86" t="s">
        <v>506</v>
      </c>
      <c r="E503" s="86"/>
      <c r="F503" s="86"/>
      <c r="G503" s="86"/>
      <c r="H503" s="86"/>
      <c r="I503" s="85" t="s">
        <v>227</v>
      </c>
      <c r="J503" s="86" t="s">
        <v>228</v>
      </c>
      <c r="K503" s="86" t="s">
        <v>103</v>
      </c>
      <c r="L503" s="86" t="s">
        <v>230</v>
      </c>
      <c r="M503" s="86"/>
      <c r="N503" s="86"/>
      <c r="O503" s="86"/>
      <c r="P503" s="86">
        <v>2</v>
      </c>
      <c r="Q503" s="86">
        <v>14</v>
      </c>
      <c r="R503" s="86">
        <v>10</v>
      </c>
      <c r="S503" s="86">
        <v>19</v>
      </c>
      <c r="T503" s="86">
        <f t="shared" si="9"/>
        <v>-5</v>
      </c>
      <c r="U503" s="86"/>
      <c r="V503" s="86"/>
      <c r="W503" s="86"/>
      <c r="X503" s="86"/>
      <c r="Y503" s="86"/>
      <c r="Z503" s="86"/>
      <c r="AA503" s="86"/>
      <c r="AB503" s="86"/>
      <c r="AC503" s="86"/>
      <c r="AD503" s="86"/>
      <c r="AE503" s="86">
        <v>2</v>
      </c>
      <c r="AF503" s="86">
        <v>0</v>
      </c>
      <c r="AG503" s="86">
        <v>2</v>
      </c>
      <c r="AH503" s="87">
        <v>44270</v>
      </c>
    </row>
    <row r="504" spans="1:34" outlineLevel="2" x14ac:dyDescent="0.3">
      <c r="A504" s="85" t="s">
        <v>273</v>
      </c>
      <c r="B504" s="85" t="s">
        <v>274</v>
      </c>
      <c r="C504" s="86"/>
      <c r="D504" s="86" t="s">
        <v>506</v>
      </c>
      <c r="E504" s="86"/>
      <c r="F504" s="86"/>
      <c r="G504" s="86"/>
      <c r="H504" s="86"/>
      <c r="I504" s="85"/>
      <c r="J504" s="86"/>
      <c r="K504" s="86"/>
      <c r="L504" s="86"/>
      <c r="M504" s="86"/>
      <c r="N504" s="86"/>
      <c r="O504" s="86"/>
      <c r="P504" s="86">
        <v>17</v>
      </c>
      <c r="Q504" s="86">
        <v>134</v>
      </c>
      <c r="R504" s="86">
        <v>0</v>
      </c>
      <c r="S504" s="86">
        <v>194</v>
      </c>
      <c r="T504" s="86">
        <f t="shared" si="9"/>
        <v>-60</v>
      </c>
      <c r="U504" s="86">
        <v>60</v>
      </c>
      <c r="V504" s="86"/>
      <c r="W504" s="86"/>
      <c r="X504" s="86"/>
      <c r="Y504" s="86"/>
      <c r="Z504" s="86"/>
      <c r="AA504" s="86"/>
      <c r="AB504" s="86"/>
      <c r="AC504" s="86"/>
      <c r="AD504" s="86"/>
      <c r="AE504" s="86">
        <v>17</v>
      </c>
      <c r="AF504" s="86">
        <v>0</v>
      </c>
      <c r="AG504" s="86">
        <v>17</v>
      </c>
      <c r="AH504" s="87">
        <v>44270</v>
      </c>
    </row>
    <row r="505" spans="1:34" outlineLevel="2" x14ac:dyDescent="0.3">
      <c r="A505" s="85" t="s">
        <v>275</v>
      </c>
      <c r="B505" s="85" t="s">
        <v>276</v>
      </c>
      <c r="C505" s="86"/>
      <c r="D505" s="86" t="s">
        <v>506</v>
      </c>
      <c r="E505" s="86"/>
      <c r="F505" s="86"/>
      <c r="G505" s="86"/>
      <c r="H505" s="86"/>
      <c r="I505" s="85" t="s">
        <v>227</v>
      </c>
      <c r="J505" s="86" t="s">
        <v>228</v>
      </c>
      <c r="K505" s="86" t="s">
        <v>73</v>
      </c>
      <c r="L505" s="86" t="s">
        <v>230</v>
      </c>
      <c r="M505" s="86"/>
      <c r="N505" s="86"/>
      <c r="O505" s="86"/>
      <c r="P505" s="86">
        <v>45</v>
      </c>
      <c r="Q505" s="86">
        <v>150</v>
      </c>
      <c r="R505" s="86">
        <v>126</v>
      </c>
      <c r="S505" s="86">
        <v>535</v>
      </c>
      <c r="T505" s="86">
        <f t="shared" si="9"/>
        <v>-385</v>
      </c>
      <c r="U505" s="86">
        <v>259</v>
      </c>
      <c r="V505" s="86"/>
      <c r="W505" s="86"/>
      <c r="X505" s="86"/>
      <c r="Y505" s="86"/>
      <c r="Z505" s="86"/>
      <c r="AA505" s="86"/>
      <c r="AB505" s="86"/>
      <c r="AC505" s="86"/>
      <c r="AD505" s="86"/>
      <c r="AE505" s="86">
        <v>45</v>
      </c>
      <c r="AF505" s="86">
        <v>0</v>
      </c>
      <c r="AG505" s="86">
        <v>45</v>
      </c>
      <c r="AH505" s="87">
        <v>44270</v>
      </c>
    </row>
    <row r="506" spans="1:34" outlineLevel="2" x14ac:dyDescent="0.3">
      <c r="A506" s="85" t="s">
        <v>277</v>
      </c>
      <c r="B506" s="85" t="s">
        <v>278</v>
      </c>
      <c r="C506" s="86"/>
      <c r="D506" s="86" t="s">
        <v>506</v>
      </c>
      <c r="E506" s="86"/>
      <c r="F506" s="86"/>
      <c r="G506" s="86"/>
      <c r="H506" s="86"/>
      <c r="I506" s="85"/>
      <c r="J506" s="86"/>
      <c r="K506" s="86"/>
      <c r="L506" s="86"/>
      <c r="M506" s="86"/>
      <c r="N506" s="86"/>
      <c r="O506" s="86"/>
      <c r="P506" s="86">
        <v>5</v>
      </c>
      <c r="Q506" s="86">
        <v>22</v>
      </c>
      <c r="R506" s="86">
        <v>0</v>
      </c>
      <c r="S506" s="86">
        <v>34</v>
      </c>
      <c r="T506" s="86">
        <f t="shared" si="9"/>
        <v>-12</v>
      </c>
      <c r="U506" s="86">
        <v>12</v>
      </c>
      <c r="V506" s="86"/>
      <c r="W506" s="86"/>
      <c r="X506" s="86"/>
      <c r="Y506" s="86"/>
      <c r="Z506" s="86"/>
      <c r="AA506" s="86"/>
      <c r="AB506" s="86"/>
      <c r="AC506" s="86"/>
      <c r="AD506" s="86"/>
      <c r="AE506" s="86">
        <v>5</v>
      </c>
      <c r="AF506" s="86">
        <v>0</v>
      </c>
      <c r="AG506" s="86">
        <v>5</v>
      </c>
      <c r="AH506" s="87">
        <v>44270</v>
      </c>
    </row>
    <row r="507" spans="1:34" outlineLevel="2" x14ac:dyDescent="0.3">
      <c r="A507" s="85" t="s">
        <v>279</v>
      </c>
      <c r="B507" s="85" t="s">
        <v>280</v>
      </c>
      <c r="C507" s="86"/>
      <c r="D507" s="86" t="s">
        <v>506</v>
      </c>
      <c r="E507" s="86"/>
      <c r="F507" s="86"/>
      <c r="G507" s="86"/>
      <c r="H507" s="86"/>
      <c r="I507" s="85" t="s">
        <v>227</v>
      </c>
      <c r="J507" s="86" t="s">
        <v>228</v>
      </c>
      <c r="K507" s="86" t="s">
        <v>255</v>
      </c>
      <c r="L507" s="86" t="s">
        <v>230</v>
      </c>
      <c r="M507" s="86"/>
      <c r="N507" s="86"/>
      <c r="O507" s="86"/>
      <c r="P507" s="86">
        <v>5</v>
      </c>
      <c r="Q507" s="86">
        <v>17</v>
      </c>
      <c r="R507" s="86">
        <v>16</v>
      </c>
      <c r="S507" s="86">
        <v>71</v>
      </c>
      <c r="T507" s="86">
        <f t="shared" si="9"/>
        <v>-54</v>
      </c>
      <c r="U507" s="86">
        <v>38</v>
      </c>
      <c r="V507" s="86"/>
      <c r="W507" s="86"/>
      <c r="X507" s="86"/>
      <c r="Y507" s="86"/>
      <c r="Z507" s="86"/>
      <c r="AA507" s="86"/>
      <c r="AB507" s="86"/>
      <c r="AC507" s="86"/>
      <c r="AD507" s="86"/>
      <c r="AE507" s="86">
        <v>5</v>
      </c>
      <c r="AF507" s="86">
        <v>0</v>
      </c>
      <c r="AG507" s="86">
        <v>5</v>
      </c>
      <c r="AH507" s="87">
        <v>44270</v>
      </c>
    </row>
    <row r="508" spans="1:34" outlineLevel="2" x14ac:dyDescent="0.3">
      <c r="A508" s="85" t="s">
        <v>281</v>
      </c>
      <c r="B508" s="85" t="s">
        <v>282</v>
      </c>
      <c r="C508" s="86"/>
      <c r="D508" s="86" t="s">
        <v>506</v>
      </c>
      <c r="E508" s="86"/>
      <c r="F508" s="86"/>
      <c r="G508" s="86"/>
      <c r="H508" s="86"/>
      <c r="I508" s="85" t="s">
        <v>245</v>
      </c>
      <c r="J508" s="86" t="s">
        <v>246</v>
      </c>
      <c r="K508" s="86" t="s">
        <v>135</v>
      </c>
      <c r="L508" s="86" t="s">
        <v>230</v>
      </c>
      <c r="M508" s="86"/>
      <c r="N508" s="86"/>
      <c r="O508" s="86"/>
      <c r="P508" s="86">
        <v>1</v>
      </c>
      <c r="Q508" s="86">
        <v>4</v>
      </c>
      <c r="R508" s="86">
        <v>2</v>
      </c>
      <c r="S508" s="86">
        <v>6</v>
      </c>
      <c r="T508" s="86">
        <f t="shared" si="9"/>
        <v>-2</v>
      </c>
      <c r="U508" s="86"/>
      <c r="V508" s="86"/>
      <c r="W508" s="86"/>
      <c r="X508" s="86"/>
      <c r="Y508" s="86"/>
      <c r="Z508" s="86"/>
      <c r="AA508" s="86"/>
      <c r="AB508" s="86"/>
      <c r="AC508" s="86"/>
      <c r="AD508" s="86"/>
      <c r="AE508" s="86">
        <v>1</v>
      </c>
      <c r="AF508" s="86">
        <v>0</v>
      </c>
      <c r="AG508" s="86">
        <v>1</v>
      </c>
      <c r="AH508" s="87">
        <v>44270</v>
      </c>
    </row>
    <row r="509" spans="1:34" outlineLevel="2" x14ac:dyDescent="0.3">
      <c r="A509" s="85" t="s">
        <v>283</v>
      </c>
      <c r="B509" s="85" t="s">
        <v>284</v>
      </c>
      <c r="C509" s="86"/>
      <c r="D509" s="86" t="s">
        <v>506</v>
      </c>
      <c r="E509" s="86"/>
      <c r="F509" s="86"/>
      <c r="G509" s="86"/>
      <c r="H509" s="86"/>
      <c r="I509" s="85" t="s">
        <v>227</v>
      </c>
      <c r="J509" s="86" t="s">
        <v>228</v>
      </c>
      <c r="K509" s="86" t="s">
        <v>285</v>
      </c>
      <c r="L509" s="86" t="s">
        <v>230</v>
      </c>
      <c r="M509" s="86"/>
      <c r="N509" s="86"/>
      <c r="O509" s="86"/>
      <c r="P509" s="86">
        <v>3</v>
      </c>
      <c r="Q509" s="86">
        <v>23</v>
      </c>
      <c r="R509" s="86">
        <v>46</v>
      </c>
      <c r="S509" s="86">
        <v>39</v>
      </c>
      <c r="T509" s="86">
        <f t="shared" si="9"/>
        <v>-16</v>
      </c>
      <c r="U509" s="86"/>
      <c r="V509" s="86"/>
      <c r="W509" s="86"/>
      <c r="X509" s="86"/>
      <c r="Y509" s="86"/>
      <c r="Z509" s="86"/>
      <c r="AA509" s="86"/>
      <c r="AB509" s="86"/>
      <c r="AC509" s="86"/>
      <c r="AD509" s="86"/>
      <c r="AE509" s="86">
        <v>3</v>
      </c>
      <c r="AF509" s="86">
        <v>0</v>
      </c>
      <c r="AG509" s="86">
        <v>3</v>
      </c>
      <c r="AH509" s="87">
        <v>44270</v>
      </c>
    </row>
    <row r="510" spans="1:34" outlineLevel="2" x14ac:dyDescent="0.3">
      <c r="A510" s="85" t="s">
        <v>286</v>
      </c>
      <c r="B510" s="85" t="s">
        <v>287</v>
      </c>
      <c r="C510" s="86"/>
      <c r="D510" s="86" t="s">
        <v>506</v>
      </c>
      <c r="E510" s="86"/>
      <c r="F510" s="86"/>
      <c r="G510" s="86"/>
      <c r="H510" s="86"/>
      <c r="I510" s="85" t="s">
        <v>288</v>
      </c>
      <c r="J510" s="86" t="s">
        <v>289</v>
      </c>
      <c r="K510" s="86" t="s">
        <v>35</v>
      </c>
      <c r="L510" s="86" t="s">
        <v>230</v>
      </c>
      <c r="M510" s="86"/>
      <c r="N510" s="86"/>
      <c r="O510" s="86"/>
      <c r="P510" s="86">
        <v>2</v>
      </c>
      <c r="Q510" s="86">
        <v>9</v>
      </c>
      <c r="R510" s="86">
        <v>6</v>
      </c>
      <c r="S510" s="86">
        <v>24</v>
      </c>
      <c r="T510" s="86">
        <f t="shared" si="9"/>
        <v>-15</v>
      </c>
      <c r="U510" s="86">
        <v>9</v>
      </c>
      <c r="V510" s="86"/>
      <c r="W510" s="86"/>
      <c r="X510" s="86"/>
      <c r="Y510" s="86"/>
      <c r="Z510" s="86"/>
      <c r="AA510" s="86"/>
      <c r="AB510" s="86"/>
      <c r="AC510" s="86"/>
      <c r="AD510" s="86"/>
      <c r="AE510" s="86">
        <v>2</v>
      </c>
      <c r="AF510" s="86">
        <v>0</v>
      </c>
      <c r="AG510" s="86">
        <v>2</v>
      </c>
      <c r="AH510" s="87">
        <v>44270</v>
      </c>
    </row>
    <row r="511" spans="1:34" outlineLevel="2" x14ac:dyDescent="0.3">
      <c r="A511" s="85" t="s">
        <v>290</v>
      </c>
      <c r="B511" s="85" t="s">
        <v>291</v>
      </c>
      <c r="C511" s="86"/>
      <c r="D511" s="86" t="s">
        <v>506</v>
      </c>
      <c r="E511" s="86"/>
      <c r="F511" s="86"/>
      <c r="G511" s="86"/>
      <c r="H511" s="86"/>
      <c r="I511" s="85" t="s">
        <v>292</v>
      </c>
      <c r="J511" s="86" t="s">
        <v>293</v>
      </c>
      <c r="K511" s="86" t="s">
        <v>294</v>
      </c>
      <c r="L511" s="86" t="s">
        <v>54</v>
      </c>
      <c r="M511" s="86"/>
      <c r="N511" s="86"/>
      <c r="O511" s="86"/>
      <c r="P511" s="86">
        <v>1</v>
      </c>
      <c r="Q511" s="86">
        <v>5</v>
      </c>
      <c r="R511" s="86">
        <v>7</v>
      </c>
      <c r="S511" s="86">
        <v>6</v>
      </c>
      <c r="T511" s="86">
        <f t="shared" si="9"/>
        <v>-1</v>
      </c>
      <c r="U511" s="86"/>
      <c r="V511" s="86"/>
      <c r="W511" s="86"/>
      <c r="X511" s="86"/>
      <c r="Y511" s="86"/>
      <c r="Z511" s="86"/>
      <c r="AA511" s="86"/>
      <c r="AB511" s="86"/>
      <c r="AC511" s="86"/>
      <c r="AD511" s="86"/>
      <c r="AE511" s="86">
        <v>1</v>
      </c>
      <c r="AF511" s="86">
        <v>0</v>
      </c>
      <c r="AG511" s="86">
        <v>1</v>
      </c>
      <c r="AH511" s="87">
        <v>44270</v>
      </c>
    </row>
    <row r="512" spans="1:34" outlineLevel="2" x14ac:dyDescent="0.3">
      <c r="A512" s="85" t="s">
        <v>295</v>
      </c>
      <c r="B512" s="85" t="s">
        <v>296</v>
      </c>
      <c r="C512" s="86"/>
      <c r="D512" s="86" t="s">
        <v>506</v>
      </c>
      <c r="E512" s="86"/>
      <c r="F512" s="86"/>
      <c r="G512" s="86"/>
      <c r="H512" s="86"/>
      <c r="I512" s="85" t="s">
        <v>227</v>
      </c>
      <c r="J512" s="86" t="s">
        <v>228</v>
      </c>
      <c r="K512" s="86" t="s">
        <v>294</v>
      </c>
      <c r="L512" s="86" t="s">
        <v>230</v>
      </c>
      <c r="M512" s="86"/>
      <c r="N512" s="86"/>
      <c r="O512" s="86"/>
      <c r="P512" s="86">
        <v>1</v>
      </c>
      <c r="Q512" s="86">
        <v>8</v>
      </c>
      <c r="R512" s="86">
        <v>7</v>
      </c>
      <c r="S512" s="86">
        <v>15</v>
      </c>
      <c r="T512" s="86">
        <f t="shared" si="9"/>
        <v>-7</v>
      </c>
      <c r="U512" s="86"/>
      <c r="V512" s="86"/>
      <c r="W512" s="86"/>
      <c r="X512" s="86"/>
      <c r="Y512" s="86"/>
      <c r="Z512" s="86"/>
      <c r="AA512" s="86"/>
      <c r="AB512" s="86"/>
      <c r="AC512" s="86"/>
      <c r="AD512" s="86"/>
      <c r="AE512" s="86">
        <v>1</v>
      </c>
      <c r="AF512" s="86">
        <v>0</v>
      </c>
      <c r="AG512" s="86">
        <v>1</v>
      </c>
      <c r="AH512" s="87">
        <v>44270</v>
      </c>
    </row>
    <row r="513" spans="1:34" outlineLevel="2" x14ac:dyDescent="0.3">
      <c r="A513" s="85" t="s">
        <v>297</v>
      </c>
      <c r="B513" s="85" t="s">
        <v>298</v>
      </c>
      <c r="C513" s="86"/>
      <c r="D513" s="86" t="s">
        <v>506</v>
      </c>
      <c r="E513" s="86"/>
      <c r="F513" s="86"/>
      <c r="G513" s="86"/>
      <c r="H513" s="86"/>
      <c r="I513" s="85" t="s">
        <v>233</v>
      </c>
      <c r="J513" s="86" t="s">
        <v>234</v>
      </c>
      <c r="K513" s="86" t="s">
        <v>35</v>
      </c>
      <c r="L513" s="86" t="s">
        <v>212</v>
      </c>
      <c r="M513" s="86"/>
      <c r="N513" s="86"/>
      <c r="O513" s="86"/>
      <c r="P513" s="86">
        <v>1</v>
      </c>
      <c r="Q513" s="86">
        <v>0</v>
      </c>
      <c r="R513" s="86">
        <v>6</v>
      </c>
      <c r="S513" s="86">
        <v>6</v>
      </c>
      <c r="T513" s="86">
        <f t="shared" si="9"/>
        <v>-6</v>
      </c>
      <c r="U513" s="86"/>
      <c r="V513" s="86"/>
      <c r="W513" s="86"/>
      <c r="X513" s="86"/>
      <c r="Y513" s="86"/>
      <c r="Z513" s="86"/>
      <c r="AA513" s="86"/>
      <c r="AB513" s="86"/>
      <c r="AC513" s="86"/>
      <c r="AD513" s="86"/>
      <c r="AE513" s="86">
        <v>1</v>
      </c>
      <c r="AF513" s="86">
        <v>0</v>
      </c>
      <c r="AG513" s="86">
        <v>1</v>
      </c>
      <c r="AH513" s="87">
        <v>44270</v>
      </c>
    </row>
    <row r="514" spans="1:34" outlineLevel="2" x14ac:dyDescent="0.3">
      <c r="A514" s="85" t="s">
        <v>299</v>
      </c>
      <c r="B514" s="85" t="s">
        <v>300</v>
      </c>
      <c r="C514" s="86"/>
      <c r="D514" s="86" t="s">
        <v>506</v>
      </c>
      <c r="E514" s="86"/>
      <c r="F514" s="86"/>
      <c r="G514" s="86"/>
      <c r="H514" s="86"/>
      <c r="I514" s="85" t="s">
        <v>109</v>
      </c>
      <c r="J514" s="86" t="s">
        <v>110</v>
      </c>
      <c r="K514" s="86" t="s">
        <v>220</v>
      </c>
      <c r="L514" s="86" t="s">
        <v>224</v>
      </c>
      <c r="M514" s="86"/>
      <c r="N514" s="86"/>
      <c r="O514" s="86"/>
      <c r="P514" s="86">
        <v>6</v>
      </c>
      <c r="Q514" s="86">
        <v>20</v>
      </c>
      <c r="R514" s="86">
        <v>26</v>
      </c>
      <c r="S514" s="86">
        <v>44</v>
      </c>
      <c r="T514" s="86">
        <f t="shared" si="9"/>
        <v>-24</v>
      </c>
      <c r="U514" s="86"/>
      <c r="V514" s="86"/>
      <c r="W514" s="86"/>
      <c r="X514" s="86"/>
      <c r="Y514" s="86"/>
      <c r="Z514" s="86"/>
      <c r="AA514" s="86"/>
      <c r="AB514" s="86"/>
      <c r="AC514" s="86"/>
      <c r="AD514" s="86"/>
      <c r="AE514" s="86">
        <v>6</v>
      </c>
      <c r="AF514" s="86">
        <v>0</v>
      </c>
      <c r="AG514" s="86">
        <v>6</v>
      </c>
      <c r="AH514" s="87">
        <v>44270</v>
      </c>
    </row>
    <row r="515" spans="1:34" outlineLevel="2" x14ac:dyDescent="0.3">
      <c r="A515" s="85" t="s">
        <v>301</v>
      </c>
      <c r="B515" s="85" t="s">
        <v>302</v>
      </c>
      <c r="C515" s="86"/>
      <c r="D515" s="86" t="s">
        <v>506</v>
      </c>
      <c r="E515" s="86"/>
      <c r="F515" s="86"/>
      <c r="G515" s="86"/>
      <c r="H515" s="86"/>
      <c r="I515" s="85" t="s">
        <v>227</v>
      </c>
      <c r="J515" s="86" t="s">
        <v>228</v>
      </c>
      <c r="K515" s="86" t="s">
        <v>98</v>
      </c>
      <c r="L515" s="86" t="s">
        <v>230</v>
      </c>
      <c r="M515" s="86"/>
      <c r="N515" s="86"/>
      <c r="O515" s="86"/>
      <c r="P515" s="86">
        <v>1</v>
      </c>
      <c r="Q515" s="86">
        <v>7</v>
      </c>
      <c r="R515" s="86">
        <v>12</v>
      </c>
      <c r="S515" s="86">
        <v>14</v>
      </c>
      <c r="T515" s="86">
        <f t="shared" si="9"/>
        <v>-7</v>
      </c>
      <c r="U515" s="86"/>
      <c r="V515" s="86"/>
      <c r="W515" s="86"/>
      <c r="X515" s="86"/>
      <c r="Y515" s="86"/>
      <c r="Z515" s="86"/>
      <c r="AA515" s="86"/>
      <c r="AB515" s="86"/>
      <c r="AC515" s="86"/>
      <c r="AD515" s="86"/>
      <c r="AE515" s="86">
        <v>1</v>
      </c>
      <c r="AF515" s="86">
        <v>0</v>
      </c>
      <c r="AG515" s="86">
        <v>1</v>
      </c>
      <c r="AH515" s="87">
        <v>44270</v>
      </c>
    </row>
    <row r="516" spans="1:34" outlineLevel="2" x14ac:dyDescent="0.3">
      <c r="A516" s="85" t="s">
        <v>303</v>
      </c>
      <c r="B516" s="85" t="s">
        <v>304</v>
      </c>
      <c r="C516" s="86"/>
      <c r="D516" s="86" t="s">
        <v>506</v>
      </c>
      <c r="E516" s="86"/>
      <c r="F516" s="86"/>
      <c r="G516" s="86"/>
      <c r="H516" s="86"/>
      <c r="I516" s="85" t="s">
        <v>227</v>
      </c>
      <c r="J516" s="86" t="s">
        <v>228</v>
      </c>
      <c r="K516" s="86" t="s">
        <v>103</v>
      </c>
      <c r="L516" s="86" t="s">
        <v>230</v>
      </c>
      <c r="M516" s="86"/>
      <c r="N516" s="86"/>
      <c r="O516" s="86"/>
      <c r="P516" s="86">
        <v>1</v>
      </c>
      <c r="Q516" s="86">
        <v>1</v>
      </c>
      <c r="R516" s="86">
        <v>10</v>
      </c>
      <c r="S516" s="86">
        <v>6</v>
      </c>
      <c r="T516" s="86">
        <f t="shared" si="9"/>
        <v>-5</v>
      </c>
      <c r="U516" s="86"/>
      <c r="V516" s="86"/>
      <c r="W516" s="86"/>
      <c r="X516" s="86"/>
      <c r="Y516" s="86"/>
      <c r="Z516" s="86"/>
      <c r="AA516" s="86"/>
      <c r="AB516" s="86"/>
      <c r="AC516" s="86"/>
      <c r="AD516" s="86"/>
      <c r="AE516" s="86">
        <v>1</v>
      </c>
      <c r="AF516" s="86">
        <v>0</v>
      </c>
      <c r="AG516" s="86">
        <v>1</v>
      </c>
      <c r="AH516" s="87">
        <v>44270</v>
      </c>
    </row>
    <row r="517" spans="1:34" outlineLevel="2" x14ac:dyDescent="0.3">
      <c r="A517" s="85" t="s">
        <v>305</v>
      </c>
      <c r="B517" s="85" t="s">
        <v>306</v>
      </c>
      <c r="C517" s="86"/>
      <c r="D517" s="86" t="s">
        <v>506</v>
      </c>
      <c r="E517" s="86"/>
      <c r="F517" s="86"/>
      <c r="G517" s="86"/>
      <c r="H517" s="86"/>
      <c r="I517" s="85" t="s">
        <v>245</v>
      </c>
      <c r="J517" s="86" t="s">
        <v>246</v>
      </c>
      <c r="K517" s="86" t="s">
        <v>35</v>
      </c>
      <c r="L517" s="86" t="s">
        <v>230</v>
      </c>
      <c r="M517" s="86"/>
      <c r="N517" s="86"/>
      <c r="O517" s="86"/>
      <c r="P517" s="86">
        <v>1</v>
      </c>
      <c r="Q517" s="86">
        <v>1</v>
      </c>
      <c r="R517" s="86">
        <v>6</v>
      </c>
      <c r="S517" s="86">
        <v>7</v>
      </c>
      <c r="T517" s="86">
        <f t="shared" si="9"/>
        <v>-6</v>
      </c>
      <c r="U517" s="86"/>
      <c r="V517" s="86"/>
      <c r="W517" s="86"/>
      <c r="X517" s="86"/>
      <c r="Y517" s="86"/>
      <c r="Z517" s="86"/>
      <c r="AA517" s="86"/>
      <c r="AB517" s="86"/>
      <c r="AC517" s="86"/>
      <c r="AD517" s="86"/>
      <c r="AE517" s="86">
        <v>1</v>
      </c>
      <c r="AF517" s="86">
        <v>0</v>
      </c>
      <c r="AG517" s="86">
        <v>1</v>
      </c>
      <c r="AH517" s="87">
        <v>44270</v>
      </c>
    </row>
    <row r="518" spans="1:34" outlineLevel="2" x14ac:dyDescent="0.3">
      <c r="A518" s="85" t="s">
        <v>307</v>
      </c>
      <c r="B518" s="85" t="s">
        <v>308</v>
      </c>
      <c r="C518" s="86"/>
      <c r="D518" s="86" t="s">
        <v>506</v>
      </c>
      <c r="E518" s="86"/>
      <c r="F518" s="86"/>
      <c r="G518" s="86"/>
      <c r="H518" s="86"/>
      <c r="I518" s="85" t="s">
        <v>227</v>
      </c>
      <c r="J518" s="86" t="s">
        <v>228</v>
      </c>
      <c r="K518" s="86" t="s">
        <v>35</v>
      </c>
      <c r="L518" s="86" t="s">
        <v>230</v>
      </c>
      <c r="M518" s="86"/>
      <c r="N518" s="86"/>
      <c r="O518" s="86"/>
      <c r="P518" s="86">
        <v>1</v>
      </c>
      <c r="Q518" s="86">
        <v>0</v>
      </c>
      <c r="R518" s="86">
        <v>6</v>
      </c>
      <c r="S518" s="86">
        <v>6</v>
      </c>
      <c r="T518" s="86">
        <f t="shared" si="9"/>
        <v>-6</v>
      </c>
      <c r="U518" s="86"/>
      <c r="V518" s="86"/>
      <c r="W518" s="86"/>
      <c r="X518" s="86"/>
      <c r="Y518" s="86"/>
      <c r="Z518" s="86"/>
      <c r="AA518" s="86"/>
      <c r="AB518" s="86"/>
      <c r="AC518" s="86"/>
      <c r="AD518" s="86"/>
      <c r="AE518" s="86">
        <v>1</v>
      </c>
      <c r="AF518" s="86">
        <v>0</v>
      </c>
      <c r="AG518" s="86">
        <v>1</v>
      </c>
      <c r="AH518" s="87">
        <v>44270</v>
      </c>
    </row>
    <row r="519" spans="1:34" outlineLevel="2" x14ac:dyDescent="0.3">
      <c r="A519" s="85" t="s">
        <v>309</v>
      </c>
      <c r="B519" s="85" t="s">
        <v>310</v>
      </c>
      <c r="C519" s="86"/>
      <c r="D519" s="86" t="s">
        <v>506</v>
      </c>
      <c r="E519" s="86"/>
      <c r="F519" s="86"/>
      <c r="G519" s="86"/>
      <c r="H519" s="86"/>
      <c r="I519" s="85" t="s">
        <v>227</v>
      </c>
      <c r="J519" s="86" t="s">
        <v>228</v>
      </c>
      <c r="K519" s="86" t="s">
        <v>311</v>
      </c>
      <c r="L519" s="86" t="s">
        <v>230</v>
      </c>
      <c r="M519" s="86"/>
      <c r="N519" s="86"/>
      <c r="O519" s="86"/>
      <c r="P519" s="86">
        <v>1</v>
      </c>
      <c r="Q519" s="86">
        <v>0</v>
      </c>
      <c r="R519" s="86">
        <v>9</v>
      </c>
      <c r="S519" s="86">
        <v>10</v>
      </c>
      <c r="T519" s="86">
        <f t="shared" si="9"/>
        <v>-10</v>
      </c>
      <c r="U519" s="86">
        <v>1</v>
      </c>
      <c r="V519" s="86"/>
      <c r="W519" s="86"/>
      <c r="X519" s="86"/>
      <c r="Y519" s="86"/>
      <c r="Z519" s="86"/>
      <c r="AA519" s="86"/>
      <c r="AB519" s="86"/>
      <c r="AC519" s="86"/>
      <c r="AD519" s="86"/>
      <c r="AE519" s="86">
        <v>1</v>
      </c>
      <c r="AF519" s="86">
        <v>0</v>
      </c>
      <c r="AG519" s="86">
        <v>1</v>
      </c>
      <c r="AH519" s="87">
        <v>44270</v>
      </c>
    </row>
    <row r="520" spans="1:34" outlineLevel="2" x14ac:dyDescent="0.3">
      <c r="A520" s="85" t="s">
        <v>312</v>
      </c>
      <c r="B520" s="85" t="s">
        <v>313</v>
      </c>
      <c r="C520" s="86"/>
      <c r="D520" s="86" t="s">
        <v>506</v>
      </c>
      <c r="E520" s="86"/>
      <c r="F520" s="86"/>
      <c r="G520" s="86"/>
      <c r="H520" s="86"/>
      <c r="I520" s="85" t="s">
        <v>227</v>
      </c>
      <c r="J520" s="86" t="s">
        <v>228</v>
      </c>
      <c r="K520" s="86" t="s">
        <v>103</v>
      </c>
      <c r="L520" s="86" t="s">
        <v>230</v>
      </c>
      <c r="M520" s="86"/>
      <c r="N520" s="86"/>
      <c r="O520" s="86"/>
      <c r="P520" s="86">
        <v>2</v>
      </c>
      <c r="Q520" s="86">
        <v>0</v>
      </c>
      <c r="R520" s="86">
        <v>12</v>
      </c>
      <c r="S520" s="86">
        <v>10</v>
      </c>
      <c r="T520" s="86">
        <f t="shared" si="9"/>
        <v>-10</v>
      </c>
      <c r="U520" s="86"/>
      <c r="V520" s="86"/>
      <c r="W520" s="86"/>
      <c r="X520" s="86"/>
      <c r="Y520" s="86"/>
      <c r="Z520" s="86"/>
      <c r="AA520" s="86"/>
      <c r="AB520" s="86"/>
      <c r="AC520" s="86"/>
      <c r="AD520" s="86"/>
      <c r="AE520" s="86">
        <v>2</v>
      </c>
      <c r="AF520" s="86">
        <v>0</v>
      </c>
      <c r="AG520" s="86">
        <v>2</v>
      </c>
      <c r="AH520" s="87">
        <v>44270</v>
      </c>
    </row>
    <row r="521" spans="1:34" outlineLevel="2" x14ac:dyDescent="0.3">
      <c r="A521" s="85" t="s">
        <v>314</v>
      </c>
      <c r="B521" s="85" t="s">
        <v>315</v>
      </c>
      <c r="C521" s="86"/>
      <c r="D521" s="86" t="s">
        <v>506</v>
      </c>
      <c r="E521" s="86"/>
      <c r="F521" s="86"/>
      <c r="G521" s="86"/>
      <c r="H521" s="86"/>
      <c r="I521" s="85"/>
      <c r="J521" s="86"/>
      <c r="K521" s="86"/>
      <c r="L521" s="86"/>
      <c r="M521" s="86"/>
      <c r="N521" s="86"/>
      <c r="O521" s="86"/>
      <c r="P521" s="86">
        <v>3</v>
      </c>
      <c r="Q521" s="86">
        <v>15</v>
      </c>
      <c r="R521" s="86">
        <v>1</v>
      </c>
      <c r="S521" s="86">
        <v>41</v>
      </c>
      <c r="T521" s="86">
        <f t="shared" si="9"/>
        <v>-26</v>
      </c>
      <c r="U521" s="86">
        <v>25</v>
      </c>
      <c r="V521" s="86"/>
      <c r="W521" s="86"/>
      <c r="X521" s="86"/>
      <c r="Y521" s="86"/>
      <c r="Z521" s="86"/>
      <c r="AA521" s="86"/>
      <c r="AB521" s="86"/>
      <c r="AC521" s="86"/>
      <c r="AD521" s="86"/>
      <c r="AE521" s="86">
        <v>3</v>
      </c>
      <c r="AF521" s="86">
        <v>0</v>
      </c>
      <c r="AG521" s="86">
        <v>3</v>
      </c>
      <c r="AH521" s="87">
        <v>44270</v>
      </c>
    </row>
    <row r="522" spans="1:34" outlineLevel="2" x14ac:dyDescent="0.3">
      <c r="A522" s="85" t="s">
        <v>316</v>
      </c>
      <c r="B522" s="85" t="s">
        <v>317</v>
      </c>
      <c r="C522" s="86"/>
      <c r="D522" s="86" t="s">
        <v>506</v>
      </c>
      <c r="E522" s="86"/>
      <c r="F522" s="86"/>
      <c r="G522" s="86"/>
      <c r="H522" s="86"/>
      <c r="I522" s="85" t="s">
        <v>259</v>
      </c>
      <c r="J522" s="86" t="s">
        <v>318</v>
      </c>
      <c r="K522" s="86" t="s">
        <v>294</v>
      </c>
      <c r="L522" s="86" t="s">
        <v>319</v>
      </c>
      <c r="M522" s="86">
        <v>15674</v>
      </c>
      <c r="N522" s="86">
        <v>43</v>
      </c>
      <c r="O522" s="87">
        <v>44299</v>
      </c>
      <c r="P522" s="86">
        <v>2</v>
      </c>
      <c r="Q522" s="86">
        <v>52</v>
      </c>
      <c r="R522" s="86">
        <v>50</v>
      </c>
      <c r="S522" s="86">
        <v>69</v>
      </c>
      <c r="T522" s="86">
        <f t="shared" si="9"/>
        <v>-17</v>
      </c>
      <c r="U522" s="86"/>
      <c r="V522" s="86"/>
      <c r="W522" s="86"/>
      <c r="X522" s="86"/>
      <c r="Y522" s="86"/>
      <c r="Z522" s="86"/>
      <c r="AA522" s="86"/>
      <c r="AB522" s="86"/>
      <c r="AC522" s="86"/>
      <c r="AD522" s="86"/>
      <c r="AE522" s="86">
        <v>2</v>
      </c>
      <c r="AF522" s="86">
        <v>0</v>
      </c>
      <c r="AG522" s="86">
        <v>2</v>
      </c>
      <c r="AH522" s="87">
        <v>44270</v>
      </c>
    </row>
    <row r="523" spans="1:34" outlineLevel="2" x14ac:dyDescent="0.3">
      <c r="A523" s="85" t="s">
        <v>320</v>
      </c>
      <c r="B523" s="85" t="s">
        <v>321</v>
      </c>
      <c r="C523" s="86"/>
      <c r="D523" s="86" t="s">
        <v>506</v>
      </c>
      <c r="E523" s="86"/>
      <c r="F523" s="86"/>
      <c r="G523" s="86"/>
      <c r="H523" s="86"/>
      <c r="I523" s="85" t="s">
        <v>259</v>
      </c>
      <c r="J523" s="86" t="s">
        <v>322</v>
      </c>
      <c r="K523" s="86" t="s">
        <v>323</v>
      </c>
      <c r="L523" s="86" t="s">
        <v>144</v>
      </c>
      <c r="M523" s="86"/>
      <c r="N523" s="86"/>
      <c r="O523" s="86"/>
      <c r="P523" s="86">
        <v>5</v>
      </c>
      <c r="Q523" s="86">
        <v>69</v>
      </c>
      <c r="R523" s="86">
        <v>80</v>
      </c>
      <c r="S523" s="86">
        <v>82</v>
      </c>
      <c r="T523" s="86">
        <f t="shared" si="9"/>
        <v>-13</v>
      </c>
      <c r="U523" s="86"/>
      <c r="V523" s="86"/>
      <c r="W523" s="86"/>
      <c r="X523" s="86"/>
      <c r="Y523" s="86"/>
      <c r="Z523" s="86"/>
      <c r="AA523" s="86"/>
      <c r="AB523" s="86"/>
      <c r="AC523" s="86"/>
      <c r="AD523" s="86"/>
      <c r="AE523" s="86">
        <v>5</v>
      </c>
      <c r="AF523" s="86">
        <v>0</v>
      </c>
      <c r="AG523" s="86">
        <v>5</v>
      </c>
      <c r="AH523" s="87">
        <v>44270</v>
      </c>
    </row>
    <row r="524" spans="1:34" outlineLevel="2" x14ac:dyDescent="0.3">
      <c r="A524" s="85" t="s">
        <v>324</v>
      </c>
      <c r="B524" s="85" t="s">
        <v>325</v>
      </c>
      <c r="C524" s="86"/>
      <c r="D524" s="86" t="s">
        <v>506</v>
      </c>
      <c r="E524" s="86"/>
      <c r="F524" s="86"/>
      <c r="G524" s="86"/>
      <c r="H524" s="86"/>
      <c r="I524" s="85" t="s">
        <v>259</v>
      </c>
      <c r="J524" s="86" t="s">
        <v>326</v>
      </c>
      <c r="K524" s="86" t="s">
        <v>327</v>
      </c>
      <c r="L524" s="86" t="s">
        <v>328</v>
      </c>
      <c r="M524" s="86">
        <v>15674</v>
      </c>
      <c r="N524" s="86">
        <v>100</v>
      </c>
      <c r="O524" s="87">
        <v>44314</v>
      </c>
      <c r="P524" s="86">
        <v>8</v>
      </c>
      <c r="Q524" s="86">
        <v>6</v>
      </c>
      <c r="R524" s="86">
        <v>170</v>
      </c>
      <c r="S524" s="86">
        <v>79</v>
      </c>
      <c r="T524" s="86">
        <f t="shared" si="9"/>
        <v>-73</v>
      </c>
      <c r="U524" s="86"/>
      <c r="V524" s="86"/>
      <c r="W524" s="86"/>
      <c r="X524" s="86"/>
      <c r="Y524" s="86"/>
      <c r="Z524" s="86"/>
      <c r="AA524" s="86"/>
      <c r="AB524" s="86"/>
      <c r="AC524" s="86"/>
      <c r="AD524" s="86"/>
      <c r="AE524" s="86">
        <v>8</v>
      </c>
      <c r="AF524" s="86">
        <v>0</v>
      </c>
      <c r="AG524" s="86">
        <v>8</v>
      </c>
      <c r="AH524" s="87">
        <v>44270</v>
      </c>
    </row>
    <row r="525" spans="1:34" outlineLevel="2" x14ac:dyDescent="0.3">
      <c r="A525" s="85" t="s">
        <v>329</v>
      </c>
      <c r="B525" s="85" t="s">
        <v>330</v>
      </c>
      <c r="C525" s="86"/>
      <c r="D525" s="86" t="s">
        <v>506</v>
      </c>
      <c r="E525" s="86"/>
      <c r="F525" s="86"/>
      <c r="G525" s="86"/>
      <c r="H525" s="86"/>
      <c r="I525" s="85"/>
      <c r="J525" s="86"/>
      <c r="K525" s="86"/>
      <c r="L525" s="86"/>
      <c r="M525" s="86"/>
      <c r="N525" s="86"/>
      <c r="O525" s="86"/>
      <c r="P525" s="86">
        <v>1</v>
      </c>
      <c r="Q525" s="86">
        <v>10</v>
      </c>
      <c r="R525" s="86">
        <v>0</v>
      </c>
      <c r="S525" s="86">
        <v>11</v>
      </c>
      <c r="T525" s="86">
        <f t="shared" si="9"/>
        <v>-1</v>
      </c>
      <c r="U525" s="86">
        <v>1</v>
      </c>
      <c r="V525" s="86"/>
      <c r="W525" s="86"/>
      <c r="X525" s="86"/>
      <c r="Y525" s="86"/>
      <c r="Z525" s="86"/>
      <c r="AA525" s="86"/>
      <c r="AB525" s="86"/>
      <c r="AC525" s="86"/>
      <c r="AD525" s="86"/>
      <c r="AE525" s="86">
        <v>1</v>
      </c>
      <c r="AF525" s="86">
        <v>0</v>
      </c>
      <c r="AG525" s="86">
        <v>1</v>
      </c>
      <c r="AH525" s="87">
        <v>44270</v>
      </c>
    </row>
    <row r="526" spans="1:34" outlineLevel="2" x14ac:dyDescent="0.3">
      <c r="A526" s="85" t="s">
        <v>331</v>
      </c>
      <c r="B526" s="85" t="s">
        <v>332</v>
      </c>
      <c r="C526" s="86"/>
      <c r="D526" s="86" t="s">
        <v>506</v>
      </c>
      <c r="E526" s="86"/>
      <c r="F526" s="86"/>
      <c r="G526" s="86"/>
      <c r="H526" s="86"/>
      <c r="I526" s="85"/>
      <c r="J526" s="86"/>
      <c r="K526" s="86"/>
      <c r="L526" s="86"/>
      <c r="M526" s="86"/>
      <c r="N526" s="86"/>
      <c r="O526" s="86"/>
      <c r="P526" s="86">
        <v>3</v>
      </c>
      <c r="Q526" s="86">
        <v>30</v>
      </c>
      <c r="R526" s="86">
        <v>0</v>
      </c>
      <c r="S526" s="86">
        <v>35</v>
      </c>
      <c r="T526" s="86">
        <f t="shared" si="9"/>
        <v>-5</v>
      </c>
      <c r="U526" s="86">
        <v>5</v>
      </c>
      <c r="V526" s="86"/>
      <c r="W526" s="86"/>
      <c r="X526" s="86"/>
      <c r="Y526" s="86"/>
      <c r="Z526" s="86"/>
      <c r="AA526" s="86"/>
      <c r="AB526" s="86"/>
      <c r="AC526" s="86"/>
      <c r="AD526" s="86"/>
      <c r="AE526" s="86">
        <v>3</v>
      </c>
      <c r="AF526" s="86">
        <v>0</v>
      </c>
      <c r="AG526" s="86">
        <v>3</v>
      </c>
      <c r="AH526" s="87">
        <v>44270</v>
      </c>
    </row>
    <row r="527" spans="1:34" outlineLevel="2" x14ac:dyDescent="0.3">
      <c r="A527" s="85" t="s">
        <v>333</v>
      </c>
      <c r="B527" s="85" t="s">
        <v>334</v>
      </c>
      <c r="C527" s="86"/>
      <c r="D527" s="86" t="s">
        <v>506</v>
      </c>
      <c r="E527" s="86"/>
      <c r="F527" s="86"/>
      <c r="G527" s="86"/>
      <c r="H527" s="86"/>
      <c r="I527" s="85"/>
      <c r="J527" s="86"/>
      <c r="K527" s="86"/>
      <c r="L527" s="86"/>
      <c r="M527" s="86"/>
      <c r="N527" s="86"/>
      <c r="O527" s="86"/>
      <c r="P527" s="86">
        <v>2</v>
      </c>
      <c r="Q527" s="86">
        <v>7</v>
      </c>
      <c r="R527" s="86"/>
      <c r="S527" s="86">
        <v>12</v>
      </c>
      <c r="T527" s="86">
        <f t="shared" si="9"/>
        <v>-5</v>
      </c>
      <c r="U527" s="86">
        <v>5</v>
      </c>
      <c r="V527" s="86"/>
      <c r="W527" s="86"/>
      <c r="X527" s="86"/>
      <c r="Y527" s="86"/>
      <c r="Z527" s="86"/>
      <c r="AA527" s="86"/>
      <c r="AB527" s="86"/>
      <c r="AC527" s="86"/>
      <c r="AD527" s="86"/>
      <c r="AE527" s="86">
        <v>2</v>
      </c>
      <c r="AF527" s="86">
        <v>0</v>
      </c>
      <c r="AG527" s="86">
        <v>2</v>
      </c>
      <c r="AH527" s="87">
        <v>44270</v>
      </c>
    </row>
    <row r="528" spans="1:34" outlineLevel="2" x14ac:dyDescent="0.3">
      <c r="A528" s="85" t="s">
        <v>335</v>
      </c>
      <c r="B528" s="85" t="s">
        <v>336</v>
      </c>
      <c r="C528" s="86"/>
      <c r="D528" s="86" t="s">
        <v>506</v>
      </c>
      <c r="E528" s="86"/>
      <c r="F528" s="86"/>
      <c r="G528" s="86"/>
      <c r="H528" s="86"/>
      <c r="I528" s="85"/>
      <c r="J528" s="86"/>
      <c r="K528" s="86"/>
      <c r="L528" s="86"/>
      <c r="M528" s="86"/>
      <c r="N528" s="86"/>
      <c r="O528" s="86"/>
      <c r="P528" s="86">
        <v>2</v>
      </c>
      <c r="Q528" s="86">
        <v>4</v>
      </c>
      <c r="R528" s="86">
        <v>0</v>
      </c>
      <c r="S528" s="86">
        <v>12</v>
      </c>
      <c r="T528" s="86">
        <f t="shared" si="9"/>
        <v>-8</v>
      </c>
      <c r="U528" s="86">
        <v>8</v>
      </c>
      <c r="V528" s="86"/>
      <c r="W528" s="86"/>
      <c r="X528" s="86"/>
      <c r="Y528" s="86"/>
      <c r="Z528" s="86"/>
      <c r="AA528" s="86"/>
      <c r="AB528" s="86"/>
      <c r="AC528" s="86"/>
      <c r="AD528" s="86"/>
      <c r="AE528" s="86">
        <v>2</v>
      </c>
      <c r="AF528" s="86">
        <v>0</v>
      </c>
      <c r="AG528" s="86">
        <v>2</v>
      </c>
      <c r="AH528" s="87">
        <v>44270</v>
      </c>
    </row>
    <row r="529" spans="1:34" outlineLevel="2" x14ac:dyDescent="0.3">
      <c r="A529" s="85" t="s">
        <v>337</v>
      </c>
      <c r="B529" s="85" t="s">
        <v>338</v>
      </c>
      <c r="C529" s="86"/>
      <c r="D529" s="86" t="s">
        <v>506</v>
      </c>
      <c r="E529" s="86"/>
      <c r="F529" s="86"/>
      <c r="G529" s="86"/>
      <c r="H529" s="86"/>
      <c r="I529" s="85" t="s">
        <v>227</v>
      </c>
      <c r="J529" s="86" t="s">
        <v>228</v>
      </c>
      <c r="K529" s="86" t="s">
        <v>339</v>
      </c>
      <c r="L529" s="86" t="s">
        <v>230</v>
      </c>
      <c r="M529" s="86"/>
      <c r="N529" s="86"/>
      <c r="O529" s="86"/>
      <c r="P529" s="86">
        <v>40</v>
      </c>
      <c r="Q529" s="86">
        <v>68</v>
      </c>
      <c r="R529" s="86">
        <v>84</v>
      </c>
      <c r="S529" s="86">
        <v>512</v>
      </c>
      <c r="T529" s="86">
        <f t="shared" si="9"/>
        <v>-444</v>
      </c>
      <c r="U529" s="86">
        <v>360</v>
      </c>
      <c r="V529" s="86"/>
      <c r="W529" s="86"/>
      <c r="X529" s="86"/>
      <c r="Y529" s="86"/>
      <c r="Z529" s="86"/>
      <c r="AA529" s="86"/>
      <c r="AB529" s="86"/>
      <c r="AC529" s="86"/>
      <c r="AD529" s="86"/>
      <c r="AE529" s="86">
        <v>40</v>
      </c>
      <c r="AF529" s="86">
        <v>0</v>
      </c>
      <c r="AG529" s="86">
        <v>40</v>
      </c>
      <c r="AH529" s="87">
        <v>44270</v>
      </c>
    </row>
    <row r="530" spans="1:34" outlineLevel="2" x14ac:dyDescent="0.3">
      <c r="A530" s="85" t="s">
        <v>340</v>
      </c>
      <c r="B530" s="85" t="s">
        <v>341</v>
      </c>
      <c r="C530" s="86"/>
      <c r="D530" s="86" t="s">
        <v>506</v>
      </c>
      <c r="E530" s="86"/>
      <c r="F530" s="86"/>
      <c r="G530" s="86"/>
      <c r="H530" s="86"/>
      <c r="I530" s="85" t="s">
        <v>227</v>
      </c>
      <c r="J530" s="86" t="s">
        <v>228</v>
      </c>
      <c r="K530" s="86" t="s">
        <v>342</v>
      </c>
      <c r="L530" s="86" t="s">
        <v>230</v>
      </c>
      <c r="M530" s="86"/>
      <c r="N530" s="86"/>
      <c r="O530" s="86"/>
      <c r="P530" s="86">
        <v>6</v>
      </c>
      <c r="Q530" s="86">
        <v>24</v>
      </c>
      <c r="R530" s="86">
        <v>33</v>
      </c>
      <c r="S530" s="86">
        <v>65</v>
      </c>
      <c r="T530" s="86">
        <f t="shared" si="9"/>
        <v>-41</v>
      </c>
      <c r="U530" s="86">
        <v>8</v>
      </c>
      <c r="V530" s="86"/>
      <c r="W530" s="86"/>
      <c r="X530" s="86"/>
      <c r="Y530" s="86"/>
      <c r="Z530" s="86"/>
      <c r="AA530" s="86"/>
      <c r="AB530" s="86"/>
      <c r="AC530" s="86"/>
      <c r="AD530" s="86"/>
      <c r="AE530" s="86">
        <v>6</v>
      </c>
      <c r="AF530" s="86">
        <v>0</v>
      </c>
      <c r="AG530" s="86">
        <v>6</v>
      </c>
      <c r="AH530" s="87">
        <v>44270</v>
      </c>
    </row>
    <row r="531" spans="1:34" outlineLevel="2" x14ac:dyDescent="0.3">
      <c r="A531" s="85" t="s">
        <v>343</v>
      </c>
      <c r="B531" s="85" t="s">
        <v>344</v>
      </c>
      <c r="C531" s="86"/>
      <c r="D531" s="86" t="s">
        <v>506</v>
      </c>
      <c r="E531" s="86"/>
      <c r="F531" s="86"/>
      <c r="G531" s="86"/>
      <c r="H531" s="86"/>
      <c r="I531" s="85" t="s">
        <v>227</v>
      </c>
      <c r="J531" s="86" t="s">
        <v>228</v>
      </c>
      <c r="K531" s="86" t="s">
        <v>345</v>
      </c>
      <c r="L531" s="86" t="s">
        <v>230</v>
      </c>
      <c r="M531" s="86"/>
      <c r="N531" s="86"/>
      <c r="O531" s="86"/>
      <c r="P531" s="86">
        <v>3</v>
      </c>
      <c r="Q531" s="86">
        <v>9</v>
      </c>
      <c r="R531" s="86">
        <v>35</v>
      </c>
      <c r="S531" s="86">
        <v>36</v>
      </c>
      <c r="T531" s="86">
        <f t="shared" si="9"/>
        <v>-27</v>
      </c>
      <c r="U531" s="86"/>
      <c r="V531" s="86"/>
      <c r="W531" s="86"/>
      <c r="X531" s="86"/>
      <c r="Y531" s="86"/>
      <c r="Z531" s="86"/>
      <c r="AA531" s="86"/>
      <c r="AB531" s="86"/>
      <c r="AC531" s="86"/>
      <c r="AD531" s="86"/>
      <c r="AE531" s="86">
        <v>3</v>
      </c>
      <c r="AF531" s="86">
        <v>0</v>
      </c>
      <c r="AG531" s="86">
        <v>3</v>
      </c>
      <c r="AH531" s="87">
        <v>44270</v>
      </c>
    </row>
    <row r="532" spans="1:34" outlineLevel="2" x14ac:dyDescent="0.3">
      <c r="A532" s="85" t="s">
        <v>346</v>
      </c>
      <c r="B532" s="85" t="s">
        <v>347</v>
      </c>
      <c r="C532" s="86"/>
      <c r="D532" s="86" t="s">
        <v>506</v>
      </c>
      <c r="E532" s="86"/>
      <c r="F532" s="86"/>
      <c r="G532" s="86"/>
      <c r="H532" s="86"/>
      <c r="I532" s="85" t="s">
        <v>227</v>
      </c>
      <c r="J532" s="86" t="s">
        <v>228</v>
      </c>
      <c r="K532" s="86" t="s">
        <v>348</v>
      </c>
      <c r="L532" s="86" t="s">
        <v>230</v>
      </c>
      <c r="M532" s="86"/>
      <c r="N532" s="86"/>
      <c r="O532" s="86"/>
      <c r="P532" s="86">
        <v>40</v>
      </c>
      <c r="Q532" s="86">
        <v>98</v>
      </c>
      <c r="R532" s="86">
        <v>96</v>
      </c>
      <c r="S532" s="86">
        <v>504</v>
      </c>
      <c r="T532" s="86">
        <f t="shared" si="9"/>
        <v>-406</v>
      </c>
      <c r="U532" s="86">
        <v>310</v>
      </c>
      <c r="V532" s="86"/>
      <c r="W532" s="86"/>
      <c r="X532" s="86"/>
      <c r="Y532" s="86"/>
      <c r="Z532" s="86"/>
      <c r="AA532" s="86"/>
      <c r="AB532" s="86"/>
      <c r="AC532" s="86"/>
      <c r="AD532" s="86"/>
      <c r="AE532" s="86">
        <v>40</v>
      </c>
      <c r="AF532" s="86">
        <v>0</v>
      </c>
      <c r="AG532" s="86">
        <v>40</v>
      </c>
      <c r="AH532" s="87">
        <v>44270</v>
      </c>
    </row>
    <row r="533" spans="1:34" outlineLevel="2" x14ac:dyDescent="0.3">
      <c r="A533" s="85" t="s">
        <v>349</v>
      </c>
      <c r="B533" s="85" t="s">
        <v>350</v>
      </c>
      <c r="C533" s="86"/>
      <c r="D533" s="86" t="s">
        <v>506</v>
      </c>
      <c r="E533" s="86"/>
      <c r="F533" s="86"/>
      <c r="G533" s="86"/>
      <c r="H533" s="86"/>
      <c r="I533" s="85" t="s">
        <v>227</v>
      </c>
      <c r="J533" s="86" t="s">
        <v>228</v>
      </c>
      <c r="K533" s="86" t="s">
        <v>103</v>
      </c>
      <c r="L533" s="86" t="s">
        <v>230</v>
      </c>
      <c r="M533" s="86"/>
      <c r="N533" s="86"/>
      <c r="O533" s="86"/>
      <c r="P533" s="86">
        <v>1</v>
      </c>
      <c r="Q533" s="86">
        <v>1</v>
      </c>
      <c r="R533" s="86">
        <v>10</v>
      </c>
      <c r="S533" s="86">
        <v>9</v>
      </c>
      <c r="T533" s="86">
        <f t="shared" si="9"/>
        <v>-8</v>
      </c>
      <c r="U533" s="86"/>
      <c r="V533" s="86"/>
      <c r="W533" s="86"/>
      <c r="X533" s="86"/>
      <c r="Y533" s="86"/>
      <c r="Z533" s="86"/>
      <c r="AA533" s="86"/>
      <c r="AB533" s="86"/>
      <c r="AC533" s="86"/>
      <c r="AD533" s="86"/>
      <c r="AE533" s="86">
        <v>1</v>
      </c>
      <c r="AF533" s="86">
        <v>0</v>
      </c>
      <c r="AG533" s="86">
        <v>1</v>
      </c>
      <c r="AH533" s="87">
        <v>44270</v>
      </c>
    </row>
    <row r="534" spans="1:34" outlineLevel="2" x14ac:dyDescent="0.3">
      <c r="A534" s="85" t="s">
        <v>351</v>
      </c>
      <c r="B534" s="85" t="s">
        <v>352</v>
      </c>
      <c r="C534" s="86"/>
      <c r="D534" s="86" t="s">
        <v>506</v>
      </c>
      <c r="E534" s="86"/>
      <c r="F534" s="86"/>
      <c r="G534" s="86"/>
      <c r="H534" s="86"/>
      <c r="I534" s="85"/>
      <c r="J534" s="86"/>
      <c r="K534" s="86"/>
      <c r="L534" s="86"/>
      <c r="M534" s="86"/>
      <c r="N534" s="86"/>
      <c r="O534" s="86"/>
      <c r="P534" s="86">
        <v>12</v>
      </c>
      <c r="Q534" s="86">
        <v>50</v>
      </c>
      <c r="R534" s="86">
        <v>0</v>
      </c>
      <c r="S534" s="86">
        <v>72</v>
      </c>
      <c r="T534" s="86">
        <f t="shared" si="9"/>
        <v>-22</v>
      </c>
      <c r="U534" s="86">
        <v>22</v>
      </c>
      <c r="V534" s="86"/>
      <c r="W534" s="86"/>
      <c r="X534" s="86"/>
      <c r="Y534" s="86"/>
      <c r="Z534" s="86"/>
      <c r="AA534" s="86"/>
      <c r="AB534" s="86"/>
      <c r="AC534" s="86"/>
      <c r="AD534" s="86"/>
      <c r="AE534" s="86">
        <v>12</v>
      </c>
      <c r="AF534" s="86">
        <v>0</v>
      </c>
      <c r="AG534" s="86">
        <v>12</v>
      </c>
      <c r="AH534" s="87">
        <v>44270</v>
      </c>
    </row>
    <row r="535" spans="1:34" outlineLevel="2" x14ac:dyDescent="0.3">
      <c r="A535" s="85" t="s">
        <v>353</v>
      </c>
      <c r="B535" s="85" t="s">
        <v>354</v>
      </c>
      <c r="C535" s="86"/>
      <c r="D535" s="86" t="s">
        <v>506</v>
      </c>
      <c r="E535" s="86"/>
      <c r="F535" s="86"/>
      <c r="G535" s="86"/>
      <c r="H535" s="86"/>
      <c r="I535" s="85"/>
      <c r="J535" s="86"/>
      <c r="K535" s="86"/>
      <c r="L535" s="86"/>
      <c r="M535" s="86"/>
      <c r="N535" s="86"/>
      <c r="O535" s="86"/>
      <c r="P535" s="86">
        <v>8</v>
      </c>
      <c r="Q535" s="86">
        <v>50</v>
      </c>
      <c r="R535" s="86">
        <v>0</v>
      </c>
      <c r="S535" s="86">
        <v>82</v>
      </c>
      <c r="T535" s="86">
        <f t="shared" si="9"/>
        <v>-32</v>
      </c>
      <c r="U535" s="86">
        <v>32</v>
      </c>
      <c r="V535" s="86"/>
      <c r="W535" s="86"/>
      <c r="X535" s="86"/>
      <c r="Y535" s="86"/>
      <c r="Z535" s="86"/>
      <c r="AA535" s="86"/>
      <c r="AB535" s="86"/>
      <c r="AC535" s="86"/>
      <c r="AD535" s="86"/>
      <c r="AE535" s="86">
        <v>8</v>
      </c>
      <c r="AF535" s="86">
        <v>0</v>
      </c>
      <c r="AG535" s="86">
        <v>8</v>
      </c>
      <c r="AH535" s="87">
        <v>44270</v>
      </c>
    </row>
    <row r="536" spans="1:34" outlineLevel="2" x14ac:dyDescent="0.3">
      <c r="A536" s="85" t="s">
        <v>355</v>
      </c>
      <c r="B536" s="85" t="s">
        <v>356</v>
      </c>
      <c r="C536" s="86"/>
      <c r="D536" s="86" t="s">
        <v>506</v>
      </c>
      <c r="E536" s="86"/>
      <c r="F536" s="86"/>
      <c r="G536" s="86"/>
      <c r="H536" s="86"/>
      <c r="I536" s="85"/>
      <c r="J536" s="86"/>
      <c r="K536" s="86"/>
      <c r="L536" s="86"/>
      <c r="M536" s="86"/>
      <c r="N536" s="86"/>
      <c r="O536" s="86"/>
      <c r="P536" s="86">
        <v>4</v>
      </c>
      <c r="Q536" s="86">
        <v>13</v>
      </c>
      <c r="R536" s="86">
        <v>0</v>
      </c>
      <c r="S536" s="86">
        <v>26</v>
      </c>
      <c r="T536" s="86">
        <f t="shared" si="9"/>
        <v>-13</v>
      </c>
      <c r="U536" s="86">
        <v>13</v>
      </c>
      <c r="V536" s="86"/>
      <c r="W536" s="86"/>
      <c r="X536" s="86"/>
      <c r="Y536" s="86"/>
      <c r="Z536" s="86"/>
      <c r="AA536" s="86"/>
      <c r="AB536" s="86"/>
      <c r="AC536" s="86"/>
      <c r="AD536" s="86"/>
      <c r="AE536" s="86">
        <v>4</v>
      </c>
      <c r="AF536" s="86">
        <v>0</v>
      </c>
      <c r="AG536" s="86">
        <v>4</v>
      </c>
      <c r="AH536" s="87">
        <v>44270</v>
      </c>
    </row>
    <row r="537" spans="1:34" outlineLevel="2" x14ac:dyDescent="0.3">
      <c r="A537" s="85" t="s">
        <v>357</v>
      </c>
      <c r="B537" s="85" t="s">
        <v>358</v>
      </c>
      <c r="C537" s="86"/>
      <c r="D537" s="86" t="s">
        <v>506</v>
      </c>
      <c r="E537" s="86"/>
      <c r="F537" s="86"/>
      <c r="G537" s="86"/>
      <c r="H537" s="86"/>
      <c r="I537" s="85"/>
      <c r="J537" s="86"/>
      <c r="K537" s="86"/>
      <c r="L537" s="86"/>
      <c r="M537" s="86"/>
      <c r="N537" s="86"/>
      <c r="O537" s="86"/>
      <c r="P537" s="86">
        <v>2</v>
      </c>
      <c r="Q537" s="86">
        <v>13</v>
      </c>
      <c r="R537" s="86">
        <v>0</v>
      </c>
      <c r="S537" s="86">
        <v>22</v>
      </c>
      <c r="T537" s="86">
        <f t="shared" si="9"/>
        <v>-9</v>
      </c>
      <c r="U537" s="86">
        <v>9</v>
      </c>
      <c r="V537" s="86"/>
      <c r="W537" s="86"/>
      <c r="X537" s="86"/>
      <c r="Y537" s="86"/>
      <c r="Z537" s="86"/>
      <c r="AA537" s="86"/>
      <c r="AB537" s="86"/>
      <c r="AC537" s="86"/>
      <c r="AD537" s="86"/>
      <c r="AE537" s="86">
        <v>2</v>
      </c>
      <c r="AF537" s="86">
        <v>0</v>
      </c>
      <c r="AG537" s="86">
        <v>2</v>
      </c>
      <c r="AH537" s="87">
        <v>44270</v>
      </c>
    </row>
    <row r="538" spans="1:34" outlineLevel="2" x14ac:dyDescent="0.3">
      <c r="A538" s="85" t="s">
        <v>359</v>
      </c>
      <c r="B538" s="85" t="s">
        <v>360</v>
      </c>
      <c r="C538" s="86"/>
      <c r="D538" s="86" t="s">
        <v>506</v>
      </c>
      <c r="E538" s="86"/>
      <c r="F538" s="86"/>
      <c r="G538" s="86"/>
      <c r="H538" s="86"/>
      <c r="I538" s="85"/>
      <c r="J538" s="86"/>
      <c r="K538" s="86"/>
      <c r="L538" s="86"/>
      <c r="M538" s="86"/>
      <c r="N538" s="86"/>
      <c r="O538" s="86"/>
      <c r="P538" s="86">
        <v>1</v>
      </c>
      <c r="Q538" s="86">
        <v>0</v>
      </c>
      <c r="R538" s="86">
        <v>0</v>
      </c>
      <c r="S538" s="86">
        <v>6</v>
      </c>
      <c r="T538" s="86">
        <f t="shared" si="9"/>
        <v>-6</v>
      </c>
      <c r="U538" s="86">
        <v>6</v>
      </c>
      <c r="V538" s="86"/>
      <c r="W538" s="86"/>
      <c r="X538" s="86"/>
      <c r="Y538" s="86"/>
      <c r="Z538" s="86"/>
      <c r="AA538" s="86"/>
      <c r="AB538" s="86"/>
      <c r="AC538" s="86"/>
      <c r="AD538" s="86"/>
      <c r="AE538" s="86">
        <v>1</v>
      </c>
      <c r="AF538" s="86">
        <v>0</v>
      </c>
      <c r="AG538" s="86">
        <v>1</v>
      </c>
      <c r="AH538" s="87">
        <v>44270</v>
      </c>
    </row>
    <row r="539" spans="1:34" outlineLevel="2" x14ac:dyDescent="0.3">
      <c r="A539" s="85" t="s">
        <v>361</v>
      </c>
      <c r="B539" s="85" t="s">
        <v>362</v>
      </c>
      <c r="C539" s="86"/>
      <c r="D539" s="86" t="s">
        <v>506</v>
      </c>
      <c r="E539" s="86"/>
      <c r="F539" s="86"/>
      <c r="G539" s="86"/>
      <c r="H539" s="86"/>
      <c r="I539" s="85"/>
      <c r="J539" s="86"/>
      <c r="K539" s="86"/>
      <c r="L539" s="86"/>
      <c r="M539" s="86"/>
      <c r="N539" s="86"/>
      <c r="O539" s="86"/>
      <c r="P539" s="86">
        <v>2</v>
      </c>
      <c r="Q539" s="86">
        <v>9</v>
      </c>
      <c r="R539" s="86">
        <v>0</v>
      </c>
      <c r="S539" s="86">
        <v>17</v>
      </c>
      <c r="T539" s="86">
        <f t="shared" si="9"/>
        <v>-8</v>
      </c>
      <c r="U539" s="86">
        <v>8</v>
      </c>
      <c r="V539" s="86"/>
      <c r="W539" s="86"/>
      <c r="X539" s="86"/>
      <c r="Y539" s="86"/>
      <c r="Z539" s="86"/>
      <c r="AA539" s="86"/>
      <c r="AB539" s="86"/>
      <c r="AC539" s="86"/>
      <c r="AD539" s="86"/>
      <c r="AE539" s="86">
        <v>2</v>
      </c>
      <c r="AF539" s="86">
        <v>0</v>
      </c>
      <c r="AG539" s="86">
        <v>2</v>
      </c>
      <c r="AH539" s="87">
        <v>44270</v>
      </c>
    </row>
    <row r="540" spans="1:34" outlineLevel="2" x14ac:dyDescent="0.3">
      <c r="A540" s="85" t="s">
        <v>363</v>
      </c>
      <c r="B540" s="85" t="s">
        <v>364</v>
      </c>
      <c r="C540" s="86"/>
      <c r="D540" s="86" t="s">
        <v>506</v>
      </c>
      <c r="E540" s="86"/>
      <c r="F540" s="86"/>
      <c r="G540" s="86"/>
      <c r="H540" s="86"/>
      <c r="I540" s="85" t="s">
        <v>227</v>
      </c>
      <c r="J540" s="86" t="s">
        <v>228</v>
      </c>
      <c r="K540" s="86" t="s">
        <v>53</v>
      </c>
      <c r="L540" s="86" t="s">
        <v>230</v>
      </c>
      <c r="M540" s="86"/>
      <c r="N540" s="86"/>
      <c r="O540" s="86"/>
      <c r="P540" s="86">
        <v>5</v>
      </c>
      <c r="Q540" s="86">
        <v>32</v>
      </c>
      <c r="R540" s="86">
        <v>26</v>
      </c>
      <c r="S540" s="86">
        <v>90</v>
      </c>
      <c r="T540" s="86">
        <f t="shared" si="9"/>
        <v>-58</v>
      </c>
      <c r="U540" s="86">
        <v>32</v>
      </c>
      <c r="V540" s="86"/>
      <c r="W540" s="86"/>
      <c r="X540" s="86"/>
      <c r="Y540" s="86"/>
      <c r="Z540" s="86"/>
      <c r="AA540" s="86"/>
      <c r="AB540" s="86"/>
      <c r="AC540" s="86"/>
      <c r="AD540" s="86"/>
      <c r="AE540" s="86">
        <v>5</v>
      </c>
      <c r="AF540" s="86">
        <v>0</v>
      </c>
      <c r="AG540" s="86">
        <v>5</v>
      </c>
      <c r="AH540" s="87">
        <v>44270</v>
      </c>
    </row>
    <row r="541" spans="1:34" outlineLevel="2" x14ac:dyDescent="0.3">
      <c r="A541" s="85" t="s">
        <v>365</v>
      </c>
      <c r="B541" s="85" t="s">
        <v>366</v>
      </c>
      <c r="C541" s="86"/>
      <c r="D541" s="86" t="s">
        <v>506</v>
      </c>
      <c r="E541" s="86"/>
      <c r="F541" s="86"/>
      <c r="G541" s="86"/>
      <c r="H541" s="86"/>
      <c r="I541" s="85"/>
      <c r="J541" s="86"/>
      <c r="K541" s="86"/>
      <c r="L541" s="86"/>
      <c r="M541" s="86"/>
      <c r="N541" s="86"/>
      <c r="O541" s="86"/>
      <c r="P541" s="86">
        <v>11</v>
      </c>
      <c r="Q541" s="86">
        <v>17</v>
      </c>
      <c r="R541" s="86">
        <v>0</v>
      </c>
      <c r="S541" s="86">
        <v>66</v>
      </c>
      <c r="T541" s="86">
        <f t="shared" si="9"/>
        <v>-49</v>
      </c>
      <c r="U541" s="86">
        <v>49</v>
      </c>
      <c r="V541" s="86"/>
      <c r="W541" s="86"/>
      <c r="X541" s="86"/>
      <c r="Y541" s="86"/>
      <c r="Z541" s="86"/>
      <c r="AA541" s="86"/>
      <c r="AB541" s="86"/>
      <c r="AC541" s="86"/>
      <c r="AD541" s="86"/>
      <c r="AE541" s="86">
        <v>11</v>
      </c>
      <c r="AF541" s="86">
        <v>0</v>
      </c>
      <c r="AG541" s="86">
        <v>11</v>
      </c>
      <c r="AH541" s="87">
        <v>44270</v>
      </c>
    </row>
    <row r="542" spans="1:34" outlineLevel="2" x14ac:dyDescent="0.3">
      <c r="A542" s="85" t="s">
        <v>367</v>
      </c>
      <c r="B542" s="85" t="s">
        <v>368</v>
      </c>
      <c r="C542" s="86"/>
      <c r="D542" s="86" t="s">
        <v>506</v>
      </c>
      <c r="E542" s="86"/>
      <c r="F542" s="86"/>
      <c r="G542" s="86"/>
      <c r="H542" s="86"/>
      <c r="I542" s="85"/>
      <c r="J542" s="86"/>
      <c r="K542" s="86"/>
      <c r="L542" s="86"/>
      <c r="M542" s="86"/>
      <c r="N542" s="86"/>
      <c r="O542" s="86"/>
      <c r="P542" s="86">
        <v>3</v>
      </c>
      <c r="Q542" s="86">
        <v>21</v>
      </c>
      <c r="R542" s="86">
        <v>0</v>
      </c>
      <c r="S542" s="86">
        <v>30</v>
      </c>
      <c r="T542" s="86">
        <f t="shared" si="9"/>
        <v>-9</v>
      </c>
      <c r="U542" s="86">
        <v>9</v>
      </c>
      <c r="V542" s="86"/>
      <c r="W542" s="86"/>
      <c r="X542" s="86"/>
      <c r="Y542" s="86"/>
      <c r="Z542" s="86"/>
      <c r="AA542" s="86"/>
      <c r="AB542" s="86"/>
      <c r="AC542" s="86"/>
      <c r="AD542" s="86"/>
      <c r="AE542" s="86">
        <v>3</v>
      </c>
      <c r="AF542" s="86">
        <v>0</v>
      </c>
      <c r="AG542" s="86">
        <v>3</v>
      </c>
      <c r="AH542" s="87">
        <v>44270</v>
      </c>
    </row>
    <row r="543" spans="1:34" outlineLevel="2" x14ac:dyDescent="0.3">
      <c r="A543" s="85" t="s">
        <v>369</v>
      </c>
      <c r="B543" s="85" t="s">
        <v>370</v>
      </c>
      <c r="C543" s="86"/>
      <c r="D543" s="86" t="s">
        <v>506</v>
      </c>
      <c r="E543" s="86"/>
      <c r="F543" s="86"/>
      <c r="G543" s="86"/>
      <c r="H543" s="86"/>
      <c r="I543" s="85" t="s">
        <v>227</v>
      </c>
      <c r="J543" s="86" t="s">
        <v>228</v>
      </c>
      <c r="K543" s="86" t="s">
        <v>371</v>
      </c>
      <c r="L543" s="86" t="s">
        <v>230</v>
      </c>
      <c r="M543" s="86"/>
      <c r="N543" s="86"/>
      <c r="O543" s="86"/>
      <c r="P543" s="86">
        <v>5</v>
      </c>
      <c r="Q543" s="86">
        <v>59</v>
      </c>
      <c r="R543" s="86">
        <v>52</v>
      </c>
      <c r="S543" s="86">
        <v>109</v>
      </c>
      <c r="T543" s="86">
        <f t="shared" si="9"/>
        <v>-50</v>
      </c>
      <c r="U543" s="86"/>
      <c r="V543" s="86"/>
      <c r="W543" s="86"/>
      <c r="X543" s="86"/>
      <c r="Y543" s="86"/>
      <c r="Z543" s="86"/>
      <c r="AA543" s="86"/>
      <c r="AB543" s="86"/>
      <c r="AC543" s="86"/>
      <c r="AD543" s="86"/>
      <c r="AE543" s="86">
        <v>5</v>
      </c>
      <c r="AF543" s="86">
        <v>0</v>
      </c>
      <c r="AG543" s="86">
        <v>5</v>
      </c>
      <c r="AH543" s="87">
        <v>44270</v>
      </c>
    </row>
    <row r="544" spans="1:34" outlineLevel="2" x14ac:dyDescent="0.3">
      <c r="A544" s="85" t="s">
        <v>372</v>
      </c>
      <c r="B544" s="85" t="s">
        <v>373</v>
      </c>
      <c r="C544" s="86"/>
      <c r="D544" s="86" t="s">
        <v>506</v>
      </c>
      <c r="E544" s="86"/>
      <c r="F544" s="86"/>
      <c r="G544" s="86"/>
      <c r="H544" s="86"/>
      <c r="I544" s="85" t="s">
        <v>227</v>
      </c>
      <c r="J544" s="86" t="s">
        <v>228</v>
      </c>
      <c r="K544" s="86" t="s">
        <v>374</v>
      </c>
      <c r="L544" s="86" t="s">
        <v>230</v>
      </c>
      <c r="M544" s="86"/>
      <c r="N544" s="86"/>
      <c r="O544" s="86"/>
      <c r="P544" s="86">
        <v>1</v>
      </c>
      <c r="Q544" s="86">
        <v>1</v>
      </c>
      <c r="R544" s="86">
        <v>21</v>
      </c>
      <c r="S544" s="86">
        <v>28</v>
      </c>
      <c r="T544" s="86">
        <f t="shared" si="9"/>
        <v>-27</v>
      </c>
      <c r="U544" s="86">
        <v>6</v>
      </c>
      <c r="V544" s="86"/>
      <c r="W544" s="86"/>
      <c r="X544" s="86"/>
      <c r="Y544" s="86"/>
      <c r="Z544" s="86"/>
      <c r="AA544" s="86"/>
      <c r="AB544" s="86"/>
      <c r="AC544" s="86"/>
      <c r="AD544" s="86"/>
      <c r="AE544" s="86">
        <v>1</v>
      </c>
      <c r="AF544" s="86">
        <v>0</v>
      </c>
      <c r="AG544" s="86">
        <v>1</v>
      </c>
      <c r="AH544" s="87">
        <v>44270</v>
      </c>
    </row>
    <row r="545" spans="1:34" outlineLevel="2" x14ac:dyDescent="0.3">
      <c r="A545" s="85" t="s">
        <v>375</v>
      </c>
      <c r="B545" s="85" t="s">
        <v>376</v>
      </c>
      <c r="C545" s="86"/>
      <c r="D545" s="86" t="s">
        <v>506</v>
      </c>
      <c r="E545" s="86"/>
      <c r="F545" s="86"/>
      <c r="G545" s="86"/>
      <c r="H545" s="86"/>
      <c r="I545" s="85"/>
      <c r="J545" s="86"/>
      <c r="K545" s="86"/>
      <c r="L545" s="86"/>
      <c r="M545" s="86"/>
      <c r="N545" s="86"/>
      <c r="O545" s="86"/>
      <c r="P545" s="86">
        <v>8</v>
      </c>
      <c r="Q545" s="86">
        <v>18</v>
      </c>
      <c r="R545" s="86">
        <v>0</v>
      </c>
      <c r="S545" s="86">
        <v>64</v>
      </c>
      <c r="T545" s="86">
        <f t="shared" si="9"/>
        <v>-46</v>
      </c>
      <c r="U545" s="86">
        <v>46</v>
      </c>
      <c r="V545" s="86"/>
      <c r="W545" s="86"/>
      <c r="X545" s="86"/>
      <c r="Y545" s="86"/>
      <c r="Z545" s="86"/>
      <c r="AA545" s="86"/>
      <c r="AB545" s="86"/>
      <c r="AC545" s="86"/>
      <c r="AD545" s="86"/>
      <c r="AE545" s="86">
        <v>8</v>
      </c>
      <c r="AF545" s="86">
        <v>0</v>
      </c>
      <c r="AG545" s="86">
        <v>8</v>
      </c>
      <c r="AH545" s="87">
        <v>44270</v>
      </c>
    </row>
    <row r="546" spans="1:34" outlineLevel="2" x14ac:dyDescent="0.3">
      <c r="A546" s="85" t="s">
        <v>377</v>
      </c>
      <c r="B546" s="85" t="s">
        <v>378</v>
      </c>
      <c r="C546" s="86"/>
      <c r="D546" s="86" t="s">
        <v>506</v>
      </c>
      <c r="E546" s="86"/>
      <c r="F546" s="86"/>
      <c r="G546" s="86"/>
      <c r="H546" s="86"/>
      <c r="I546" s="85"/>
      <c r="J546" s="86"/>
      <c r="K546" s="86"/>
      <c r="L546" s="86"/>
      <c r="M546" s="86"/>
      <c r="N546" s="86"/>
      <c r="O546" s="86"/>
      <c r="P546" s="86">
        <v>40</v>
      </c>
      <c r="Q546" s="86">
        <v>50</v>
      </c>
      <c r="R546" s="86">
        <v>0</v>
      </c>
      <c r="S546" s="86">
        <v>256</v>
      </c>
      <c r="T546" s="86">
        <f t="shared" si="9"/>
        <v>-206</v>
      </c>
      <c r="U546" s="86">
        <v>206</v>
      </c>
      <c r="V546" s="86"/>
      <c r="W546" s="86"/>
      <c r="X546" s="86"/>
      <c r="Y546" s="86"/>
      <c r="Z546" s="86"/>
      <c r="AA546" s="86"/>
      <c r="AB546" s="86"/>
      <c r="AC546" s="86"/>
      <c r="AD546" s="86"/>
      <c r="AE546" s="86">
        <v>40</v>
      </c>
      <c r="AF546" s="86">
        <v>0</v>
      </c>
      <c r="AG546" s="86">
        <v>40</v>
      </c>
      <c r="AH546" s="87">
        <v>44270</v>
      </c>
    </row>
    <row r="547" spans="1:34" outlineLevel="2" x14ac:dyDescent="0.3">
      <c r="A547" s="85" t="s">
        <v>379</v>
      </c>
      <c r="B547" s="85" t="s">
        <v>380</v>
      </c>
      <c r="C547" s="86"/>
      <c r="D547" s="86" t="s">
        <v>506</v>
      </c>
      <c r="E547" s="86"/>
      <c r="F547" s="86"/>
      <c r="G547" s="86"/>
      <c r="H547" s="86"/>
      <c r="I547" s="85"/>
      <c r="J547" s="86"/>
      <c r="K547" s="86"/>
      <c r="L547" s="86"/>
      <c r="M547" s="86"/>
      <c r="N547" s="86"/>
      <c r="O547" s="86"/>
      <c r="P547" s="86">
        <v>60</v>
      </c>
      <c r="Q547" s="86">
        <v>197</v>
      </c>
      <c r="R547" s="86">
        <v>0</v>
      </c>
      <c r="S547" s="86">
        <v>446</v>
      </c>
      <c r="T547" s="86">
        <f t="shared" si="9"/>
        <v>-249</v>
      </c>
      <c r="U547" s="86">
        <v>249</v>
      </c>
      <c r="V547" s="86"/>
      <c r="W547" s="86"/>
      <c r="X547" s="86"/>
      <c r="Y547" s="86"/>
      <c r="Z547" s="86"/>
      <c r="AA547" s="86"/>
      <c r="AB547" s="86"/>
      <c r="AC547" s="86"/>
      <c r="AD547" s="86"/>
      <c r="AE547" s="86">
        <v>60</v>
      </c>
      <c r="AF547" s="86">
        <v>0</v>
      </c>
      <c r="AG547" s="86">
        <v>60</v>
      </c>
      <c r="AH547" s="87">
        <v>44270</v>
      </c>
    </row>
    <row r="548" spans="1:34" outlineLevel="2" x14ac:dyDescent="0.3">
      <c r="A548" s="85" t="s">
        <v>381</v>
      </c>
      <c r="B548" s="85" t="s">
        <v>382</v>
      </c>
      <c r="C548" s="86"/>
      <c r="D548" s="86" t="s">
        <v>506</v>
      </c>
      <c r="E548" s="86"/>
      <c r="F548" s="86"/>
      <c r="G548" s="86"/>
      <c r="H548" s="86"/>
      <c r="I548" s="85" t="s">
        <v>227</v>
      </c>
      <c r="J548" s="86" t="s">
        <v>228</v>
      </c>
      <c r="K548" s="86" t="s">
        <v>35</v>
      </c>
      <c r="L548" s="86" t="s">
        <v>230</v>
      </c>
      <c r="M548" s="86"/>
      <c r="N548" s="86"/>
      <c r="O548" s="86"/>
      <c r="P548" s="86">
        <v>4</v>
      </c>
      <c r="Q548" s="86">
        <v>8</v>
      </c>
      <c r="R548" s="86">
        <v>6</v>
      </c>
      <c r="S548" s="86">
        <v>30</v>
      </c>
      <c r="T548" s="86">
        <f t="shared" si="9"/>
        <v>-22</v>
      </c>
      <c r="U548" s="86">
        <v>16</v>
      </c>
      <c r="V548" s="86"/>
      <c r="W548" s="86"/>
      <c r="X548" s="86"/>
      <c r="Y548" s="86"/>
      <c r="Z548" s="86"/>
      <c r="AA548" s="86"/>
      <c r="AB548" s="86"/>
      <c r="AC548" s="86"/>
      <c r="AD548" s="86"/>
      <c r="AE548" s="86">
        <v>4</v>
      </c>
      <c r="AF548" s="86">
        <v>0</v>
      </c>
      <c r="AG548" s="86">
        <v>4</v>
      </c>
      <c r="AH548" s="87">
        <v>44270</v>
      </c>
    </row>
    <row r="549" spans="1:34" outlineLevel="2" x14ac:dyDescent="0.3">
      <c r="A549" s="85" t="s">
        <v>383</v>
      </c>
      <c r="B549" s="85" t="s">
        <v>384</v>
      </c>
      <c r="C549" s="86"/>
      <c r="D549" s="86" t="s">
        <v>506</v>
      </c>
      <c r="E549" s="86"/>
      <c r="F549" s="86"/>
      <c r="G549" s="86"/>
      <c r="H549" s="86"/>
      <c r="I549" s="85"/>
      <c r="J549" s="86"/>
      <c r="K549" s="86"/>
      <c r="L549" s="86"/>
      <c r="M549" s="86"/>
      <c r="N549" s="86"/>
      <c r="O549" s="86"/>
      <c r="P549" s="86">
        <v>1</v>
      </c>
      <c r="Q549" s="86">
        <v>14</v>
      </c>
      <c r="R549" s="86">
        <v>0</v>
      </c>
      <c r="S549" s="86">
        <v>22</v>
      </c>
      <c r="T549" s="86">
        <f t="shared" ref="T549:T580" si="10">Q549-S549</f>
        <v>-8</v>
      </c>
      <c r="U549" s="86">
        <v>8</v>
      </c>
      <c r="V549" s="86"/>
      <c r="W549" s="86"/>
      <c r="X549" s="86"/>
      <c r="Y549" s="86"/>
      <c r="Z549" s="86"/>
      <c r="AA549" s="86"/>
      <c r="AB549" s="86"/>
      <c r="AC549" s="86"/>
      <c r="AD549" s="86"/>
      <c r="AE549" s="86">
        <v>1</v>
      </c>
      <c r="AF549" s="86">
        <v>0</v>
      </c>
      <c r="AG549" s="86">
        <v>1</v>
      </c>
      <c r="AH549" s="87">
        <v>44270</v>
      </c>
    </row>
    <row r="550" spans="1:34" outlineLevel="2" x14ac:dyDescent="0.3">
      <c r="A550" s="85" t="s">
        <v>385</v>
      </c>
      <c r="B550" s="85" t="s">
        <v>386</v>
      </c>
      <c r="C550" s="86"/>
      <c r="D550" s="86" t="s">
        <v>506</v>
      </c>
      <c r="E550" s="86"/>
      <c r="F550" s="86"/>
      <c r="G550" s="86"/>
      <c r="H550" s="86"/>
      <c r="I550" s="85" t="s">
        <v>227</v>
      </c>
      <c r="J550" s="86" t="s">
        <v>228</v>
      </c>
      <c r="K550" s="86" t="s">
        <v>387</v>
      </c>
      <c r="L550" s="86" t="s">
        <v>230</v>
      </c>
      <c r="M550" s="86"/>
      <c r="N550" s="86"/>
      <c r="O550" s="86"/>
      <c r="P550" s="86">
        <v>54</v>
      </c>
      <c r="Q550" s="86">
        <v>200</v>
      </c>
      <c r="R550" s="86">
        <v>227</v>
      </c>
      <c r="S550" s="86">
        <v>634</v>
      </c>
      <c r="T550" s="86">
        <f t="shared" si="10"/>
        <v>-434</v>
      </c>
      <c r="U550" s="86">
        <v>207</v>
      </c>
      <c r="V550" s="86"/>
      <c r="W550" s="86"/>
      <c r="X550" s="86"/>
      <c r="Y550" s="86"/>
      <c r="Z550" s="86"/>
      <c r="AA550" s="86"/>
      <c r="AB550" s="86"/>
      <c r="AC550" s="86"/>
      <c r="AD550" s="86"/>
      <c r="AE550" s="86">
        <v>54</v>
      </c>
      <c r="AF550" s="86">
        <v>0</v>
      </c>
      <c r="AG550" s="86">
        <v>54</v>
      </c>
      <c r="AH550" s="87">
        <v>44270</v>
      </c>
    </row>
    <row r="551" spans="1:34" outlineLevel="2" x14ac:dyDescent="0.3">
      <c r="A551" s="85" t="s">
        <v>388</v>
      </c>
      <c r="B551" s="85" t="s">
        <v>389</v>
      </c>
      <c r="C551" s="86"/>
      <c r="D551" s="86" t="s">
        <v>506</v>
      </c>
      <c r="E551" s="86"/>
      <c r="F551" s="86"/>
      <c r="G551" s="86"/>
      <c r="H551" s="86"/>
      <c r="I551" s="85" t="s">
        <v>227</v>
      </c>
      <c r="J551" s="86" t="s">
        <v>228</v>
      </c>
      <c r="K551" s="86" t="s">
        <v>390</v>
      </c>
      <c r="L551" s="86" t="s">
        <v>230</v>
      </c>
      <c r="M551" s="86"/>
      <c r="N551" s="86"/>
      <c r="O551" s="86"/>
      <c r="P551" s="86">
        <v>3</v>
      </c>
      <c r="Q551" s="86">
        <v>20</v>
      </c>
      <c r="R551" s="86">
        <v>44</v>
      </c>
      <c r="S551" s="86">
        <v>66</v>
      </c>
      <c r="T551" s="86">
        <f t="shared" si="10"/>
        <v>-46</v>
      </c>
      <c r="U551" s="86">
        <v>2</v>
      </c>
      <c r="V551" s="86"/>
      <c r="W551" s="86"/>
      <c r="X551" s="86"/>
      <c r="Y551" s="86"/>
      <c r="Z551" s="86"/>
      <c r="AA551" s="86"/>
      <c r="AB551" s="86"/>
      <c r="AC551" s="86"/>
      <c r="AD551" s="86"/>
      <c r="AE551" s="86">
        <v>3</v>
      </c>
      <c r="AF551" s="86">
        <v>0</v>
      </c>
      <c r="AG551" s="86">
        <v>3</v>
      </c>
      <c r="AH551" s="87">
        <v>44270</v>
      </c>
    </row>
    <row r="552" spans="1:34" outlineLevel="2" x14ac:dyDescent="0.3">
      <c r="A552" s="85" t="s">
        <v>391</v>
      </c>
      <c r="B552" s="85" t="s">
        <v>392</v>
      </c>
      <c r="C552" s="86"/>
      <c r="D552" s="86" t="s">
        <v>506</v>
      </c>
      <c r="E552" s="86"/>
      <c r="F552" s="86"/>
      <c r="G552" s="86"/>
      <c r="H552" s="86"/>
      <c r="I552" s="85" t="s">
        <v>227</v>
      </c>
      <c r="J552" s="86" t="s">
        <v>228</v>
      </c>
      <c r="K552" s="86" t="s">
        <v>393</v>
      </c>
      <c r="L552" s="86" t="s">
        <v>230</v>
      </c>
      <c r="M552" s="86"/>
      <c r="N552" s="86"/>
      <c r="O552" s="86"/>
      <c r="P552" s="86">
        <v>176</v>
      </c>
      <c r="Q552" s="86">
        <v>51</v>
      </c>
      <c r="R552" s="86">
        <v>123</v>
      </c>
      <c r="S552" s="86">
        <v>1104</v>
      </c>
      <c r="T552" s="86">
        <f t="shared" si="10"/>
        <v>-1053</v>
      </c>
      <c r="U552" s="86">
        <v>930</v>
      </c>
      <c r="V552" s="86"/>
      <c r="W552" s="86"/>
      <c r="X552" s="86"/>
      <c r="Y552" s="86"/>
      <c r="Z552" s="86"/>
      <c r="AA552" s="86"/>
      <c r="AB552" s="86"/>
      <c r="AC552" s="86"/>
      <c r="AD552" s="86"/>
      <c r="AE552" s="86">
        <v>176</v>
      </c>
      <c r="AF552" s="86">
        <v>0</v>
      </c>
      <c r="AG552" s="86">
        <v>176</v>
      </c>
      <c r="AH552" s="87">
        <v>44270</v>
      </c>
    </row>
    <row r="553" spans="1:34" outlineLevel="2" x14ac:dyDescent="0.3">
      <c r="A553" s="85" t="s">
        <v>394</v>
      </c>
      <c r="B553" s="85" t="s">
        <v>395</v>
      </c>
      <c r="C553" s="86"/>
      <c r="D553" s="86" t="s">
        <v>506</v>
      </c>
      <c r="E553" s="86"/>
      <c r="F553" s="86"/>
      <c r="G553" s="86"/>
      <c r="H553" s="86"/>
      <c r="I553" s="85" t="s">
        <v>245</v>
      </c>
      <c r="J553" s="86" t="s">
        <v>246</v>
      </c>
      <c r="K553" s="86" t="s">
        <v>89</v>
      </c>
      <c r="L553" s="86" t="s">
        <v>230</v>
      </c>
      <c r="M553" s="86"/>
      <c r="N553" s="86"/>
      <c r="O553" s="86"/>
      <c r="P553" s="86">
        <v>1</v>
      </c>
      <c r="Q553" s="86">
        <v>1</v>
      </c>
      <c r="R553" s="86">
        <v>5</v>
      </c>
      <c r="S553" s="86">
        <v>6</v>
      </c>
      <c r="T553" s="86">
        <f t="shared" si="10"/>
        <v>-5</v>
      </c>
      <c r="U553" s="86"/>
      <c r="V553" s="86"/>
      <c r="W553" s="86"/>
      <c r="X553" s="86"/>
      <c r="Y553" s="86"/>
      <c r="Z553" s="86"/>
      <c r="AA553" s="86"/>
      <c r="AB553" s="86"/>
      <c r="AC553" s="86"/>
      <c r="AD553" s="86"/>
      <c r="AE553" s="86">
        <v>1</v>
      </c>
      <c r="AF553" s="86">
        <v>0</v>
      </c>
      <c r="AG553" s="86">
        <v>1</v>
      </c>
      <c r="AH553" s="87">
        <v>44270</v>
      </c>
    </row>
    <row r="554" spans="1:34" outlineLevel="2" x14ac:dyDescent="0.3">
      <c r="A554" s="85" t="s">
        <v>396</v>
      </c>
      <c r="B554" s="85" t="s">
        <v>397</v>
      </c>
      <c r="C554" s="86"/>
      <c r="D554" s="86" t="s">
        <v>506</v>
      </c>
      <c r="E554" s="86"/>
      <c r="F554" s="86"/>
      <c r="G554" s="86"/>
      <c r="H554" s="86"/>
      <c r="I554" s="85" t="s">
        <v>227</v>
      </c>
      <c r="J554" s="86" t="s">
        <v>228</v>
      </c>
      <c r="K554" s="86" t="s">
        <v>129</v>
      </c>
      <c r="L554" s="86" t="s">
        <v>230</v>
      </c>
      <c r="M554" s="86"/>
      <c r="N554" s="86"/>
      <c r="O554" s="86"/>
      <c r="P554" s="86">
        <v>5</v>
      </c>
      <c r="Q554" s="86">
        <v>42</v>
      </c>
      <c r="R554" s="86">
        <v>19</v>
      </c>
      <c r="S554" s="86">
        <v>84</v>
      </c>
      <c r="T554" s="86">
        <f t="shared" si="10"/>
        <v>-42</v>
      </c>
      <c r="U554" s="86">
        <v>23</v>
      </c>
      <c r="V554" s="86"/>
      <c r="W554" s="86"/>
      <c r="X554" s="86"/>
      <c r="Y554" s="86"/>
      <c r="Z554" s="86"/>
      <c r="AA554" s="86"/>
      <c r="AB554" s="86"/>
      <c r="AC554" s="86"/>
      <c r="AD554" s="86"/>
      <c r="AE554" s="86">
        <v>5</v>
      </c>
      <c r="AF554" s="86">
        <v>0</v>
      </c>
      <c r="AG554" s="86">
        <v>5</v>
      </c>
      <c r="AH554" s="87">
        <v>44270</v>
      </c>
    </row>
    <row r="555" spans="1:34" outlineLevel="2" x14ac:dyDescent="0.3">
      <c r="A555" s="85" t="s">
        <v>398</v>
      </c>
      <c r="B555" s="85" t="s">
        <v>399</v>
      </c>
      <c r="C555" s="86"/>
      <c r="D555" s="86" t="s">
        <v>506</v>
      </c>
      <c r="E555" s="86"/>
      <c r="F555" s="86"/>
      <c r="G555" s="86"/>
      <c r="H555" s="86"/>
      <c r="I555" s="85" t="s">
        <v>245</v>
      </c>
      <c r="J555" s="86" t="s">
        <v>246</v>
      </c>
      <c r="K555" s="86" t="s">
        <v>400</v>
      </c>
      <c r="L555" s="86" t="s">
        <v>230</v>
      </c>
      <c r="M555" s="86"/>
      <c r="N555" s="86"/>
      <c r="O555" s="86"/>
      <c r="P555" s="86">
        <v>13</v>
      </c>
      <c r="Q555" s="86">
        <v>51</v>
      </c>
      <c r="R555" s="86">
        <v>37</v>
      </c>
      <c r="S555" s="86">
        <v>78</v>
      </c>
      <c r="T555" s="86">
        <f t="shared" si="10"/>
        <v>-27</v>
      </c>
      <c r="U555" s="86"/>
      <c r="V555" s="86"/>
      <c r="W555" s="86"/>
      <c r="X555" s="86"/>
      <c r="Y555" s="86"/>
      <c r="Z555" s="86"/>
      <c r="AA555" s="86"/>
      <c r="AB555" s="86"/>
      <c r="AC555" s="86"/>
      <c r="AD555" s="86"/>
      <c r="AE555" s="86">
        <v>13</v>
      </c>
      <c r="AF555" s="86">
        <v>0</v>
      </c>
      <c r="AG555" s="86">
        <v>13</v>
      </c>
      <c r="AH555" s="87">
        <v>44270</v>
      </c>
    </row>
    <row r="556" spans="1:34" outlineLevel="2" x14ac:dyDescent="0.3">
      <c r="A556" s="85" t="s">
        <v>401</v>
      </c>
      <c r="B556" s="85" t="s">
        <v>402</v>
      </c>
      <c r="C556" s="86"/>
      <c r="D556" s="86" t="s">
        <v>506</v>
      </c>
      <c r="E556" s="86"/>
      <c r="F556" s="86"/>
      <c r="G556" s="86"/>
      <c r="H556" s="86"/>
      <c r="I556" s="85"/>
      <c r="J556" s="86"/>
      <c r="K556" s="86"/>
      <c r="L556" s="86"/>
      <c r="M556" s="86"/>
      <c r="N556" s="86"/>
      <c r="O556" s="86"/>
      <c r="P556" s="86">
        <v>12</v>
      </c>
      <c r="Q556" s="86">
        <v>56</v>
      </c>
      <c r="R556" s="86">
        <v>0</v>
      </c>
      <c r="S556" s="86">
        <v>96</v>
      </c>
      <c r="T556" s="86">
        <f t="shared" si="10"/>
        <v>-40</v>
      </c>
      <c r="U556" s="86">
        <v>40</v>
      </c>
      <c r="V556" s="86"/>
      <c r="W556" s="86"/>
      <c r="X556" s="86"/>
      <c r="Y556" s="86"/>
      <c r="Z556" s="86"/>
      <c r="AA556" s="86"/>
      <c r="AB556" s="86"/>
      <c r="AC556" s="86"/>
      <c r="AD556" s="86"/>
      <c r="AE556" s="86">
        <v>12</v>
      </c>
      <c r="AF556" s="86">
        <v>0</v>
      </c>
      <c r="AG556" s="86">
        <v>12</v>
      </c>
      <c r="AH556" s="87">
        <v>44270</v>
      </c>
    </row>
    <row r="557" spans="1:34" outlineLevel="2" x14ac:dyDescent="0.3">
      <c r="A557" s="85" t="s">
        <v>403</v>
      </c>
      <c r="B557" s="85" t="s">
        <v>404</v>
      </c>
      <c r="C557" s="86"/>
      <c r="D557" s="86" t="s">
        <v>506</v>
      </c>
      <c r="E557" s="86"/>
      <c r="F557" s="86"/>
      <c r="G557" s="86"/>
      <c r="H557" s="86"/>
      <c r="I557" s="85" t="s">
        <v>109</v>
      </c>
      <c r="J557" s="86" t="s">
        <v>110</v>
      </c>
      <c r="K557" s="86" t="s">
        <v>229</v>
      </c>
      <c r="L557" s="86" t="s">
        <v>111</v>
      </c>
      <c r="M557" s="86"/>
      <c r="N557" s="86"/>
      <c r="O557" s="86"/>
      <c r="P557" s="86">
        <v>6</v>
      </c>
      <c r="Q557" s="86">
        <v>31</v>
      </c>
      <c r="R557" s="86">
        <v>23</v>
      </c>
      <c r="S557" s="86">
        <v>44</v>
      </c>
      <c r="T557" s="86">
        <f t="shared" si="10"/>
        <v>-13</v>
      </c>
      <c r="U557" s="86"/>
      <c r="V557" s="86"/>
      <c r="W557" s="86"/>
      <c r="X557" s="86"/>
      <c r="Y557" s="86"/>
      <c r="Z557" s="86"/>
      <c r="AA557" s="86"/>
      <c r="AB557" s="86"/>
      <c r="AC557" s="86"/>
      <c r="AD557" s="86"/>
      <c r="AE557" s="86">
        <v>6</v>
      </c>
      <c r="AF557" s="86">
        <v>0</v>
      </c>
      <c r="AG557" s="86">
        <v>6</v>
      </c>
      <c r="AH557" s="87">
        <v>44270</v>
      </c>
    </row>
    <row r="558" spans="1:34" outlineLevel="2" x14ac:dyDescent="0.3">
      <c r="A558" s="85" t="s">
        <v>405</v>
      </c>
      <c r="B558" s="85" t="s">
        <v>406</v>
      </c>
      <c r="C558" s="86"/>
      <c r="D558" s="86" t="s">
        <v>506</v>
      </c>
      <c r="E558" s="86"/>
      <c r="F558" s="86"/>
      <c r="G558" s="86"/>
      <c r="H558" s="86"/>
      <c r="I558" s="85" t="s">
        <v>407</v>
      </c>
      <c r="J558" s="86" t="s">
        <v>408</v>
      </c>
      <c r="K558" s="86" t="s">
        <v>409</v>
      </c>
      <c r="L558" s="86" t="s">
        <v>410</v>
      </c>
      <c r="M558" s="86"/>
      <c r="N558" s="86"/>
      <c r="O558" s="86"/>
      <c r="P558" s="86">
        <v>2</v>
      </c>
      <c r="Q558" s="86">
        <v>6</v>
      </c>
      <c r="R558" s="86">
        <v>13</v>
      </c>
      <c r="S558" s="86">
        <v>26</v>
      </c>
      <c r="T558" s="86">
        <f t="shared" si="10"/>
        <v>-20</v>
      </c>
      <c r="U558" s="86">
        <v>7</v>
      </c>
      <c r="V558" s="86"/>
      <c r="W558" s="86"/>
      <c r="X558" s="86"/>
      <c r="Y558" s="86"/>
      <c r="Z558" s="86"/>
      <c r="AA558" s="86"/>
      <c r="AB558" s="86"/>
      <c r="AC558" s="86"/>
      <c r="AD558" s="86"/>
      <c r="AE558" s="86">
        <v>2</v>
      </c>
      <c r="AF558" s="86">
        <v>0</v>
      </c>
      <c r="AG558" s="86">
        <v>2</v>
      </c>
      <c r="AH558" s="87">
        <v>44270</v>
      </c>
    </row>
    <row r="559" spans="1:34" outlineLevel="2" x14ac:dyDescent="0.3">
      <c r="A559" s="85" t="s">
        <v>411</v>
      </c>
      <c r="B559" s="85" t="s">
        <v>412</v>
      </c>
      <c r="C559" s="86"/>
      <c r="D559" s="86" t="s">
        <v>506</v>
      </c>
      <c r="E559" s="86"/>
      <c r="F559" s="86"/>
      <c r="G559" s="86"/>
      <c r="H559" s="86"/>
      <c r="I559" s="85"/>
      <c r="J559" s="86"/>
      <c r="K559" s="86"/>
      <c r="L559" s="86"/>
      <c r="M559" s="86"/>
      <c r="N559" s="86"/>
      <c r="O559" s="86"/>
      <c r="P559" s="86">
        <v>2</v>
      </c>
      <c r="Q559" s="86">
        <v>1</v>
      </c>
      <c r="R559" s="86">
        <v>0</v>
      </c>
      <c r="S559" s="86">
        <v>13</v>
      </c>
      <c r="T559" s="86">
        <f t="shared" si="10"/>
        <v>-12</v>
      </c>
      <c r="U559" s="86">
        <v>12</v>
      </c>
      <c r="V559" s="86"/>
      <c r="W559" s="86"/>
      <c r="X559" s="86"/>
      <c r="Y559" s="86"/>
      <c r="Z559" s="86"/>
      <c r="AA559" s="86"/>
      <c r="AB559" s="86"/>
      <c r="AC559" s="86"/>
      <c r="AD559" s="86"/>
      <c r="AE559" s="86">
        <v>2</v>
      </c>
      <c r="AF559" s="86">
        <v>0</v>
      </c>
      <c r="AG559" s="86">
        <v>2</v>
      </c>
      <c r="AH559" s="87">
        <v>44270</v>
      </c>
    </row>
    <row r="560" spans="1:34" outlineLevel="2" x14ac:dyDescent="0.3">
      <c r="A560" s="85" t="s">
        <v>413</v>
      </c>
      <c r="B560" s="85" t="s">
        <v>414</v>
      </c>
      <c r="C560" s="86"/>
      <c r="D560" s="86" t="s">
        <v>506</v>
      </c>
      <c r="E560" s="86" t="s">
        <v>415</v>
      </c>
      <c r="F560" s="86" t="s">
        <v>416</v>
      </c>
      <c r="G560" s="86">
        <v>2</v>
      </c>
      <c r="H560" s="87">
        <v>44293</v>
      </c>
      <c r="I560" s="85"/>
      <c r="J560" s="86"/>
      <c r="K560" s="86"/>
      <c r="L560" s="86" t="s">
        <v>417</v>
      </c>
      <c r="M560" s="86"/>
      <c r="N560" s="86"/>
      <c r="O560" s="86"/>
      <c r="P560" s="86">
        <v>2</v>
      </c>
      <c r="Q560" s="86"/>
      <c r="R560" s="86">
        <v>19</v>
      </c>
      <c r="S560" s="86">
        <v>19</v>
      </c>
      <c r="T560" s="86">
        <f t="shared" si="10"/>
        <v>-19</v>
      </c>
      <c r="U560" s="86"/>
      <c r="V560" s="86">
        <v>0</v>
      </c>
      <c r="W560" s="86"/>
      <c r="X560" s="86"/>
      <c r="Y560" s="86"/>
      <c r="Z560" s="86"/>
      <c r="AA560" s="86"/>
      <c r="AB560" s="86"/>
      <c r="AC560" s="86"/>
      <c r="AD560" s="86"/>
      <c r="AE560" s="86">
        <v>2</v>
      </c>
      <c r="AF560" s="86">
        <v>0</v>
      </c>
      <c r="AG560" s="86">
        <v>2</v>
      </c>
      <c r="AH560" s="87">
        <v>44270</v>
      </c>
    </row>
    <row r="561" spans="1:34" outlineLevel="2" x14ac:dyDescent="0.3">
      <c r="A561" s="85" t="s">
        <v>418</v>
      </c>
      <c r="B561" s="85" t="s">
        <v>419</v>
      </c>
      <c r="C561" s="86"/>
      <c r="D561" s="86" t="s">
        <v>506</v>
      </c>
      <c r="E561" s="86" t="s">
        <v>415</v>
      </c>
      <c r="F561" s="86" t="s">
        <v>416</v>
      </c>
      <c r="G561" s="86">
        <v>12</v>
      </c>
      <c r="H561" s="87">
        <v>44293</v>
      </c>
      <c r="I561" s="85"/>
      <c r="J561" s="86"/>
      <c r="K561" s="86"/>
      <c r="L561" s="86" t="s">
        <v>417</v>
      </c>
      <c r="M561" s="86"/>
      <c r="N561" s="86"/>
      <c r="O561" s="86"/>
      <c r="P561" s="86">
        <v>12</v>
      </c>
      <c r="Q561" s="86"/>
      <c r="R561" s="86">
        <v>126</v>
      </c>
      <c r="S561" s="86">
        <v>123.75</v>
      </c>
      <c r="T561" s="86">
        <f t="shared" si="10"/>
        <v>-123.75</v>
      </c>
      <c r="U561" s="86"/>
      <c r="V561" s="86">
        <v>0</v>
      </c>
      <c r="W561" s="86"/>
      <c r="X561" s="86"/>
      <c r="Y561" s="86"/>
      <c r="Z561" s="86"/>
      <c r="AA561" s="86"/>
      <c r="AB561" s="86"/>
      <c r="AC561" s="86"/>
      <c r="AD561" s="86"/>
      <c r="AE561" s="86">
        <v>12</v>
      </c>
      <c r="AF561" s="86">
        <v>0</v>
      </c>
      <c r="AG561" s="86">
        <v>12</v>
      </c>
      <c r="AH561" s="87">
        <v>44270</v>
      </c>
    </row>
    <row r="562" spans="1:34" outlineLevel="2" x14ac:dyDescent="0.3">
      <c r="A562" s="85" t="s">
        <v>420</v>
      </c>
      <c r="B562" s="85" t="s">
        <v>421</v>
      </c>
      <c r="C562" s="86"/>
      <c r="D562" s="86" t="s">
        <v>506</v>
      </c>
      <c r="E562" s="86"/>
      <c r="F562" s="86"/>
      <c r="G562" s="86"/>
      <c r="H562" s="86"/>
      <c r="I562" s="85" t="s">
        <v>422</v>
      </c>
      <c r="J562" s="86" t="s">
        <v>423</v>
      </c>
      <c r="K562" s="86" t="s">
        <v>424</v>
      </c>
      <c r="L562" s="86" t="s">
        <v>212</v>
      </c>
      <c r="M562" s="86"/>
      <c r="N562" s="86"/>
      <c r="O562" s="86"/>
      <c r="P562" s="86">
        <v>8</v>
      </c>
      <c r="Q562" s="86">
        <v>54</v>
      </c>
      <c r="R562" s="86">
        <v>86</v>
      </c>
      <c r="S562" s="86">
        <v>80</v>
      </c>
      <c r="T562" s="86">
        <f t="shared" si="10"/>
        <v>-26</v>
      </c>
      <c r="U562" s="86"/>
      <c r="V562" s="86"/>
      <c r="W562" s="86"/>
      <c r="X562" s="86"/>
      <c r="Y562" s="86"/>
      <c r="Z562" s="86"/>
      <c r="AA562" s="86"/>
      <c r="AB562" s="86"/>
      <c r="AC562" s="86"/>
      <c r="AD562" s="86"/>
      <c r="AE562" s="86">
        <v>8</v>
      </c>
      <c r="AF562" s="86">
        <v>0</v>
      </c>
      <c r="AG562" s="86">
        <v>8</v>
      </c>
      <c r="AH562" s="87">
        <v>44270</v>
      </c>
    </row>
    <row r="563" spans="1:34" outlineLevel="2" x14ac:dyDescent="0.3">
      <c r="A563" s="85" t="s">
        <v>425</v>
      </c>
      <c r="B563" s="85" t="s">
        <v>426</v>
      </c>
      <c r="C563" s="86"/>
      <c r="D563" s="86" t="s">
        <v>506</v>
      </c>
      <c r="E563" s="86"/>
      <c r="F563" s="86"/>
      <c r="G563" s="86"/>
      <c r="H563" s="86"/>
      <c r="I563" s="85" t="s">
        <v>422</v>
      </c>
      <c r="J563" s="86" t="s">
        <v>423</v>
      </c>
      <c r="K563" s="86" t="s">
        <v>427</v>
      </c>
      <c r="L563" s="86" t="s">
        <v>212</v>
      </c>
      <c r="M563" s="86"/>
      <c r="N563" s="86"/>
      <c r="O563" s="86"/>
      <c r="P563" s="86">
        <v>11</v>
      </c>
      <c r="Q563" s="86">
        <v>60</v>
      </c>
      <c r="R563" s="86">
        <v>122</v>
      </c>
      <c r="S563" s="86">
        <v>122</v>
      </c>
      <c r="T563" s="86">
        <f t="shared" si="10"/>
        <v>-62</v>
      </c>
      <c r="U563" s="86"/>
      <c r="V563" s="86"/>
      <c r="W563" s="86"/>
      <c r="X563" s="86"/>
      <c r="Y563" s="86"/>
      <c r="Z563" s="86"/>
      <c r="AA563" s="86"/>
      <c r="AB563" s="86"/>
      <c r="AC563" s="86"/>
      <c r="AD563" s="86"/>
      <c r="AE563" s="86">
        <v>11</v>
      </c>
      <c r="AF563" s="86">
        <v>0</v>
      </c>
      <c r="AG563" s="86">
        <v>11</v>
      </c>
      <c r="AH563" s="87">
        <v>44270</v>
      </c>
    </row>
    <row r="564" spans="1:34" outlineLevel="2" x14ac:dyDescent="0.3">
      <c r="A564" s="85" t="s">
        <v>428</v>
      </c>
      <c r="B564" s="85" t="s">
        <v>429</v>
      </c>
      <c r="C564" s="86"/>
      <c r="D564" s="86" t="s">
        <v>506</v>
      </c>
      <c r="E564" s="86"/>
      <c r="F564" s="86"/>
      <c r="G564" s="86"/>
      <c r="H564" s="86"/>
      <c r="I564" s="85" t="s">
        <v>422</v>
      </c>
      <c r="J564" s="86" t="s">
        <v>423</v>
      </c>
      <c r="K564" s="86" t="s">
        <v>157</v>
      </c>
      <c r="L564" s="86" t="s">
        <v>212</v>
      </c>
      <c r="M564" s="86"/>
      <c r="N564" s="86"/>
      <c r="O564" s="86"/>
      <c r="P564" s="86">
        <v>4</v>
      </c>
      <c r="Q564" s="86">
        <v>9</v>
      </c>
      <c r="R564" s="86">
        <v>30</v>
      </c>
      <c r="S564" s="86">
        <v>28</v>
      </c>
      <c r="T564" s="86">
        <f t="shared" si="10"/>
        <v>-19</v>
      </c>
      <c r="U564" s="86"/>
      <c r="V564" s="86"/>
      <c r="W564" s="86"/>
      <c r="X564" s="86"/>
      <c r="Y564" s="86"/>
      <c r="Z564" s="86"/>
      <c r="AA564" s="86"/>
      <c r="AB564" s="86"/>
      <c r="AC564" s="86"/>
      <c r="AD564" s="86"/>
      <c r="AE564" s="86">
        <v>4</v>
      </c>
      <c r="AF564" s="86">
        <v>0</v>
      </c>
      <c r="AG564" s="86">
        <v>4</v>
      </c>
      <c r="AH564" s="87">
        <v>44270</v>
      </c>
    </row>
    <row r="565" spans="1:34" outlineLevel="2" x14ac:dyDescent="0.3">
      <c r="A565" s="85" t="s">
        <v>430</v>
      </c>
      <c r="B565" s="85" t="s">
        <v>431</v>
      </c>
      <c r="C565" s="86"/>
      <c r="D565" s="86" t="s">
        <v>506</v>
      </c>
      <c r="E565" s="86"/>
      <c r="F565" s="86"/>
      <c r="G565" s="86"/>
      <c r="H565" s="86"/>
      <c r="I565" s="85" t="s">
        <v>422</v>
      </c>
      <c r="J565" s="86" t="s">
        <v>423</v>
      </c>
      <c r="K565" s="86" t="s">
        <v>432</v>
      </c>
      <c r="L565" s="86" t="s">
        <v>212</v>
      </c>
      <c r="M565" s="86"/>
      <c r="N565" s="86"/>
      <c r="O565" s="86"/>
      <c r="P565" s="86">
        <v>7</v>
      </c>
      <c r="Q565" s="86">
        <v>8</v>
      </c>
      <c r="R565" s="86">
        <v>64</v>
      </c>
      <c r="S565" s="86">
        <v>56</v>
      </c>
      <c r="T565" s="86">
        <f t="shared" si="10"/>
        <v>-48</v>
      </c>
      <c r="U565" s="86"/>
      <c r="V565" s="86"/>
      <c r="W565" s="86"/>
      <c r="X565" s="86"/>
      <c r="Y565" s="86"/>
      <c r="Z565" s="86"/>
      <c r="AA565" s="86"/>
      <c r="AB565" s="86"/>
      <c r="AC565" s="86"/>
      <c r="AD565" s="86"/>
      <c r="AE565" s="86">
        <v>7</v>
      </c>
      <c r="AF565" s="86">
        <v>0</v>
      </c>
      <c r="AG565" s="86">
        <v>7</v>
      </c>
      <c r="AH565" s="87">
        <v>44270</v>
      </c>
    </row>
    <row r="566" spans="1:34" outlineLevel="2" x14ac:dyDescent="0.3">
      <c r="A566" s="85" t="s">
        <v>433</v>
      </c>
      <c r="B566" s="85" t="s">
        <v>434</v>
      </c>
      <c r="C566" s="86"/>
      <c r="D566" s="86" t="s">
        <v>506</v>
      </c>
      <c r="E566" s="86"/>
      <c r="F566" s="86"/>
      <c r="G566" s="86"/>
      <c r="H566" s="86"/>
      <c r="I566" s="85" t="s">
        <v>422</v>
      </c>
      <c r="J566" s="86" t="s">
        <v>423</v>
      </c>
      <c r="K566" s="86" t="s">
        <v>435</v>
      </c>
      <c r="L566" s="86" t="s">
        <v>212</v>
      </c>
      <c r="M566" s="86"/>
      <c r="N566" s="86"/>
      <c r="O566" s="86"/>
      <c r="P566" s="86">
        <v>2</v>
      </c>
      <c r="Q566" s="86">
        <v>8</v>
      </c>
      <c r="R566" s="86">
        <v>20</v>
      </c>
      <c r="S566" s="86">
        <v>20</v>
      </c>
      <c r="T566" s="86">
        <f t="shared" si="10"/>
        <v>-12</v>
      </c>
      <c r="U566" s="86"/>
      <c r="V566" s="86"/>
      <c r="W566" s="86"/>
      <c r="X566" s="86"/>
      <c r="Y566" s="86"/>
      <c r="Z566" s="86"/>
      <c r="AA566" s="86"/>
      <c r="AB566" s="86"/>
      <c r="AC566" s="86"/>
      <c r="AD566" s="86"/>
      <c r="AE566" s="86">
        <v>2</v>
      </c>
      <c r="AF566" s="86">
        <v>0</v>
      </c>
      <c r="AG566" s="86">
        <v>2</v>
      </c>
      <c r="AH566" s="87">
        <v>44270</v>
      </c>
    </row>
    <row r="567" spans="1:34" outlineLevel="2" x14ac:dyDescent="0.3">
      <c r="A567" s="85" t="s">
        <v>436</v>
      </c>
      <c r="B567" s="85" t="s">
        <v>437</v>
      </c>
      <c r="C567" s="86"/>
      <c r="D567" s="86" t="s">
        <v>506</v>
      </c>
      <c r="E567" s="86"/>
      <c r="F567" s="86"/>
      <c r="G567" s="86"/>
      <c r="H567" s="86"/>
      <c r="I567" s="85"/>
      <c r="J567" s="86"/>
      <c r="K567" s="86"/>
      <c r="L567" s="86"/>
      <c r="M567" s="86"/>
      <c r="N567" s="86"/>
      <c r="O567" s="86"/>
      <c r="P567" s="86">
        <v>6</v>
      </c>
      <c r="Q567" s="86">
        <v>21</v>
      </c>
      <c r="R567" s="86">
        <v>0</v>
      </c>
      <c r="S567" s="86">
        <v>36</v>
      </c>
      <c r="T567" s="86">
        <f t="shared" si="10"/>
        <v>-15</v>
      </c>
      <c r="U567" s="86">
        <v>15</v>
      </c>
      <c r="V567" s="86"/>
      <c r="W567" s="86"/>
      <c r="X567" s="86"/>
      <c r="Y567" s="86"/>
      <c r="Z567" s="86"/>
      <c r="AA567" s="86"/>
      <c r="AB567" s="86"/>
      <c r="AC567" s="86"/>
      <c r="AD567" s="86"/>
      <c r="AE567" s="86">
        <v>6</v>
      </c>
      <c r="AF567" s="86">
        <v>0</v>
      </c>
      <c r="AG567" s="86">
        <v>6</v>
      </c>
      <c r="AH567" s="87">
        <v>44270</v>
      </c>
    </row>
    <row r="568" spans="1:34" outlineLevel="2" x14ac:dyDescent="0.3">
      <c r="A568" s="85" t="s">
        <v>438</v>
      </c>
      <c r="B568" s="85" t="s">
        <v>439</v>
      </c>
      <c r="C568" s="86"/>
      <c r="D568" s="86" t="s">
        <v>506</v>
      </c>
      <c r="E568" s="86"/>
      <c r="F568" s="86"/>
      <c r="G568" s="86"/>
      <c r="H568" s="86"/>
      <c r="I568" s="85"/>
      <c r="J568" s="86"/>
      <c r="K568" s="86"/>
      <c r="L568" s="86"/>
      <c r="M568" s="86"/>
      <c r="N568" s="86"/>
      <c r="O568" s="86"/>
      <c r="P568" s="86">
        <v>48</v>
      </c>
      <c r="Q568" s="86">
        <v>11</v>
      </c>
      <c r="R568" s="86"/>
      <c r="S568" s="86">
        <v>448</v>
      </c>
      <c r="T568" s="86">
        <f t="shared" si="10"/>
        <v>-437</v>
      </c>
      <c r="U568" s="86">
        <v>437</v>
      </c>
      <c r="V568" s="86"/>
      <c r="W568" s="86"/>
      <c r="X568" s="86"/>
      <c r="Y568" s="86"/>
      <c r="Z568" s="86"/>
      <c r="AA568" s="86"/>
      <c r="AB568" s="86"/>
      <c r="AC568" s="86"/>
      <c r="AD568" s="86"/>
      <c r="AE568" s="86">
        <v>48</v>
      </c>
      <c r="AF568" s="86">
        <v>0</v>
      </c>
      <c r="AG568" s="86">
        <v>48</v>
      </c>
      <c r="AH568" s="87">
        <v>44270</v>
      </c>
    </row>
    <row r="569" spans="1:34" outlineLevel="2" x14ac:dyDescent="0.3">
      <c r="A569" s="85" t="s">
        <v>440</v>
      </c>
      <c r="B569" s="85" t="s">
        <v>441</v>
      </c>
      <c r="C569" s="86"/>
      <c r="D569" s="86" t="s">
        <v>506</v>
      </c>
      <c r="E569" s="86"/>
      <c r="F569" s="86"/>
      <c r="G569" s="86"/>
      <c r="H569" s="86"/>
      <c r="I569" s="85"/>
      <c r="J569" s="86"/>
      <c r="K569" s="86"/>
      <c r="L569" s="86"/>
      <c r="M569" s="86"/>
      <c r="N569" s="86"/>
      <c r="O569" s="86"/>
      <c r="P569" s="86">
        <v>14</v>
      </c>
      <c r="Q569" s="86">
        <v>65</v>
      </c>
      <c r="R569" s="86"/>
      <c r="S569" s="86">
        <v>106</v>
      </c>
      <c r="T569" s="86">
        <f t="shared" si="10"/>
        <v>-41</v>
      </c>
      <c r="U569" s="86">
        <v>41</v>
      </c>
      <c r="V569" s="86"/>
      <c r="W569" s="86"/>
      <c r="X569" s="86"/>
      <c r="Y569" s="86"/>
      <c r="Z569" s="86"/>
      <c r="AA569" s="86"/>
      <c r="AB569" s="86"/>
      <c r="AC569" s="86"/>
      <c r="AD569" s="86"/>
      <c r="AE569" s="86">
        <v>14</v>
      </c>
      <c r="AF569" s="86">
        <v>0</v>
      </c>
      <c r="AG569" s="86">
        <v>14</v>
      </c>
      <c r="AH569" s="87">
        <v>44270</v>
      </c>
    </row>
    <row r="570" spans="1:34" outlineLevel="2" x14ac:dyDescent="0.3">
      <c r="A570" s="85" t="s">
        <v>442</v>
      </c>
      <c r="B570" s="85" t="s">
        <v>443</v>
      </c>
      <c r="C570" s="86"/>
      <c r="D570" s="86" t="s">
        <v>506</v>
      </c>
      <c r="E570" s="86"/>
      <c r="F570" s="86"/>
      <c r="G570" s="86"/>
      <c r="H570" s="86"/>
      <c r="I570" s="85"/>
      <c r="J570" s="86"/>
      <c r="K570" s="86"/>
      <c r="L570" s="86"/>
      <c r="M570" s="86"/>
      <c r="N570" s="86"/>
      <c r="O570" s="86"/>
      <c r="P570" s="86">
        <v>12</v>
      </c>
      <c r="Q570" s="86">
        <v>51</v>
      </c>
      <c r="R570" s="86"/>
      <c r="S570" s="86">
        <v>137</v>
      </c>
      <c r="T570" s="86">
        <f t="shared" si="10"/>
        <v>-86</v>
      </c>
      <c r="U570" s="86">
        <v>86</v>
      </c>
      <c r="V570" s="86"/>
      <c r="W570" s="86"/>
      <c r="X570" s="86"/>
      <c r="Y570" s="86"/>
      <c r="Z570" s="86"/>
      <c r="AA570" s="86"/>
      <c r="AB570" s="86"/>
      <c r="AC570" s="86"/>
      <c r="AD570" s="86"/>
      <c r="AE570" s="86">
        <v>12</v>
      </c>
      <c r="AF570" s="86">
        <v>0</v>
      </c>
      <c r="AG570" s="86">
        <v>12</v>
      </c>
      <c r="AH570" s="87">
        <v>44270</v>
      </c>
    </row>
    <row r="571" spans="1:34" outlineLevel="2" x14ac:dyDescent="0.3">
      <c r="A571" s="85" t="s">
        <v>444</v>
      </c>
      <c r="B571" s="85" t="s">
        <v>445</v>
      </c>
      <c r="C571" s="86"/>
      <c r="D571" s="86" t="s">
        <v>506</v>
      </c>
      <c r="E571" s="86"/>
      <c r="F571" s="86"/>
      <c r="G571" s="86"/>
      <c r="H571" s="86"/>
      <c r="I571" s="85"/>
      <c r="J571" s="86"/>
      <c r="K571" s="86"/>
      <c r="L571" s="86"/>
      <c r="M571" s="86"/>
      <c r="N571" s="86"/>
      <c r="O571" s="86"/>
      <c r="P571" s="86">
        <v>29</v>
      </c>
      <c r="Q571" s="86">
        <v>40</v>
      </c>
      <c r="R571" s="86"/>
      <c r="S571" s="86">
        <v>172</v>
      </c>
      <c r="T571" s="86">
        <f t="shared" si="10"/>
        <v>-132</v>
      </c>
      <c r="U571" s="86">
        <v>132</v>
      </c>
      <c r="V571" s="86"/>
      <c r="W571" s="86"/>
      <c r="X571" s="86"/>
      <c r="Y571" s="86"/>
      <c r="Z571" s="86"/>
      <c r="AA571" s="86"/>
      <c r="AB571" s="86"/>
      <c r="AC571" s="86"/>
      <c r="AD571" s="86"/>
      <c r="AE571" s="86">
        <v>29</v>
      </c>
      <c r="AF571" s="86">
        <v>0</v>
      </c>
      <c r="AG571" s="86">
        <v>29</v>
      </c>
      <c r="AH571" s="87">
        <v>44270</v>
      </c>
    </row>
    <row r="572" spans="1:34" outlineLevel="2" x14ac:dyDescent="0.3">
      <c r="A572" s="85" t="s">
        <v>446</v>
      </c>
      <c r="B572" s="85" t="s">
        <v>447</v>
      </c>
      <c r="C572" s="86"/>
      <c r="D572" s="86" t="s">
        <v>506</v>
      </c>
      <c r="E572" s="86"/>
      <c r="F572" s="86"/>
      <c r="G572" s="86"/>
      <c r="H572" s="86"/>
      <c r="I572" s="85"/>
      <c r="J572" s="86"/>
      <c r="K572" s="86"/>
      <c r="L572" s="86"/>
      <c r="M572" s="86"/>
      <c r="N572" s="86"/>
      <c r="O572" s="86"/>
      <c r="P572" s="86">
        <v>1</v>
      </c>
      <c r="Q572" s="86"/>
      <c r="R572" s="86"/>
      <c r="S572" s="86">
        <v>5</v>
      </c>
      <c r="T572" s="86">
        <f t="shared" si="10"/>
        <v>-5</v>
      </c>
      <c r="U572" s="86">
        <v>5</v>
      </c>
      <c r="V572" s="86"/>
      <c r="W572" s="86"/>
      <c r="X572" s="86"/>
      <c r="Y572" s="86"/>
      <c r="Z572" s="86"/>
      <c r="AA572" s="86"/>
      <c r="AB572" s="86"/>
      <c r="AC572" s="86"/>
      <c r="AD572" s="86"/>
      <c r="AE572" s="86">
        <v>1</v>
      </c>
      <c r="AF572" s="86">
        <v>0</v>
      </c>
      <c r="AG572" s="86">
        <v>1</v>
      </c>
      <c r="AH572" s="87">
        <v>44270</v>
      </c>
    </row>
    <row r="573" spans="1:34" outlineLevel="2" x14ac:dyDescent="0.3">
      <c r="A573" s="85" t="s">
        <v>448</v>
      </c>
      <c r="B573" s="85" t="s">
        <v>449</v>
      </c>
      <c r="C573" s="86"/>
      <c r="D573" s="86" t="s">
        <v>506</v>
      </c>
      <c r="E573" s="86"/>
      <c r="F573" s="86"/>
      <c r="G573" s="86"/>
      <c r="H573" s="86"/>
      <c r="I573" s="85"/>
      <c r="J573" s="86"/>
      <c r="K573" s="86"/>
      <c r="L573" s="86"/>
      <c r="M573" s="86"/>
      <c r="N573" s="86"/>
      <c r="O573" s="86"/>
      <c r="P573" s="86">
        <v>1</v>
      </c>
      <c r="Q573" s="86"/>
      <c r="R573" s="86"/>
      <c r="S573" s="86">
        <v>6</v>
      </c>
      <c r="T573" s="86">
        <f t="shared" si="10"/>
        <v>-6</v>
      </c>
      <c r="U573" s="86">
        <v>6</v>
      </c>
      <c r="V573" s="86"/>
      <c r="W573" s="86"/>
      <c r="X573" s="86"/>
      <c r="Y573" s="86"/>
      <c r="Z573" s="86"/>
      <c r="AA573" s="86"/>
      <c r="AB573" s="86"/>
      <c r="AC573" s="86"/>
      <c r="AD573" s="86"/>
      <c r="AE573" s="86">
        <v>1</v>
      </c>
      <c r="AF573" s="86">
        <v>0</v>
      </c>
      <c r="AG573" s="86">
        <v>1</v>
      </c>
      <c r="AH573" s="87">
        <v>44270</v>
      </c>
    </row>
    <row r="574" spans="1:34" outlineLevel="2" x14ac:dyDescent="0.3">
      <c r="A574" s="85" t="s">
        <v>450</v>
      </c>
      <c r="B574" s="85" t="s">
        <v>451</v>
      </c>
      <c r="C574" s="86"/>
      <c r="D574" s="86" t="s">
        <v>506</v>
      </c>
      <c r="E574" s="86"/>
      <c r="F574" s="86"/>
      <c r="G574" s="86"/>
      <c r="H574" s="86"/>
      <c r="I574" s="85"/>
      <c r="J574" s="86"/>
      <c r="K574" s="86"/>
      <c r="L574" s="86"/>
      <c r="M574" s="86"/>
      <c r="N574" s="86"/>
      <c r="O574" s="86"/>
      <c r="P574" s="86">
        <v>1</v>
      </c>
      <c r="Q574" s="86"/>
      <c r="R574" s="86">
        <v>0</v>
      </c>
      <c r="S574" s="86">
        <v>6</v>
      </c>
      <c r="T574" s="86">
        <f t="shared" si="10"/>
        <v>-6</v>
      </c>
      <c r="U574" s="86">
        <v>6</v>
      </c>
      <c r="V574" s="86"/>
      <c r="W574" s="86"/>
      <c r="X574" s="86"/>
      <c r="Y574" s="86"/>
      <c r="Z574" s="86"/>
      <c r="AA574" s="86"/>
      <c r="AB574" s="86"/>
      <c r="AC574" s="86"/>
      <c r="AD574" s="86"/>
      <c r="AE574" s="86">
        <v>1</v>
      </c>
      <c r="AF574" s="86">
        <v>0</v>
      </c>
      <c r="AG574" s="86">
        <v>1</v>
      </c>
      <c r="AH574" s="87">
        <v>44270</v>
      </c>
    </row>
    <row r="575" spans="1:34" outlineLevel="2" x14ac:dyDescent="0.3">
      <c r="A575" s="85" t="s">
        <v>452</v>
      </c>
      <c r="B575" s="85" t="s">
        <v>453</v>
      </c>
      <c r="C575" s="86"/>
      <c r="D575" s="86" t="s">
        <v>506</v>
      </c>
      <c r="E575" s="86"/>
      <c r="F575" s="86"/>
      <c r="G575" s="86"/>
      <c r="H575" s="86"/>
      <c r="I575" s="85"/>
      <c r="J575" s="86"/>
      <c r="K575" s="86"/>
      <c r="L575" s="86"/>
      <c r="M575" s="86"/>
      <c r="N575" s="86"/>
      <c r="O575" s="86"/>
      <c r="P575" s="86">
        <v>1</v>
      </c>
      <c r="Q575" s="86"/>
      <c r="R575" s="86">
        <v>0</v>
      </c>
      <c r="S575" s="86">
        <v>8</v>
      </c>
      <c r="T575" s="86">
        <f t="shared" si="10"/>
        <v>-8</v>
      </c>
      <c r="U575" s="86">
        <v>8</v>
      </c>
      <c r="V575" s="86"/>
      <c r="W575" s="86"/>
      <c r="X575" s="86"/>
      <c r="Y575" s="86"/>
      <c r="Z575" s="86"/>
      <c r="AA575" s="86"/>
      <c r="AB575" s="86"/>
      <c r="AC575" s="86"/>
      <c r="AD575" s="86"/>
      <c r="AE575" s="86">
        <v>1</v>
      </c>
      <c r="AF575" s="86">
        <v>0</v>
      </c>
      <c r="AG575" s="86">
        <v>1</v>
      </c>
      <c r="AH575" s="87">
        <v>44270</v>
      </c>
    </row>
    <row r="576" spans="1:34" outlineLevel="2" x14ac:dyDescent="0.3">
      <c r="A576" s="85" t="s">
        <v>454</v>
      </c>
      <c r="B576" s="85" t="s">
        <v>455</v>
      </c>
      <c r="C576" s="86"/>
      <c r="D576" s="86" t="s">
        <v>506</v>
      </c>
      <c r="E576" s="86"/>
      <c r="F576" s="86"/>
      <c r="G576" s="86"/>
      <c r="H576" s="86"/>
      <c r="I576" s="85"/>
      <c r="J576" s="86"/>
      <c r="K576" s="86"/>
      <c r="L576" s="86"/>
      <c r="M576" s="86"/>
      <c r="N576" s="86"/>
      <c r="O576" s="86"/>
      <c r="P576" s="86">
        <v>1</v>
      </c>
      <c r="Q576" s="86"/>
      <c r="R576" s="86">
        <v>0</v>
      </c>
      <c r="S576" s="86">
        <v>6</v>
      </c>
      <c r="T576" s="86">
        <f t="shared" si="10"/>
        <v>-6</v>
      </c>
      <c r="U576" s="86">
        <v>6</v>
      </c>
      <c r="V576" s="86"/>
      <c r="W576" s="86"/>
      <c r="X576" s="86"/>
      <c r="Y576" s="86"/>
      <c r="Z576" s="86"/>
      <c r="AA576" s="86"/>
      <c r="AB576" s="86"/>
      <c r="AC576" s="86"/>
      <c r="AD576" s="86"/>
      <c r="AE576" s="86">
        <v>1</v>
      </c>
      <c r="AF576" s="86">
        <v>0</v>
      </c>
      <c r="AG576" s="86">
        <v>1</v>
      </c>
      <c r="AH576" s="87">
        <v>44270</v>
      </c>
    </row>
    <row r="577" spans="1:34" outlineLevel="2" x14ac:dyDescent="0.3">
      <c r="A577" s="85" t="s">
        <v>456</v>
      </c>
      <c r="B577" s="85" t="s">
        <v>457</v>
      </c>
      <c r="C577" s="86"/>
      <c r="D577" s="86" t="s">
        <v>506</v>
      </c>
      <c r="E577" s="86"/>
      <c r="F577" s="86"/>
      <c r="G577" s="86"/>
      <c r="H577" s="86"/>
      <c r="I577" s="85"/>
      <c r="J577" s="86"/>
      <c r="K577" s="86"/>
      <c r="L577" s="86"/>
      <c r="M577" s="86"/>
      <c r="N577" s="86"/>
      <c r="O577" s="86"/>
      <c r="P577" s="86">
        <v>1</v>
      </c>
      <c r="Q577" s="86"/>
      <c r="R577" s="86"/>
      <c r="S577" s="86">
        <v>6</v>
      </c>
      <c r="T577" s="86">
        <f t="shared" si="10"/>
        <v>-6</v>
      </c>
      <c r="U577" s="86">
        <v>6</v>
      </c>
      <c r="V577" s="86"/>
      <c r="W577" s="86"/>
      <c r="X577" s="86"/>
      <c r="Y577" s="86"/>
      <c r="Z577" s="86"/>
      <c r="AA577" s="86"/>
      <c r="AB577" s="86"/>
      <c r="AC577" s="86"/>
      <c r="AD577" s="86"/>
      <c r="AE577" s="86">
        <v>1</v>
      </c>
      <c r="AF577" s="86">
        <v>0</v>
      </c>
      <c r="AG577" s="86">
        <v>1</v>
      </c>
      <c r="AH577" s="87">
        <v>44270</v>
      </c>
    </row>
    <row r="578" spans="1:34" outlineLevel="2" x14ac:dyDescent="0.3">
      <c r="A578" s="85" t="s">
        <v>458</v>
      </c>
      <c r="B578" s="85" t="s">
        <v>459</v>
      </c>
      <c r="C578" s="86"/>
      <c r="D578" s="86" t="s">
        <v>506</v>
      </c>
      <c r="E578" s="86"/>
      <c r="F578" s="86"/>
      <c r="G578" s="86"/>
      <c r="H578" s="86"/>
      <c r="I578" s="85"/>
      <c r="J578" s="86"/>
      <c r="K578" s="86"/>
      <c r="L578" s="86"/>
      <c r="M578" s="86"/>
      <c r="N578" s="86"/>
      <c r="O578" s="86"/>
      <c r="P578" s="86">
        <v>1</v>
      </c>
      <c r="Q578" s="86">
        <v>10</v>
      </c>
      <c r="R578" s="86"/>
      <c r="S578" s="86">
        <v>14</v>
      </c>
      <c r="T578" s="86">
        <f t="shared" si="10"/>
        <v>-4</v>
      </c>
      <c r="U578" s="86">
        <v>4</v>
      </c>
      <c r="V578" s="86"/>
      <c r="W578" s="86"/>
      <c r="X578" s="86"/>
      <c r="Y578" s="86"/>
      <c r="Z578" s="86"/>
      <c r="AA578" s="86"/>
      <c r="AB578" s="86"/>
      <c r="AC578" s="86"/>
      <c r="AD578" s="86"/>
      <c r="AE578" s="86">
        <v>1</v>
      </c>
      <c r="AF578" s="86">
        <v>0</v>
      </c>
      <c r="AG578" s="86">
        <v>1</v>
      </c>
      <c r="AH578" s="87">
        <v>44270</v>
      </c>
    </row>
    <row r="579" spans="1:34" outlineLevel="2" x14ac:dyDescent="0.3">
      <c r="A579" s="85" t="s">
        <v>460</v>
      </c>
      <c r="B579" s="85" t="s">
        <v>461</v>
      </c>
      <c r="C579" s="86"/>
      <c r="D579" s="86" t="s">
        <v>506</v>
      </c>
      <c r="E579" s="86"/>
      <c r="F579" s="86"/>
      <c r="G579" s="86"/>
      <c r="H579" s="86"/>
      <c r="I579" s="85"/>
      <c r="J579" s="86"/>
      <c r="K579" s="86"/>
      <c r="L579" s="86"/>
      <c r="M579" s="86"/>
      <c r="N579" s="86"/>
      <c r="O579" s="86"/>
      <c r="P579" s="86">
        <v>1</v>
      </c>
      <c r="Q579" s="86">
        <v>6</v>
      </c>
      <c r="R579" s="86"/>
      <c r="S579" s="86">
        <v>9</v>
      </c>
      <c r="T579" s="86">
        <f t="shared" si="10"/>
        <v>-3</v>
      </c>
      <c r="U579" s="86">
        <v>3</v>
      </c>
      <c r="V579" s="86"/>
      <c r="W579" s="86"/>
      <c r="X579" s="86"/>
      <c r="Y579" s="86"/>
      <c r="Z579" s="86"/>
      <c r="AA579" s="86"/>
      <c r="AB579" s="86"/>
      <c r="AC579" s="86"/>
      <c r="AD579" s="86"/>
      <c r="AE579" s="86">
        <v>1</v>
      </c>
      <c r="AF579" s="86">
        <v>0</v>
      </c>
      <c r="AG579" s="86">
        <v>1</v>
      </c>
      <c r="AH579" s="87">
        <v>44270</v>
      </c>
    </row>
    <row r="580" spans="1:34" outlineLevel="2" x14ac:dyDescent="0.3">
      <c r="A580" s="85" t="s">
        <v>462</v>
      </c>
      <c r="B580" s="85" t="s">
        <v>463</v>
      </c>
      <c r="C580" s="86"/>
      <c r="D580" s="86" t="s">
        <v>506</v>
      </c>
      <c r="E580" s="86" t="s">
        <v>464</v>
      </c>
      <c r="F580" s="86" t="s">
        <v>465</v>
      </c>
      <c r="G580" s="86">
        <v>1</v>
      </c>
      <c r="H580" s="87">
        <v>44294</v>
      </c>
      <c r="I580" s="85"/>
      <c r="J580" s="86"/>
      <c r="K580" s="86"/>
      <c r="L580" s="86"/>
      <c r="M580" s="86"/>
      <c r="N580" s="86"/>
      <c r="O580" s="86"/>
      <c r="P580" s="86">
        <v>1</v>
      </c>
      <c r="Q580" s="86"/>
      <c r="R580" s="86">
        <v>6</v>
      </c>
      <c r="S580" s="86">
        <v>6</v>
      </c>
      <c r="T580" s="86">
        <f t="shared" si="10"/>
        <v>-6</v>
      </c>
      <c r="U580" s="86"/>
      <c r="V580" s="86">
        <v>0</v>
      </c>
      <c r="W580" s="86"/>
      <c r="X580" s="86"/>
      <c r="Y580" s="86"/>
      <c r="Z580" s="86"/>
      <c r="AA580" s="86"/>
      <c r="AB580" s="86"/>
      <c r="AC580" s="86"/>
      <c r="AD580" s="86"/>
      <c r="AE580" s="86">
        <v>1</v>
      </c>
      <c r="AF580" s="86">
        <v>0</v>
      </c>
      <c r="AG580" s="86">
        <v>1</v>
      </c>
      <c r="AH580" s="87">
        <v>44270</v>
      </c>
    </row>
    <row r="581" spans="1:34" outlineLevel="1" x14ac:dyDescent="0.3">
      <c r="A581" s="85">
        <f>SUBTOTAL(3,A421:A580)</f>
        <v>160</v>
      </c>
      <c r="B581" s="85"/>
      <c r="C581" s="86"/>
      <c r="D581" s="83" t="s">
        <v>507</v>
      </c>
      <c r="E581" s="86"/>
      <c r="F581" s="86"/>
      <c r="G581" s="86"/>
      <c r="H581" s="87"/>
      <c r="I581" s="85"/>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7"/>
    </row>
    <row r="582" spans="1:34" outlineLevel="2" x14ac:dyDescent="0.3">
      <c r="A582" s="85" t="s">
        <v>37</v>
      </c>
      <c r="B582" s="85" t="s">
        <v>38</v>
      </c>
      <c r="C582" s="86"/>
      <c r="D582" s="86" t="s">
        <v>508</v>
      </c>
      <c r="E582" s="86"/>
      <c r="F582" s="86"/>
      <c r="G582" s="86"/>
      <c r="H582" s="86"/>
      <c r="I582" s="85"/>
      <c r="J582" s="86"/>
      <c r="K582" s="86"/>
      <c r="L582" s="86"/>
      <c r="M582" s="86"/>
      <c r="N582" s="86"/>
      <c r="O582" s="86"/>
      <c r="P582" s="86">
        <v>2</v>
      </c>
      <c r="Q582" s="86">
        <v>10</v>
      </c>
      <c r="R582" s="86">
        <v>0</v>
      </c>
      <c r="S582" s="86">
        <v>33</v>
      </c>
      <c r="T582" s="86">
        <f t="shared" ref="T582:T629" si="11">Q582-S582</f>
        <v>-23</v>
      </c>
      <c r="U582" s="86">
        <v>23</v>
      </c>
      <c r="V582" s="86"/>
      <c r="W582" s="86"/>
      <c r="X582" s="86"/>
      <c r="Y582" s="86"/>
      <c r="Z582" s="86"/>
      <c r="AA582" s="86"/>
      <c r="AB582" s="86"/>
      <c r="AC582" s="86"/>
      <c r="AD582" s="86"/>
      <c r="AE582" s="86">
        <v>2</v>
      </c>
      <c r="AF582" s="86">
        <v>0</v>
      </c>
      <c r="AG582" s="86">
        <v>2</v>
      </c>
      <c r="AH582" s="87">
        <v>44270</v>
      </c>
    </row>
    <row r="583" spans="1:34" outlineLevel="2" x14ac:dyDescent="0.3">
      <c r="A583" s="85" t="s">
        <v>45</v>
      </c>
      <c r="B583" s="85" t="s">
        <v>46</v>
      </c>
      <c r="C583" s="86"/>
      <c r="D583" s="86" t="s">
        <v>508</v>
      </c>
      <c r="E583" s="86"/>
      <c r="F583" s="86"/>
      <c r="G583" s="86"/>
      <c r="H583" s="86"/>
      <c r="I583" s="85"/>
      <c r="J583" s="86"/>
      <c r="K583" s="86"/>
      <c r="L583" s="86"/>
      <c r="M583" s="86"/>
      <c r="N583" s="86"/>
      <c r="O583" s="86"/>
      <c r="P583" s="86">
        <v>1</v>
      </c>
      <c r="Q583" s="86">
        <v>10</v>
      </c>
      <c r="R583" s="86">
        <v>0</v>
      </c>
      <c r="S583" s="86">
        <v>13</v>
      </c>
      <c r="T583" s="86">
        <f t="shared" si="11"/>
        <v>-3</v>
      </c>
      <c r="U583" s="86">
        <v>3</v>
      </c>
      <c r="V583" s="86"/>
      <c r="W583" s="86"/>
      <c r="X583" s="86"/>
      <c r="Y583" s="86"/>
      <c r="Z583" s="86"/>
      <c r="AA583" s="86"/>
      <c r="AB583" s="86"/>
      <c r="AC583" s="86"/>
      <c r="AD583" s="86"/>
      <c r="AE583" s="86">
        <v>1</v>
      </c>
      <c r="AF583" s="86">
        <v>0</v>
      </c>
      <c r="AG583" s="86">
        <v>1</v>
      </c>
      <c r="AH583" s="87">
        <v>44270</v>
      </c>
    </row>
    <row r="584" spans="1:34" outlineLevel="2" x14ac:dyDescent="0.3">
      <c r="A584" s="85" t="s">
        <v>47</v>
      </c>
      <c r="B584" s="85" t="s">
        <v>48</v>
      </c>
      <c r="C584" s="86"/>
      <c r="D584" s="86" t="s">
        <v>508</v>
      </c>
      <c r="E584" s="86"/>
      <c r="F584" s="86"/>
      <c r="G584" s="86"/>
      <c r="H584" s="86"/>
      <c r="I584" s="85"/>
      <c r="J584" s="86"/>
      <c r="K584" s="86"/>
      <c r="L584" s="86"/>
      <c r="M584" s="86"/>
      <c r="N584" s="86"/>
      <c r="O584" s="86"/>
      <c r="P584" s="86">
        <v>6</v>
      </c>
      <c r="Q584" s="86">
        <v>3</v>
      </c>
      <c r="R584" s="86">
        <v>0</v>
      </c>
      <c r="S584" s="86">
        <v>157</v>
      </c>
      <c r="T584" s="86">
        <f t="shared" si="11"/>
        <v>-154</v>
      </c>
      <c r="U584" s="86">
        <v>154</v>
      </c>
      <c r="V584" s="86"/>
      <c r="W584" s="86"/>
      <c r="X584" s="86"/>
      <c r="Y584" s="86"/>
      <c r="Z584" s="86"/>
      <c r="AA584" s="86"/>
      <c r="AB584" s="86"/>
      <c r="AC584" s="86"/>
      <c r="AD584" s="86"/>
      <c r="AE584" s="86">
        <v>6</v>
      </c>
      <c r="AF584" s="86">
        <v>0</v>
      </c>
      <c r="AG584" s="86">
        <v>6</v>
      </c>
      <c r="AH584" s="87">
        <v>44270</v>
      </c>
    </row>
    <row r="585" spans="1:34" outlineLevel="2" x14ac:dyDescent="0.3">
      <c r="A585" s="85" t="s">
        <v>49</v>
      </c>
      <c r="B585" s="85" t="s">
        <v>50</v>
      </c>
      <c r="C585" s="86"/>
      <c r="D585" s="86" t="s">
        <v>508</v>
      </c>
      <c r="E585" s="86"/>
      <c r="F585" s="86"/>
      <c r="G585" s="86"/>
      <c r="H585" s="86"/>
      <c r="I585" s="85" t="s">
        <v>51</v>
      </c>
      <c r="J585" s="86" t="s">
        <v>52</v>
      </c>
      <c r="K585" s="86" t="s">
        <v>53</v>
      </c>
      <c r="L585" s="86" t="s">
        <v>54</v>
      </c>
      <c r="M585" s="86"/>
      <c r="N585" s="86"/>
      <c r="O585" s="86"/>
      <c r="P585" s="86">
        <v>6</v>
      </c>
      <c r="Q585" s="86">
        <v>70</v>
      </c>
      <c r="R585" s="86">
        <v>24</v>
      </c>
      <c r="S585" s="86">
        <v>90</v>
      </c>
      <c r="T585" s="86">
        <f t="shared" si="11"/>
        <v>-20</v>
      </c>
      <c r="U585" s="86"/>
      <c r="V585" s="86"/>
      <c r="W585" s="86"/>
      <c r="X585" s="86"/>
      <c r="Y585" s="86"/>
      <c r="Z585" s="86"/>
      <c r="AA585" s="86"/>
      <c r="AB585" s="86"/>
      <c r="AC585" s="86"/>
      <c r="AD585" s="86"/>
      <c r="AE585" s="86">
        <v>6</v>
      </c>
      <c r="AF585" s="86">
        <v>0</v>
      </c>
      <c r="AG585" s="86">
        <v>6</v>
      </c>
      <c r="AH585" s="87">
        <v>44270</v>
      </c>
    </row>
    <row r="586" spans="1:34" outlineLevel="2" x14ac:dyDescent="0.3">
      <c r="A586" s="85" t="s">
        <v>59</v>
      </c>
      <c r="B586" s="85" t="s">
        <v>60</v>
      </c>
      <c r="C586" s="86"/>
      <c r="D586" s="86" t="s">
        <v>508</v>
      </c>
      <c r="E586" s="86"/>
      <c r="F586" s="86"/>
      <c r="G586" s="86"/>
      <c r="H586" s="86"/>
      <c r="I586" s="85"/>
      <c r="J586" s="86"/>
      <c r="K586" s="86"/>
      <c r="L586" s="86"/>
      <c r="M586" s="86"/>
      <c r="N586" s="86"/>
      <c r="O586" s="86"/>
      <c r="P586" s="86">
        <v>3</v>
      </c>
      <c r="Q586" s="86">
        <v>18</v>
      </c>
      <c r="R586" s="86">
        <v>0</v>
      </c>
      <c r="S586" s="86">
        <v>61</v>
      </c>
      <c r="T586" s="86">
        <f t="shared" si="11"/>
        <v>-43</v>
      </c>
      <c r="U586" s="86">
        <v>43</v>
      </c>
      <c r="V586" s="86"/>
      <c r="W586" s="86"/>
      <c r="X586" s="86"/>
      <c r="Y586" s="86"/>
      <c r="Z586" s="86"/>
      <c r="AA586" s="86"/>
      <c r="AB586" s="86"/>
      <c r="AC586" s="86"/>
      <c r="AD586" s="86"/>
      <c r="AE586" s="86">
        <v>3</v>
      </c>
      <c r="AF586" s="86">
        <v>0</v>
      </c>
      <c r="AG586" s="86">
        <v>3</v>
      </c>
      <c r="AH586" s="87">
        <v>44270</v>
      </c>
    </row>
    <row r="587" spans="1:34" outlineLevel="2" x14ac:dyDescent="0.3">
      <c r="A587" s="85" t="s">
        <v>468</v>
      </c>
      <c r="B587" s="85" t="s">
        <v>469</v>
      </c>
      <c r="C587" s="86"/>
      <c r="D587" s="86" t="s">
        <v>508</v>
      </c>
      <c r="E587" s="86"/>
      <c r="F587" s="86"/>
      <c r="G587" s="86"/>
      <c r="H587" s="86"/>
      <c r="I587" s="85"/>
      <c r="J587" s="86"/>
      <c r="K587" s="86"/>
      <c r="L587" s="86"/>
      <c r="M587" s="86"/>
      <c r="N587" s="86"/>
      <c r="O587" s="86"/>
      <c r="P587" s="86">
        <v>1</v>
      </c>
      <c r="Q587" s="86">
        <v>4</v>
      </c>
      <c r="R587" s="86">
        <v>0</v>
      </c>
      <c r="S587" s="86">
        <v>5</v>
      </c>
      <c r="T587" s="86">
        <f t="shared" si="11"/>
        <v>-1</v>
      </c>
      <c r="U587" s="86">
        <v>1</v>
      </c>
      <c r="V587" s="86"/>
      <c r="W587" s="86"/>
      <c r="X587" s="86"/>
      <c r="Y587" s="86"/>
      <c r="Z587" s="86"/>
      <c r="AA587" s="86"/>
      <c r="AB587" s="86"/>
      <c r="AC587" s="86"/>
      <c r="AD587" s="86"/>
      <c r="AE587" s="86">
        <v>1</v>
      </c>
      <c r="AF587" s="86">
        <v>0</v>
      </c>
      <c r="AG587" s="86">
        <v>1</v>
      </c>
      <c r="AH587" s="87">
        <v>44270</v>
      </c>
    </row>
    <row r="588" spans="1:34" outlineLevel="2" x14ac:dyDescent="0.3">
      <c r="A588" s="85" t="s">
        <v>470</v>
      </c>
      <c r="B588" s="85" t="s">
        <v>471</v>
      </c>
      <c r="C588" s="86"/>
      <c r="D588" s="86" t="s">
        <v>508</v>
      </c>
      <c r="E588" s="86" t="s">
        <v>51</v>
      </c>
      <c r="F588" s="86" t="s">
        <v>472</v>
      </c>
      <c r="G588" s="86">
        <v>1</v>
      </c>
      <c r="H588" s="87">
        <v>44300</v>
      </c>
      <c r="I588" s="85"/>
      <c r="J588" s="86"/>
      <c r="K588" s="86"/>
      <c r="L588" s="86"/>
      <c r="M588" s="86"/>
      <c r="N588" s="86"/>
      <c r="O588" s="86"/>
      <c r="P588" s="86">
        <v>1</v>
      </c>
      <c r="Q588" s="86"/>
      <c r="R588" s="86">
        <v>21</v>
      </c>
      <c r="S588" s="86">
        <v>21</v>
      </c>
      <c r="T588" s="86">
        <f t="shared" si="11"/>
        <v>-21</v>
      </c>
      <c r="U588" s="86"/>
      <c r="V588" s="86">
        <v>0</v>
      </c>
      <c r="W588" s="86"/>
      <c r="X588" s="86"/>
      <c r="Y588" s="86"/>
      <c r="Z588" s="86"/>
      <c r="AA588" s="86"/>
      <c r="AB588" s="86"/>
      <c r="AC588" s="86"/>
      <c r="AD588" s="86"/>
      <c r="AE588" s="86">
        <v>1</v>
      </c>
      <c r="AF588" s="86">
        <v>0</v>
      </c>
      <c r="AG588" s="86">
        <v>1</v>
      </c>
      <c r="AH588" s="87">
        <v>44270</v>
      </c>
    </row>
    <row r="589" spans="1:34" outlineLevel="2" x14ac:dyDescent="0.3">
      <c r="A589" s="85" t="s">
        <v>473</v>
      </c>
      <c r="B589" s="85" t="s">
        <v>474</v>
      </c>
      <c r="C589" s="86"/>
      <c r="D589" s="86" t="s">
        <v>508</v>
      </c>
      <c r="E589" s="86"/>
      <c r="F589" s="86"/>
      <c r="G589" s="86"/>
      <c r="H589" s="86"/>
      <c r="I589" s="85" t="s">
        <v>96</v>
      </c>
      <c r="J589" s="86" t="s">
        <v>97</v>
      </c>
      <c r="K589" s="86" t="s">
        <v>294</v>
      </c>
      <c r="L589" s="86" t="s">
        <v>475</v>
      </c>
      <c r="M589" s="86"/>
      <c r="N589" s="86"/>
      <c r="O589" s="86"/>
      <c r="P589" s="86">
        <v>1</v>
      </c>
      <c r="Q589" s="86">
        <v>5</v>
      </c>
      <c r="R589" s="86">
        <v>7</v>
      </c>
      <c r="S589" s="86">
        <v>7</v>
      </c>
      <c r="T589" s="86">
        <f t="shared" si="11"/>
        <v>-2</v>
      </c>
      <c r="U589" s="86"/>
      <c r="V589" s="86"/>
      <c r="W589" s="86"/>
      <c r="X589" s="86"/>
      <c r="Y589" s="86"/>
      <c r="Z589" s="86"/>
      <c r="AA589" s="86"/>
      <c r="AB589" s="86"/>
      <c r="AC589" s="86"/>
      <c r="AD589" s="86"/>
      <c r="AE589" s="86">
        <v>1</v>
      </c>
      <c r="AF589" s="86">
        <v>0</v>
      </c>
      <c r="AG589" s="86">
        <v>1</v>
      </c>
      <c r="AH589" s="87">
        <v>44270</v>
      </c>
    </row>
    <row r="590" spans="1:34" outlineLevel="2" x14ac:dyDescent="0.3">
      <c r="A590" s="85" t="s">
        <v>476</v>
      </c>
      <c r="B590" s="85" t="s">
        <v>477</v>
      </c>
      <c r="C590" s="86"/>
      <c r="D590" s="86" t="s">
        <v>508</v>
      </c>
      <c r="E590" s="86"/>
      <c r="F590" s="86"/>
      <c r="G590" s="86"/>
      <c r="H590" s="86"/>
      <c r="I590" s="85"/>
      <c r="J590" s="86"/>
      <c r="K590" s="86"/>
      <c r="L590" s="86"/>
      <c r="M590" s="86"/>
      <c r="N590" s="86"/>
      <c r="O590" s="86"/>
      <c r="P590" s="86">
        <v>1</v>
      </c>
      <c r="Q590" s="86">
        <v>2</v>
      </c>
      <c r="R590" s="86">
        <v>0</v>
      </c>
      <c r="S590" s="86">
        <v>7</v>
      </c>
      <c r="T590" s="86">
        <f t="shared" si="11"/>
        <v>-5</v>
      </c>
      <c r="U590" s="86">
        <v>5</v>
      </c>
      <c r="V590" s="86"/>
      <c r="W590" s="86"/>
      <c r="X590" s="86"/>
      <c r="Y590" s="86"/>
      <c r="Z590" s="86"/>
      <c r="AA590" s="86"/>
      <c r="AB590" s="86"/>
      <c r="AC590" s="86"/>
      <c r="AD590" s="86"/>
      <c r="AE590" s="86">
        <v>1</v>
      </c>
      <c r="AF590" s="86">
        <v>0</v>
      </c>
      <c r="AG590" s="86">
        <v>1</v>
      </c>
      <c r="AH590" s="87">
        <v>44270</v>
      </c>
    </row>
    <row r="591" spans="1:34" outlineLevel="2" x14ac:dyDescent="0.3">
      <c r="A591" s="85" t="s">
        <v>125</v>
      </c>
      <c r="B591" s="85" t="s">
        <v>126</v>
      </c>
      <c r="C591" s="86"/>
      <c r="D591" s="86" t="s">
        <v>508</v>
      </c>
      <c r="E591" s="86"/>
      <c r="F591" s="86"/>
      <c r="G591" s="86"/>
      <c r="H591" s="86"/>
      <c r="I591" s="85" t="s">
        <v>127</v>
      </c>
      <c r="J591" s="86" t="s">
        <v>128</v>
      </c>
      <c r="K591" s="86" t="s">
        <v>129</v>
      </c>
      <c r="L591" s="86" t="s">
        <v>130</v>
      </c>
      <c r="M591" s="86"/>
      <c r="N591" s="86"/>
      <c r="O591" s="86"/>
      <c r="P591" s="86">
        <v>1</v>
      </c>
      <c r="Q591" s="86">
        <v>0</v>
      </c>
      <c r="R591" s="86">
        <v>19</v>
      </c>
      <c r="S591" s="86">
        <v>19</v>
      </c>
      <c r="T591" s="86">
        <f t="shared" si="11"/>
        <v>-19</v>
      </c>
      <c r="U591" s="86"/>
      <c r="V591" s="86"/>
      <c r="W591" s="86"/>
      <c r="X591" s="86"/>
      <c r="Y591" s="86"/>
      <c r="Z591" s="86"/>
      <c r="AA591" s="86"/>
      <c r="AB591" s="86"/>
      <c r="AC591" s="86"/>
      <c r="AD591" s="86"/>
      <c r="AE591" s="86">
        <v>1</v>
      </c>
      <c r="AF591" s="86">
        <v>0</v>
      </c>
      <c r="AG591" s="86">
        <v>1</v>
      </c>
      <c r="AH591" s="87">
        <v>44270</v>
      </c>
    </row>
    <row r="592" spans="1:34" outlineLevel="2" x14ac:dyDescent="0.3">
      <c r="A592" s="85" t="s">
        <v>153</v>
      </c>
      <c r="B592" s="85" t="s">
        <v>154</v>
      </c>
      <c r="C592" s="86"/>
      <c r="D592" s="86" t="s">
        <v>508</v>
      </c>
      <c r="E592" s="86"/>
      <c r="F592" s="86"/>
      <c r="G592" s="86"/>
      <c r="H592" s="86"/>
      <c r="I592" s="85"/>
      <c r="J592" s="86"/>
      <c r="K592" s="86"/>
      <c r="L592" s="86"/>
      <c r="M592" s="86"/>
      <c r="N592" s="86"/>
      <c r="O592" s="86"/>
      <c r="P592" s="86">
        <v>7</v>
      </c>
      <c r="Q592" s="86">
        <v>13</v>
      </c>
      <c r="R592" s="86">
        <v>0</v>
      </c>
      <c r="S592" s="86">
        <v>100</v>
      </c>
      <c r="T592" s="86">
        <f t="shared" si="11"/>
        <v>-87</v>
      </c>
      <c r="U592" s="86">
        <v>87</v>
      </c>
      <c r="V592" s="86"/>
      <c r="W592" s="86"/>
      <c r="X592" s="86"/>
      <c r="Y592" s="86"/>
      <c r="Z592" s="86"/>
      <c r="AA592" s="86"/>
      <c r="AB592" s="86"/>
      <c r="AC592" s="86"/>
      <c r="AD592" s="86"/>
      <c r="AE592" s="86">
        <v>7</v>
      </c>
      <c r="AF592" s="86">
        <v>0</v>
      </c>
      <c r="AG592" s="86">
        <v>7</v>
      </c>
      <c r="AH592" s="87">
        <v>44270</v>
      </c>
    </row>
    <row r="593" spans="1:34" outlineLevel="2" x14ac:dyDescent="0.3">
      <c r="A593" s="85" t="s">
        <v>155</v>
      </c>
      <c r="B593" s="85" t="s">
        <v>156</v>
      </c>
      <c r="C593" s="86"/>
      <c r="D593" s="86" t="s">
        <v>508</v>
      </c>
      <c r="E593" s="86"/>
      <c r="F593" s="86"/>
      <c r="G593" s="86"/>
      <c r="H593" s="86"/>
      <c r="I593" s="85" t="s">
        <v>51</v>
      </c>
      <c r="J593" s="86" t="s">
        <v>52</v>
      </c>
      <c r="K593" s="86" t="s">
        <v>157</v>
      </c>
      <c r="L593" s="86" t="s">
        <v>54</v>
      </c>
      <c r="M593" s="86"/>
      <c r="N593" s="86"/>
      <c r="O593" s="86"/>
      <c r="P593" s="86">
        <v>2</v>
      </c>
      <c r="Q593" s="86">
        <v>11</v>
      </c>
      <c r="R593" s="86">
        <v>30</v>
      </c>
      <c r="S593" s="86">
        <v>41</v>
      </c>
      <c r="T593" s="86">
        <f t="shared" si="11"/>
        <v>-30</v>
      </c>
      <c r="U593" s="86"/>
      <c r="V593" s="86"/>
      <c r="W593" s="86"/>
      <c r="X593" s="86"/>
      <c r="Y593" s="86"/>
      <c r="Z593" s="86"/>
      <c r="AA593" s="86"/>
      <c r="AB593" s="86"/>
      <c r="AC593" s="86"/>
      <c r="AD593" s="86"/>
      <c r="AE593" s="86">
        <v>2</v>
      </c>
      <c r="AF593" s="86">
        <v>0</v>
      </c>
      <c r="AG593" s="86">
        <v>2</v>
      </c>
      <c r="AH593" s="87">
        <v>44270</v>
      </c>
    </row>
    <row r="594" spans="1:34" outlineLevel="2" x14ac:dyDescent="0.3">
      <c r="A594" s="85" t="s">
        <v>158</v>
      </c>
      <c r="B594" s="85" t="s">
        <v>159</v>
      </c>
      <c r="C594" s="86"/>
      <c r="D594" s="86" t="s">
        <v>508</v>
      </c>
      <c r="E594" s="86"/>
      <c r="F594" s="86"/>
      <c r="G594" s="86"/>
      <c r="H594" s="86"/>
      <c r="I594" s="85"/>
      <c r="J594" s="86"/>
      <c r="K594" s="86"/>
      <c r="L594" s="86"/>
      <c r="M594" s="86"/>
      <c r="N594" s="86"/>
      <c r="O594" s="86"/>
      <c r="P594" s="86">
        <v>1</v>
      </c>
      <c r="Q594" s="86">
        <v>12</v>
      </c>
      <c r="R594" s="86">
        <v>0</v>
      </c>
      <c r="S594" s="86">
        <v>32</v>
      </c>
      <c r="T594" s="86">
        <f t="shared" si="11"/>
        <v>-20</v>
      </c>
      <c r="U594" s="86">
        <v>20</v>
      </c>
      <c r="V594" s="86"/>
      <c r="W594" s="86"/>
      <c r="X594" s="86"/>
      <c r="Y594" s="86"/>
      <c r="Z594" s="86"/>
      <c r="AA594" s="86"/>
      <c r="AB594" s="86"/>
      <c r="AC594" s="86"/>
      <c r="AD594" s="86"/>
      <c r="AE594" s="86">
        <v>1</v>
      </c>
      <c r="AF594" s="86">
        <v>0</v>
      </c>
      <c r="AG594" s="86">
        <v>1</v>
      </c>
      <c r="AH594" s="87">
        <v>44270</v>
      </c>
    </row>
    <row r="595" spans="1:34" outlineLevel="2" x14ac:dyDescent="0.3">
      <c r="A595" s="85" t="s">
        <v>478</v>
      </c>
      <c r="B595" s="85" t="s">
        <v>479</v>
      </c>
      <c r="C595" s="86"/>
      <c r="D595" s="86" t="s">
        <v>508</v>
      </c>
      <c r="E595" s="86"/>
      <c r="F595" s="86"/>
      <c r="G595" s="86"/>
      <c r="H595" s="86"/>
      <c r="I595" s="85" t="s">
        <v>51</v>
      </c>
      <c r="J595" s="86" t="s">
        <v>52</v>
      </c>
      <c r="K595" s="86" t="s">
        <v>480</v>
      </c>
      <c r="L595" s="86" t="s">
        <v>54</v>
      </c>
      <c r="M595" s="86"/>
      <c r="N595" s="86"/>
      <c r="O595" s="86"/>
      <c r="P595" s="86">
        <v>1</v>
      </c>
      <c r="Q595" s="86">
        <v>4</v>
      </c>
      <c r="R595" s="86">
        <v>3</v>
      </c>
      <c r="S595" s="86">
        <v>7</v>
      </c>
      <c r="T595" s="86">
        <f t="shared" si="11"/>
        <v>-3</v>
      </c>
      <c r="U595" s="86"/>
      <c r="V595" s="86"/>
      <c r="W595" s="86"/>
      <c r="X595" s="86"/>
      <c r="Y595" s="86"/>
      <c r="Z595" s="86"/>
      <c r="AA595" s="86"/>
      <c r="AB595" s="86"/>
      <c r="AC595" s="86"/>
      <c r="AD595" s="86"/>
      <c r="AE595" s="86">
        <v>1</v>
      </c>
      <c r="AF595" s="86">
        <v>0</v>
      </c>
      <c r="AG595" s="86">
        <v>1</v>
      </c>
      <c r="AH595" s="87">
        <v>44270</v>
      </c>
    </row>
    <row r="596" spans="1:34" outlineLevel="2" x14ac:dyDescent="0.3">
      <c r="A596" s="85" t="s">
        <v>183</v>
      </c>
      <c r="B596" s="85" t="s">
        <v>184</v>
      </c>
      <c r="C596" s="86"/>
      <c r="D596" s="86" t="s">
        <v>508</v>
      </c>
      <c r="E596" s="86"/>
      <c r="F596" s="86"/>
      <c r="G596" s="86"/>
      <c r="H596" s="86"/>
      <c r="I596" s="85"/>
      <c r="J596" s="86"/>
      <c r="K596" s="86"/>
      <c r="L596" s="86"/>
      <c r="M596" s="86"/>
      <c r="N596" s="86"/>
      <c r="O596" s="86"/>
      <c r="P596" s="86">
        <v>6</v>
      </c>
      <c r="Q596" s="86">
        <v>42</v>
      </c>
      <c r="R596" s="86">
        <v>1</v>
      </c>
      <c r="S596" s="86">
        <v>99</v>
      </c>
      <c r="T596" s="86">
        <f t="shared" si="11"/>
        <v>-57</v>
      </c>
      <c r="U596" s="86">
        <v>56</v>
      </c>
      <c r="V596" s="86"/>
      <c r="W596" s="86"/>
      <c r="X596" s="86"/>
      <c r="Y596" s="86"/>
      <c r="Z596" s="86"/>
      <c r="AA596" s="86"/>
      <c r="AB596" s="86"/>
      <c r="AC596" s="86"/>
      <c r="AD596" s="86"/>
      <c r="AE596" s="86">
        <v>6</v>
      </c>
      <c r="AF596" s="86">
        <v>0</v>
      </c>
      <c r="AG596" s="86">
        <v>6</v>
      </c>
      <c r="AH596" s="87">
        <v>44270</v>
      </c>
    </row>
    <row r="597" spans="1:34" outlineLevel="2" x14ac:dyDescent="0.3">
      <c r="A597" s="85" t="s">
        <v>481</v>
      </c>
      <c r="B597" s="85" t="s">
        <v>482</v>
      </c>
      <c r="C597" s="86"/>
      <c r="D597" s="86" t="s">
        <v>508</v>
      </c>
      <c r="E597" s="86"/>
      <c r="F597" s="86"/>
      <c r="G597" s="86"/>
      <c r="H597" s="86"/>
      <c r="I597" s="85"/>
      <c r="J597" s="86"/>
      <c r="K597" s="86"/>
      <c r="L597" s="86"/>
      <c r="M597" s="86"/>
      <c r="N597" s="86"/>
      <c r="O597" s="86"/>
      <c r="P597" s="86">
        <v>2</v>
      </c>
      <c r="Q597" s="86">
        <v>5</v>
      </c>
      <c r="R597" s="86">
        <v>0</v>
      </c>
      <c r="S597" s="86">
        <v>14</v>
      </c>
      <c r="T597" s="86">
        <f t="shared" si="11"/>
        <v>-9</v>
      </c>
      <c r="U597" s="86">
        <v>9</v>
      </c>
      <c r="V597" s="86"/>
      <c r="W597" s="86"/>
      <c r="X597" s="86"/>
      <c r="Y597" s="86"/>
      <c r="Z597" s="86"/>
      <c r="AA597" s="86"/>
      <c r="AB597" s="86"/>
      <c r="AC597" s="86"/>
      <c r="AD597" s="86"/>
      <c r="AE597" s="86">
        <v>2</v>
      </c>
      <c r="AF597" s="86">
        <v>0</v>
      </c>
      <c r="AG597" s="86">
        <v>2</v>
      </c>
      <c r="AH597" s="87">
        <v>44270</v>
      </c>
    </row>
    <row r="598" spans="1:34" outlineLevel="2" x14ac:dyDescent="0.3">
      <c r="A598" s="85" t="s">
        <v>193</v>
      </c>
      <c r="B598" s="85" t="s">
        <v>194</v>
      </c>
      <c r="C598" s="86"/>
      <c r="D598" s="86" t="s">
        <v>508</v>
      </c>
      <c r="E598" s="86"/>
      <c r="F598" s="86"/>
      <c r="G598" s="86"/>
      <c r="H598" s="86"/>
      <c r="I598" s="85"/>
      <c r="J598" s="86"/>
      <c r="K598" s="86"/>
      <c r="L598" s="86"/>
      <c r="M598" s="86"/>
      <c r="N598" s="86"/>
      <c r="O598" s="86"/>
      <c r="P598" s="86">
        <v>1</v>
      </c>
      <c r="Q598" s="86">
        <v>7</v>
      </c>
      <c r="R598" s="86">
        <v>0</v>
      </c>
      <c r="S598" s="86">
        <v>20</v>
      </c>
      <c r="T598" s="86">
        <f t="shared" si="11"/>
        <v>-13</v>
      </c>
      <c r="U598" s="86">
        <v>13</v>
      </c>
      <c r="V598" s="86"/>
      <c r="W598" s="86"/>
      <c r="X598" s="86"/>
      <c r="Y598" s="86"/>
      <c r="Z598" s="86"/>
      <c r="AA598" s="86"/>
      <c r="AB598" s="86"/>
      <c r="AC598" s="86"/>
      <c r="AD598" s="86"/>
      <c r="AE598" s="86">
        <v>1</v>
      </c>
      <c r="AF598" s="86">
        <v>0</v>
      </c>
      <c r="AG598" s="86">
        <v>1</v>
      </c>
      <c r="AH598" s="87">
        <v>44270</v>
      </c>
    </row>
    <row r="599" spans="1:34" outlineLevel="2" x14ac:dyDescent="0.3">
      <c r="A599" s="85" t="s">
        <v>195</v>
      </c>
      <c r="B599" s="85" t="s">
        <v>196</v>
      </c>
      <c r="C599" s="86"/>
      <c r="D599" s="86" t="s">
        <v>508</v>
      </c>
      <c r="E599" s="86"/>
      <c r="F599" s="86"/>
      <c r="G599" s="86"/>
      <c r="H599" s="86"/>
      <c r="I599" s="85"/>
      <c r="J599" s="86"/>
      <c r="K599" s="86"/>
      <c r="L599" s="86"/>
      <c r="M599" s="86"/>
      <c r="N599" s="86"/>
      <c r="O599" s="86"/>
      <c r="P599" s="86">
        <v>5</v>
      </c>
      <c r="Q599" s="86">
        <v>20</v>
      </c>
      <c r="R599" s="86">
        <v>3</v>
      </c>
      <c r="S599" s="86">
        <v>125</v>
      </c>
      <c r="T599" s="86">
        <f t="shared" si="11"/>
        <v>-105</v>
      </c>
      <c r="U599" s="86">
        <v>102</v>
      </c>
      <c r="V599" s="86"/>
      <c r="W599" s="86"/>
      <c r="X599" s="86"/>
      <c r="Y599" s="86"/>
      <c r="Z599" s="86"/>
      <c r="AA599" s="86"/>
      <c r="AB599" s="86"/>
      <c r="AC599" s="86"/>
      <c r="AD599" s="86"/>
      <c r="AE599" s="86">
        <v>5</v>
      </c>
      <c r="AF599" s="86">
        <v>0</v>
      </c>
      <c r="AG599" s="86">
        <v>5</v>
      </c>
      <c r="AH599" s="87">
        <v>44270</v>
      </c>
    </row>
    <row r="600" spans="1:34" outlineLevel="2" x14ac:dyDescent="0.3">
      <c r="A600" s="85" t="s">
        <v>197</v>
      </c>
      <c r="B600" s="85" t="s">
        <v>198</v>
      </c>
      <c r="C600" s="86"/>
      <c r="D600" s="86" t="s">
        <v>508</v>
      </c>
      <c r="E600" s="86"/>
      <c r="F600" s="86"/>
      <c r="G600" s="86"/>
      <c r="H600" s="86"/>
      <c r="I600" s="85"/>
      <c r="J600" s="86"/>
      <c r="K600" s="86"/>
      <c r="L600" s="86"/>
      <c r="M600" s="86"/>
      <c r="N600" s="86"/>
      <c r="O600" s="86"/>
      <c r="P600" s="86">
        <v>4</v>
      </c>
      <c r="Q600" s="86">
        <v>16</v>
      </c>
      <c r="R600" s="86">
        <v>0</v>
      </c>
      <c r="S600" s="86">
        <v>41</v>
      </c>
      <c r="T600" s="86">
        <f t="shared" si="11"/>
        <v>-25</v>
      </c>
      <c r="U600" s="86">
        <v>25</v>
      </c>
      <c r="V600" s="86"/>
      <c r="W600" s="86"/>
      <c r="X600" s="86"/>
      <c r="Y600" s="86"/>
      <c r="Z600" s="86"/>
      <c r="AA600" s="86"/>
      <c r="AB600" s="86"/>
      <c r="AC600" s="86"/>
      <c r="AD600" s="86"/>
      <c r="AE600" s="86">
        <v>4</v>
      </c>
      <c r="AF600" s="86">
        <v>0</v>
      </c>
      <c r="AG600" s="86">
        <v>4</v>
      </c>
      <c r="AH600" s="87">
        <v>44270</v>
      </c>
    </row>
    <row r="601" spans="1:34" outlineLevel="2" x14ac:dyDescent="0.3">
      <c r="A601" s="85" t="s">
        <v>203</v>
      </c>
      <c r="B601" s="85" t="s">
        <v>204</v>
      </c>
      <c r="C601" s="86"/>
      <c r="D601" s="86" t="s">
        <v>508</v>
      </c>
      <c r="E601" s="86"/>
      <c r="F601" s="86"/>
      <c r="G601" s="86"/>
      <c r="H601" s="86"/>
      <c r="I601" s="85"/>
      <c r="J601" s="86"/>
      <c r="K601" s="86"/>
      <c r="L601" s="86"/>
      <c r="M601" s="86"/>
      <c r="N601" s="86"/>
      <c r="O601" s="86"/>
      <c r="P601" s="86">
        <v>3</v>
      </c>
      <c r="Q601" s="86">
        <v>21</v>
      </c>
      <c r="R601" s="86">
        <v>0</v>
      </c>
      <c r="S601" s="86">
        <v>25</v>
      </c>
      <c r="T601" s="86">
        <f t="shared" si="11"/>
        <v>-4</v>
      </c>
      <c r="U601" s="86">
        <v>4</v>
      </c>
      <c r="V601" s="86"/>
      <c r="W601" s="86"/>
      <c r="X601" s="86"/>
      <c r="Y601" s="86"/>
      <c r="Z601" s="86"/>
      <c r="AA601" s="86"/>
      <c r="AB601" s="86"/>
      <c r="AC601" s="86"/>
      <c r="AD601" s="86"/>
      <c r="AE601" s="86">
        <v>3</v>
      </c>
      <c r="AF601" s="86">
        <v>0</v>
      </c>
      <c r="AG601" s="86">
        <v>3</v>
      </c>
      <c r="AH601" s="87">
        <v>44270</v>
      </c>
    </row>
    <row r="602" spans="1:34" outlineLevel="2" x14ac:dyDescent="0.3">
      <c r="A602" s="85" t="s">
        <v>207</v>
      </c>
      <c r="B602" s="85" t="s">
        <v>208</v>
      </c>
      <c r="C602" s="86"/>
      <c r="D602" s="86" t="s">
        <v>508</v>
      </c>
      <c r="E602" s="86"/>
      <c r="F602" s="86"/>
      <c r="G602" s="86"/>
      <c r="H602" s="86"/>
      <c r="I602" s="85" t="s">
        <v>209</v>
      </c>
      <c r="J602" s="86" t="s">
        <v>210</v>
      </c>
      <c r="K602" s="86" t="s">
        <v>211</v>
      </c>
      <c r="L602" s="86" t="s">
        <v>212</v>
      </c>
      <c r="M602" s="86"/>
      <c r="N602" s="86"/>
      <c r="O602" s="86"/>
      <c r="P602" s="86">
        <v>4</v>
      </c>
      <c r="Q602" s="86">
        <v>45</v>
      </c>
      <c r="R602" s="86">
        <v>111</v>
      </c>
      <c r="S602" s="86">
        <v>56</v>
      </c>
      <c r="T602" s="86">
        <f t="shared" si="11"/>
        <v>-11</v>
      </c>
      <c r="U602" s="86"/>
      <c r="V602" s="86"/>
      <c r="W602" s="86"/>
      <c r="X602" s="86"/>
      <c r="Y602" s="86"/>
      <c r="Z602" s="86"/>
      <c r="AA602" s="86"/>
      <c r="AB602" s="86"/>
      <c r="AC602" s="86"/>
      <c r="AD602" s="86"/>
      <c r="AE602" s="86">
        <v>4</v>
      </c>
      <c r="AF602" s="86">
        <v>0</v>
      </c>
      <c r="AG602" s="86">
        <v>4</v>
      </c>
      <c r="AH602" s="87">
        <v>44270</v>
      </c>
    </row>
    <row r="603" spans="1:34" outlineLevel="2" x14ac:dyDescent="0.3">
      <c r="A603" s="85" t="s">
        <v>483</v>
      </c>
      <c r="B603" s="85" t="s">
        <v>484</v>
      </c>
      <c r="C603" s="86"/>
      <c r="D603" s="86" t="s">
        <v>508</v>
      </c>
      <c r="E603" s="86"/>
      <c r="F603" s="86"/>
      <c r="G603" s="86"/>
      <c r="H603" s="86"/>
      <c r="I603" s="85"/>
      <c r="J603" s="86"/>
      <c r="K603" s="86"/>
      <c r="L603" s="86"/>
      <c r="M603" s="86"/>
      <c r="N603" s="86"/>
      <c r="O603" s="86"/>
      <c r="P603" s="86">
        <v>1</v>
      </c>
      <c r="Q603" s="86">
        <v>0</v>
      </c>
      <c r="R603" s="86">
        <v>0</v>
      </c>
      <c r="S603" s="86">
        <v>7</v>
      </c>
      <c r="T603" s="86">
        <f t="shared" si="11"/>
        <v>-7</v>
      </c>
      <c r="U603" s="86">
        <v>7</v>
      </c>
      <c r="V603" s="86"/>
      <c r="W603" s="86"/>
      <c r="X603" s="86"/>
      <c r="Y603" s="86"/>
      <c r="Z603" s="86"/>
      <c r="AA603" s="86"/>
      <c r="AB603" s="86"/>
      <c r="AC603" s="86"/>
      <c r="AD603" s="86"/>
      <c r="AE603" s="86">
        <v>1</v>
      </c>
      <c r="AF603" s="86">
        <v>0</v>
      </c>
      <c r="AG603" s="86">
        <v>1</v>
      </c>
      <c r="AH603" s="87">
        <v>44270</v>
      </c>
    </row>
    <row r="604" spans="1:34" outlineLevel="2" x14ac:dyDescent="0.3">
      <c r="A604" s="85" t="s">
        <v>269</v>
      </c>
      <c r="B604" s="85" t="s">
        <v>270</v>
      </c>
      <c r="C604" s="86"/>
      <c r="D604" s="86" t="s">
        <v>508</v>
      </c>
      <c r="E604" s="86"/>
      <c r="F604" s="86"/>
      <c r="G604" s="86"/>
      <c r="H604" s="86"/>
      <c r="I604" s="85"/>
      <c r="J604" s="86"/>
      <c r="K604" s="86"/>
      <c r="L604" s="86"/>
      <c r="M604" s="86"/>
      <c r="N604" s="86"/>
      <c r="O604" s="86"/>
      <c r="P604" s="86">
        <v>1</v>
      </c>
      <c r="Q604" s="86">
        <v>18</v>
      </c>
      <c r="R604" s="86">
        <v>0</v>
      </c>
      <c r="S604" s="86">
        <v>21</v>
      </c>
      <c r="T604" s="86">
        <f t="shared" si="11"/>
        <v>-3</v>
      </c>
      <c r="U604" s="86">
        <v>3</v>
      </c>
      <c r="V604" s="86"/>
      <c r="W604" s="86"/>
      <c r="X604" s="86"/>
      <c r="Y604" s="86"/>
      <c r="Z604" s="86"/>
      <c r="AA604" s="86"/>
      <c r="AB604" s="86"/>
      <c r="AC604" s="86"/>
      <c r="AD604" s="86"/>
      <c r="AE604" s="86">
        <v>1</v>
      </c>
      <c r="AF604" s="86">
        <v>0</v>
      </c>
      <c r="AG604" s="86">
        <v>1</v>
      </c>
      <c r="AH604" s="87">
        <v>44270</v>
      </c>
    </row>
    <row r="605" spans="1:34" outlineLevel="2" x14ac:dyDescent="0.3">
      <c r="A605" s="85" t="s">
        <v>485</v>
      </c>
      <c r="B605" s="85" t="s">
        <v>486</v>
      </c>
      <c r="C605" s="86"/>
      <c r="D605" s="86" t="s">
        <v>508</v>
      </c>
      <c r="E605" s="86"/>
      <c r="F605" s="86"/>
      <c r="G605" s="86"/>
      <c r="H605" s="86"/>
      <c r="I605" s="85" t="s">
        <v>487</v>
      </c>
      <c r="J605" s="86" t="s">
        <v>488</v>
      </c>
      <c r="K605" s="86" t="s">
        <v>264</v>
      </c>
      <c r="L605" s="86" t="s">
        <v>230</v>
      </c>
      <c r="M605" s="86"/>
      <c r="N605" s="86"/>
      <c r="O605" s="86"/>
      <c r="P605" s="86">
        <v>1</v>
      </c>
      <c r="Q605" s="86">
        <v>25</v>
      </c>
      <c r="R605" s="86">
        <v>17</v>
      </c>
      <c r="S605" s="86">
        <v>30</v>
      </c>
      <c r="T605" s="86">
        <f t="shared" si="11"/>
        <v>-5</v>
      </c>
      <c r="U605" s="86"/>
      <c r="V605" s="86"/>
      <c r="W605" s="86"/>
      <c r="X605" s="86"/>
      <c r="Y605" s="86"/>
      <c r="Z605" s="86"/>
      <c r="AA605" s="86"/>
      <c r="AB605" s="86"/>
      <c r="AC605" s="86"/>
      <c r="AD605" s="86"/>
      <c r="AE605" s="86">
        <v>1</v>
      </c>
      <c r="AF605" s="86">
        <v>0</v>
      </c>
      <c r="AG605" s="86">
        <v>1</v>
      </c>
      <c r="AH605" s="87">
        <v>44270</v>
      </c>
    </row>
    <row r="606" spans="1:34" outlineLevel="2" x14ac:dyDescent="0.3">
      <c r="A606" s="85" t="s">
        <v>283</v>
      </c>
      <c r="B606" s="85" t="s">
        <v>284</v>
      </c>
      <c r="C606" s="86"/>
      <c r="D606" s="86" t="s">
        <v>508</v>
      </c>
      <c r="E606" s="86"/>
      <c r="F606" s="86"/>
      <c r="G606" s="86"/>
      <c r="H606" s="86"/>
      <c r="I606" s="85" t="s">
        <v>227</v>
      </c>
      <c r="J606" s="86" t="s">
        <v>228</v>
      </c>
      <c r="K606" s="86" t="s">
        <v>285</v>
      </c>
      <c r="L606" s="86" t="s">
        <v>230</v>
      </c>
      <c r="M606" s="86"/>
      <c r="N606" s="86"/>
      <c r="O606" s="86"/>
      <c r="P606" s="86">
        <v>2</v>
      </c>
      <c r="Q606" s="86">
        <v>23</v>
      </c>
      <c r="R606" s="86">
        <v>46</v>
      </c>
      <c r="S606" s="86">
        <v>39</v>
      </c>
      <c r="T606" s="86">
        <f t="shared" si="11"/>
        <v>-16</v>
      </c>
      <c r="U606" s="86"/>
      <c r="V606" s="86"/>
      <c r="W606" s="86"/>
      <c r="X606" s="86"/>
      <c r="Y606" s="86"/>
      <c r="Z606" s="86"/>
      <c r="AA606" s="86"/>
      <c r="AB606" s="86"/>
      <c r="AC606" s="86"/>
      <c r="AD606" s="86"/>
      <c r="AE606" s="86">
        <v>2</v>
      </c>
      <c r="AF606" s="86">
        <v>0</v>
      </c>
      <c r="AG606" s="86">
        <v>2</v>
      </c>
      <c r="AH606" s="87">
        <v>44270</v>
      </c>
    </row>
    <row r="607" spans="1:34" outlineLevel="2" x14ac:dyDescent="0.3">
      <c r="A607" s="85" t="s">
        <v>295</v>
      </c>
      <c r="B607" s="85" t="s">
        <v>296</v>
      </c>
      <c r="C607" s="86"/>
      <c r="D607" s="86" t="s">
        <v>508</v>
      </c>
      <c r="E607" s="86"/>
      <c r="F607" s="86"/>
      <c r="G607" s="86"/>
      <c r="H607" s="86"/>
      <c r="I607" s="85" t="s">
        <v>227</v>
      </c>
      <c r="J607" s="86" t="s">
        <v>228</v>
      </c>
      <c r="K607" s="86" t="s">
        <v>294</v>
      </c>
      <c r="L607" s="86" t="s">
        <v>230</v>
      </c>
      <c r="M607" s="86"/>
      <c r="N607" s="86"/>
      <c r="O607" s="86"/>
      <c r="P607" s="86">
        <v>1</v>
      </c>
      <c r="Q607" s="86">
        <v>8</v>
      </c>
      <c r="R607" s="86">
        <v>7</v>
      </c>
      <c r="S607" s="86">
        <v>15</v>
      </c>
      <c r="T607" s="86">
        <f t="shared" si="11"/>
        <v>-7</v>
      </c>
      <c r="U607" s="86"/>
      <c r="V607" s="86"/>
      <c r="W607" s="86"/>
      <c r="X607" s="86"/>
      <c r="Y607" s="86"/>
      <c r="Z607" s="86"/>
      <c r="AA607" s="86"/>
      <c r="AB607" s="86"/>
      <c r="AC607" s="86"/>
      <c r="AD607" s="86"/>
      <c r="AE607" s="86">
        <v>1</v>
      </c>
      <c r="AF607" s="86">
        <v>0</v>
      </c>
      <c r="AG607" s="86">
        <v>1</v>
      </c>
      <c r="AH607" s="87">
        <v>44270</v>
      </c>
    </row>
    <row r="608" spans="1:34" outlineLevel="2" x14ac:dyDescent="0.3">
      <c r="A608" s="85" t="s">
        <v>299</v>
      </c>
      <c r="B608" s="85" t="s">
        <v>300</v>
      </c>
      <c r="C608" s="86"/>
      <c r="D608" s="86" t="s">
        <v>508</v>
      </c>
      <c r="E608" s="86"/>
      <c r="F608" s="86"/>
      <c r="G608" s="86"/>
      <c r="H608" s="86"/>
      <c r="I608" s="85" t="s">
        <v>109</v>
      </c>
      <c r="J608" s="86" t="s">
        <v>110</v>
      </c>
      <c r="K608" s="86" t="s">
        <v>220</v>
      </c>
      <c r="L608" s="86" t="s">
        <v>224</v>
      </c>
      <c r="M608" s="86"/>
      <c r="N608" s="86"/>
      <c r="O608" s="86"/>
      <c r="P608" s="86">
        <v>1</v>
      </c>
      <c r="Q608" s="86">
        <v>20</v>
      </c>
      <c r="R608" s="86">
        <v>26</v>
      </c>
      <c r="S608" s="86">
        <v>44</v>
      </c>
      <c r="T608" s="86">
        <f t="shared" si="11"/>
        <v>-24</v>
      </c>
      <c r="U608" s="86"/>
      <c r="V608" s="86"/>
      <c r="W608" s="86"/>
      <c r="X608" s="86"/>
      <c r="Y608" s="86"/>
      <c r="Z608" s="86"/>
      <c r="AA608" s="86"/>
      <c r="AB608" s="86"/>
      <c r="AC608" s="86"/>
      <c r="AD608" s="86"/>
      <c r="AE608" s="86">
        <v>1</v>
      </c>
      <c r="AF608" s="86">
        <v>0</v>
      </c>
      <c r="AG608" s="86">
        <v>1</v>
      </c>
      <c r="AH608" s="87">
        <v>44270</v>
      </c>
    </row>
    <row r="609" spans="1:34" outlineLevel="2" x14ac:dyDescent="0.3">
      <c r="A609" s="85" t="s">
        <v>301</v>
      </c>
      <c r="B609" s="85" t="s">
        <v>302</v>
      </c>
      <c r="C609" s="86"/>
      <c r="D609" s="86" t="s">
        <v>508</v>
      </c>
      <c r="E609" s="86"/>
      <c r="F609" s="86"/>
      <c r="G609" s="86"/>
      <c r="H609" s="86"/>
      <c r="I609" s="85" t="s">
        <v>227</v>
      </c>
      <c r="J609" s="86" t="s">
        <v>228</v>
      </c>
      <c r="K609" s="86" t="s">
        <v>98</v>
      </c>
      <c r="L609" s="86" t="s">
        <v>230</v>
      </c>
      <c r="M609" s="86"/>
      <c r="N609" s="86"/>
      <c r="O609" s="86"/>
      <c r="P609" s="86">
        <v>1</v>
      </c>
      <c r="Q609" s="86">
        <v>7</v>
      </c>
      <c r="R609" s="86">
        <v>12</v>
      </c>
      <c r="S609" s="86">
        <v>14</v>
      </c>
      <c r="T609" s="86">
        <f t="shared" si="11"/>
        <v>-7</v>
      </c>
      <c r="U609" s="86"/>
      <c r="V609" s="86"/>
      <c r="W609" s="86"/>
      <c r="X609" s="86"/>
      <c r="Y609" s="86"/>
      <c r="Z609" s="86"/>
      <c r="AA609" s="86"/>
      <c r="AB609" s="86"/>
      <c r="AC609" s="86"/>
      <c r="AD609" s="86"/>
      <c r="AE609" s="86">
        <v>1</v>
      </c>
      <c r="AF609" s="86">
        <v>0</v>
      </c>
      <c r="AG609" s="86">
        <v>1</v>
      </c>
      <c r="AH609" s="87">
        <v>44270</v>
      </c>
    </row>
    <row r="610" spans="1:34" outlineLevel="2" x14ac:dyDescent="0.3">
      <c r="A610" s="85" t="s">
        <v>316</v>
      </c>
      <c r="B610" s="85" t="s">
        <v>317</v>
      </c>
      <c r="C610" s="86"/>
      <c r="D610" s="86" t="s">
        <v>508</v>
      </c>
      <c r="E610" s="86"/>
      <c r="F610" s="86"/>
      <c r="G610" s="86"/>
      <c r="H610" s="86"/>
      <c r="I610" s="85" t="s">
        <v>259</v>
      </c>
      <c r="J610" s="86" t="s">
        <v>318</v>
      </c>
      <c r="K610" s="86" t="s">
        <v>294</v>
      </c>
      <c r="L610" s="86" t="s">
        <v>319</v>
      </c>
      <c r="M610" s="86">
        <v>15674</v>
      </c>
      <c r="N610" s="86">
        <v>43</v>
      </c>
      <c r="O610" s="87">
        <v>44299</v>
      </c>
      <c r="P610" s="86">
        <v>2</v>
      </c>
      <c r="Q610" s="86">
        <v>52</v>
      </c>
      <c r="R610" s="86">
        <v>50</v>
      </c>
      <c r="S610" s="86">
        <v>69</v>
      </c>
      <c r="T610" s="86">
        <f t="shared" si="11"/>
        <v>-17</v>
      </c>
      <c r="U610" s="86"/>
      <c r="V610" s="86"/>
      <c r="W610" s="86"/>
      <c r="X610" s="86"/>
      <c r="Y610" s="86"/>
      <c r="Z610" s="86"/>
      <c r="AA610" s="86"/>
      <c r="AB610" s="86"/>
      <c r="AC610" s="86"/>
      <c r="AD610" s="86"/>
      <c r="AE610" s="86">
        <v>2</v>
      </c>
      <c r="AF610" s="86">
        <v>0</v>
      </c>
      <c r="AG610" s="86">
        <v>2</v>
      </c>
      <c r="AH610" s="87">
        <v>44270</v>
      </c>
    </row>
    <row r="611" spans="1:34" outlineLevel="2" x14ac:dyDescent="0.3">
      <c r="A611" s="85" t="s">
        <v>320</v>
      </c>
      <c r="B611" s="85" t="s">
        <v>321</v>
      </c>
      <c r="C611" s="86"/>
      <c r="D611" s="86" t="s">
        <v>508</v>
      </c>
      <c r="E611" s="86"/>
      <c r="F611" s="86"/>
      <c r="G611" s="86"/>
      <c r="H611" s="86"/>
      <c r="I611" s="85" t="s">
        <v>259</v>
      </c>
      <c r="J611" s="86" t="s">
        <v>322</v>
      </c>
      <c r="K611" s="86" t="s">
        <v>323</v>
      </c>
      <c r="L611" s="86" t="s">
        <v>144</v>
      </c>
      <c r="M611" s="86"/>
      <c r="N611" s="86"/>
      <c r="O611" s="86"/>
      <c r="P611" s="86">
        <v>2</v>
      </c>
      <c r="Q611" s="86">
        <v>69</v>
      </c>
      <c r="R611" s="86">
        <v>80</v>
      </c>
      <c r="S611" s="86">
        <v>82</v>
      </c>
      <c r="T611" s="86">
        <f t="shared" si="11"/>
        <v>-13</v>
      </c>
      <c r="U611" s="86"/>
      <c r="V611" s="86"/>
      <c r="W611" s="86"/>
      <c r="X611" s="86"/>
      <c r="Y611" s="86"/>
      <c r="Z611" s="86"/>
      <c r="AA611" s="86"/>
      <c r="AB611" s="86"/>
      <c r="AC611" s="86"/>
      <c r="AD611" s="86"/>
      <c r="AE611" s="86">
        <v>2</v>
      </c>
      <c r="AF611" s="86">
        <v>0</v>
      </c>
      <c r="AG611" s="86">
        <v>2</v>
      </c>
      <c r="AH611" s="87">
        <v>44270</v>
      </c>
    </row>
    <row r="612" spans="1:34" outlineLevel="2" x14ac:dyDescent="0.3">
      <c r="A612" s="85" t="s">
        <v>324</v>
      </c>
      <c r="B612" s="85" t="s">
        <v>325</v>
      </c>
      <c r="C612" s="86"/>
      <c r="D612" s="86" t="s">
        <v>508</v>
      </c>
      <c r="E612" s="86"/>
      <c r="F612" s="86"/>
      <c r="G612" s="86"/>
      <c r="H612" s="86"/>
      <c r="I612" s="85" t="s">
        <v>259</v>
      </c>
      <c r="J612" s="86" t="s">
        <v>326</v>
      </c>
      <c r="K612" s="86" t="s">
        <v>327</v>
      </c>
      <c r="L612" s="86" t="s">
        <v>328</v>
      </c>
      <c r="M612" s="86">
        <v>15674</v>
      </c>
      <c r="N612" s="86">
        <v>100</v>
      </c>
      <c r="O612" s="87">
        <v>44314</v>
      </c>
      <c r="P612" s="86">
        <v>3</v>
      </c>
      <c r="Q612" s="86">
        <v>6</v>
      </c>
      <c r="R612" s="86">
        <v>170</v>
      </c>
      <c r="S612" s="86">
        <v>79</v>
      </c>
      <c r="T612" s="86">
        <f t="shared" si="11"/>
        <v>-73</v>
      </c>
      <c r="U612" s="86"/>
      <c r="V612" s="86"/>
      <c r="W612" s="86"/>
      <c r="X612" s="86"/>
      <c r="Y612" s="86"/>
      <c r="Z612" s="86"/>
      <c r="AA612" s="86"/>
      <c r="AB612" s="86"/>
      <c r="AC612" s="86"/>
      <c r="AD612" s="86"/>
      <c r="AE612" s="86">
        <v>3</v>
      </c>
      <c r="AF612" s="86">
        <v>0</v>
      </c>
      <c r="AG612" s="86">
        <v>3</v>
      </c>
      <c r="AH612" s="87">
        <v>44270</v>
      </c>
    </row>
    <row r="613" spans="1:34" outlineLevel="2" x14ac:dyDescent="0.3">
      <c r="A613" s="85" t="s">
        <v>343</v>
      </c>
      <c r="B613" s="85" t="s">
        <v>344</v>
      </c>
      <c r="C613" s="86"/>
      <c r="D613" s="86" t="s">
        <v>508</v>
      </c>
      <c r="E613" s="86"/>
      <c r="F613" s="86"/>
      <c r="G613" s="86"/>
      <c r="H613" s="86"/>
      <c r="I613" s="85" t="s">
        <v>227</v>
      </c>
      <c r="J613" s="86" t="s">
        <v>228</v>
      </c>
      <c r="K613" s="86" t="s">
        <v>345</v>
      </c>
      <c r="L613" s="86" t="s">
        <v>230</v>
      </c>
      <c r="M613" s="86"/>
      <c r="N613" s="86"/>
      <c r="O613" s="86"/>
      <c r="P613" s="86">
        <v>1</v>
      </c>
      <c r="Q613" s="86">
        <v>9</v>
      </c>
      <c r="R613" s="86">
        <v>35</v>
      </c>
      <c r="S613" s="86">
        <v>36</v>
      </c>
      <c r="T613" s="86">
        <f t="shared" si="11"/>
        <v>-27</v>
      </c>
      <c r="U613" s="86"/>
      <c r="V613" s="86"/>
      <c r="W613" s="86"/>
      <c r="X613" s="86"/>
      <c r="Y613" s="86"/>
      <c r="Z613" s="86"/>
      <c r="AA613" s="86"/>
      <c r="AB613" s="86"/>
      <c r="AC613" s="86"/>
      <c r="AD613" s="86"/>
      <c r="AE613" s="86">
        <v>1</v>
      </c>
      <c r="AF613" s="86">
        <v>0</v>
      </c>
      <c r="AG613" s="86">
        <v>1</v>
      </c>
      <c r="AH613" s="87">
        <v>44270</v>
      </c>
    </row>
    <row r="614" spans="1:34" outlineLevel="2" x14ac:dyDescent="0.3">
      <c r="A614" s="85" t="s">
        <v>403</v>
      </c>
      <c r="B614" s="85" t="s">
        <v>404</v>
      </c>
      <c r="C614" s="86"/>
      <c r="D614" s="86" t="s">
        <v>508</v>
      </c>
      <c r="E614" s="86"/>
      <c r="F614" s="86"/>
      <c r="G614" s="86"/>
      <c r="H614" s="86"/>
      <c r="I614" s="85" t="s">
        <v>109</v>
      </c>
      <c r="J614" s="86" t="s">
        <v>110</v>
      </c>
      <c r="K614" s="86" t="s">
        <v>229</v>
      </c>
      <c r="L614" s="86" t="s">
        <v>111</v>
      </c>
      <c r="M614" s="86"/>
      <c r="N614" s="86"/>
      <c r="O614" s="86"/>
      <c r="P614" s="86">
        <v>1</v>
      </c>
      <c r="Q614" s="86">
        <v>31</v>
      </c>
      <c r="R614" s="86">
        <v>23</v>
      </c>
      <c r="S614" s="86">
        <v>44</v>
      </c>
      <c r="T614" s="86">
        <f t="shared" si="11"/>
        <v>-13</v>
      </c>
      <c r="U614" s="86"/>
      <c r="V614" s="86"/>
      <c r="W614" s="86"/>
      <c r="X614" s="86"/>
      <c r="Y614" s="86"/>
      <c r="Z614" s="86"/>
      <c r="AA614" s="86"/>
      <c r="AB614" s="86"/>
      <c r="AC614" s="86"/>
      <c r="AD614" s="86"/>
      <c r="AE614" s="86">
        <v>1</v>
      </c>
      <c r="AF614" s="86">
        <v>0</v>
      </c>
      <c r="AG614" s="86">
        <v>1</v>
      </c>
      <c r="AH614" s="87">
        <v>44270</v>
      </c>
    </row>
    <row r="615" spans="1:34" outlineLevel="2" x14ac:dyDescent="0.3">
      <c r="A615" s="85" t="s">
        <v>405</v>
      </c>
      <c r="B615" s="85" t="s">
        <v>406</v>
      </c>
      <c r="C615" s="86"/>
      <c r="D615" s="86" t="s">
        <v>508</v>
      </c>
      <c r="E615" s="86"/>
      <c r="F615" s="86"/>
      <c r="G615" s="86"/>
      <c r="H615" s="86"/>
      <c r="I615" s="85" t="s">
        <v>407</v>
      </c>
      <c r="J615" s="86" t="s">
        <v>408</v>
      </c>
      <c r="K615" s="86" t="s">
        <v>409</v>
      </c>
      <c r="L615" s="86" t="s">
        <v>410</v>
      </c>
      <c r="M615" s="86"/>
      <c r="N615" s="86"/>
      <c r="O615" s="86"/>
      <c r="P615" s="86">
        <v>2</v>
      </c>
      <c r="Q615" s="86">
        <v>6</v>
      </c>
      <c r="R615" s="86">
        <v>13</v>
      </c>
      <c r="S615" s="86">
        <v>26</v>
      </c>
      <c r="T615" s="86">
        <f t="shared" si="11"/>
        <v>-20</v>
      </c>
      <c r="U615" s="86">
        <v>7</v>
      </c>
      <c r="V615" s="86"/>
      <c r="W615" s="86"/>
      <c r="X615" s="86"/>
      <c r="Y615" s="86"/>
      <c r="Z615" s="86"/>
      <c r="AA615" s="86"/>
      <c r="AB615" s="86"/>
      <c r="AC615" s="86"/>
      <c r="AD615" s="86"/>
      <c r="AE615" s="86">
        <v>2</v>
      </c>
      <c r="AF615" s="86">
        <v>0</v>
      </c>
      <c r="AG615" s="86">
        <v>2</v>
      </c>
      <c r="AH615" s="87">
        <v>44270</v>
      </c>
    </row>
    <row r="616" spans="1:34" outlineLevel="2" x14ac:dyDescent="0.3">
      <c r="A616" s="85" t="s">
        <v>413</v>
      </c>
      <c r="B616" s="85" t="s">
        <v>414</v>
      </c>
      <c r="C616" s="86"/>
      <c r="D616" s="86" t="s">
        <v>508</v>
      </c>
      <c r="E616" s="86" t="s">
        <v>415</v>
      </c>
      <c r="F616" s="86" t="s">
        <v>416</v>
      </c>
      <c r="G616" s="86">
        <v>1</v>
      </c>
      <c r="H616" s="87">
        <v>44293</v>
      </c>
      <c r="I616" s="85"/>
      <c r="J616" s="86"/>
      <c r="K616" s="86"/>
      <c r="L616" s="86" t="s">
        <v>417</v>
      </c>
      <c r="M616" s="86"/>
      <c r="N616" s="86"/>
      <c r="O616" s="86"/>
      <c r="P616" s="86">
        <v>1</v>
      </c>
      <c r="Q616" s="86"/>
      <c r="R616" s="86">
        <v>19</v>
      </c>
      <c r="S616" s="86">
        <v>19</v>
      </c>
      <c r="T616" s="86">
        <f t="shared" si="11"/>
        <v>-19</v>
      </c>
      <c r="U616" s="86"/>
      <c r="V616" s="86">
        <v>0</v>
      </c>
      <c r="W616" s="86"/>
      <c r="X616" s="86"/>
      <c r="Y616" s="86"/>
      <c r="Z616" s="86"/>
      <c r="AA616" s="86"/>
      <c r="AB616" s="86"/>
      <c r="AC616" s="86"/>
      <c r="AD616" s="86"/>
      <c r="AE616" s="86">
        <v>1</v>
      </c>
      <c r="AF616" s="86">
        <v>0</v>
      </c>
      <c r="AG616" s="86">
        <v>1</v>
      </c>
      <c r="AH616" s="87">
        <v>44270</v>
      </c>
    </row>
    <row r="617" spans="1:34" outlineLevel="2" x14ac:dyDescent="0.3">
      <c r="A617" s="85" t="s">
        <v>418</v>
      </c>
      <c r="B617" s="85" t="s">
        <v>419</v>
      </c>
      <c r="C617" s="86"/>
      <c r="D617" s="86" t="s">
        <v>508</v>
      </c>
      <c r="E617" s="86" t="s">
        <v>415</v>
      </c>
      <c r="F617" s="86" t="s">
        <v>416</v>
      </c>
      <c r="G617" s="86">
        <v>7</v>
      </c>
      <c r="H617" s="87">
        <v>44293</v>
      </c>
      <c r="I617" s="85"/>
      <c r="J617" s="86"/>
      <c r="K617" s="86"/>
      <c r="L617" s="86" t="s">
        <v>417</v>
      </c>
      <c r="M617" s="86"/>
      <c r="N617" s="86"/>
      <c r="O617" s="86"/>
      <c r="P617" s="86">
        <v>7</v>
      </c>
      <c r="Q617" s="86"/>
      <c r="R617" s="86">
        <v>126</v>
      </c>
      <c r="S617" s="86">
        <v>123.75</v>
      </c>
      <c r="T617" s="86">
        <f t="shared" si="11"/>
        <v>-123.75</v>
      </c>
      <c r="U617" s="86"/>
      <c r="V617" s="86">
        <v>0</v>
      </c>
      <c r="W617" s="86"/>
      <c r="X617" s="86"/>
      <c r="Y617" s="86"/>
      <c r="Z617" s="86"/>
      <c r="AA617" s="86"/>
      <c r="AB617" s="86"/>
      <c r="AC617" s="86"/>
      <c r="AD617" s="86"/>
      <c r="AE617" s="86">
        <v>7</v>
      </c>
      <c r="AF617" s="86">
        <v>0</v>
      </c>
      <c r="AG617" s="86">
        <v>7</v>
      </c>
      <c r="AH617" s="87">
        <v>44270</v>
      </c>
    </row>
    <row r="618" spans="1:34" outlineLevel="2" x14ac:dyDescent="0.3">
      <c r="A618" s="85" t="s">
        <v>420</v>
      </c>
      <c r="B618" s="85" t="s">
        <v>421</v>
      </c>
      <c r="C618" s="86"/>
      <c r="D618" s="86" t="s">
        <v>508</v>
      </c>
      <c r="E618" s="86"/>
      <c r="F618" s="86"/>
      <c r="G618" s="86"/>
      <c r="H618" s="86"/>
      <c r="I618" s="85" t="s">
        <v>422</v>
      </c>
      <c r="J618" s="86" t="s">
        <v>423</v>
      </c>
      <c r="K618" s="86" t="s">
        <v>424</v>
      </c>
      <c r="L618" s="86" t="s">
        <v>212</v>
      </c>
      <c r="M618" s="86"/>
      <c r="N618" s="86"/>
      <c r="O618" s="86"/>
      <c r="P618" s="86">
        <v>4</v>
      </c>
      <c r="Q618" s="86">
        <v>54</v>
      </c>
      <c r="R618" s="86">
        <v>86</v>
      </c>
      <c r="S618" s="86">
        <v>80</v>
      </c>
      <c r="T618" s="86">
        <f t="shared" si="11"/>
        <v>-26</v>
      </c>
      <c r="U618" s="86"/>
      <c r="V618" s="86"/>
      <c r="W618" s="86"/>
      <c r="X618" s="86"/>
      <c r="Y618" s="86"/>
      <c r="Z618" s="86"/>
      <c r="AA618" s="86"/>
      <c r="AB618" s="86"/>
      <c r="AC618" s="86"/>
      <c r="AD618" s="86"/>
      <c r="AE618" s="86">
        <v>4</v>
      </c>
      <c r="AF618" s="86">
        <v>0</v>
      </c>
      <c r="AG618" s="86">
        <v>4</v>
      </c>
      <c r="AH618" s="87">
        <v>44270</v>
      </c>
    </row>
    <row r="619" spans="1:34" outlineLevel="2" x14ac:dyDescent="0.3">
      <c r="A619" s="85" t="s">
        <v>425</v>
      </c>
      <c r="B619" s="85" t="s">
        <v>426</v>
      </c>
      <c r="C619" s="86"/>
      <c r="D619" s="86" t="s">
        <v>508</v>
      </c>
      <c r="E619" s="86"/>
      <c r="F619" s="86"/>
      <c r="G619" s="86"/>
      <c r="H619" s="86"/>
      <c r="I619" s="85" t="s">
        <v>422</v>
      </c>
      <c r="J619" s="86" t="s">
        <v>423</v>
      </c>
      <c r="K619" s="86" t="s">
        <v>427</v>
      </c>
      <c r="L619" s="86" t="s">
        <v>212</v>
      </c>
      <c r="M619" s="86"/>
      <c r="N619" s="86"/>
      <c r="O619" s="86"/>
      <c r="P619" s="86">
        <v>8</v>
      </c>
      <c r="Q619" s="86">
        <v>60</v>
      </c>
      <c r="R619" s="86">
        <v>122</v>
      </c>
      <c r="S619" s="86">
        <v>122</v>
      </c>
      <c r="T619" s="86">
        <f t="shared" si="11"/>
        <v>-62</v>
      </c>
      <c r="U619" s="86"/>
      <c r="V619" s="86"/>
      <c r="W619" s="86"/>
      <c r="X619" s="86"/>
      <c r="Y619" s="86"/>
      <c r="Z619" s="86"/>
      <c r="AA619" s="86"/>
      <c r="AB619" s="86"/>
      <c r="AC619" s="86"/>
      <c r="AD619" s="86"/>
      <c r="AE619" s="86">
        <v>8</v>
      </c>
      <c r="AF619" s="86">
        <v>0</v>
      </c>
      <c r="AG619" s="86">
        <v>8</v>
      </c>
      <c r="AH619" s="87">
        <v>44270</v>
      </c>
    </row>
    <row r="620" spans="1:34" outlineLevel="2" x14ac:dyDescent="0.3">
      <c r="A620" s="85" t="s">
        <v>430</v>
      </c>
      <c r="B620" s="85" t="s">
        <v>431</v>
      </c>
      <c r="C620" s="86"/>
      <c r="D620" s="86" t="s">
        <v>508</v>
      </c>
      <c r="E620" s="86"/>
      <c r="F620" s="86"/>
      <c r="G620" s="86"/>
      <c r="H620" s="86"/>
      <c r="I620" s="85" t="s">
        <v>422</v>
      </c>
      <c r="J620" s="86" t="s">
        <v>423</v>
      </c>
      <c r="K620" s="86" t="s">
        <v>432</v>
      </c>
      <c r="L620" s="86" t="s">
        <v>212</v>
      </c>
      <c r="M620" s="86"/>
      <c r="N620" s="86"/>
      <c r="O620" s="86"/>
      <c r="P620" s="86">
        <v>2</v>
      </c>
      <c r="Q620" s="86">
        <v>8</v>
      </c>
      <c r="R620" s="86">
        <v>64</v>
      </c>
      <c r="S620" s="86">
        <v>56</v>
      </c>
      <c r="T620" s="86">
        <f t="shared" si="11"/>
        <v>-48</v>
      </c>
      <c r="U620" s="86"/>
      <c r="V620" s="86"/>
      <c r="W620" s="86"/>
      <c r="X620" s="86"/>
      <c r="Y620" s="86"/>
      <c r="Z620" s="86"/>
      <c r="AA620" s="86"/>
      <c r="AB620" s="86"/>
      <c r="AC620" s="86"/>
      <c r="AD620" s="86"/>
      <c r="AE620" s="86">
        <v>2</v>
      </c>
      <c r="AF620" s="86">
        <v>0</v>
      </c>
      <c r="AG620" s="86">
        <v>2</v>
      </c>
      <c r="AH620" s="87">
        <v>44270</v>
      </c>
    </row>
    <row r="621" spans="1:34" outlineLevel="2" x14ac:dyDescent="0.3">
      <c r="A621" s="85" t="s">
        <v>433</v>
      </c>
      <c r="B621" s="85" t="s">
        <v>434</v>
      </c>
      <c r="C621" s="86"/>
      <c r="D621" s="86" t="s">
        <v>508</v>
      </c>
      <c r="E621" s="86"/>
      <c r="F621" s="86"/>
      <c r="G621" s="86"/>
      <c r="H621" s="86"/>
      <c r="I621" s="85" t="s">
        <v>422</v>
      </c>
      <c r="J621" s="86" t="s">
        <v>423</v>
      </c>
      <c r="K621" s="86" t="s">
        <v>435</v>
      </c>
      <c r="L621" s="86" t="s">
        <v>212</v>
      </c>
      <c r="M621" s="86"/>
      <c r="N621" s="86"/>
      <c r="O621" s="86"/>
      <c r="P621" s="86">
        <v>1</v>
      </c>
      <c r="Q621" s="86">
        <v>8</v>
      </c>
      <c r="R621" s="86">
        <v>20</v>
      </c>
      <c r="S621" s="86">
        <v>20</v>
      </c>
      <c r="T621" s="86">
        <f t="shared" si="11"/>
        <v>-12</v>
      </c>
      <c r="U621" s="86"/>
      <c r="V621" s="86"/>
      <c r="W621" s="86"/>
      <c r="X621" s="86"/>
      <c r="Y621" s="86"/>
      <c r="Z621" s="86"/>
      <c r="AA621" s="86"/>
      <c r="AB621" s="86"/>
      <c r="AC621" s="86"/>
      <c r="AD621" s="86"/>
      <c r="AE621" s="86">
        <v>1</v>
      </c>
      <c r="AF621" s="86">
        <v>0</v>
      </c>
      <c r="AG621" s="86">
        <v>1</v>
      </c>
      <c r="AH621" s="87">
        <v>44270</v>
      </c>
    </row>
    <row r="622" spans="1:34" outlineLevel="2" x14ac:dyDescent="0.3">
      <c r="A622" s="85" t="s">
        <v>489</v>
      </c>
      <c r="B622" s="85" t="s">
        <v>490</v>
      </c>
      <c r="C622" s="86"/>
      <c r="D622" s="86" t="s">
        <v>508</v>
      </c>
      <c r="E622" s="86" t="s">
        <v>491</v>
      </c>
      <c r="F622" s="86" t="s">
        <v>492</v>
      </c>
      <c r="G622" s="86">
        <v>1</v>
      </c>
      <c r="H622" s="87">
        <v>44320</v>
      </c>
      <c r="I622" s="85"/>
      <c r="J622" s="86"/>
      <c r="K622" s="86"/>
      <c r="L622" s="86"/>
      <c r="M622" s="86"/>
      <c r="N622" s="86"/>
      <c r="O622" s="86"/>
      <c r="P622" s="86">
        <v>1</v>
      </c>
      <c r="Q622" s="86"/>
      <c r="R622" s="86">
        <v>7</v>
      </c>
      <c r="S622" s="86">
        <v>7</v>
      </c>
      <c r="T622" s="86">
        <f t="shared" si="11"/>
        <v>-7</v>
      </c>
      <c r="U622" s="86"/>
      <c r="V622" s="86">
        <v>0</v>
      </c>
      <c r="W622" s="86"/>
      <c r="X622" s="86"/>
      <c r="Y622" s="86"/>
      <c r="Z622" s="86"/>
      <c r="AA622" s="86"/>
      <c r="AB622" s="86"/>
      <c r="AC622" s="86"/>
      <c r="AD622" s="86"/>
      <c r="AE622" s="86">
        <v>1</v>
      </c>
      <c r="AF622" s="86">
        <v>0</v>
      </c>
      <c r="AG622" s="86">
        <v>1</v>
      </c>
      <c r="AH622" s="87">
        <v>44270</v>
      </c>
    </row>
    <row r="623" spans="1:34" outlineLevel="2" x14ac:dyDescent="0.3">
      <c r="A623" s="85" t="s">
        <v>438</v>
      </c>
      <c r="B623" s="85" t="s">
        <v>439</v>
      </c>
      <c r="C623" s="86"/>
      <c r="D623" s="86" t="s">
        <v>508</v>
      </c>
      <c r="E623" s="86"/>
      <c r="F623" s="86"/>
      <c r="G623" s="86"/>
      <c r="H623" s="86"/>
      <c r="I623" s="85"/>
      <c r="J623" s="86"/>
      <c r="K623" s="86"/>
      <c r="L623" s="86"/>
      <c r="M623" s="86"/>
      <c r="N623" s="86"/>
      <c r="O623" s="86"/>
      <c r="P623" s="86">
        <v>24</v>
      </c>
      <c r="Q623" s="86">
        <v>11</v>
      </c>
      <c r="R623" s="86"/>
      <c r="S623" s="86">
        <v>448</v>
      </c>
      <c r="T623" s="86">
        <f t="shared" si="11"/>
        <v>-437</v>
      </c>
      <c r="U623" s="86">
        <v>437</v>
      </c>
      <c r="V623" s="86"/>
      <c r="W623" s="86"/>
      <c r="X623" s="86"/>
      <c r="Y623" s="86"/>
      <c r="Z623" s="86"/>
      <c r="AA623" s="86"/>
      <c r="AB623" s="86"/>
      <c r="AC623" s="86"/>
      <c r="AD623" s="86"/>
      <c r="AE623" s="86">
        <v>24</v>
      </c>
      <c r="AF623" s="86">
        <v>0</v>
      </c>
      <c r="AG623" s="86">
        <v>24</v>
      </c>
      <c r="AH623" s="87">
        <v>44270</v>
      </c>
    </row>
    <row r="624" spans="1:34" outlineLevel="2" x14ac:dyDescent="0.3">
      <c r="A624" s="85" t="s">
        <v>440</v>
      </c>
      <c r="B624" s="85" t="s">
        <v>441</v>
      </c>
      <c r="C624" s="86"/>
      <c r="D624" s="86" t="s">
        <v>508</v>
      </c>
      <c r="E624" s="86"/>
      <c r="F624" s="86"/>
      <c r="G624" s="86"/>
      <c r="H624" s="86"/>
      <c r="I624" s="85"/>
      <c r="J624" s="86"/>
      <c r="K624" s="86"/>
      <c r="L624" s="86"/>
      <c r="M624" s="86"/>
      <c r="N624" s="86"/>
      <c r="O624" s="86"/>
      <c r="P624" s="86">
        <v>3</v>
      </c>
      <c r="Q624" s="86">
        <v>65</v>
      </c>
      <c r="R624" s="86"/>
      <c r="S624" s="86">
        <v>106</v>
      </c>
      <c r="T624" s="86">
        <f t="shared" si="11"/>
        <v>-41</v>
      </c>
      <c r="U624" s="86">
        <v>41</v>
      </c>
      <c r="V624" s="86"/>
      <c r="W624" s="86"/>
      <c r="X624" s="86"/>
      <c r="Y624" s="86"/>
      <c r="Z624" s="86"/>
      <c r="AA624" s="86"/>
      <c r="AB624" s="86"/>
      <c r="AC624" s="86"/>
      <c r="AD624" s="86"/>
      <c r="AE624" s="86">
        <v>3</v>
      </c>
      <c r="AF624" s="86">
        <v>0</v>
      </c>
      <c r="AG624" s="86">
        <v>3</v>
      </c>
      <c r="AH624" s="87">
        <v>44270</v>
      </c>
    </row>
    <row r="625" spans="1:34" outlineLevel="2" x14ac:dyDescent="0.3">
      <c r="A625" s="85" t="s">
        <v>442</v>
      </c>
      <c r="B625" s="85" t="s">
        <v>443</v>
      </c>
      <c r="C625" s="86"/>
      <c r="D625" s="86" t="s">
        <v>508</v>
      </c>
      <c r="E625" s="86"/>
      <c r="F625" s="86"/>
      <c r="G625" s="86"/>
      <c r="H625" s="86"/>
      <c r="I625" s="85"/>
      <c r="J625" s="86"/>
      <c r="K625" s="86"/>
      <c r="L625" s="86"/>
      <c r="M625" s="86"/>
      <c r="N625" s="86"/>
      <c r="O625" s="86"/>
      <c r="P625" s="86">
        <v>9</v>
      </c>
      <c r="Q625" s="86">
        <v>51</v>
      </c>
      <c r="R625" s="86"/>
      <c r="S625" s="86">
        <v>137</v>
      </c>
      <c r="T625" s="86">
        <f t="shared" si="11"/>
        <v>-86</v>
      </c>
      <c r="U625" s="86">
        <v>86</v>
      </c>
      <c r="V625" s="86"/>
      <c r="W625" s="86"/>
      <c r="X625" s="86"/>
      <c r="Y625" s="86"/>
      <c r="Z625" s="86"/>
      <c r="AA625" s="86"/>
      <c r="AB625" s="86"/>
      <c r="AC625" s="86"/>
      <c r="AD625" s="86"/>
      <c r="AE625" s="86">
        <v>9</v>
      </c>
      <c r="AF625" s="86">
        <v>0</v>
      </c>
      <c r="AG625" s="86">
        <v>9</v>
      </c>
      <c r="AH625" s="87">
        <v>44270</v>
      </c>
    </row>
    <row r="626" spans="1:34" outlineLevel="2" x14ac:dyDescent="0.3">
      <c r="A626" s="85" t="s">
        <v>493</v>
      </c>
      <c r="B626" s="85" t="s">
        <v>493</v>
      </c>
      <c r="C626" s="86"/>
      <c r="D626" s="86" t="s">
        <v>508</v>
      </c>
      <c r="E626" s="86"/>
      <c r="F626" s="86"/>
      <c r="G626" s="86"/>
      <c r="H626" s="86"/>
      <c r="I626" s="85"/>
      <c r="J626" s="86"/>
      <c r="K626" s="86"/>
      <c r="L626" s="86"/>
      <c r="M626" s="86"/>
      <c r="N626" s="86"/>
      <c r="O626" s="86"/>
      <c r="P626" s="86">
        <v>1</v>
      </c>
      <c r="Q626" s="86"/>
      <c r="R626" s="86"/>
      <c r="S626" s="86">
        <v>5</v>
      </c>
      <c r="T626" s="86">
        <f t="shared" si="11"/>
        <v>-5</v>
      </c>
      <c r="U626" s="86">
        <v>5</v>
      </c>
      <c r="V626" s="86"/>
      <c r="W626" s="86"/>
      <c r="X626" s="86"/>
      <c r="Y626" s="86"/>
      <c r="Z626" s="86"/>
      <c r="AA626" s="86"/>
      <c r="AB626" s="86"/>
      <c r="AC626" s="86"/>
      <c r="AD626" s="86"/>
      <c r="AE626" s="86">
        <v>1</v>
      </c>
      <c r="AF626" s="86">
        <v>0</v>
      </c>
      <c r="AG626" s="86">
        <v>1</v>
      </c>
      <c r="AH626" s="87">
        <v>44270</v>
      </c>
    </row>
    <row r="627" spans="1:34" outlineLevel="2" x14ac:dyDescent="0.3">
      <c r="A627" s="85" t="s">
        <v>494</v>
      </c>
      <c r="B627" s="85" t="s">
        <v>495</v>
      </c>
      <c r="C627" s="86"/>
      <c r="D627" s="86" t="s">
        <v>508</v>
      </c>
      <c r="E627" s="86"/>
      <c r="F627" s="86"/>
      <c r="G627" s="86"/>
      <c r="H627" s="86"/>
      <c r="I627" s="85"/>
      <c r="J627" s="86"/>
      <c r="K627" s="86"/>
      <c r="L627" s="86"/>
      <c r="M627" s="86"/>
      <c r="N627" s="86"/>
      <c r="O627" s="86"/>
      <c r="P627" s="86">
        <v>7</v>
      </c>
      <c r="Q627" s="86"/>
      <c r="R627" s="86"/>
      <c r="S627" s="86">
        <v>49</v>
      </c>
      <c r="T627" s="86">
        <f t="shared" si="11"/>
        <v>-49</v>
      </c>
      <c r="U627" s="86">
        <v>49</v>
      </c>
      <c r="V627" s="86"/>
      <c r="W627" s="86"/>
      <c r="X627" s="86"/>
      <c r="Y627" s="86"/>
      <c r="Z627" s="86"/>
      <c r="AA627" s="86"/>
      <c r="AB627" s="86"/>
      <c r="AC627" s="86"/>
      <c r="AD627" s="86"/>
      <c r="AE627" s="86">
        <v>7</v>
      </c>
      <c r="AF627" s="86">
        <v>0</v>
      </c>
      <c r="AG627" s="86">
        <v>7</v>
      </c>
      <c r="AH627" s="87">
        <v>44270</v>
      </c>
    </row>
    <row r="628" spans="1:34" outlineLevel="2" x14ac:dyDescent="0.3">
      <c r="A628" s="85" t="s">
        <v>496</v>
      </c>
      <c r="B628" s="85" t="s">
        <v>497</v>
      </c>
      <c r="C628" s="86"/>
      <c r="D628" s="86" t="s">
        <v>508</v>
      </c>
      <c r="E628" s="86"/>
      <c r="F628" s="86"/>
      <c r="G628" s="86"/>
      <c r="H628" s="86"/>
      <c r="I628" s="85" t="s">
        <v>498</v>
      </c>
      <c r="J628" s="86" t="s">
        <v>499</v>
      </c>
      <c r="K628" s="86" t="s">
        <v>500</v>
      </c>
      <c r="L628" s="86" t="s">
        <v>36</v>
      </c>
      <c r="M628" s="86">
        <v>15066</v>
      </c>
      <c r="N628" s="86">
        <v>168</v>
      </c>
      <c r="O628" s="87">
        <v>44301</v>
      </c>
      <c r="P628" s="86">
        <v>21</v>
      </c>
      <c r="Q628" s="86">
        <v>65</v>
      </c>
      <c r="R628" s="86">
        <v>168</v>
      </c>
      <c r="S628" s="86">
        <v>147</v>
      </c>
      <c r="T628" s="86">
        <f t="shared" si="11"/>
        <v>-82</v>
      </c>
      <c r="U628" s="86"/>
      <c r="V628" s="86"/>
      <c r="W628" s="87">
        <v>44315</v>
      </c>
      <c r="X628" s="86">
        <v>168</v>
      </c>
      <c r="Y628" s="87">
        <v>44328</v>
      </c>
      <c r="Z628" s="86">
        <v>168</v>
      </c>
      <c r="AA628" s="86">
        <v>15066</v>
      </c>
      <c r="AB628" s="86"/>
      <c r="AC628" s="86"/>
      <c r="AD628" s="86"/>
      <c r="AE628" s="86">
        <v>21</v>
      </c>
      <c r="AF628" s="86">
        <v>0</v>
      </c>
      <c r="AG628" s="86">
        <v>21</v>
      </c>
      <c r="AH628" s="87">
        <v>44270</v>
      </c>
    </row>
    <row r="629" spans="1:34" outlineLevel="2" x14ac:dyDescent="0.3">
      <c r="A629" s="85" t="s">
        <v>458</v>
      </c>
      <c r="B629" s="85" t="s">
        <v>459</v>
      </c>
      <c r="C629" s="86"/>
      <c r="D629" s="86" t="s">
        <v>508</v>
      </c>
      <c r="E629" s="86"/>
      <c r="F629" s="86"/>
      <c r="G629" s="86"/>
      <c r="H629" s="86"/>
      <c r="I629" s="85"/>
      <c r="J629" s="86"/>
      <c r="K629" s="86"/>
      <c r="L629" s="86"/>
      <c r="M629" s="86"/>
      <c r="N629" s="86"/>
      <c r="O629" s="86"/>
      <c r="P629" s="86">
        <v>1</v>
      </c>
      <c r="Q629" s="86">
        <v>10</v>
      </c>
      <c r="R629" s="86"/>
      <c r="S629" s="86">
        <v>14</v>
      </c>
      <c r="T629" s="86">
        <f t="shared" si="11"/>
        <v>-4</v>
      </c>
      <c r="U629" s="86">
        <v>4</v>
      </c>
      <c r="V629" s="86"/>
      <c r="W629" s="86"/>
      <c r="X629" s="86"/>
      <c r="Y629" s="86"/>
      <c r="Z629" s="86"/>
      <c r="AA629" s="86"/>
      <c r="AB629" s="86"/>
      <c r="AC629" s="86"/>
      <c r="AD629" s="86"/>
      <c r="AE629" s="86">
        <v>1</v>
      </c>
      <c r="AF629" s="86">
        <v>0</v>
      </c>
      <c r="AG629" s="86">
        <v>1</v>
      </c>
      <c r="AH629" s="87">
        <v>44270</v>
      </c>
    </row>
    <row r="630" spans="1:34" outlineLevel="1" x14ac:dyDescent="0.3">
      <c r="A630" s="85">
        <f>SUBTOTAL(3,A582:A629)</f>
        <v>48</v>
      </c>
      <c r="B630" s="85"/>
      <c r="C630" s="86"/>
      <c r="D630" s="83" t="s">
        <v>509</v>
      </c>
      <c r="E630" s="86"/>
      <c r="F630" s="86"/>
      <c r="G630" s="86"/>
      <c r="H630" s="86"/>
      <c r="I630" s="85"/>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7"/>
    </row>
    <row r="631" spans="1:34" outlineLevel="2" x14ac:dyDescent="0.3">
      <c r="A631" s="85" t="s">
        <v>30</v>
      </c>
      <c r="B631" s="85" t="s">
        <v>31</v>
      </c>
      <c r="C631" s="86"/>
      <c r="D631" s="86" t="s">
        <v>510</v>
      </c>
      <c r="E631" s="86"/>
      <c r="F631" s="86"/>
      <c r="G631" s="86"/>
      <c r="H631" s="86"/>
      <c r="I631" s="85" t="s">
        <v>33</v>
      </c>
      <c r="J631" s="86" t="s">
        <v>34</v>
      </c>
      <c r="K631" s="86" t="s">
        <v>35</v>
      </c>
      <c r="L631" s="86" t="s">
        <v>36</v>
      </c>
      <c r="M631" s="86"/>
      <c r="N631" s="86"/>
      <c r="O631" s="86"/>
      <c r="P631" s="86">
        <v>1</v>
      </c>
      <c r="Q631" s="86">
        <v>0</v>
      </c>
      <c r="R631" s="86">
        <v>6</v>
      </c>
      <c r="S631" s="86">
        <v>6</v>
      </c>
      <c r="T631" s="86">
        <f t="shared" ref="T631:T694" si="12">Q631-S631</f>
        <v>-6</v>
      </c>
      <c r="U631" s="86"/>
      <c r="V631" s="86"/>
      <c r="W631" s="86"/>
      <c r="X631" s="86"/>
      <c r="Y631" s="86"/>
      <c r="Z631" s="86"/>
      <c r="AA631" s="86"/>
      <c r="AB631" s="86"/>
      <c r="AC631" s="86"/>
      <c r="AD631" s="86"/>
      <c r="AE631" s="86">
        <v>1</v>
      </c>
      <c r="AF631" s="86">
        <v>0</v>
      </c>
      <c r="AG631" s="86">
        <v>1</v>
      </c>
      <c r="AH631" s="87">
        <v>44270</v>
      </c>
    </row>
    <row r="632" spans="1:34" outlineLevel="2" x14ac:dyDescent="0.3">
      <c r="A632" s="85" t="s">
        <v>37</v>
      </c>
      <c r="B632" s="85" t="s">
        <v>38</v>
      </c>
      <c r="C632" s="86"/>
      <c r="D632" s="86" t="s">
        <v>510</v>
      </c>
      <c r="E632" s="86"/>
      <c r="F632" s="86"/>
      <c r="G632" s="86"/>
      <c r="H632" s="86"/>
      <c r="I632" s="85"/>
      <c r="J632" s="86"/>
      <c r="K632" s="86"/>
      <c r="L632" s="86"/>
      <c r="M632" s="86"/>
      <c r="N632" s="86"/>
      <c r="O632" s="86"/>
      <c r="P632" s="86">
        <v>2</v>
      </c>
      <c r="Q632" s="86">
        <v>10</v>
      </c>
      <c r="R632" s="86">
        <v>0</v>
      </c>
      <c r="S632" s="86">
        <v>33</v>
      </c>
      <c r="T632" s="86">
        <f t="shared" si="12"/>
        <v>-23</v>
      </c>
      <c r="U632" s="86">
        <v>23</v>
      </c>
      <c r="V632" s="86"/>
      <c r="W632" s="86"/>
      <c r="X632" s="86"/>
      <c r="Y632" s="86"/>
      <c r="Z632" s="86"/>
      <c r="AA632" s="86"/>
      <c r="AB632" s="86"/>
      <c r="AC632" s="86"/>
      <c r="AD632" s="86"/>
      <c r="AE632" s="86">
        <v>2</v>
      </c>
      <c r="AF632" s="86">
        <v>0</v>
      </c>
      <c r="AG632" s="86">
        <v>2</v>
      </c>
      <c r="AH632" s="87">
        <v>44270</v>
      </c>
    </row>
    <row r="633" spans="1:34" outlineLevel="2" x14ac:dyDescent="0.3">
      <c r="A633" s="85" t="s">
        <v>39</v>
      </c>
      <c r="B633" s="85" t="s">
        <v>40</v>
      </c>
      <c r="C633" s="86"/>
      <c r="D633" s="86" t="s">
        <v>510</v>
      </c>
      <c r="E633" s="86"/>
      <c r="F633" s="86"/>
      <c r="G633" s="86"/>
      <c r="H633" s="86"/>
      <c r="I633" s="85"/>
      <c r="J633" s="86"/>
      <c r="K633" s="86"/>
      <c r="L633" s="86"/>
      <c r="M633" s="86"/>
      <c r="N633" s="86"/>
      <c r="O633" s="86"/>
      <c r="P633" s="86">
        <v>3</v>
      </c>
      <c r="Q633" s="86">
        <v>0</v>
      </c>
      <c r="R633" s="86">
        <v>0</v>
      </c>
      <c r="S633" s="86">
        <v>16</v>
      </c>
      <c r="T633" s="86">
        <f t="shared" si="12"/>
        <v>-16</v>
      </c>
      <c r="U633" s="86">
        <v>16</v>
      </c>
      <c r="V633" s="86"/>
      <c r="W633" s="86"/>
      <c r="X633" s="86"/>
      <c r="Y633" s="86"/>
      <c r="Z633" s="86"/>
      <c r="AA633" s="86"/>
      <c r="AB633" s="86"/>
      <c r="AC633" s="86"/>
      <c r="AD633" s="86"/>
      <c r="AE633" s="86">
        <v>3</v>
      </c>
      <c r="AF633" s="86">
        <v>0</v>
      </c>
      <c r="AG633" s="86">
        <v>3</v>
      </c>
      <c r="AH633" s="87">
        <v>44270</v>
      </c>
    </row>
    <row r="634" spans="1:34" outlineLevel="2" x14ac:dyDescent="0.3">
      <c r="A634" s="85" t="s">
        <v>41</v>
      </c>
      <c r="B634" s="85" t="s">
        <v>42</v>
      </c>
      <c r="C634" s="86"/>
      <c r="D634" s="86" t="s">
        <v>510</v>
      </c>
      <c r="E634" s="86"/>
      <c r="F634" s="86"/>
      <c r="G634" s="86"/>
      <c r="H634" s="86"/>
      <c r="I634" s="85"/>
      <c r="J634" s="86"/>
      <c r="K634" s="86"/>
      <c r="L634" s="86"/>
      <c r="M634" s="86"/>
      <c r="N634" s="86"/>
      <c r="O634" s="86"/>
      <c r="P634" s="86">
        <v>1</v>
      </c>
      <c r="Q634" s="86">
        <v>5</v>
      </c>
      <c r="R634" s="86">
        <v>0</v>
      </c>
      <c r="S634" s="86">
        <v>6</v>
      </c>
      <c r="T634" s="86">
        <f t="shared" si="12"/>
        <v>-1</v>
      </c>
      <c r="U634" s="86">
        <v>1</v>
      </c>
      <c r="V634" s="86"/>
      <c r="W634" s="86"/>
      <c r="X634" s="86"/>
      <c r="Y634" s="86"/>
      <c r="Z634" s="86"/>
      <c r="AA634" s="86"/>
      <c r="AB634" s="86"/>
      <c r="AC634" s="86"/>
      <c r="AD634" s="86"/>
      <c r="AE634" s="86">
        <v>1</v>
      </c>
      <c r="AF634" s="86">
        <v>0</v>
      </c>
      <c r="AG634" s="86">
        <v>1</v>
      </c>
      <c r="AH634" s="87">
        <v>44270</v>
      </c>
    </row>
    <row r="635" spans="1:34" outlineLevel="2" x14ac:dyDescent="0.3">
      <c r="A635" s="85" t="s">
        <v>43</v>
      </c>
      <c r="B635" s="85" t="s">
        <v>44</v>
      </c>
      <c r="C635" s="86"/>
      <c r="D635" s="86" t="s">
        <v>510</v>
      </c>
      <c r="E635" s="86"/>
      <c r="F635" s="86"/>
      <c r="G635" s="86"/>
      <c r="H635" s="86"/>
      <c r="I635" s="85"/>
      <c r="J635" s="86"/>
      <c r="K635" s="86"/>
      <c r="L635" s="86"/>
      <c r="M635" s="86"/>
      <c r="N635" s="86"/>
      <c r="O635" s="86"/>
      <c r="P635" s="86">
        <v>2</v>
      </c>
      <c r="Q635" s="86">
        <v>2</v>
      </c>
      <c r="R635" s="86">
        <v>0</v>
      </c>
      <c r="S635" s="86">
        <v>10</v>
      </c>
      <c r="T635" s="86">
        <f t="shared" si="12"/>
        <v>-8</v>
      </c>
      <c r="U635" s="86">
        <v>8</v>
      </c>
      <c r="V635" s="86"/>
      <c r="W635" s="86"/>
      <c r="X635" s="86"/>
      <c r="Y635" s="86"/>
      <c r="Z635" s="86"/>
      <c r="AA635" s="86"/>
      <c r="AB635" s="86"/>
      <c r="AC635" s="86"/>
      <c r="AD635" s="86"/>
      <c r="AE635" s="86">
        <v>2</v>
      </c>
      <c r="AF635" s="86">
        <v>0</v>
      </c>
      <c r="AG635" s="86">
        <v>2</v>
      </c>
      <c r="AH635" s="87">
        <v>44270</v>
      </c>
    </row>
    <row r="636" spans="1:34" outlineLevel="2" x14ac:dyDescent="0.3">
      <c r="A636" s="85" t="s">
        <v>45</v>
      </c>
      <c r="B636" s="85" t="s">
        <v>46</v>
      </c>
      <c r="C636" s="86"/>
      <c r="D636" s="86" t="s">
        <v>510</v>
      </c>
      <c r="E636" s="86"/>
      <c r="F636" s="86"/>
      <c r="G636" s="86"/>
      <c r="H636" s="86"/>
      <c r="I636" s="85"/>
      <c r="J636" s="86"/>
      <c r="K636" s="86"/>
      <c r="L636" s="86"/>
      <c r="M636" s="86"/>
      <c r="N636" s="86"/>
      <c r="O636" s="86"/>
      <c r="P636" s="86">
        <v>1</v>
      </c>
      <c r="Q636" s="86">
        <v>10</v>
      </c>
      <c r="R636" s="86">
        <v>0</v>
      </c>
      <c r="S636" s="86">
        <v>13</v>
      </c>
      <c r="T636" s="86">
        <f t="shared" si="12"/>
        <v>-3</v>
      </c>
      <c r="U636" s="86">
        <v>3</v>
      </c>
      <c r="V636" s="86"/>
      <c r="W636" s="86"/>
      <c r="X636" s="86"/>
      <c r="Y636" s="86"/>
      <c r="Z636" s="86"/>
      <c r="AA636" s="86"/>
      <c r="AB636" s="86"/>
      <c r="AC636" s="86"/>
      <c r="AD636" s="86"/>
      <c r="AE636" s="86">
        <v>1</v>
      </c>
      <c r="AF636" s="86">
        <v>0</v>
      </c>
      <c r="AG636" s="86">
        <v>1</v>
      </c>
      <c r="AH636" s="87">
        <v>44270</v>
      </c>
    </row>
    <row r="637" spans="1:34" outlineLevel="2" x14ac:dyDescent="0.3">
      <c r="A637" s="85" t="s">
        <v>47</v>
      </c>
      <c r="B637" s="85" t="s">
        <v>48</v>
      </c>
      <c r="C637" s="86"/>
      <c r="D637" s="86" t="s">
        <v>510</v>
      </c>
      <c r="E637" s="86"/>
      <c r="F637" s="86"/>
      <c r="G637" s="86"/>
      <c r="H637" s="86"/>
      <c r="I637" s="85"/>
      <c r="J637" s="86"/>
      <c r="K637" s="86"/>
      <c r="L637" s="86"/>
      <c r="M637" s="86"/>
      <c r="N637" s="86"/>
      <c r="O637" s="86"/>
      <c r="P637" s="86">
        <v>19</v>
      </c>
      <c r="Q637" s="86">
        <v>3</v>
      </c>
      <c r="R637" s="86">
        <v>0</v>
      </c>
      <c r="S637" s="86">
        <v>157</v>
      </c>
      <c r="T637" s="86">
        <f t="shared" si="12"/>
        <v>-154</v>
      </c>
      <c r="U637" s="86">
        <v>154</v>
      </c>
      <c r="V637" s="86"/>
      <c r="W637" s="86"/>
      <c r="X637" s="86"/>
      <c r="Y637" s="86"/>
      <c r="Z637" s="86"/>
      <c r="AA637" s="86"/>
      <c r="AB637" s="86"/>
      <c r="AC637" s="86"/>
      <c r="AD637" s="86"/>
      <c r="AE637" s="86">
        <v>19</v>
      </c>
      <c r="AF637" s="86">
        <v>0</v>
      </c>
      <c r="AG637" s="86">
        <v>19</v>
      </c>
      <c r="AH637" s="87">
        <v>44270</v>
      </c>
    </row>
    <row r="638" spans="1:34" outlineLevel="2" x14ac:dyDescent="0.3">
      <c r="A638" s="85" t="s">
        <v>49</v>
      </c>
      <c r="B638" s="85" t="s">
        <v>50</v>
      </c>
      <c r="C638" s="86"/>
      <c r="D638" s="86" t="s">
        <v>510</v>
      </c>
      <c r="E638" s="86"/>
      <c r="F638" s="86"/>
      <c r="G638" s="86"/>
      <c r="H638" s="86"/>
      <c r="I638" s="85" t="s">
        <v>51</v>
      </c>
      <c r="J638" s="86" t="s">
        <v>52</v>
      </c>
      <c r="K638" s="86" t="s">
        <v>53</v>
      </c>
      <c r="L638" s="86" t="s">
        <v>54</v>
      </c>
      <c r="M638" s="86"/>
      <c r="N638" s="86"/>
      <c r="O638" s="86"/>
      <c r="P638" s="86">
        <v>7</v>
      </c>
      <c r="Q638" s="86">
        <v>70</v>
      </c>
      <c r="R638" s="86">
        <v>24</v>
      </c>
      <c r="S638" s="86">
        <v>90</v>
      </c>
      <c r="T638" s="86">
        <f t="shared" si="12"/>
        <v>-20</v>
      </c>
      <c r="U638" s="86"/>
      <c r="V638" s="86"/>
      <c r="W638" s="86"/>
      <c r="X638" s="86"/>
      <c r="Y638" s="86"/>
      <c r="Z638" s="86"/>
      <c r="AA638" s="86"/>
      <c r="AB638" s="86"/>
      <c r="AC638" s="86"/>
      <c r="AD638" s="86"/>
      <c r="AE638" s="86">
        <v>7</v>
      </c>
      <c r="AF638" s="86">
        <v>0</v>
      </c>
      <c r="AG638" s="86">
        <v>7</v>
      </c>
      <c r="AH638" s="87">
        <v>44270</v>
      </c>
    </row>
    <row r="639" spans="1:34" outlineLevel="2" x14ac:dyDescent="0.3">
      <c r="A639" s="85" t="s">
        <v>55</v>
      </c>
      <c r="B639" s="85" t="s">
        <v>56</v>
      </c>
      <c r="C639" s="86"/>
      <c r="D639" s="86" t="s">
        <v>510</v>
      </c>
      <c r="E639" s="86"/>
      <c r="F639" s="86"/>
      <c r="G639" s="86"/>
      <c r="H639" s="86"/>
      <c r="I639" s="85" t="s">
        <v>33</v>
      </c>
      <c r="J639" s="86" t="s">
        <v>34</v>
      </c>
      <c r="K639" s="86" t="s">
        <v>35</v>
      </c>
      <c r="L639" s="86" t="s">
        <v>36</v>
      </c>
      <c r="M639" s="86"/>
      <c r="N639" s="86"/>
      <c r="O639" s="86"/>
      <c r="P639" s="86">
        <v>1</v>
      </c>
      <c r="Q639" s="86">
        <v>0</v>
      </c>
      <c r="R639" s="86">
        <v>6</v>
      </c>
      <c r="S639" s="86">
        <v>6</v>
      </c>
      <c r="T639" s="86">
        <f t="shared" si="12"/>
        <v>-6</v>
      </c>
      <c r="U639" s="86"/>
      <c r="V639" s="86"/>
      <c r="W639" s="86"/>
      <c r="X639" s="86"/>
      <c r="Y639" s="86"/>
      <c r="Z639" s="86"/>
      <c r="AA639" s="86"/>
      <c r="AB639" s="86"/>
      <c r="AC639" s="86"/>
      <c r="AD639" s="86"/>
      <c r="AE639" s="86">
        <v>1</v>
      </c>
      <c r="AF639" s="86">
        <v>0</v>
      </c>
      <c r="AG639" s="86">
        <v>1</v>
      </c>
      <c r="AH639" s="87">
        <v>44270</v>
      </c>
    </row>
    <row r="640" spans="1:34" outlineLevel="2" x14ac:dyDescent="0.3">
      <c r="A640" s="85" t="s">
        <v>57</v>
      </c>
      <c r="B640" s="85" t="s">
        <v>58</v>
      </c>
      <c r="C640" s="86"/>
      <c r="D640" s="86" t="s">
        <v>510</v>
      </c>
      <c r="E640" s="86"/>
      <c r="F640" s="86"/>
      <c r="G640" s="86"/>
      <c r="H640" s="86"/>
      <c r="I640" s="85"/>
      <c r="J640" s="86"/>
      <c r="K640" s="86"/>
      <c r="L640" s="86"/>
      <c r="M640" s="86"/>
      <c r="N640" s="86"/>
      <c r="O640" s="86"/>
      <c r="P640" s="86">
        <v>6</v>
      </c>
      <c r="Q640" s="86">
        <v>10</v>
      </c>
      <c r="R640" s="86">
        <v>0</v>
      </c>
      <c r="S640" s="86">
        <v>38</v>
      </c>
      <c r="T640" s="86">
        <f t="shared" si="12"/>
        <v>-28</v>
      </c>
      <c r="U640" s="86">
        <v>28</v>
      </c>
      <c r="V640" s="86"/>
      <c r="W640" s="86"/>
      <c r="X640" s="86"/>
      <c r="Y640" s="86"/>
      <c r="Z640" s="86"/>
      <c r="AA640" s="86"/>
      <c r="AB640" s="86"/>
      <c r="AC640" s="86"/>
      <c r="AD640" s="86"/>
      <c r="AE640" s="86">
        <v>6</v>
      </c>
      <c r="AF640" s="86">
        <v>0</v>
      </c>
      <c r="AG640" s="86">
        <v>6</v>
      </c>
      <c r="AH640" s="87">
        <v>44270</v>
      </c>
    </row>
    <row r="641" spans="1:34" outlineLevel="2" x14ac:dyDescent="0.3">
      <c r="A641" s="85" t="s">
        <v>59</v>
      </c>
      <c r="B641" s="85" t="s">
        <v>60</v>
      </c>
      <c r="C641" s="86"/>
      <c r="D641" s="86" t="s">
        <v>510</v>
      </c>
      <c r="E641" s="86"/>
      <c r="F641" s="86"/>
      <c r="G641" s="86"/>
      <c r="H641" s="86"/>
      <c r="I641" s="85"/>
      <c r="J641" s="86"/>
      <c r="K641" s="86"/>
      <c r="L641" s="86"/>
      <c r="M641" s="86"/>
      <c r="N641" s="86"/>
      <c r="O641" s="86"/>
      <c r="P641" s="86">
        <v>7</v>
      </c>
      <c r="Q641" s="86">
        <v>18</v>
      </c>
      <c r="R641" s="86">
        <v>0</v>
      </c>
      <c r="S641" s="86">
        <v>61</v>
      </c>
      <c r="T641" s="86">
        <f t="shared" si="12"/>
        <v>-43</v>
      </c>
      <c r="U641" s="86">
        <v>43</v>
      </c>
      <c r="V641" s="86"/>
      <c r="W641" s="86"/>
      <c r="X641" s="86"/>
      <c r="Y641" s="86"/>
      <c r="Z641" s="86"/>
      <c r="AA641" s="86"/>
      <c r="AB641" s="86"/>
      <c r="AC641" s="86"/>
      <c r="AD641" s="86"/>
      <c r="AE641" s="86">
        <v>7</v>
      </c>
      <c r="AF641" s="86">
        <v>0</v>
      </c>
      <c r="AG641" s="86">
        <v>7</v>
      </c>
      <c r="AH641" s="87">
        <v>44270</v>
      </c>
    </row>
    <row r="642" spans="1:34" outlineLevel="2" x14ac:dyDescent="0.3">
      <c r="A642" s="85" t="s">
        <v>61</v>
      </c>
      <c r="B642" s="85" t="s">
        <v>62</v>
      </c>
      <c r="C642" s="86"/>
      <c r="D642" s="86" t="s">
        <v>510</v>
      </c>
      <c r="E642" s="86"/>
      <c r="F642" s="86"/>
      <c r="G642" s="86"/>
      <c r="H642" s="86"/>
      <c r="I642" s="85"/>
      <c r="J642" s="86"/>
      <c r="K642" s="86"/>
      <c r="L642" s="86"/>
      <c r="M642" s="86"/>
      <c r="N642" s="86"/>
      <c r="O642" s="86"/>
      <c r="P642" s="86">
        <v>1</v>
      </c>
      <c r="Q642" s="86">
        <v>2</v>
      </c>
      <c r="R642" s="86">
        <v>0</v>
      </c>
      <c r="S642" s="86">
        <v>5</v>
      </c>
      <c r="T642" s="86">
        <f t="shared" si="12"/>
        <v>-3</v>
      </c>
      <c r="U642" s="86">
        <v>3</v>
      </c>
      <c r="V642" s="86"/>
      <c r="W642" s="86"/>
      <c r="X642" s="86"/>
      <c r="Y642" s="86"/>
      <c r="Z642" s="86"/>
      <c r="AA642" s="86"/>
      <c r="AB642" s="86"/>
      <c r="AC642" s="86"/>
      <c r="AD642" s="86"/>
      <c r="AE642" s="86">
        <v>1</v>
      </c>
      <c r="AF642" s="86">
        <v>0</v>
      </c>
      <c r="AG642" s="86">
        <v>1</v>
      </c>
      <c r="AH642" s="87">
        <v>44270</v>
      </c>
    </row>
    <row r="643" spans="1:34" outlineLevel="2" x14ac:dyDescent="0.3">
      <c r="A643" s="85" t="s">
        <v>63</v>
      </c>
      <c r="B643" s="85" t="s">
        <v>64</v>
      </c>
      <c r="C643" s="86"/>
      <c r="D643" s="86" t="s">
        <v>510</v>
      </c>
      <c r="E643" s="86" t="s">
        <v>33</v>
      </c>
      <c r="F643" s="86" t="s">
        <v>65</v>
      </c>
      <c r="G643" s="86">
        <v>1</v>
      </c>
      <c r="H643" s="87">
        <v>44291</v>
      </c>
      <c r="I643" s="85"/>
      <c r="J643" s="86"/>
      <c r="K643" s="86"/>
      <c r="L643" s="86" t="s">
        <v>66</v>
      </c>
      <c r="M643" s="86"/>
      <c r="N643" s="86"/>
      <c r="O643" s="86"/>
      <c r="P643" s="86">
        <v>1</v>
      </c>
      <c r="Q643" s="86"/>
      <c r="R643" s="86">
        <v>6</v>
      </c>
      <c r="S643" s="86">
        <v>6</v>
      </c>
      <c r="T643" s="86">
        <f t="shared" si="12"/>
        <v>-6</v>
      </c>
      <c r="U643" s="86"/>
      <c r="V643" s="86">
        <v>0</v>
      </c>
      <c r="W643" s="86"/>
      <c r="X643" s="86"/>
      <c r="Y643" s="86"/>
      <c r="Z643" s="86"/>
      <c r="AA643" s="86"/>
      <c r="AB643" s="86"/>
      <c r="AC643" s="86"/>
      <c r="AD643" s="86"/>
      <c r="AE643" s="86">
        <v>1</v>
      </c>
      <c r="AF643" s="86">
        <v>0</v>
      </c>
      <c r="AG643" s="86">
        <v>1</v>
      </c>
      <c r="AH643" s="87">
        <v>44270</v>
      </c>
    </row>
    <row r="644" spans="1:34" outlineLevel="2" x14ac:dyDescent="0.3">
      <c r="A644" s="85" t="s">
        <v>67</v>
      </c>
      <c r="B644" s="85" t="s">
        <v>68</v>
      </c>
      <c r="C644" s="86"/>
      <c r="D644" s="86" t="s">
        <v>510</v>
      </c>
      <c r="E644" s="86"/>
      <c r="F644" s="86"/>
      <c r="G644" s="86"/>
      <c r="H644" s="86"/>
      <c r="I644" s="85"/>
      <c r="J644" s="86"/>
      <c r="K644" s="86"/>
      <c r="L644" s="86"/>
      <c r="M644" s="86"/>
      <c r="N644" s="86"/>
      <c r="O644" s="86"/>
      <c r="P644" s="86">
        <v>8</v>
      </c>
      <c r="Q644" s="86">
        <v>21</v>
      </c>
      <c r="R644" s="86">
        <v>0</v>
      </c>
      <c r="S644" s="86">
        <v>50</v>
      </c>
      <c r="T644" s="86">
        <f t="shared" si="12"/>
        <v>-29</v>
      </c>
      <c r="U644" s="86">
        <v>29</v>
      </c>
      <c r="V644" s="86"/>
      <c r="W644" s="86"/>
      <c r="X644" s="86"/>
      <c r="Y644" s="86"/>
      <c r="Z644" s="86"/>
      <c r="AA644" s="86"/>
      <c r="AB644" s="86"/>
      <c r="AC644" s="86"/>
      <c r="AD644" s="86"/>
      <c r="AE644" s="86">
        <v>8</v>
      </c>
      <c r="AF644" s="86">
        <v>0</v>
      </c>
      <c r="AG644" s="86">
        <v>8</v>
      </c>
      <c r="AH644" s="87">
        <v>44270</v>
      </c>
    </row>
    <row r="645" spans="1:34" outlineLevel="2" x14ac:dyDescent="0.3">
      <c r="A645" s="85" t="s">
        <v>470</v>
      </c>
      <c r="B645" s="85" t="s">
        <v>471</v>
      </c>
      <c r="C645" s="86"/>
      <c r="D645" s="86" t="s">
        <v>510</v>
      </c>
      <c r="E645" s="86" t="s">
        <v>51</v>
      </c>
      <c r="F645" s="86" t="s">
        <v>472</v>
      </c>
      <c r="G645" s="86">
        <v>4</v>
      </c>
      <c r="H645" s="87">
        <v>44300</v>
      </c>
      <c r="I645" s="85"/>
      <c r="J645" s="86"/>
      <c r="K645" s="86"/>
      <c r="L645" s="86"/>
      <c r="M645" s="86"/>
      <c r="N645" s="86"/>
      <c r="O645" s="86"/>
      <c r="P645" s="86">
        <v>4</v>
      </c>
      <c r="Q645" s="86"/>
      <c r="R645" s="86">
        <v>21</v>
      </c>
      <c r="S645" s="86">
        <v>21</v>
      </c>
      <c r="T645" s="86">
        <f t="shared" si="12"/>
        <v>-21</v>
      </c>
      <c r="U645" s="86"/>
      <c r="V645" s="86">
        <v>0</v>
      </c>
      <c r="W645" s="86"/>
      <c r="X645" s="86"/>
      <c r="Y645" s="86"/>
      <c r="Z645" s="86"/>
      <c r="AA645" s="86"/>
      <c r="AB645" s="86"/>
      <c r="AC645" s="86"/>
      <c r="AD645" s="86"/>
      <c r="AE645" s="86">
        <v>4</v>
      </c>
      <c r="AF645" s="86">
        <v>0</v>
      </c>
      <c r="AG645" s="86">
        <v>4</v>
      </c>
      <c r="AH645" s="87">
        <v>44270</v>
      </c>
    </row>
    <row r="646" spans="1:34" outlineLevel="2" x14ac:dyDescent="0.3">
      <c r="A646" s="85" t="s">
        <v>69</v>
      </c>
      <c r="B646" s="85" t="s">
        <v>70</v>
      </c>
      <c r="C646" s="86"/>
      <c r="D646" s="86" t="s">
        <v>510</v>
      </c>
      <c r="E646" s="86"/>
      <c r="F646" s="86"/>
      <c r="G646" s="86"/>
      <c r="H646" s="86"/>
      <c r="I646" s="85" t="s">
        <v>71</v>
      </c>
      <c r="J646" s="86" t="s">
        <v>72</v>
      </c>
      <c r="K646" s="86" t="s">
        <v>73</v>
      </c>
      <c r="L646" s="86" t="s">
        <v>74</v>
      </c>
      <c r="M646" s="86">
        <v>15688</v>
      </c>
      <c r="N646" s="86">
        <v>516</v>
      </c>
      <c r="O646" s="87">
        <v>44371</v>
      </c>
      <c r="P646" s="86">
        <v>62</v>
      </c>
      <c r="Q646" s="86">
        <v>250</v>
      </c>
      <c r="R646" s="86">
        <v>642</v>
      </c>
      <c r="S646" s="86">
        <v>692</v>
      </c>
      <c r="T646" s="86">
        <f t="shared" si="12"/>
        <v>-442</v>
      </c>
      <c r="U646" s="86"/>
      <c r="V646" s="86"/>
      <c r="W646" s="86"/>
      <c r="X646" s="86"/>
      <c r="Y646" s="86"/>
      <c r="Z646" s="86"/>
      <c r="AA646" s="86"/>
      <c r="AB646" s="86"/>
      <c r="AC646" s="86"/>
      <c r="AD646" s="86"/>
      <c r="AE646" s="86">
        <v>62</v>
      </c>
      <c r="AF646" s="86">
        <v>0</v>
      </c>
      <c r="AG646" s="86">
        <v>62</v>
      </c>
      <c r="AH646" s="87">
        <v>44270</v>
      </c>
    </row>
    <row r="647" spans="1:34" outlineLevel="2" x14ac:dyDescent="0.3">
      <c r="A647" s="85" t="s">
        <v>75</v>
      </c>
      <c r="B647" s="85" t="s">
        <v>76</v>
      </c>
      <c r="C647" s="86"/>
      <c r="D647" s="86" t="s">
        <v>510</v>
      </c>
      <c r="E647" s="86"/>
      <c r="F647" s="86"/>
      <c r="G647" s="86"/>
      <c r="H647" s="86"/>
      <c r="I647" s="85" t="s">
        <v>71</v>
      </c>
      <c r="J647" s="86" t="s">
        <v>77</v>
      </c>
      <c r="K647" s="86" t="s">
        <v>78</v>
      </c>
      <c r="L647" s="86" t="s">
        <v>54</v>
      </c>
      <c r="M647" s="86">
        <v>15639</v>
      </c>
      <c r="N647" s="86">
        <v>30</v>
      </c>
      <c r="O647" s="87">
        <v>44308</v>
      </c>
      <c r="P647" s="86">
        <v>4</v>
      </c>
      <c r="Q647" s="86">
        <v>26</v>
      </c>
      <c r="R647" s="86">
        <v>70</v>
      </c>
      <c r="S647" s="86">
        <v>56</v>
      </c>
      <c r="T647" s="86">
        <f t="shared" si="12"/>
        <v>-30</v>
      </c>
      <c r="U647" s="86"/>
      <c r="V647" s="86"/>
      <c r="W647" s="86"/>
      <c r="X647" s="86"/>
      <c r="Y647" s="86"/>
      <c r="Z647" s="86"/>
      <c r="AA647" s="86"/>
      <c r="AB647" s="86"/>
      <c r="AC647" s="86"/>
      <c r="AD647" s="86"/>
      <c r="AE647" s="86">
        <v>4</v>
      </c>
      <c r="AF647" s="86">
        <v>0</v>
      </c>
      <c r="AG647" s="86">
        <v>4</v>
      </c>
      <c r="AH647" s="87">
        <v>44270</v>
      </c>
    </row>
    <row r="648" spans="1:34" outlineLevel="2" x14ac:dyDescent="0.3">
      <c r="A648" s="85" t="s">
        <v>79</v>
      </c>
      <c r="B648" s="85" t="s">
        <v>80</v>
      </c>
      <c r="C648" s="86"/>
      <c r="D648" s="86" t="s">
        <v>510</v>
      </c>
      <c r="E648" s="86"/>
      <c r="F648" s="86"/>
      <c r="G648" s="86"/>
      <c r="H648" s="86"/>
      <c r="I648" s="85"/>
      <c r="J648" s="86"/>
      <c r="K648" s="86"/>
      <c r="L648" s="86"/>
      <c r="M648" s="86"/>
      <c r="N648" s="86"/>
      <c r="O648" s="86"/>
      <c r="P648" s="86">
        <v>9</v>
      </c>
      <c r="Q648" s="86">
        <v>16</v>
      </c>
      <c r="R648" s="86">
        <v>0</v>
      </c>
      <c r="S648" s="86">
        <v>46</v>
      </c>
      <c r="T648" s="86">
        <f t="shared" si="12"/>
        <v>-30</v>
      </c>
      <c r="U648" s="86">
        <v>30</v>
      </c>
      <c r="V648" s="86"/>
      <c r="W648" s="86"/>
      <c r="X648" s="86"/>
      <c r="Y648" s="86"/>
      <c r="Z648" s="86"/>
      <c r="AA648" s="86"/>
      <c r="AB648" s="86"/>
      <c r="AC648" s="86"/>
      <c r="AD648" s="86"/>
      <c r="AE648" s="86">
        <v>9</v>
      </c>
      <c r="AF648" s="86">
        <v>0</v>
      </c>
      <c r="AG648" s="86">
        <v>9</v>
      </c>
      <c r="AH648" s="87">
        <v>44270</v>
      </c>
    </row>
    <row r="649" spans="1:34" outlineLevel="2" x14ac:dyDescent="0.3">
      <c r="A649" s="85" t="s">
        <v>81</v>
      </c>
      <c r="B649" s="85" t="s">
        <v>82</v>
      </c>
      <c r="C649" s="86"/>
      <c r="D649" s="86" t="s">
        <v>510</v>
      </c>
      <c r="E649" s="86"/>
      <c r="F649" s="86"/>
      <c r="G649" s="86"/>
      <c r="H649" s="86"/>
      <c r="I649" s="85" t="s">
        <v>51</v>
      </c>
      <c r="J649" s="86" t="s">
        <v>52</v>
      </c>
      <c r="K649" s="86" t="s">
        <v>83</v>
      </c>
      <c r="L649" s="86" t="s">
        <v>54</v>
      </c>
      <c r="M649" s="86"/>
      <c r="N649" s="86"/>
      <c r="O649" s="86"/>
      <c r="P649" s="86">
        <v>1</v>
      </c>
      <c r="Q649" s="86">
        <v>5</v>
      </c>
      <c r="R649" s="86">
        <v>1</v>
      </c>
      <c r="S649" s="86">
        <v>6</v>
      </c>
      <c r="T649" s="86">
        <f t="shared" si="12"/>
        <v>-1</v>
      </c>
      <c r="U649" s="86"/>
      <c r="V649" s="86"/>
      <c r="W649" s="86"/>
      <c r="X649" s="86"/>
      <c r="Y649" s="86"/>
      <c r="Z649" s="86"/>
      <c r="AA649" s="86"/>
      <c r="AB649" s="86"/>
      <c r="AC649" s="86"/>
      <c r="AD649" s="86"/>
      <c r="AE649" s="86">
        <v>1</v>
      </c>
      <c r="AF649" s="86">
        <v>0</v>
      </c>
      <c r="AG649" s="86">
        <v>1</v>
      </c>
      <c r="AH649" s="87">
        <v>44270</v>
      </c>
    </row>
    <row r="650" spans="1:34" outlineLevel="2" x14ac:dyDescent="0.3">
      <c r="A650" s="85" t="s">
        <v>84</v>
      </c>
      <c r="B650" s="85" t="s">
        <v>85</v>
      </c>
      <c r="C650" s="86"/>
      <c r="D650" s="86" t="s">
        <v>510</v>
      </c>
      <c r="E650" s="86"/>
      <c r="F650" s="86"/>
      <c r="G650" s="86"/>
      <c r="H650" s="86"/>
      <c r="I650" s="85" t="s">
        <v>51</v>
      </c>
      <c r="J650" s="86" t="s">
        <v>52</v>
      </c>
      <c r="K650" s="86" t="s">
        <v>86</v>
      </c>
      <c r="L650" s="86" t="s">
        <v>54</v>
      </c>
      <c r="M650" s="86"/>
      <c r="N650" s="86"/>
      <c r="O650" s="86"/>
      <c r="P650" s="86">
        <v>3</v>
      </c>
      <c r="Q650" s="86">
        <v>7</v>
      </c>
      <c r="R650" s="86">
        <v>11</v>
      </c>
      <c r="S650" s="86">
        <v>18</v>
      </c>
      <c r="T650" s="86">
        <f t="shared" si="12"/>
        <v>-11</v>
      </c>
      <c r="U650" s="86"/>
      <c r="V650" s="86"/>
      <c r="W650" s="86"/>
      <c r="X650" s="86"/>
      <c r="Y650" s="86"/>
      <c r="Z650" s="86"/>
      <c r="AA650" s="86"/>
      <c r="AB650" s="86"/>
      <c r="AC650" s="86"/>
      <c r="AD650" s="86"/>
      <c r="AE650" s="86">
        <v>3</v>
      </c>
      <c r="AF650" s="86">
        <v>0</v>
      </c>
      <c r="AG650" s="86">
        <v>3</v>
      </c>
      <c r="AH650" s="87">
        <v>44270</v>
      </c>
    </row>
    <row r="651" spans="1:34" outlineLevel="2" x14ac:dyDescent="0.3">
      <c r="A651" s="85" t="s">
        <v>87</v>
      </c>
      <c r="B651" s="85" t="s">
        <v>88</v>
      </c>
      <c r="C651" s="86"/>
      <c r="D651" s="86" t="s">
        <v>510</v>
      </c>
      <c r="E651" s="86"/>
      <c r="F651" s="86"/>
      <c r="G651" s="86"/>
      <c r="H651" s="86"/>
      <c r="I651" s="85" t="s">
        <v>51</v>
      </c>
      <c r="J651" s="86" t="s">
        <v>52</v>
      </c>
      <c r="K651" s="86" t="s">
        <v>89</v>
      </c>
      <c r="L651" s="86" t="s">
        <v>54</v>
      </c>
      <c r="M651" s="86"/>
      <c r="N651" s="86"/>
      <c r="O651" s="86"/>
      <c r="P651" s="86">
        <v>2</v>
      </c>
      <c r="Q651" s="86">
        <v>5</v>
      </c>
      <c r="R651" s="86">
        <v>5</v>
      </c>
      <c r="S651" s="86">
        <v>10</v>
      </c>
      <c r="T651" s="86">
        <f t="shared" si="12"/>
        <v>-5</v>
      </c>
      <c r="U651" s="86"/>
      <c r="V651" s="86"/>
      <c r="W651" s="86"/>
      <c r="X651" s="86"/>
      <c r="Y651" s="86"/>
      <c r="Z651" s="86"/>
      <c r="AA651" s="86"/>
      <c r="AB651" s="86"/>
      <c r="AC651" s="86"/>
      <c r="AD651" s="86"/>
      <c r="AE651" s="86">
        <v>2</v>
      </c>
      <c r="AF651" s="86">
        <v>0</v>
      </c>
      <c r="AG651" s="86">
        <v>2</v>
      </c>
      <c r="AH651" s="87">
        <v>44270</v>
      </c>
    </row>
    <row r="652" spans="1:34" outlineLevel="2" x14ac:dyDescent="0.3">
      <c r="A652" s="85" t="s">
        <v>90</v>
      </c>
      <c r="B652" s="85" t="s">
        <v>91</v>
      </c>
      <c r="C652" s="86"/>
      <c r="D652" s="86" t="s">
        <v>510</v>
      </c>
      <c r="E652" s="86"/>
      <c r="F652" s="86"/>
      <c r="G652" s="86"/>
      <c r="H652" s="86"/>
      <c r="I652" s="85" t="s">
        <v>33</v>
      </c>
      <c r="J652" s="86" t="s">
        <v>34</v>
      </c>
      <c r="K652" s="86" t="s">
        <v>92</v>
      </c>
      <c r="L652" s="86" t="s">
        <v>93</v>
      </c>
      <c r="M652" s="86"/>
      <c r="N652" s="86"/>
      <c r="O652" s="86"/>
      <c r="P652" s="86">
        <v>1</v>
      </c>
      <c r="Q652" s="86">
        <v>3</v>
      </c>
      <c r="R652" s="86">
        <v>8</v>
      </c>
      <c r="S652" s="86">
        <v>6</v>
      </c>
      <c r="T652" s="86">
        <f t="shared" si="12"/>
        <v>-3</v>
      </c>
      <c r="U652" s="86"/>
      <c r="V652" s="86"/>
      <c r="W652" s="86"/>
      <c r="X652" s="86"/>
      <c r="Y652" s="86"/>
      <c r="Z652" s="86"/>
      <c r="AA652" s="86"/>
      <c r="AB652" s="86"/>
      <c r="AC652" s="86"/>
      <c r="AD652" s="86"/>
      <c r="AE652" s="86">
        <v>1</v>
      </c>
      <c r="AF652" s="86">
        <v>0</v>
      </c>
      <c r="AG652" s="86">
        <v>1</v>
      </c>
      <c r="AH652" s="87">
        <v>44270</v>
      </c>
    </row>
    <row r="653" spans="1:34" outlineLevel="2" x14ac:dyDescent="0.3">
      <c r="A653" s="85" t="s">
        <v>94</v>
      </c>
      <c r="B653" s="85" t="s">
        <v>95</v>
      </c>
      <c r="C653" s="86"/>
      <c r="D653" s="86" t="s">
        <v>510</v>
      </c>
      <c r="E653" s="86"/>
      <c r="F653" s="86"/>
      <c r="G653" s="86"/>
      <c r="H653" s="86"/>
      <c r="I653" s="85" t="s">
        <v>96</v>
      </c>
      <c r="J653" s="86" t="s">
        <v>97</v>
      </c>
      <c r="K653" s="86" t="s">
        <v>98</v>
      </c>
      <c r="L653" s="86" t="s">
        <v>99</v>
      </c>
      <c r="M653" s="86"/>
      <c r="N653" s="86"/>
      <c r="O653" s="86"/>
      <c r="P653" s="86">
        <v>2</v>
      </c>
      <c r="Q653" s="86">
        <v>0</v>
      </c>
      <c r="R653" s="86">
        <v>12</v>
      </c>
      <c r="S653" s="86">
        <v>12</v>
      </c>
      <c r="T653" s="86">
        <f t="shared" si="12"/>
        <v>-12</v>
      </c>
      <c r="U653" s="86"/>
      <c r="V653" s="86"/>
      <c r="W653" s="86"/>
      <c r="X653" s="86"/>
      <c r="Y653" s="86"/>
      <c r="Z653" s="86"/>
      <c r="AA653" s="86"/>
      <c r="AB653" s="86"/>
      <c r="AC653" s="86"/>
      <c r="AD653" s="86"/>
      <c r="AE653" s="86">
        <v>2</v>
      </c>
      <c r="AF653" s="86">
        <v>0</v>
      </c>
      <c r="AG653" s="86">
        <v>2</v>
      </c>
      <c r="AH653" s="87">
        <v>44270</v>
      </c>
    </row>
    <row r="654" spans="1:34" outlineLevel="2" x14ac:dyDescent="0.3">
      <c r="A654" s="85" t="s">
        <v>100</v>
      </c>
      <c r="B654" s="85" t="s">
        <v>101</v>
      </c>
      <c r="C654" s="86"/>
      <c r="D654" s="86" t="s">
        <v>510</v>
      </c>
      <c r="E654" s="86"/>
      <c r="F654" s="86"/>
      <c r="G654" s="86"/>
      <c r="H654" s="86"/>
      <c r="I654" s="85" t="s">
        <v>71</v>
      </c>
      <c r="J654" s="86" t="s">
        <v>102</v>
      </c>
      <c r="K654" s="86" t="s">
        <v>103</v>
      </c>
      <c r="L654" s="86" t="s">
        <v>104</v>
      </c>
      <c r="M654" s="86"/>
      <c r="N654" s="86"/>
      <c r="O654" s="86"/>
      <c r="P654" s="86">
        <v>3</v>
      </c>
      <c r="Q654" s="86">
        <v>10</v>
      </c>
      <c r="R654" s="86">
        <v>10</v>
      </c>
      <c r="S654" s="86">
        <v>18</v>
      </c>
      <c r="T654" s="86">
        <f t="shared" si="12"/>
        <v>-8</v>
      </c>
      <c r="U654" s="86"/>
      <c r="V654" s="86"/>
      <c r="W654" s="86"/>
      <c r="X654" s="86"/>
      <c r="Y654" s="86"/>
      <c r="Z654" s="86"/>
      <c r="AA654" s="86"/>
      <c r="AB654" s="86"/>
      <c r="AC654" s="86"/>
      <c r="AD654" s="86"/>
      <c r="AE654" s="86">
        <v>3</v>
      </c>
      <c r="AF654" s="86">
        <v>0</v>
      </c>
      <c r="AG654" s="86">
        <v>3</v>
      </c>
      <c r="AH654" s="87">
        <v>44270</v>
      </c>
    </row>
    <row r="655" spans="1:34" outlineLevel="2" x14ac:dyDescent="0.3">
      <c r="A655" s="85" t="s">
        <v>105</v>
      </c>
      <c r="B655" s="85" t="s">
        <v>106</v>
      </c>
      <c r="C655" s="86"/>
      <c r="D655" s="86" t="s">
        <v>510</v>
      </c>
      <c r="E655" s="86"/>
      <c r="F655" s="86"/>
      <c r="G655" s="86"/>
      <c r="H655" s="86"/>
      <c r="I655" s="85"/>
      <c r="J655" s="86"/>
      <c r="K655" s="86"/>
      <c r="L655" s="86"/>
      <c r="M655" s="86"/>
      <c r="N655" s="86"/>
      <c r="O655" s="86"/>
      <c r="P655" s="86">
        <v>1</v>
      </c>
      <c r="Q655" s="86">
        <v>2</v>
      </c>
      <c r="R655" s="86">
        <v>0</v>
      </c>
      <c r="S655" s="86">
        <v>6</v>
      </c>
      <c r="T655" s="86">
        <f t="shared" si="12"/>
        <v>-4</v>
      </c>
      <c r="U655" s="86">
        <v>4</v>
      </c>
      <c r="V655" s="86"/>
      <c r="W655" s="86"/>
      <c r="X655" s="86"/>
      <c r="Y655" s="86"/>
      <c r="Z655" s="86"/>
      <c r="AA655" s="86"/>
      <c r="AB655" s="86"/>
      <c r="AC655" s="86"/>
      <c r="AD655" s="86"/>
      <c r="AE655" s="86">
        <v>1</v>
      </c>
      <c r="AF655" s="86">
        <v>0</v>
      </c>
      <c r="AG655" s="86">
        <v>1</v>
      </c>
      <c r="AH655" s="87">
        <v>44270</v>
      </c>
    </row>
    <row r="656" spans="1:34" outlineLevel="2" x14ac:dyDescent="0.3">
      <c r="A656" s="85" t="s">
        <v>107</v>
      </c>
      <c r="B656" s="85" t="s">
        <v>108</v>
      </c>
      <c r="C656" s="86"/>
      <c r="D656" s="86" t="s">
        <v>510</v>
      </c>
      <c r="E656" s="86"/>
      <c r="F656" s="86"/>
      <c r="G656" s="86"/>
      <c r="H656" s="86"/>
      <c r="I656" s="85" t="s">
        <v>109</v>
      </c>
      <c r="J656" s="86" t="s">
        <v>110</v>
      </c>
      <c r="K656" s="86" t="s">
        <v>35</v>
      </c>
      <c r="L656" s="86" t="s">
        <v>111</v>
      </c>
      <c r="M656" s="86"/>
      <c r="N656" s="86"/>
      <c r="O656" s="86"/>
      <c r="P656" s="86">
        <v>1</v>
      </c>
      <c r="Q656" s="86">
        <v>4</v>
      </c>
      <c r="R656" s="86">
        <v>6</v>
      </c>
      <c r="S656" s="86">
        <v>6</v>
      </c>
      <c r="T656" s="86">
        <f t="shared" si="12"/>
        <v>-2</v>
      </c>
      <c r="U656" s="86"/>
      <c r="V656" s="86"/>
      <c r="W656" s="86"/>
      <c r="X656" s="86"/>
      <c r="Y656" s="86"/>
      <c r="Z656" s="86"/>
      <c r="AA656" s="86"/>
      <c r="AB656" s="86"/>
      <c r="AC656" s="86"/>
      <c r="AD656" s="86"/>
      <c r="AE656" s="86">
        <v>1</v>
      </c>
      <c r="AF656" s="86">
        <v>0</v>
      </c>
      <c r="AG656" s="86">
        <v>1</v>
      </c>
      <c r="AH656" s="87">
        <v>44270</v>
      </c>
    </row>
    <row r="657" spans="1:34" outlineLevel="2" x14ac:dyDescent="0.3">
      <c r="A657" s="85" t="s">
        <v>112</v>
      </c>
      <c r="B657" s="85" t="s">
        <v>113</v>
      </c>
      <c r="C657" s="86"/>
      <c r="D657" s="86" t="s">
        <v>510</v>
      </c>
      <c r="E657" s="86"/>
      <c r="F657" s="86"/>
      <c r="G657" s="86"/>
      <c r="H657" s="86"/>
      <c r="I657" s="85" t="s">
        <v>109</v>
      </c>
      <c r="J657" s="86" t="s">
        <v>110</v>
      </c>
      <c r="K657" s="86" t="s">
        <v>114</v>
      </c>
      <c r="L657" s="86" t="s">
        <v>115</v>
      </c>
      <c r="M657" s="86"/>
      <c r="N657" s="86"/>
      <c r="O657" s="86"/>
      <c r="P657" s="86">
        <v>1</v>
      </c>
      <c r="Q657" s="86">
        <v>4</v>
      </c>
      <c r="R657" s="86">
        <v>4</v>
      </c>
      <c r="S657" s="86">
        <v>6</v>
      </c>
      <c r="T657" s="86">
        <f t="shared" si="12"/>
        <v>-2</v>
      </c>
      <c r="U657" s="86"/>
      <c r="V657" s="86"/>
      <c r="W657" s="86"/>
      <c r="X657" s="86"/>
      <c r="Y657" s="86"/>
      <c r="Z657" s="86"/>
      <c r="AA657" s="86"/>
      <c r="AB657" s="86"/>
      <c r="AC657" s="86"/>
      <c r="AD657" s="86"/>
      <c r="AE657" s="86">
        <v>1</v>
      </c>
      <c r="AF657" s="86">
        <v>0</v>
      </c>
      <c r="AG657" s="86">
        <v>1</v>
      </c>
      <c r="AH657" s="87">
        <v>44270</v>
      </c>
    </row>
    <row r="658" spans="1:34" outlineLevel="2" x14ac:dyDescent="0.3">
      <c r="A658" s="85" t="s">
        <v>116</v>
      </c>
      <c r="B658" s="85" t="s">
        <v>117</v>
      </c>
      <c r="C658" s="86"/>
      <c r="D658" s="86" t="s">
        <v>510</v>
      </c>
      <c r="E658" s="86" t="s">
        <v>118</v>
      </c>
      <c r="F658" s="86" t="s">
        <v>119</v>
      </c>
      <c r="G658" s="86">
        <v>1</v>
      </c>
      <c r="H658" s="87">
        <v>44302</v>
      </c>
      <c r="I658" s="85"/>
      <c r="J658" s="86"/>
      <c r="K658" s="86"/>
      <c r="L658" s="86"/>
      <c r="M658" s="86"/>
      <c r="N658" s="86"/>
      <c r="O658" s="86"/>
      <c r="P658" s="86">
        <v>1</v>
      </c>
      <c r="Q658" s="86"/>
      <c r="R658" s="86">
        <v>6</v>
      </c>
      <c r="S658" s="86">
        <v>6</v>
      </c>
      <c r="T658" s="86">
        <f t="shared" si="12"/>
        <v>-6</v>
      </c>
      <c r="U658" s="86"/>
      <c r="V658" s="86">
        <v>0</v>
      </c>
      <c r="W658" s="86"/>
      <c r="X658" s="86"/>
      <c r="Y658" s="86"/>
      <c r="Z658" s="86"/>
      <c r="AA658" s="86"/>
      <c r="AB658" s="86"/>
      <c r="AC658" s="86"/>
      <c r="AD658" s="86"/>
      <c r="AE658" s="86">
        <v>1</v>
      </c>
      <c r="AF658" s="86">
        <v>0</v>
      </c>
      <c r="AG658" s="86">
        <v>1</v>
      </c>
      <c r="AH658" s="87">
        <v>44270</v>
      </c>
    </row>
    <row r="659" spans="1:34" outlineLevel="2" x14ac:dyDescent="0.3">
      <c r="A659" s="85" t="s">
        <v>120</v>
      </c>
      <c r="B659" s="85" t="s">
        <v>121</v>
      </c>
      <c r="C659" s="86"/>
      <c r="D659" s="86" t="s">
        <v>510</v>
      </c>
      <c r="E659" s="86"/>
      <c r="F659" s="86"/>
      <c r="G659" s="86"/>
      <c r="H659" s="86"/>
      <c r="I659" s="85" t="s">
        <v>122</v>
      </c>
      <c r="J659" s="86" t="s">
        <v>123</v>
      </c>
      <c r="K659" s="86" t="s">
        <v>98</v>
      </c>
      <c r="L659" s="86" t="s">
        <v>124</v>
      </c>
      <c r="M659" s="86"/>
      <c r="N659" s="86"/>
      <c r="O659" s="86"/>
      <c r="P659" s="86">
        <v>2</v>
      </c>
      <c r="Q659" s="86">
        <v>4</v>
      </c>
      <c r="R659" s="86">
        <v>12</v>
      </c>
      <c r="S659" s="86">
        <v>12</v>
      </c>
      <c r="T659" s="86">
        <f t="shared" si="12"/>
        <v>-8</v>
      </c>
      <c r="U659" s="86"/>
      <c r="V659" s="86"/>
      <c r="W659" s="86"/>
      <c r="X659" s="86"/>
      <c r="Y659" s="86"/>
      <c r="Z659" s="86"/>
      <c r="AA659" s="86"/>
      <c r="AB659" s="86"/>
      <c r="AC659" s="86"/>
      <c r="AD659" s="86"/>
      <c r="AE659" s="86">
        <v>2</v>
      </c>
      <c r="AF659" s="86">
        <v>0</v>
      </c>
      <c r="AG659" s="86">
        <v>2</v>
      </c>
      <c r="AH659" s="87">
        <v>44270</v>
      </c>
    </row>
    <row r="660" spans="1:34" outlineLevel="2" x14ac:dyDescent="0.3">
      <c r="A660" s="85" t="s">
        <v>125</v>
      </c>
      <c r="B660" s="85" t="s">
        <v>126</v>
      </c>
      <c r="C660" s="86"/>
      <c r="D660" s="86" t="s">
        <v>510</v>
      </c>
      <c r="E660" s="86"/>
      <c r="F660" s="86"/>
      <c r="G660" s="86"/>
      <c r="H660" s="86"/>
      <c r="I660" s="85" t="s">
        <v>127</v>
      </c>
      <c r="J660" s="86" t="s">
        <v>128</v>
      </c>
      <c r="K660" s="86" t="s">
        <v>129</v>
      </c>
      <c r="L660" s="86" t="s">
        <v>130</v>
      </c>
      <c r="M660" s="86"/>
      <c r="N660" s="86"/>
      <c r="O660" s="86"/>
      <c r="P660" s="86">
        <v>2</v>
      </c>
      <c r="Q660" s="86">
        <v>0</v>
      </c>
      <c r="R660" s="86">
        <v>19</v>
      </c>
      <c r="S660" s="86">
        <v>19</v>
      </c>
      <c r="T660" s="86">
        <f t="shared" si="12"/>
        <v>-19</v>
      </c>
      <c r="U660" s="86"/>
      <c r="V660" s="86"/>
      <c r="W660" s="86"/>
      <c r="X660" s="86"/>
      <c r="Y660" s="86"/>
      <c r="Z660" s="86"/>
      <c r="AA660" s="86"/>
      <c r="AB660" s="86"/>
      <c r="AC660" s="86"/>
      <c r="AD660" s="86"/>
      <c r="AE660" s="86">
        <v>2</v>
      </c>
      <c r="AF660" s="86">
        <v>0</v>
      </c>
      <c r="AG660" s="86">
        <v>2</v>
      </c>
      <c r="AH660" s="87">
        <v>44270</v>
      </c>
    </row>
    <row r="661" spans="1:34" outlineLevel="2" x14ac:dyDescent="0.3">
      <c r="A661" s="85" t="s">
        <v>131</v>
      </c>
      <c r="B661" s="85" t="s">
        <v>132</v>
      </c>
      <c r="C661" s="86"/>
      <c r="D661" s="86" t="s">
        <v>510</v>
      </c>
      <c r="E661" s="86"/>
      <c r="F661" s="86"/>
      <c r="G661" s="86"/>
      <c r="H661" s="86"/>
      <c r="I661" s="85" t="s">
        <v>133</v>
      </c>
      <c r="J661" s="86" t="s">
        <v>134</v>
      </c>
      <c r="K661" s="86" t="s">
        <v>135</v>
      </c>
      <c r="L661" s="86" t="s">
        <v>136</v>
      </c>
      <c r="M661" s="86"/>
      <c r="N661" s="86"/>
      <c r="O661" s="86"/>
      <c r="P661" s="86">
        <v>1</v>
      </c>
      <c r="Q661" s="86">
        <v>3</v>
      </c>
      <c r="R661" s="86">
        <v>2</v>
      </c>
      <c r="S661" s="86">
        <v>7</v>
      </c>
      <c r="T661" s="86">
        <f t="shared" si="12"/>
        <v>-4</v>
      </c>
      <c r="U661" s="86">
        <v>2</v>
      </c>
      <c r="V661" s="86"/>
      <c r="W661" s="86"/>
      <c r="X661" s="86"/>
      <c r="Y661" s="86"/>
      <c r="Z661" s="86"/>
      <c r="AA661" s="86"/>
      <c r="AB661" s="86"/>
      <c r="AC661" s="86"/>
      <c r="AD661" s="86"/>
      <c r="AE661" s="86">
        <v>1</v>
      </c>
      <c r="AF661" s="86">
        <v>0</v>
      </c>
      <c r="AG661" s="86">
        <v>1</v>
      </c>
      <c r="AH661" s="87">
        <v>44270</v>
      </c>
    </row>
    <row r="662" spans="1:34" outlineLevel="2" x14ac:dyDescent="0.3">
      <c r="A662" s="85" t="s">
        <v>137</v>
      </c>
      <c r="B662" s="85" t="s">
        <v>138</v>
      </c>
      <c r="C662" s="86"/>
      <c r="D662" s="86" t="s">
        <v>510</v>
      </c>
      <c r="E662" s="86"/>
      <c r="F662" s="86"/>
      <c r="G662" s="86"/>
      <c r="H662" s="86"/>
      <c r="I662" s="85"/>
      <c r="J662" s="86"/>
      <c r="K662" s="86"/>
      <c r="L662" s="86"/>
      <c r="M662" s="86"/>
      <c r="N662" s="86"/>
      <c r="O662" s="86"/>
      <c r="P662" s="86">
        <v>3</v>
      </c>
      <c r="Q662" s="86">
        <v>8</v>
      </c>
      <c r="R662" s="86">
        <v>0</v>
      </c>
      <c r="S662" s="86">
        <v>18</v>
      </c>
      <c r="T662" s="86">
        <f t="shared" si="12"/>
        <v>-10</v>
      </c>
      <c r="U662" s="86">
        <v>10</v>
      </c>
      <c r="V662" s="86"/>
      <c r="W662" s="86"/>
      <c r="X662" s="86"/>
      <c r="Y662" s="86"/>
      <c r="Z662" s="86"/>
      <c r="AA662" s="86"/>
      <c r="AB662" s="86"/>
      <c r="AC662" s="86"/>
      <c r="AD662" s="86"/>
      <c r="AE662" s="86">
        <v>3</v>
      </c>
      <c r="AF662" s="86">
        <v>0</v>
      </c>
      <c r="AG662" s="86">
        <v>3</v>
      </c>
      <c r="AH662" s="87">
        <v>44270</v>
      </c>
    </row>
    <row r="663" spans="1:34" outlineLevel="2" x14ac:dyDescent="0.3">
      <c r="A663" s="85" t="s">
        <v>139</v>
      </c>
      <c r="B663" s="85" t="s">
        <v>140</v>
      </c>
      <c r="C663" s="86"/>
      <c r="D663" s="86" t="s">
        <v>510</v>
      </c>
      <c r="E663" s="86"/>
      <c r="F663" s="86"/>
      <c r="G663" s="86"/>
      <c r="H663" s="86"/>
      <c r="I663" s="85"/>
      <c r="J663" s="86"/>
      <c r="K663" s="86"/>
      <c r="L663" s="86"/>
      <c r="M663" s="86"/>
      <c r="N663" s="86"/>
      <c r="O663" s="86"/>
      <c r="P663" s="86">
        <v>1</v>
      </c>
      <c r="Q663" s="86">
        <v>4</v>
      </c>
      <c r="R663" s="86">
        <v>0</v>
      </c>
      <c r="S663" s="86">
        <v>6</v>
      </c>
      <c r="T663" s="86">
        <f t="shared" si="12"/>
        <v>-2</v>
      </c>
      <c r="U663" s="86">
        <v>2</v>
      </c>
      <c r="V663" s="86"/>
      <c r="W663" s="86"/>
      <c r="X663" s="86"/>
      <c r="Y663" s="86"/>
      <c r="Z663" s="86"/>
      <c r="AA663" s="86"/>
      <c r="AB663" s="86"/>
      <c r="AC663" s="86"/>
      <c r="AD663" s="86"/>
      <c r="AE663" s="86">
        <v>1</v>
      </c>
      <c r="AF663" s="86">
        <v>0</v>
      </c>
      <c r="AG663" s="86">
        <v>1</v>
      </c>
      <c r="AH663" s="87">
        <v>44270</v>
      </c>
    </row>
    <row r="664" spans="1:34" outlineLevel="2" x14ac:dyDescent="0.3">
      <c r="A664" s="85" t="s">
        <v>141</v>
      </c>
      <c r="B664" s="85" t="s">
        <v>142</v>
      </c>
      <c r="C664" s="86"/>
      <c r="D664" s="86" t="s">
        <v>510</v>
      </c>
      <c r="E664" s="86"/>
      <c r="F664" s="86"/>
      <c r="G664" s="86"/>
      <c r="H664" s="86"/>
      <c r="I664" s="85" t="s">
        <v>71</v>
      </c>
      <c r="J664" s="86" t="s">
        <v>102</v>
      </c>
      <c r="K664" s="86" t="s">
        <v>143</v>
      </c>
      <c r="L664" s="86" t="s">
        <v>144</v>
      </c>
      <c r="M664" s="86"/>
      <c r="N664" s="86"/>
      <c r="O664" s="86"/>
      <c r="P664" s="86">
        <v>5</v>
      </c>
      <c r="Q664" s="86">
        <v>13</v>
      </c>
      <c r="R664" s="86">
        <v>31</v>
      </c>
      <c r="S664" s="86">
        <v>34</v>
      </c>
      <c r="T664" s="86">
        <f t="shared" si="12"/>
        <v>-21</v>
      </c>
      <c r="U664" s="86"/>
      <c r="V664" s="86"/>
      <c r="W664" s="86"/>
      <c r="X664" s="86"/>
      <c r="Y664" s="86"/>
      <c r="Z664" s="86"/>
      <c r="AA664" s="86"/>
      <c r="AB664" s="86"/>
      <c r="AC664" s="86"/>
      <c r="AD664" s="86"/>
      <c r="AE664" s="86">
        <v>5</v>
      </c>
      <c r="AF664" s="86">
        <v>0</v>
      </c>
      <c r="AG664" s="86">
        <v>5</v>
      </c>
      <c r="AH664" s="87">
        <v>44270</v>
      </c>
    </row>
    <row r="665" spans="1:34" outlineLevel="2" x14ac:dyDescent="0.3">
      <c r="A665" s="85" t="s">
        <v>145</v>
      </c>
      <c r="B665" s="85" t="s">
        <v>146</v>
      </c>
      <c r="C665" s="86"/>
      <c r="D665" s="86" t="s">
        <v>510</v>
      </c>
      <c r="E665" s="86"/>
      <c r="F665" s="86"/>
      <c r="G665" s="86"/>
      <c r="H665" s="86"/>
      <c r="I665" s="85" t="s">
        <v>71</v>
      </c>
      <c r="J665" s="86" t="s">
        <v>102</v>
      </c>
      <c r="K665" s="86" t="s">
        <v>35</v>
      </c>
      <c r="L665" s="86" t="s">
        <v>144</v>
      </c>
      <c r="M665" s="86"/>
      <c r="N665" s="86"/>
      <c r="O665" s="86"/>
      <c r="P665" s="86">
        <v>1</v>
      </c>
      <c r="Q665" s="86">
        <v>3</v>
      </c>
      <c r="R665" s="86">
        <v>6</v>
      </c>
      <c r="S665" s="86">
        <v>6</v>
      </c>
      <c r="T665" s="86">
        <f t="shared" si="12"/>
        <v>-3</v>
      </c>
      <c r="U665" s="86"/>
      <c r="V665" s="86"/>
      <c r="W665" s="86"/>
      <c r="X665" s="86"/>
      <c r="Y665" s="86"/>
      <c r="Z665" s="86"/>
      <c r="AA665" s="86"/>
      <c r="AB665" s="86"/>
      <c r="AC665" s="86"/>
      <c r="AD665" s="86"/>
      <c r="AE665" s="86">
        <v>1</v>
      </c>
      <c r="AF665" s="86">
        <v>0</v>
      </c>
      <c r="AG665" s="86">
        <v>1</v>
      </c>
      <c r="AH665" s="87">
        <v>44270</v>
      </c>
    </row>
    <row r="666" spans="1:34" outlineLevel="2" x14ac:dyDescent="0.3">
      <c r="A666" s="85" t="s">
        <v>147</v>
      </c>
      <c r="B666" s="85" t="s">
        <v>148</v>
      </c>
      <c r="C666" s="86"/>
      <c r="D666" s="86" t="s">
        <v>510</v>
      </c>
      <c r="E666" s="86"/>
      <c r="F666" s="86"/>
      <c r="G666" s="86"/>
      <c r="H666" s="86"/>
      <c r="I666" s="85"/>
      <c r="J666" s="86"/>
      <c r="K666" s="86"/>
      <c r="L666" s="86"/>
      <c r="M666" s="86"/>
      <c r="N666" s="86"/>
      <c r="O666" s="86"/>
      <c r="P666" s="86">
        <v>1</v>
      </c>
      <c r="Q666" s="86"/>
      <c r="R666" s="86">
        <v>0</v>
      </c>
      <c r="S666" s="86">
        <v>5</v>
      </c>
      <c r="T666" s="86">
        <f t="shared" si="12"/>
        <v>-5</v>
      </c>
      <c r="U666" s="86">
        <v>5</v>
      </c>
      <c r="V666" s="86"/>
      <c r="W666" s="86"/>
      <c r="X666" s="86"/>
      <c r="Y666" s="86"/>
      <c r="Z666" s="86"/>
      <c r="AA666" s="86"/>
      <c r="AB666" s="86"/>
      <c r="AC666" s="86"/>
      <c r="AD666" s="86"/>
      <c r="AE666" s="86">
        <v>1</v>
      </c>
      <c r="AF666" s="86">
        <v>0</v>
      </c>
      <c r="AG666" s="86">
        <v>1</v>
      </c>
      <c r="AH666" s="87">
        <v>44270</v>
      </c>
    </row>
    <row r="667" spans="1:34" outlineLevel="2" x14ac:dyDescent="0.3">
      <c r="A667" s="85" t="s">
        <v>149</v>
      </c>
      <c r="B667" s="85" t="s">
        <v>150</v>
      </c>
      <c r="C667" s="86"/>
      <c r="D667" s="86" t="s">
        <v>510</v>
      </c>
      <c r="E667" s="86"/>
      <c r="F667" s="86"/>
      <c r="G667" s="86"/>
      <c r="H667" s="86"/>
      <c r="I667" s="85"/>
      <c r="J667" s="86"/>
      <c r="K667" s="86"/>
      <c r="L667" s="86"/>
      <c r="M667" s="86"/>
      <c r="N667" s="86"/>
      <c r="O667" s="86"/>
      <c r="P667" s="86">
        <v>2</v>
      </c>
      <c r="Q667" s="86">
        <v>4</v>
      </c>
      <c r="R667" s="86">
        <v>0</v>
      </c>
      <c r="S667" s="86">
        <v>12</v>
      </c>
      <c r="T667" s="86">
        <f t="shared" si="12"/>
        <v>-8</v>
      </c>
      <c r="U667" s="86">
        <v>8</v>
      </c>
      <c r="V667" s="86"/>
      <c r="W667" s="86"/>
      <c r="X667" s="86"/>
      <c r="Y667" s="86"/>
      <c r="Z667" s="86"/>
      <c r="AA667" s="86"/>
      <c r="AB667" s="86"/>
      <c r="AC667" s="86"/>
      <c r="AD667" s="86"/>
      <c r="AE667" s="86">
        <v>2</v>
      </c>
      <c r="AF667" s="86">
        <v>0</v>
      </c>
      <c r="AG667" s="86">
        <v>2</v>
      </c>
      <c r="AH667" s="87">
        <v>44270</v>
      </c>
    </row>
    <row r="668" spans="1:34" outlineLevel="2" x14ac:dyDescent="0.3">
      <c r="A668" s="85" t="s">
        <v>151</v>
      </c>
      <c r="B668" s="85" t="s">
        <v>152</v>
      </c>
      <c r="C668" s="86"/>
      <c r="D668" s="86" t="s">
        <v>510</v>
      </c>
      <c r="E668" s="86"/>
      <c r="F668" s="86"/>
      <c r="G668" s="86"/>
      <c r="H668" s="86"/>
      <c r="I668" s="85" t="s">
        <v>33</v>
      </c>
      <c r="J668" s="86" t="s">
        <v>34</v>
      </c>
      <c r="K668" s="86" t="s">
        <v>35</v>
      </c>
      <c r="L668" s="86" t="s">
        <v>36</v>
      </c>
      <c r="M668" s="86"/>
      <c r="N668" s="86"/>
      <c r="O668" s="86"/>
      <c r="P668" s="86">
        <v>1</v>
      </c>
      <c r="Q668" s="86">
        <v>0</v>
      </c>
      <c r="R668" s="86">
        <v>6</v>
      </c>
      <c r="S668" s="86">
        <v>6</v>
      </c>
      <c r="T668" s="86">
        <f t="shared" si="12"/>
        <v>-6</v>
      </c>
      <c r="U668" s="86"/>
      <c r="V668" s="86"/>
      <c r="W668" s="86"/>
      <c r="X668" s="86"/>
      <c r="Y668" s="86"/>
      <c r="Z668" s="86"/>
      <c r="AA668" s="86"/>
      <c r="AB668" s="86"/>
      <c r="AC668" s="86"/>
      <c r="AD668" s="86"/>
      <c r="AE668" s="86">
        <v>1</v>
      </c>
      <c r="AF668" s="86">
        <v>0</v>
      </c>
      <c r="AG668" s="86">
        <v>1</v>
      </c>
      <c r="AH668" s="87">
        <v>44270</v>
      </c>
    </row>
    <row r="669" spans="1:34" outlineLevel="2" x14ac:dyDescent="0.3">
      <c r="A669" s="85" t="s">
        <v>153</v>
      </c>
      <c r="B669" s="85" t="s">
        <v>154</v>
      </c>
      <c r="C669" s="86"/>
      <c r="D669" s="86" t="s">
        <v>510</v>
      </c>
      <c r="E669" s="86"/>
      <c r="F669" s="86"/>
      <c r="G669" s="86"/>
      <c r="H669" s="86"/>
      <c r="I669" s="85"/>
      <c r="J669" s="86"/>
      <c r="K669" s="86"/>
      <c r="L669" s="86"/>
      <c r="M669" s="86"/>
      <c r="N669" s="86"/>
      <c r="O669" s="86"/>
      <c r="P669" s="86">
        <v>9</v>
      </c>
      <c r="Q669" s="86">
        <v>13</v>
      </c>
      <c r="R669" s="86">
        <v>0</v>
      </c>
      <c r="S669" s="86">
        <v>100</v>
      </c>
      <c r="T669" s="86">
        <f t="shared" si="12"/>
        <v>-87</v>
      </c>
      <c r="U669" s="86">
        <v>87</v>
      </c>
      <c r="V669" s="86"/>
      <c r="W669" s="86"/>
      <c r="X669" s="86"/>
      <c r="Y669" s="86"/>
      <c r="Z669" s="86"/>
      <c r="AA669" s="86"/>
      <c r="AB669" s="86"/>
      <c r="AC669" s="86"/>
      <c r="AD669" s="86"/>
      <c r="AE669" s="86">
        <v>9</v>
      </c>
      <c r="AF669" s="86">
        <v>0</v>
      </c>
      <c r="AG669" s="86">
        <v>9</v>
      </c>
      <c r="AH669" s="87">
        <v>44270</v>
      </c>
    </row>
    <row r="670" spans="1:34" outlineLevel="2" x14ac:dyDescent="0.3">
      <c r="A670" s="85" t="s">
        <v>155</v>
      </c>
      <c r="B670" s="85" t="s">
        <v>156</v>
      </c>
      <c r="C670" s="86"/>
      <c r="D670" s="86" t="s">
        <v>510</v>
      </c>
      <c r="E670" s="86"/>
      <c r="F670" s="86"/>
      <c r="G670" s="86"/>
      <c r="H670" s="86"/>
      <c r="I670" s="85" t="s">
        <v>51</v>
      </c>
      <c r="J670" s="86" t="s">
        <v>52</v>
      </c>
      <c r="K670" s="86" t="s">
        <v>157</v>
      </c>
      <c r="L670" s="86" t="s">
        <v>54</v>
      </c>
      <c r="M670" s="86"/>
      <c r="N670" s="86"/>
      <c r="O670" s="86"/>
      <c r="P670" s="86">
        <v>4</v>
      </c>
      <c r="Q670" s="86">
        <v>11</v>
      </c>
      <c r="R670" s="86">
        <v>30</v>
      </c>
      <c r="S670" s="86">
        <v>41</v>
      </c>
      <c r="T670" s="86">
        <f t="shared" si="12"/>
        <v>-30</v>
      </c>
      <c r="U670" s="86"/>
      <c r="V670" s="86"/>
      <c r="W670" s="86"/>
      <c r="X670" s="86"/>
      <c r="Y670" s="86"/>
      <c r="Z670" s="86"/>
      <c r="AA670" s="86"/>
      <c r="AB670" s="86"/>
      <c r="AC670" s="86"/>
      <c r="AD670" s="86"/>
      <c r="AE670" s="86">
        <v>4</v>
      </c>
      <c r="AF670" s="86">
        <v>0</v>
      </c>
      <c r="AG670" s="86">
        <v>4</v>
      </c>
      <c r="AH670" s="87">
        <v>44270</v>
      </c>
    </row>
    <row r="671" spans="1:34" outlineLevel="2" x14ac:dyDescent="0.3">
      <c r="A671" s="85" t="s">
        <v>158</v>
      </c>
      <c r="B671" s="85" t="s">
        <v>159</v>
      </c>
      <c r="C671" s="86"/>
      <c r="D671" s="86" t="s">
        <v>510</v>
      </c>
      <c r="E671" s="86"/>
      <c r="F671" s="86"/>
      <c r="G671" s="86"/>
      <c r="H671" s="86"/>
      <c r="I671" s="85"/>
      <c r="J671" s="86"/>
      <c r="K671" s="86"/>
      <c r="L671" s="86"/>
      <c r="M671" s="86"/>
      <c r="N671" s="86"/>
      <c r="O671" s="86"/>
      <c r="P671" s="86">
        <v>4</v>
      </c>
      <c r="Q671" s="86">
        <v>12</v>
      </c>
      <c r="R671" s="86">
        <v>0</v>
      </c>
      <c r="S671" s="86">
        <v>32</v>
      </c>
      <c r="T671" s="86">
        <f t="shared" si="12"/>
        <v>-20</v>
      </c>
      <c r="U671" s="86">
        <v>20</v>
      </c>
      <c r="V671" s="86"/>
      <c r="W671" s="86"/>
      <c r="X671" s="86"/>
      <c r="Y671" s="86"/>
      <c r="Z671" s="86"/>
      <c r="AA671" s="86"/>
      <c r="AB671" s="86"/>
      <c r="AC671" s="86"/>
      <c r="AD671" s="86"/>
      <c r="AE671" s="86">
        <v>4</v>
      </c>
      <c r="AF671" s="86">
        <v>0</v>
      </c>
      <c r="AG671" s="86">
        <v>4</v>
      </c>
      <c r="AH671" s="87">
        <v>44270</v>
      </c>
    </row>
    <row r="672" spans="1:34" outlineLevel="2" x14ac:dyDescent="0.3">
      <c r="A672" s="85" t="s">
        <v>160</v>
      </c>
      <c r="B672" s="85" t="s">
        <v>161</v>
      </c>
      <c r="C672" s="86"/>
      <c r="D672" s="86" t="s">
        <v>510</v>
      </c>
      <c r="E672" s="86"/>
      <c r="F672" s="86"/>
      <c r="G672" s="86"/>
      <c r="H672" s="86"/>
      <c r="I672" s="85" t="s">
        <v>51</v>
      </c>
      <c r="J672" s="86" t="s">
        <v>52</v>
      </c>
      <c r="K672" s="86" t="s">
        <v>89</v>
      </c>
      <c r="L672" s="86" t="s">
        <v>54</v>
      </c>
      <c r="M672" s="86"/>
      <c r="N672" s="86"/>
      <c r="O672" s="86"/>
      <c r="P672" s="86">
        <v>1</v>
      </c>
      <c r="Q672" s="86">
        <v>3</v>
      </c>
      <c r="R672" s="86">
        <v>5</v>
      </c>
      <c r="S672" s="86">
        <v>6</v>
      </c>
      <c r="T672" s="86">
        <f t="shared" si="12"/>
        <v>-3</v>
      </c>
      <c r="U672" s="86"/>
      <c r="V672" s="86"/>
      <c r="W672" s="86"/>
      <c r="X672" s="86"/>
      <c r="Y672" s="86"/>
      <c r="Z672" s="86"/>
      <c r="AA672" s="86"/>
      <c r="AB672" s="86"/>
      <c r="AC672" s="86"/>
      <c r="AD672" s="86"/>
      <c r="AE672" s="86">
        <v>1</v>
      </c>
      <c r="AF672" s="86">
        <v>0</v>
      </c>
      <c r="AG672" s="86">
        <v>1</v>
      </c>
      <c r="AH672" s="87">
        <v>44270</v>
      </c>
    </row>
    <row r="673" spans="1:34" outlineLevel="2" x14ac:dyDescent="0.3">
      <c r="A673" s="85" t="s">
        <v>162</v>
      </c>
      <c r="B673" s="85" t="s">
        <v>163</v>
      </c>
      <c r="C673" s="86"/>
      <c r="D673" s="86" t="s">
        <v>510</v>
      </c>
      <c r="E673" s="86"/>
      <c r="F673" s="86"/>
      <c r="G673" s="86"/>
      <c r="H673" s="86"/>
      <c r="I673" s="85"/>
      <c r="J673" s="86"/>
      <c r="K673" s="86"/>
      <c r="L673" s="86"/>
      <c r="M673" s="86"/>
      <c r="N673" s="86"/>
      <c r="O673" s="86"/>
      <c r="P673" s="86">
        <v>8</v>
      </c>
      <c r="Q673" s="86">
        <v>20</v>
      </c>
      <c r="R673" s="86">
        <v>0</v>
      </c>
      <c r="S673" s="86">
        <v>49</v>
      </c>
      <c r="T673" s="86">
        <f t="shared" si="12"/>
        <v>-29</v>
      </c>
      <c r="U673" s="86">
        <v>29</v>
      </c>
      <c r="V673" s="86"/>
      <c r="W673" s="86"/>
      <c r="X673" s="86"/>
      <c r="Y673" s="86"/>
      <c r="Z673" s="86"/>
      <c r="AA673" s="86"/>
      <c r="AB673" s="86"/>
      <c r="AC673" s="86"/>
      <c r="AD673" s="86"/>
      <c r="AE673" s="86">
        <v>8</v>
      </c>
      <c r="AF673" s="86">
        <v>0</v>
      </c>
      <c r="AG673" s="86">
        <v>8</v>
      </c>
      <c r="AH673" s="87">
        <v>44270</v>
      </c>
    </row>
    <row r="674" spans="1:34" outlineLevel="2" x14ac:dyDescent="0.3">
      <c r="A674" s="85" t="s">
        <v>164</v>
      </c>
      <c r="B674" s="85" t="s">
        <v>165</v>
      </c>
      <c r="C674" s="86"/>
      <c r="D674" s="86" t="s">
        <v>510</v>
      </c>
      <c r="E674" s="86"/>
      <c r="F674" s="86"/>
      <c r="G674" s="86"/>
      <c r="H674" s="86"/>
      <c r="I674" s="85"/>
      <c r="J674" s="86"/>
      <c r="K674" s="86"/>
      <c r="L674" s="86"/>
      <c r="M674" s="86"/>
      <c r="N674" s="86"/>
      <c r="O674" s="86"/>
      <c r="P674" s="86">
        <v>2</v>
      </c>
      <c r="Q674" s="86">
        <v>3</v>
      </c>
      <c r="R674" s="86">
        <v>0</v>
      </c>
      <c r="S674" s="86">
        <v>12</v>
      </c>
      <c r="T674" s="86">
        <f t="shared" si="12"/>
        <v>-9</v>
      </c>
      <c r="U674" s="86">
        <v>9</v>
      </c>
      <c r="V674" s="86"/>
      <c r="W674" s="86"/>
      <c r="X674" s="86"/>
      <c r="Y674" s="86"/>
      <c r="Z674" s="86"/>
      <c r="AA674" s="86"/>
      <c r="AB674" s="86"/>
      <c r="AC674" s="86"/>
      <c r="AD674" s="86"/>
      <c r="AE674" s="86">
        <v>2</v>
      </c>
      <c r="AF674" s="86">
        <v>0</v>
      </c>
      <c r="AG674" s="86">
        <v>2</v>
      </c>
      <c r="AH674" s="87">
        <v>44270</v>
      </c>
    </row>
    <row r="675" spans="1:34" outlineLevel="2" x14ac:dyDescent="0.3">
      <c r="A675" s="85" t="s">
        <v>166</v>
      </c>
      <c r="B675" s="85" t="s">
        <v>167</v>
      </c>
      <c r="C675" s="86"/>
      <c r="D675" s="86" t="s">
        <v>510</v>
      </c>
      <c r="E675" s="86"/>
      <c r="F675" s="86"/>
      <c r="G675" s="86"/>
      <c r="H675" s="86"/>
      <c r="I675" s="85"/>
      <c r="J675" s="86"/>
      <c r="K675" s="86"/>
      <c r="L675" s="86"/>
      <c r="M675" s="86"/>
      <c r="N675" s="86"/>
      <c r="O675" s="86"/>
      <c r="P675" s="86">
        <v>2</v>
      </c>
      <c r="Q675" s="86">
        <v>4</v>
      </c>
      <c r="R675" s="86">
        <v>0</v>
      </c>
      <c r="S675" s="86">
        <v>12</v>
      </c>
      <c r="T675" s="86">
        <f t="shared" si="12"/>
        <v>-8</v>
      </c>
      <c r="U675" s="86">
        <v>8</v>
      </c>
      <c r="V675" s="86"/>
      <c r="W675" s="86"/>
      <c r="X675" s="86"/>
      <c r="Y675" s="86"/>
      <c r="Z675" s="86"/>
      <c r="AA675" s="86"/>
      <c r="AB675" s="86"/>
      <c r="AC675" s="86"/>
      <c r="AD675" s="86"/>
      <c r="AE675" s="86">
        <v>2</v>
      </c>
      <c r="AF675" s="86">
        <v>0</v>
      </c>
      <c r="AG675" s="86">
        <v>2</v>
      </c>
      <c r="AH675" s="87">
        <v>44270</v>
      </c>
    </row>
    <row r="676" spans="1:34" outlineLevel="2" x14ac:dyDescent="0.3">
      <c r="A676" s="85" t="s">
        <v>168</v>
      </c>
      <c r="B676" s="85" t="s">
        <v>169</v>
      </c>
      <c r="C676" s="86"/>
      <c r="D676" s="86" t="s">
        <v>510</v>
      </c>
      <c r="E676" s="86"/>
      <c r="F676" s="86"/>
      <c r="G676" s="86"/>
      <c r="H676" s="86"/>
      <c r="I676" s="85"/>
      <c r="J676" s="86"/>
      <c r="K676" s="86"/>
      <c r="L676" s="86"/>
      <c r="M676" s="86"/>
      <c r="N676" s="86"/>
      <c r="O676" s="86"/>
      <c r="P676" s="86">
        <v>1</v>
      </c>
      <c r="Q676" s="86">
        <v>1</v>
      </c>
      <c r="R676" s="86">
        <v>0</v>
      </c>
      <c r="S676" s="86">
        <v>5</v>
      </c>
      <c r="T676" s="86">
        <f t="shared" si="12"/>
        <v>-4</v>
      </c>
      <c r="U676" s="86">
        <v>4</v>
      </c>
      <c r="V676" s="86"/>
      <c r="W676" s="86"/>
      <c r="X676" s="86"/>
      <c r="Y676" s="86"/>
      <c r="Z676" s="86"/>
      <c r="AA676" s="86"/>
      <c r="AB676" s="86"/>
      <c r="AC676" s="86"/>
      <c r="AD676" s="86"/>
      <c r="AE676" s="86">
        <v>1</v>
      </c>
      <c r="AF676" s="86">
        <v>0</v>
      </c>
      <c r="AG676" s="86">
        <v>1</v>
      </c>
      <c r="AH676" s="87">
        <v>44270</v>
      </c>
    </row>
    <row r="677" spans="1:34" outlineLevel="2" x14ac:dyDescent="0.3">
      <c r="A677" s="85" t="s">
        <v>170</v>
      </c>
      <c r="B677" s="85" t="s">
        <v>171</v>
      </c>
      <c r="C677" s="86"/>
      <c r="D677" s="86" t="s">
        <v>510</v>
      </c>
      <c r="E677" s="86"/>
      <c r="F677" s="86"/>
      <c r="G677" s="86"/>
      <c r="H677" s="86"/>
      <c r="I677" s="85"/>
      <c r="J677" s="86"/>
      <c r="K677" s="86"/>
      <c r="L677" s="86"/>
      <c r="M677" s="86"/>
      <c r="N677" s="86"/>
      <c r="O677" s="86"/>
      <c r="P677" s="86">
        <v>1</v>
      </c>
      <c r="Q677" s="86">
        <v>5</v>
      </c>
      <c r="R677" s="86">
        <v>0</v>
      </c>
      <c r="S677" s="86">
        <v>6</v>
      </c>
      <c r="T677" s="86">
        <f t="shared" si="12"/>
        <v>-1</v>
      </c>
      <c r="U677" s="86">
        <v>1</v>
      </c>
      <c r="V677" s="86"/>
      <c r="W677" s="86"/>
      <c r="X677" s="86"/>
      <c r="Y677" s="86"/>
      <c r="Z677" s="86"/>
      <c r="AA677" s="86"/>
      <c r="AB677" s="86"/>
      <c r="AC677" s="86"/>
      <c r="AD677" s="86"/>
      <c r="AE677" s="86">
        <v>1</v>
      </c>
      <c r="AF677" s="86">
        <v>0</v>
      </c>
      <c r="AG677" s="86">
        <v>1</v>
      </c>
      <c r="AH677" s="87">
        <v>44270</v>
      </c>
    </row>
    <row r="678" spans="1:34" outlineLevel="2" x14ac:dyDescent="0.3">
      <c r="A678" s="85" t="s">
        <v>172</v>
      </c>
      <c r="B678" s="85" t="s">
        <v>173</v>
      </c>
      <c r="C678" s="86"/>
      <c r="D678" s="86" t="s">
        <v>510</v>
      </c>
      <c r="E678" s="86"/>
      <c r="F678" s="86"/>
      <c r="G678" s="86"/>
      <c r="H678" s="86"/>
      <c r="I678" s="85"/>
      <c r="J678" s="86"/>
      <c r="K678" s="86"/>
      <c r="L678" s="86"/>
      <c r="M678" s="86"/>
      <c r="N678" s="86"/>
      <c r="O678" s="86"/>
      <c r="P678" s="86">
        <v>2</v>
      </c>
      <c r="Q678" s="86">
        <v>4</v>
      </c>
      <c r="R678" s="86">
        <v>0</v>
      </c>
      <c r="S678" s="86">
        <v>12</v>
      </c>
      <c r="T678" s="86">
        <f t="shared" si="12"/>
        <v>-8</v>
      </c>
      <c r="U678" s="86">
        <v>8</v>
      </c>
      <c r="V678" s="86"/>
      <c r="W678" s="86"/>
      <c r="X678" s="86"/>
      <c r="Y678" s="86"/>
      <c r="Z678" s="86"/>
      <c r="AA678" s="86"/>
      <c r="AB678" s="86"/>
      <c r="AC678" s="86"/>
      <c r="AD678" s="86"/>
      <c r="AE678" s="86">
        <v>2</v>
      </c>
      <c r="AF678" s="86">
        <v>0</v>
      </c>
      <c r="AG678" s="86">
        <v>2</v>
      </c>
      <c r="AH678" s="87">
        <v>44270</v>
      </c>
    </row>
    <row r="679" spans="1:34" outlineLevel="2" x14ac:dyDescent="0.3">
      <c r="A679" s="85" t="s">
        <v>174</v>
      </c>
      <c r="B679" s="85" t="s">
        <v>175</v>
      </c>
      <c r="C679" s="86"/>
      <c r="D679" s="86" t="s">
        <v>510</v>
      </c>
      <c r="E679" s="86"/>
      <c r="F679" s="86"/>
      <c r="G679" s="86"/>
      <c r="H679" s="86"/>
      <c r="I679" s="85"/>
      <c r="J679" s="86"/>
      <c r="K679" s="86"/>
      <c r="L679" s="86"/>
      <c r="M679" s="86"/>
      <c r="N679" s="86"/>
      <c r="O679" s="86"/>
      <c r="P679" s="86">
        <v>1</v>
      </c>
      <c r="Q679" s="86">
        <v>4</v>
      </c>
      <c r="R679" s="86">
        <v>0</v>
      </c>
      <c r="S679" s="86">
        <v>5</v>
      </c>
      <c r="T679" s="86">
        <f t="shared" si="12"/>
        <v>-1</v>
      </c>
      <c r="U679" s="86">
        <v>1</v>
      </c>
      <c r="V679" s="86"/>
      <c r="W679" s="86"/>
      <c r="X679" s="86"/>
      <c r="Y679" s="86"/>
      <c r="Z679" s="86"/>
      <c r="AA679" s="86"/>
      <c r="AB679" s="86"/>
      <c r="AC679" s="86"/>
      <c r="AD679" s="86"/>
      <c r="AE679" s="86">
        <v>1</v>
      </c>
      <c r="AF679" s="86">
        <v>0</v>
      </c>
      <c r="AG679" s="86">
        <v>1</v>
      </c>
      <c r="AH679" s="87">
        <v>44270</v>
      </c>
    </row>
    <row r="680" spans="1:34" outlineLevel="2" x14ac:dyDescent="0.3">
      <c r="A680" s="85" t="s">
        <v>176</v>
      </c>
      <c r="B680" s="85" t="s">
        <v>177</v>
      </c>
      <c r="C680" s="86"/>
      <c r="D680" s="86" t="s">
        <v>510</v>
      </c>
      <c r="E680" s="86"/>
      <c r="F680" s="86"/>
      <c r="G680" s="86"/>
      <c r="H680" s="86"/>
      <c r="I680" s="85"/>
      <c r="J680" s="86"/>
      <c r="K680" s="86"/>
      <c r="L680" s="86"/>
      <c r="M680" s="86"/>
      <c r="N680" s="86"/>
      <c r="O680" s="86"/>
      <c r="P680" s="86">
        <v>2</v>
      </c>
      <c r="Q680" s="86">
        <v>1</v>
      </c>
      <c r="R680" s="86">
        <v>0</v>
      </c>
      <c r="S680" s="86">
        <v>11</v>
      </c>
      <c r="T680" s="86">
        <f t="shared" si="12"/>
        <v>-10</v>
      </c>
      <c r="U680" s="86">
        <v>10</v>
      </c>
      <c r="V680" s="86"/>
      <c r="W680" s="86"/>
      <c r="X680" s="86"/>
      <c r="Y680" s="86"/>
      <c r="Z680" s="86"/>
      <c r="AA680" s="86"/>
      <c r="AB680" s="86"/>
      <c r="AC680" s="86"/>
      <c r="AD680" s="86"/>
      <c r="AE680" s="86">
        <v>2</v>
      </c>
      <c r="AF680" s="86">
        <v>0</v>
      </c>
      <c r="AG680" s="86">
        <v>2</v>
      </c>
      <c r="AH680" s="87">
        <v>44270</v>
      </c>
    </row>
    <row r="681" spans="1:34" outlineLevel="2" x14ac:dyDescent="0.3">
      <c r="A681" s="85" t="s">
        <v>178</v>
      </c>
      <c r="B681" s="85" t="s">
        <v>179</v>
      </c>
      <c r="C681" s="86"/>
      <c r="D681" s="86" t="s">
        <v>510</v>
      </c>
      <c r="E681" s="86"/>
      <c r="F681" s="86"/>
      <c r="G681" s="86"/>
      <c r="H681" s="86"/>
      <c r="I681" s="85"/>
      <c r="J681" s="86"/>
      <c r="K681" s="86"/>
      <c r="L681" s="86"/>
      <c r="M681" s="86"/>
      <c r="N681" s="86"/>
      <c r="O681" s="86"/>
      <c r="P681" s="86">
        <v>2</v>
      </c>
      <c r="Q681" s="86">
        <v>10</v>
      </c>
      <c r="R681" s="86">
        <v>0</v>
      </c>
      <c r="S681" s="86">
        <v>12</v>
      </c>
      <c r="T681" s="86">
        <f t="shared" si="12"/>
        <v>-2</v>
      </c>
      <c r="U681" s="86">
        <v>2</v>
      </c>
      <c r="V681" s="86"/>
      <c r="W681" s="86"/>
      <c r="X681" s="86"/>
      <c r="Y681" s="86"/>
      <c r="Z681" s="86"/>
      <c r="AA681" s="86"/>
      <c r="AB681" s="86"/>
      <c r="AC681" s="86"/>
      <c r="AD681" s="86"/>
      <c r="AE681" s="86">
        <v>2</v>
      </c>
      <c r="AF681" s="86">
        <v>0</v>
      </c>
      <c r="AG681" s="86">
        <v>2</v>
      </c>
      <c r="AH681" s="87">
        <v>44270</v>
      </c>
    </row>
    <row r="682" spans="1:34" outlineLevel="2" x14ac:dyDescent="0.3">
      <c r="A682" s="85" t="s">
        <v>180</v>
      </c>
      <c r="B682" s="85" t="s">
        <v>181</v>
      </c>
      <c r="C682" s="86"/>
      <c r="D682" s="86" t="s">
        <v>510</v>
      </c>
      <c r="E682" s="86" t="s">
        <v>33</v>
      </c>
      <c r="F682" s="86" t="s">
        <v>65</v>
      </c>
      <c r="G682" s="86">
        <v>1</v>
      </c>
      <c r="H682" s="87">
        <v>44316</v>
      </c>
      <c r="I682" s="85"/>
      <c r="J682" s="86"/>
      <c r="K682" s="86"/>
      <c r="L682" s="86" t="s">
        <v>182</v>
      </c>
      <c r="M682" s="86"/>
      <c r="N682" s="86"/>
      <c r="O682" s="86"/>
      <c r="P682" s="86">
        <v>1</v>
      </c>
      <c r="Q682" s="86"/>
      <c r="R682" s="86">
        <v>6</v>
      </c>
      <c r="S682" s="86">
        <v>6</v>
      </c>
      <c r="T682" s="86">
        <f t="shared" si="12"/>
        <v>-6</v>
      </c>
      <c r="U682" s="86"/>
      <c r="V682" s="86">
        <v>0</v>
      </c>
      <c r="W682" s="86"/>
      <c r="X682" s="86"/>
      <c r="Y682" s="86"/>
      <c r="Z682" s="86"/>
      <c r="AA682" s="86"/>
      <c r="AB682" s="86"/>
      <c r="AC682" s="86"/>
      <c r="AD682" s="86"/>
      <c r="AE682" s="86">
        <v>1</v>
      </c>
      <c r="AF682" s="86">
        <v>0</v>
      </c>
      <c r="AG682" s="86">
        <v>1</v>
      </c>
      <c r="AH682" s="87">
        <v>44270</v>
      </c>
    </row>
    <row r="683" spans="1:34" outlineLevel="2" x14ac:dyDescent="0.3">
      <c r="A683" s="85" t="s">
        <v>183</v>
      </c>
      <c r="B683" s="85" t="s">
        <v>184</v>
      </c>
      <c r="C683" s="86"/>
      <c r="D683" s="86" t="s">
        <v>510</v>
      </c>
      <c r="E683" s="86"/>
      <c r="F683" s="86"/>
      <c r="G683" s="86"/>
      <c r="H683" s="86"/>
      <c r="I683" s="85"/>
      <c r="J683" s="86"/>
      <c r="K683" s="86"/>
      <c r="L683" s="86"/>
      <c r="M683" s="86"/>
      <c r="N683" s="86"/>
      <c r="O683" s="86"/>
      <c r="P683" s="86">
        <v>10</v>
      </c>
      <c r="Q683" s="86">
        <v>42</v>
      </c>
      <c r="R683" s="86">
        <v>1</v>
      </c>
      <c r="S683" s="86">
        <v>99</v>
      </c>
      <c r="T683" s="86">
        <f t="shared" si="12"/>
        <v>-57</v>
      </c>
      <c r="U683" s="86">
        <v>56</v>
      </c>
      <c r="V683" s="86"/>
      <c r="W683" s="86"/>
      <c r="X683" s="86"/>
      <c r="Y683" s="86"/>
      <c r="Z683" s="86"/>
      <c r="AA683" s="86"/>
      <c r="AB683" s="86"/>
      <c r="AC683" s="86"/>
      <c r="AD683" s="86"/>
      <c r="AE683" s="86">
        <v>10</v>
      </c>
      <c r="AF683" s="86">
        <v>0</v>
      </c>
      <c r="AG683" s="86">
        <v>10</v>
      </c>
      <c r="AH683" s="87">
        <v>44270</v>
      </c>
    </row>
    <row r="684" spans="1:34" outlineLevel="2" x14ac:dyDescent="0.3">
      <c r="A684" s="85" t="s">
        <v>185</v>
      </c>
      <c r="B684" s="85" t="s">
        <v>186</v>
      </c>
      <c r="C684" s="86"/>
      <c r="D684" s="86" t="s">
        <v>510</v>
      </c>
      <c r="E684" s="86"/>
      <c r="F684" s="86"/>
      <c r="G684" s="86"/>
      <c r="H684" s="86"/>
      <c r="I684" s="85" t="s">
        <v>33</v>
      </c>
      <c r="J684" s="86" t="s">
        <v>34</v>
      </c>
      <c r="K684" s="86" t="s">
        <v>89</v>
      </c>
      <c r="L684" s="86" t="s">
        <v>36</v>
      </c>
      <c r="M684" s="86"/>
      <c r="N684" s="86"/>
      <c r="O684" s="86"/>
      <c r="P684" s="86">
        <v>1</v>
      </c>
      <c r="Q684" s="86">
        <v>1</v>
      </c>
      <c r="R684" s="86">
        <v>5</v>
      </c>
      <c r="S684" s="86">
        <v>6</v>
      </c>
      <c r="T684" s="86">
        <f t="shared" si="12"/>
        <v>-5</v>
      </c>
      <c r="U684" s="86"/>
      <c r="V684" s="86"/>
      <c r="W684" s="86"/>
      <c r="X684" s="86"/>
      <c r="Y684" s="86"/>
      <c r="Z684" s="86"/>
      <c r="AA684" s="86"/>
      <c r="AB684" s="86"/>
      <c r="AC684" s="86"/>
      <c r="AD684" s="86"/>
      <c r="AE684" s="86">
        <v>1</v>
      </c>
      <c r="AF684" s="86">
        <v>0</v>
      </c>
      <c r="AG684" s="86">
        <v>1</v>
      </c>
      <c r="AH684" s="87">
        <v>44270</v>
      </c>
    </row>
    <row r="685" spans="1:34" outlineLevel="2" x14ac:dyDescent="0.3">
      <c r="A685" s="85" t="s">
        <v>187</v>
      </c>
      <c r="B685" s="85" t="s">
        <v>188</v>
      </c>
      <c r="C685" s="86"/>
      <c r="D685" s="86" t="s">
        <v>510</v>
      </c>
      <c r="E685" s="86"/>
      <c r="F685" s="86"/>
      <c r="G685" s="86"/>
      <c r="H685" s="86"/>
      <c r="I685" s="85" t="s">
        <v>109</v>
      </c>
      <c r="J685" s="86" t="s">
        <v>110</v>
      </c>
      <c r="K685" s="86" t="s">
        <v>189</v>
      </c>
      <c r="L685" s="86" t="s">
        <v>111</v>
      </c>
      <c r="M685" s="86"/>
      <c r="N685" s="86"/>
      <c r="O685" s="86"/>
      <c r="P685" s="86">
        <v>13</v>
      </c>
      <c r="Q685" s="86">
        <v>27</v>
      </c>
      <c r="R685" s="86">
        <v>91</v>
      </c>
      <c r="S685" s="86">
        <v>78</v>
      </c>
      <c r="T685" s="86">
        <f t="shared" si="12"/>
        <v>-51</v>
      </c>
      <c r="U685" s="86"/>
      <c r="V685" s="86"/>
      <c r="W685" s="86"/>
      <c r="X685" s="86"/>
      <c r="Y685" s="86"/>
      <c r="Z685" s="86"/>
      <c r="AA685" s="86"/>
      <c r="AB685" s="86"/>
      <c r="AC685" s="86"/>
      <c r="AD685" s="86"/>
      <c r="AE685" s="86">
        <v>13</v>
      </c>
      <c r="AF685" s="86">
        <v>0</v>
      </c>
      <c r="AG685" s="86">
        <v>13</v>
      </c>
      <c r="AH685" s="87">
        <v>44270</v>
      </c>
    </row>
    <row r="686" spans="1:34" outlineLevel="2" x14ac:dyDescent="0.3">
      <c r="A686" s="85" t="s">
        <v>190</v>
      </c>
      <c r="B686" s="85" t="s">
        <v>191</v>
      </c>
      <c r="C686" s="86"/>
      <c r="D686" s="86" t="s">
        <v>510</v>
      </c>
      <c r="E686" s="86"/>
      <c r="F686" s="86"/>
      <c r="G686" s="86"/>
      <c r="H686" s="86"/>
      <c r="I686" s="85" t="s">
        <v>109</v>
      </c>
      <c r="J686" s="86" t="s">
        <v>110</v>
      </c>
      <c r="K686" s="86" t="s">
        <v>192</v>
      </c>
      <c r="L686" s="86" t="s">
        <v>111</v>
      </c>
      <c r="M686" s="86"/>
      <c r="N686" s="86"/>
      <c r="O686" s="86"/>
      <c r="P686" s="86">
        <v>7</v>
      </c>
      <c r="Q686" s="86">
        <v>20</v>
      </c>
      <c r="R686" s="86">
        <v>72</v>
      </c>
      <c r="S686" s="86">
        <v>42</v>
      </c>
      <c r="T686" s="86">
        <f t="shared" si="12"/>
        <v>-22</v>
      </c>
      <c r="U686" s="86"/>
      <c r="V686" s="86"/>
      <c r="W686" s="86"/>
      <c r="X686" s="86"/>
      <c r="Y686" s="86"/>
      <c r="Z686" s="86"/>
      <c r="AA686" s="86"/>
      <c r="AB686" s="86"/>
      <c r="AC686" s="86"/>
      <c r="AD686" s="86"/>
      <c r="AE686" s="86">
        <v>7</v>
      </c>
      <c r="AF686" s="86">
        <v>0</v>
      </c>
      <c r="AG686" s="86">
        <v>7</v>
      </c>
      <c r="AH686" s="87">
        <v>44270</v>
      </c>
    </row>
    <row r="687" spans="1:34" outlineLevel="2" x14ac:dyDescent="0.3">
      <c r="A687" s="85" t="s">
        <v>195</v>
      </c>
      <c r="B687" s="85" t="s">
        <v>196</v>
      </c>
      <c r="C687" s="86"/>
      <c r="D687" s="86" t="s">
        <v>510</v>
      </c>
      <c r="E687" s="86"/>
      <c r="F687" s="86"/>
      <c r="G687" s="86"/>
      <c r="H687" s="86"/>
      <c r="I687" s="85"/>
      <c r="J687" s="86"/>
      <c r="K687" s="86"/>
      <c r="L687" s="86"/>
      <c r="M687" s="86"/>
      <c r="N687" s="86"/>
      <c r="O687" s="86"/>
      <c r="P687" s="86">
        <v>15</v>
      </c>
      <c r="Q687" s="86">
        <v>20</v>
      </c>
      <c r="R687" s="86">
        <v>3</v>
      </c>
      <c r="S687" s="86">
        <v>125</v>
      </c>
      <c r="T687" s="86">
        <f t="shared" si="12"/>
        <v>-105</v>
      </c>
      <c r="U687" s="86">
        <v>102</v>
      </c>
      <c r="V687" s="86"/>
      <c r="W687" s="86"/>
      <c r="X687" s="86"/>
      <c r="Y687" s="86"/>
      <c r="Z687" s="86"/>
      <c r="AA687" s="86"/>
      <c r="AB687" s="86"/>
      <c r="AC687" s="86"/>
      <c r="AD687" s="86"/>
      <c r="AE687" s="86">
        <v>15</v>
      </c>
      <c r="AF687" s="86">
        <v>0</v>
      </c>
      <c r="AG687" s="86">
        <v>15</v>
      </c>
      <c r="AH687" s="87">
        <v>44270</v>
      </c>
    </row>
    <row r="688" spans="1:34" outlineLevel="2" x14ac:dyDescent="0.3">
      <c r="A688" s="85" t="s">
        <v>197</v>
      </c>
      <c r="B688" s="85" t="s">
        <v>198</v>
      </c>
      <c r="C688" s="86"/>
      <c r="D688" s="86" t="s">
        <v>510</v>
      </c>
      <c r="E688" s="86"/>
      <c r="F688" s="86"/>
      <c r="G688" s="86"/>
      <c r="H688" s="86"/>
      <c r="I688" s="85"/>
      <c r="J688" s="86"/>
      <c r="K688" s="86"/>
      <c r="L688" s="86"/>
      <c r="M688" s="86"/>
      <c r="N688" s="86"/>
      <c r="O688" s="86"/>
      <c r="P688" s="86">
        <v>2</v>
      </c>
      <c r="Q688" s="86">
        <v>16</v>
      </c>
      <c r="R688" s="86">
        <v>0</v>
      </c>
      <c r="S688" s="86">
        <v>41</v>
      </c>
      <c r="T688" s="86">
        <f t="shared" si="12"/>
        <v>-25</v>
      </c>
      <c r="U688" s="86">
        <v>25</v>
      </c>
      <c r="V688" s="86"/>
      <c r="W688" s="86"/>
      <c r="X688" s="86"/>
      <c r="Y688" s="86"/>
      <c r="Z688" s="86"/>
      <c r="AA688" s="86"/>
      <c r="AB688" s="86"/>
      <c r="AC688" s="86"/>
      <c r="AD688" s="86"/>
      <c r="AE688" s="86">
        <v>2</v>
      </c>
      <c r="AF688" s="86">
        <v>0</v>
      </c>
      <c r="AG688" s="86">
        <v>2</v>
      </c>
      <c r="AH688" s="87">
        <v>44270</v>
      </c>
    </row>
    <row r="689" spans="1:34" outlineLevel="2" x14ac:dyDescent="0.3">
      <c r="A689" s="85" t="s">
        <v>199</v>
      </c>
      <c r="B689" s="85" t="s">
        <v>200</v>
      </c>
      <c r="C689" s="86"/>
      <c r="D689" s="86" t="s">
        <v>510</v>
      </c>
      <c r="E689" s="86"/>
      <c r="F689" s="86"/>
      <c r="G689" s="86"/>
      <c r="H689" s="86"/>
      <c r="I689" s="85"/>
      <c r="J689" s="86"/>
      <c r="K689" s="86"/>
      <c r="L689" s="86"/>
      <c r="M689" s="86"/>
      <c r="N689" s="86"/>
      <c r="O689" s="86"/>
      <c r="P689" s="86">
        <v>11</v>
      </c>
      <c r="Q689" s="86">
        <v>17</v>
      </c>
      <c r="R689" s="86">
        <v>2</v>
      </c>
      <c r="S689" s="86">
        <v>66</v>
      </c>
      <c r="T689" s="86">
        <f t="shared" si="12"/>
        <v>-49</v>
      </c>
      <c r="U689" s="86">
        <v>47</v>
      </c>
      <c r="V689" s="86"/>
      <c r="W689" s="86"/>
      <c r="X689" s="86"/>
      <c r="Y689" s="86"/>
      <c r="Z689" s="86"/>
      <c r="AA689" s="86"/>
      <c r="AB689" s="86"/>
      <c r="AC689" s="86"/>
      <c r="AD689" s="86"/>
      <c r="AE689" s="86">
        <v>11</v>
      </c>
      <c r="AF689" s="86">
        <v>0</v>
      </c>
      <c r="AG689" s="86">
        <v>11</v>
      </c>
      <c r="AH689" s="87">
        <v>44270</v>
      </c>
    </row>
    <row r="690" spans="1:34" outlineLevel="2" x14ac:dyDescent="0.3">
      <c r="A690" s="85" t="s">
        <v>201</v>
      </c>
      <c r="B690" s="85" t="s">
        <v>202</v>
      </c>
      <c r="C690" s="86"/>
      <c r="D690" s="86" t="s">
        <v>510</v>
      </c>
      <c r="E690" s="86"/>
      <c r="F690" s="86"/>
      <c r="G690" s="86"/>
      <c r="H690" s="86"/>
      <c r="I690" s="85"/>
      <c r="J690" s="86"/>
      <c r="K690" s="86"/>
      <c r="L690" s="86"/>
      <c r="M690" s="86"/>
      <c r="N690" s="86"/>
      <c r="O690" s="86"/>
      <c r="P690" s="86">
        <v>2</v>
      </c>
      <c r="Q690" s="86">
        <v>6</v>
      </c>
      <c r="R690" s="86">
        <v>0</v>
      </c>
      <c r="S690" s="86">
        <v>13</v>
      </c>
      <c r="T690" s="86">
        <f t="shared" si="12"/>
        <v>-7</v>
      </c>
      <c r="U690" s="86">
        <v>7</v>
      </c>
      <c r="V690" s="86"/>
      <c r="W690" s="86"/>
      <c r="X690" s="86"/>
      <c r="Y690" s="86"/>
      <c r="Z690" s="86"/>
      <c r="AA690" s="86"/>
      <c r="AB690" s="86"/>
      <c r="AC690" s="86"/>
      <c r="AD690" s="86"/>
      <c r="AE690" s="86">
        <v>2</v>
      </c>
      <c r="AF690" s="86">
        <v>0</v>
      </c>
      <c r="AG690" s="86">
        <v>2</v>
      </c>
      <c r="AH690" s="87">
        <v>44270</v>
      </c>
    </row>
    <row r="691" spans="1:34" outlineLevel="2" x14ac:dyDescent="0.3">
      <c r="A691" s="85" t="s">
        <v>511</v>
      </c>
      <c r="B691" s="85" t="s">
        <v>512</v>
      </c>
      <c r="C691" s="86"/>
      <c r="D691" s="86" t="s">
        <v>510</v>
      </c>
      <c r="E691" s="86"/>
      <c r="F691" s="86"/>
      <c r="G691" s="86"/>
      <c r="H691" s="86"/>
      <c r="I691" s="85"/>
      <c r="J691" s="86"/>
      <c r="K691" s="86"/>
      <c r="L691" s="86"/>
      <c r="M691" s="86"/>
      <c r="N691" s="86"/>
      <c r="O691" s="86"/>
      <c r="P691" s="86">
        <v>3</v>
      </c>
      <c r="Q691" s="86">
        <v>9</v>
      </c>
      <c r="R691" s="86">
        <v>0</v>
      </c>
      <c r="S691" s="86">
        <v>15</v>
      </c>
      <c r="T691" s="86">
        <f t="shared" si="12"/>
        <v>-6</v>
      </c>
      <c r="U691" s="86">
        <v>6</v>
      </c>
      <c r="V691" s="86"/>
      <c r="W691" s="86"/>
      <c r="X691" s="86"/>
      <c r="Y691" s="86"/>
      <c r="Z691" s="86"/>
      <c r="AA691" s="86"/>
      <c r="AB691" s="86"/>
      <c r="AC691" s="86"/>
      <c r="AD691" s="86"/>
      <c r="AE691" s="86">
        <v>3</v>
      </c>
      <c r="AF691" s="86">
        <v>0</v>
      </c>
      <c r="AG691" s="86">
        <v>3</v>
      </c>
      <c r="AH691" s="87">
        <v>44270</v>
      </c>
    </row>
    <row r="692" spans="1:34" outlineLevel="2" x14ac:dyDescent="0.3">
      <c r="A692" s="85" t="s">
        <v>513</v>
      </c>
      <c r="B692" s="85" t="s">
        <v>514</v>
      </c>
      <c r="C692" s="86"/>
      <c r="D692" s="86" t="s">
        <v>510</v>
      </c>
      <c r="E692" s="86"/>
      <c r="F692" s="86"/>
      <c r="G692" s="86"/>
      <c r="H692" s="86"/>
      <c r="I692" s="85"/>
      <c r="J692" s="86"/>
      <c r="K692" s="86"/>
      <c r="L692" s="86"/>
      <c r="M692" s="86"/>
      <c r="N692" s="86"/>
      <c r="O692" s="86"/>
      <c r="P692" s="86">
        <v>4</v>
      </c>
      <c r="Q692" s="86">
        <v>0</v>
      </c>
      <c r="R692" s="86">
        <v>0</v>
      </c>
      <c r="S692" s="86">
        <v>13</v>
      </c>
      <c r="T692" s="86">
        <f t="shared" si="12"/>
        <v>-13</v>
      </c>
      <c r="U692" s="86">
        <v>13</v>
      </c>
      <c r="V692" s="86"/>
      <c r="W692" s="86"/>
      <c r="X692" s="86"/>
      <c r="Y692" s="86"/>
      <c r="Z692" s="86"/>
      <c r="AA692" s="86"/>
      <c r="AB692" s="86"/>
      <c r="AC692" s="86"/>
      <c r="AD692" s="86"/>
      <c r="AE692" s="86">
        <v>4</v>
      </c>
      <c r="AF692" s="86">
        <v>0</v>
      </c>
      <c r="AG692" s="86">
        <v>4</v>
      </c>
      <c r="AH692" s="87">
        <v>44270</v>
      </c>
    </row>
    <row r="693" spans="1:34" outlineLevel="2" x14ac:dyDescent="0.3">
      <c r="A693" s="85" t="s">
        <v>515</v>
      </c>
      <c r="B693" s="85" t="s">
        <v>516</v>
      </c>
      <c r="C693" s="86"/>
      <c r="D693" s="86" t="s">
        <v>510</v>
      </c>
      <c r="E693" s="86"/>
      <c r="F693" s="86"/>
      <c r="G693" s="86"/>
      <c r="H693" s="86"/>
      <c r="I693" s="85"/>
      <c r="J693" s="86"/>
      <c r="K693" s="86"/>
      <c r="L693" s="86"/>
      <c r="M693" s="86"/>
      <c r="N693" s="86"/>
      <c r="O693" s="86"/>
      <c r="P693" s="86">
        <v>6</v>
      </c>
      <c r="Q693" s="86"/>
      <c r="R693" s="86">
        <v>0</v>
      </c>
      <c r="S693" s="86">
        <v>12</v>
      </c>
      <c r="T693" s="86">
        <f t="shared" si="12"/>
        <v>-12</v>
      </c>
      <c r="U693" s="86">
        <v>12</v>
      </c>
      <c r="V693" s="86"/>
      <c r="W693" s="86"/>
      <c r="X693" s="86"/>
      <c r="Y693" s="86"/>
      <c r="Z693" s="86"/>
      <c r="AA693" s="86"/>
      <c r="AB693" s="86"/>
      <c r="AC693" s="86"/>
      <c r="AD693" s="86"/>
      <c r="AE693" s="86">
        <v>6</v>
      </c>
      <c r="AF693" s="86">
        <v>0</v>
      </c>
      <c r="AG693" s="86">
        <v>6</v>
      </c>
      <c r="AH693" s="87">
        <v>44270</v>
      </c>
    </row>
    <row r="694" spans="1:34" outlineLevel="2" x14ac:dyDescent="0.3">
      <c r="A694" s="85" t="s">
        <v>517</v>
      </c>
      <c r="B694" s="85" t="s">
        <v>518</v>
      </c>
      <c r="C694" s="86"/>
      <c r="D694" s="86" t="s">
        <v>510</v>
      </c>
      <c r="E694" s="86"/>
      <c r="F694" s="86"/>
      <c r="G694" s="86"/>
      <c r="H694" s="86"/>
      <c r="I694" s="85"/>
      <c r="J694" s="86"/>
      <c r="K694" s="86"/>
      <c r="L694" s="86"/>
      <c r="M694" s="86"/>
      <c r="N694" s="86"/>
      <c r="O694" s="86"/>
      <c r="P694" s="86">
        <v>2</v>
      </c>
      <c r="Q694" s="86"/>
      <c r="R694" s="86">
        <v>0</v>
      </c>
      <c r="S694" s="86">
        <v>4</v>
      </c>
      <c r="T694" s="86">
        <f t="shared" si="12"/>
        <v>-4</v>
      </c>
      <c r="U694" s="86">
        <v>4</v>
      </c>
      <c r="V694" s="86"/>
      <c r="W694" s="86"/>
      <c r="X694" s="86"/>
      <c r="Y694" s="86"/>
      <c r="Z694" s="86"/>
      <c r="AA694" s="86"/>
      <c r="AB694" s="86"/>
      <c r="AC694" s="86"/>
      <c r="AD694" s="86"/>
      <c r="AE694" s="86">
        <v>2</v>
      </c>
      <c r="AF694" s="86">
        <v>0</v>
      </c>
      <c r="AG694" s="86">
        <v>2</v>
      </c>
      <c r="AH694" s="87">
        <v>44270</v>
      </c>
    </row>
    <row r="695" spans="1:34" outlineLevel="2" x14ac:dyDescent="0.3">
      <c r="A695" s="85" t="s">
        <v>207</v>
      </c>
      <c r="B695" s="85" t="s">
        <v>208</v>
      </c>
      <c r="C695" s="86"/>
      <c r="D695" s="86" t="s">
        <v>510</v>
      </c>
      <c r="E695" s="86"/>
      <c r="F695" s="86"/>
      <c r="G695" s="86"/>
      <c r="H695" s="86"/>
      <c r="I695" s="85" t="s">
        <v>209</v>
      </c>
      <c r="J695" s="86" t="s">
        <v>210</v>
      </c>
      <c r="K695" s="86" t="s">
        <v>211</v>
      </c>
      <c r="L695" s="86" t="s">
        <v>212</v>
      </c>
      <c r="M695" s="86"/>
      <c r="N695" s="86"/>
      <c r="O695" s="86"/>
      <c r="P695" s="86">
        <v>4</v>
      </c>
      <c r="Q695" s="86">
        <v>45</v>
      </c>
      <c r="R695" s="86">
        <v>111</v>
      </c>
      <c r="S695" s="86">
        <v>56</v>
      </c>
      <c r="T695" s="86">
        <f t="shared" ref="T695:T758" si="13">Q695-S695</f>
        <v>-11</v>
      </c>
      <c r="U695" s="86"/>
      <c r="V695" s="86"/>
      <c r="W695" s="86"/>
      <c r="X695" s="86"/>
      <c r="Y695" s="86"/>
      <c r="Z695" s="86"/>
      <c r="AA695" s="86"/>
      <c r="AB695" s="86"/>
      <c r="AC695" s="86"/>
      <c r="AD695" s="86"/>
      <c r="AE695" s="86">
        <v>4</v>
      </c>
      <c r="AF695" s="86">
        <v>0</v>
      </c>
      <c r="AG695" s="86">
        <v>4</v>
      </c>
      <c r="AH695" s="87">
        <v>44270</v>
      </c>
    </row>
    <row r="696" spans="1:34" outlineLevel="2" x14ac:dyDescent="0.3">
      <c r="A696" s="85" t="s">
        <v>213</v>
      </c>
      <c r="B696" s="85" t="s">
        <v>214</v>
      </c>
      <c r="C696" s="86"/>
      <c r="D696" s="86" t="s">
        <v>510</v>
      </c>
      <c r="E696" s="86" t="s">
        <v>127</v>
      </c>
      <c r="F696" s="86" t="s">
        <v>128</v>
      </c>
      <c r="G696" s="86">
        <v>2</v>
      </c>
      <c r="H696" s="87">
        <v>44308</v>
      </c>
      <c r="I696" s="85"/>
      <c r="J696" s="86"/>
      <c r="K696" s="86"/>
      <c r="L696" s="86"/>
      <c r="M696" s="86"/>
      <c r="N696" s="86"/>
      <c r="O696" s="86"/>
      <c r="P696" s="86">
        <v>2</v>
      </c>
      <c r="Q696" s="86"/>
      <c r="R696" s="86">
        <v>12</v>
      </c>
      <c r="S696" s="86">
        <v>12</v>
      </c>
      <c r="T696" s="86">
        <f t="shared" si="13"/>
        <v>-12</v>
      </c>
      <c r="U696" s="86"/>
      <c r="V696" s="86">
        <v>0</v>
      </c>
      <c r="W696" s="86"/>
      <c r="X696" s="86"/>
      <c r="Y696" s="86"/>
      <c r="Z696" s="86"/>
      <c r="AA696" s="86"/>
      <c r="AB696" s="86"/>
      <c r="AC696" s="86"/>
      <c r="AD696" s="86"/>
      <c r="AE696" s="86">
        <v>2</v>
      </c>
      <c r="AF696" s="86">
        <v>0</v>
      </c>
      <c r="AG696" s="86">
        <v>2</v>
      </c>
      <c r="AH696" s="87">
        <v>44270</v>
      </c>
    </row>
    <row r="697" spans="1:34" outlineLevel="2" x14ac:dyDescent="0.3">
      <c r="A697" s="85" t="s">
        <v>215</v>
      </c>
      <c r="B697" s="85" t="s">
        <v>216</v>
      </c>
      <c r="C697" s="86"/>
      <c r="D697" s="86" t="s">
        <v>510</v>
      </c>
      <c r="E697" s="86"/>
      <c r="F697" s="86"/>
      <c r="G697" s="86"/>
      <c r="H697" s="86"/>
      <c r="I697" s="85" t="s">
        <v>109</v>
      </c>
      <c r="J697" s="86" t="s">
        <v>110</v>
      </c>
      <c r="K697" s="86" t="s">
        <v>78</v>
      </c>
      <c r="L697" s="86" t="s">
        <v>111</v>
      </c>
      <c r="M697" s="86">
        <v>15692</v>
      </c>
      <c r="N697" s="86">
        <v>60</v>
      </c>
      <c r="O697" s="87">
        <v>44316</v>
      </c>
      <c r="P697" s="86">
        <v>2</v>
      </c>
      <c r="Q697" s="86">
        <v>37</v>
      </c>
      <c r="R697" s="86">
        <v>100</v>
      </c>
      <c r="S697" s="86">
        <v>79</v>
      </c>
      <c r="T697" s="86">
        <f t="shared" si="13"/>
        <v>-42</v>
      </c>
      <c r="U697" s="86"/>
      <c r="V697" s="86"/>
      <c r="W697" s="86"/>
      <c r="X697" s="86"/>
      <c r="Y697" s="86"/>
      <c r="Z697" s="86"/>
      <c r="AA697" s="86"/>
      <c r="AB697" s="86"/>
      <c r="AC697" s="86"/>
      <c r="AD697" s="86"/>
      <c r="AE697" s="86">
        <v>2</v>
      </c>
      <c r="AF697" s="86">
        <v>0</v>
      </c>
      <c r="AG697" s="86">
        <v>2</v>
      </c>
      <c r="AH697" s="87">
        <v>44270</v>
      </c>
    </row>
    <row r="698" spans="1:34" outlineLevel="2" x14ac:dyDescent="0.3">
      <c r="A698" s="85" t="s">
        <v>217</v>
      </c>
      <c r="B698" s="85" t="s">
        <v>218</v>
      </c>
      <c r="C698" s="86"/>
      <c r="D698" s="86" t="s">
        <v>510</v>
      </c>
      <c r="E698" s="86"/>
      <c r="F698" s="86"/>
      <c r="G698" s="86"/>
      <c r="H698" s="86"/>
      <c r="I698" s="85" t="s">
        <v>109</v>
      </c>
      <c r="J698" s="86" t="s">
        <v>219</v>
      </c>
      <c r="K698" s="86" t="s">
        <v>220</v>
      </c>
      <c r="L698" s="86" t="s">
        <v>182</v>
      </c>
      <c r="M698" s="86"/>
      <c r="N698" s="86"/>
      <c r="O698" s="86"/>
      <c r="P698" s="86">
        <v>3</v>
      </c>
      <c r="Q698" s="86">
        <v>4</v>
      </c>
      <c r="R698" s="86">
        <v>26</v>
      </c>
      <c r="S698" s="86">
        <v>20</v>
      </c>
      <c r="T698" s="86">
        <f t="shared" si="13"/>
        <v>-16</v>
      </c>
      <c r="U698" s="86"/>
      <c r="V698" s="86"/>
      <c r="W698" s="86"/>
      <c r="X698" s="86"/>
      <c r="Y698" s="86"/>
      <c r="Z698" s="86"/>
      <c r="AA698" s="86"/>
      <c r="AB698" s="86"/>
      <c r="AC698" s="86"/>
      <c r="AD698" s="86"/>
      <c r="AE698" s="86">
        <v>3</v>
      </c>
      <c r="AF698" s="86">
        <v>0</v>
      </c>
      <c r="AG698" s="86">
        <v>3</v>
      </c>
      <c r="AH698" s="87">
        <v>44270</v>
      </c>
    </row>
    <row r="699" spans="1:34" outlineLevel="2" x14ac:dyDescent="0.3">
      <c r="A699" s="85" t="s">
        <v>221</v>
      </c>
      <c r="B699" s="85" t="s">
        <v>222</v>
      </c>
      <c r="C699" s="86"/>
      <c r="D699" s="86" t="s">
        <v>510</v>
      </c>
      <c r="E699" s="86"/>
      <c r="F699" s="86"/>
      <c r="G699" s="86"/>
      <c r="H699" s="86"/>
      <c r="I699" s="85" t="s">
        <v>109</v>
      </c>
      <c r="J699" s="86" t="s">
        <v>219</v>
      </c>
      <c r="K699" s="86" t="s">
        <v>223</v>
      </c>
      <c r="L699" s="86" t="s">
        <v>224</v>
      </c>
      <c r="M699" s="86"/>
      <c r="N699" s="86"/>
      <c r="O699" s="86"/>
      <c r="P699" s="86">
        <v>60</v>
      </c>
      <c r="Q699" s="86">
        <v>230</v>
      </c>
      <c r="R699" s="86">
        <v>474</v>
      </c>
      <c r="S699" s="86">
        <v>604</v>
      </c>
      <c r="T699" s="86">
        <f t="shared" si="13"/>
        <v>-374</v>
      </c>
      <c r="U699" s="86"/>
      <c r="V699" s="86"/>
      <c r="W699" s="86"/>
      <c r="X699" s="86"/>
      <c r="Y699" s="86"/>
      <c r="Z699" s="86"/>
      <c r="AA699" s="86"/>
      <c r="AB699" s="86"/>
      <c r="AC699" s="86"/>
      <c r="AD699" s="86"/>
      <c r="AE699" s="86">
        <v>60</v>
      </c>
      <c r="AF699" s="86">
        <v>0</v>
      </c>
      <c r="AG699" s="86">
        <v>60</v>
      </c>
      <c r="AH699" s="87">
        <v>44270</v>
      </c>
    </row>
    <row r="700" spans="1:34" outlineLevel="2" x14ac:dyDescent="0.3">
      <c r="A700" s="85" t="s">
        <v>225</v>
      </c>
      <c r="B700" s="85" t="s">
        <v>226</v>
      </c>
      <c r="C700" s="86"/>
      <c r="D700" s="86" t="s">
        <v>510</v>
      </c>
      <c r="E700" s="86"/>
      <c r="F700" s="86"/>
      <c r="G700" s="86"/>
      <c r="H700" s="86"/>
      <c r="I700" s="85" t="s">
        <v>227</v>
      </c>
      <c r="J700" s="86" t="s">
        <v>228</v>
      </c>
      <c r="K700" s="86" t="s">
        <v>229</v>
      </c>
      <c r="L700" s="86" t="s">
        <v>230</v>
      </c>
      <c r="M700" s="86"/>
      <c r="N700" s="86"/>
      <c r="O700" s="86"/>
      <c r="P700" s="86">
        <v>1</v>
      </c>
      <c r="Q700" s="86">
        <v>7</v>
      </c>
      <c r="R700" s="86">
        <v>23</v>
      </c>
      <c r="S700" s="86">
        <v>24</v>
      </c>
      <c r="T700" s="86">
        <f t="shared" si="13"/>
        <v>-17</v>
      </c>
      <c r="U700" s="86"/>
      <c r="V700" s="86"/>
      <c r="W700" s="86"/>
      <c r="X700" s="86"/>
      <c r="Y700" s="86"/>
      <c r="Z700" s="86"/>
      <c r="AA700" s="86"/>
      <c r="AB700" s="86"/>
      <c r="AC700" s="86"/>
      <c r="AD700" s="86"/>
      <c r="AE700" s="86">
        <v>1</v>
      </c>
      <c r="AF700" s="86">
        <v>0</v>
      </c>
      <c r="AG700" s="86">
        <v>1</v>
      </c>
      <c r="AH700" s="87">
        <v>44270</v>
      </c>
    </row>
    <row r="701" spans="1:34" outlineLevel="2" x14ac:dyDescent="0.3">
      <c r="A701" s="85" t="s">
        <v>519</v>
      </c>
      <c r="B701" s="85" t="s">
        <v>520</v>
      </c>
      <c r="C701" s="86"/>
      <c r="D701" s="86" t="s">
        <v>510</v>
      </c>
      <c r="E701" s="86"/>
      <c r="F701" s="86"/>
      <c r="G701" s="86"/>
      <c r="H701" s="86"/>
      <c r="I701" s="85" t="s">
        <v>96</v>
      </c>
      <c r="J701" s="86" t="s">
        <v>521</v>
      </c>
      <c r="K701" s="86" t="s">
        <v>114</v>
      </c>
      <c r="L701" s="86" t="s">
        <v>522</v>
      </c>
      <c r="M701" s="86">
        <v>15184</v>
      </c>
      <c r="N701" s="86">
        <v>12</v>
      </c>
      <c r="O701" s="87">
        <v>44342</v>
      </c>
      <c r="P701" s="86">
        <v>2</v>
      </c>
      <c r="Q701" s="86">
        <v>0</v>
      </c>
      <c r="R701" s="86">
        <v>20</v>
      </c>
      <c r="S701" s="86">
        <v>7</v>
      </c>
      <c r="T701" s="86">
        <f t="shared" si="13"/>
        <v>-7</v>
      </c>
      <c r="U701" s="86"/>
      <c r="V701" s="86"/>
      <c r="W701" s="87">
        <v>44383</v>
      </c>
      <c r="X701" s="86">
        <v>4</v>
      </c>
      <c r="Y701" s="86"/>
      <c r="Z701" s="86"/>
      <c r="AA701" s="86"/>
      <c r="AB701" s="86"/>
      <c r="AC701" s="86"/>
      <c r="AD701" s="86"/>
      <c r="AE701" s="86">
        <v>2</v>
      </c>
      <c r="AF701" s="86">
        <v>0</v>
      </c>
      <c r="AG701" s="86">
        <v>2</v>
      </c>
      <c r="AH701" s="87">
        <v>44270</v>
      </c>
    </row>
    <row r="702" spans="1:34" outlineLevel="2" x14ac:dyDescent="0.3">
      <c r="A702" s="85" t="s">
        <v>231</v>
      </c>
      <c r="B702" s="85" t="s">
        <v>232</v>
      </c>
      <c r="C702" s="86"/>
      <c r="D702" s="86" t="s">
        <v>510</v>
      </c>
      <c r="E702" s="86"/>
      <c r="F702" s="86"/>
      <c r="G702" s="86"/>
      <c r="H702" s="86"/>
      <c r="I702" s="85" t="s">
        <v>233</v>
      </c>
      <c r="J702" s="86" t="s">
        <v>234</v>
      </c>
      <c r="K702" s="86" t="s">
        <v>235</v>
      </c>
      <c r="L702" s="86" t="s">
        <v>212</v>
      </c>
      <c r="M702" s="86"/>
      <c r="N702" s="86"/>
      <c r="O702" s="86"/>
      <c r="P702" s="86">
        <v>3</v>
      </c>
      <c r="Q702" s="86">
        <v>0</v>
      </c>
      <c r="R702" s="86">
        <v>18</v>
      </c>
      <c r="S702" s="86">
        <v>18</v>
      </c>
      <c r="T702" s="86">
        <f t="shared" si="13"/>
        <v>-18</v>
      </c>
      <c r="U702" s="86"/>
      <c r="V702" s="86"/>
      <c r="W702" s="86"/>
      <c r="X702" s="86"/>
      <c r="Y702" s="86"/>
      <c r="Z702" s="86"/>
      <c r="AA702" s="86"/>
      <c r="AB702" s="86"/>
      <c r="AC702" s="86"/>
      <c r="AD702" s="86"/>
      <c r="AE702" s="86">
        <v>3</v>
      </c>
      <c r="AF702" s="86">
        <v>0</v>
      </c>
      <c r="AG702" s="86">
        <v>3</v>
      </c>
      <c r="AH702" s="87">
        <v>44270</v>
      </c>
    </row>
    <row r="703" spans="1:34" outlineLevel="2" x14ac:dyDescent="0.3">
      <c r="A703" s="85" t="s">
        <v>236</v>
      </c>
      <c r="B703" s="85" t="s">
        <v>237</v>
      </c>
      <c r="C703" s="86"/>
      <c r="D703" s="86" t="s">
        <v>510</v>
      </c>
      <c r="E703" s="86"/>
      <c r="F703" s="86"/>
      <c r="G703" s="86"/>
      <c r="H703" s="86"/>
      <c r="I703" s="85" t="s">
        <v>122</v>
      </c>
      <c r="J703" s="86" t="s">
        <v>123</v>
      </c>
      <c r="K703" s="86" t="s">
        <v>103</v>
      </c>
      <c r="L703" s="86" t="s">
        <v>230</v>
      </c>
      <c r="M703" s="86"/>
      <c r="N703" s="86"/>
      <c r="O703" s="86"/>
      <c r="P703" s="86">
        <v>1</v>
      </c>
      <c r="Q703" s="86">
        <v>1</v>
      </c>
      <c r="R703" s="86">
        <v>10</v>
      </c>
      <c r="S703" s="86">
        <v>7</v>
      </c>
      <c r="T703" s="86">
        <f t="shared" si="13"/>
        <v>-6</v>
      </c>
      <c r="U703" s="86"/>
      <c r="V703" s="86"/>
      <c r="W703" s="86"/>
      <c r="X703" s="86"/>
      <c r="Y703" s="86"/>
      <c r="Z703" s="86"/>
      <c r="AA703" s="86"/>
      <c r="AB703" s="86"/>
      <c r="AC703" s="86"/>
      <c r="AD703" s="86"/>
      <c r="AE703" s="86">
        <v>1</v>
      </c>
      <c r="AF703" s="86">
        <v>0</v>
      </c>
      <c r="AG703" s="86">
        <v>1</v>
      </c>
      <c r="AH703" s="87">
        <v>44270</v>
      </c>
    </row>
    <row r="704" spans="1:34" outlineLevel="2" x14ac:dyDescent="0.3">
      <c r="A704" s="85" t="s">
        <v>238</v>
      </c>
      <c r="B704" s="85" t="s">
        <v>239</v>
      </c>
      <c r="C704" s="86"/>
      <c r="D704" s="86" t="s">
        <v>510</v>
      </c>
      <c r="E704" s="86"/>
      <c r="F704" s="86"/>
      <c r="G704" s="86"/>
      <c r="H704" s="86"/>
      <c r="I704" s="85" t="s">
        <v>122</v>
      </c>
      <c r="J704" s="86" t="s">
        <v>240</v>
      </c>
      <c r="K704" s="86" t="s">
        <v>83</v>
      </c>
      <c r="L704" s="86" t="s">
        <v>230</v>
      </c>
      <c r="M704" s="86"/>
      <c r="N704" s="86"/>
      <c r="O704" s="86"/>
      <c r="P704" s="86">
        <v>2</v>
      </c>
      <c r="Q704" s="86">
        <v>12</v>
      </c>
      <c r="R704" s="86">
        <v>15</v>
      </c>
      <c r="S704" s="86">
        <v>22</v>
      </c>
      <c r="T704" s="86">
        <f t="shared" si="13"/>
        <v>-10</v>
      </c>
      <c r="U704" s="86"/>
      <c r="V704" s="86"/>
      <c r="W704" s="86"/>
      <c r="X704" s="86"/>
      <c r="Y704" s="86"/>
      <c r="Z704" s="86"/>
      <c r="AA704" s="86"/>
      <c r="AB704" s="86"/>
      <c r="AC704" s="86"/>
      <c r="AD704" s="86"/>
      <c r="AE704" s="86">
        <v>2</v>
      </c>
      <c r="AF704" s="86">
        <v>0</v>
      </c>
      <c r="AG704" s="86">
        <v>2</v>
      </c>
      <c r="AH704" s="87">
        <v>44270</v>
      </c>
    </row>
    <row r="705" spans="1:34" outlineLevel="2" x14ac:dyDescent="0.3">
      <c r="A705" s="85" t="s">
        <v>241</v>
      </c>
      <c r="B705" s="85" t="s">
        <v>242</v>
      </c>
      <c r="C705" s="86"/>
      <c r="D705" s="86" t="s">
        <v>510</v>
      </c>
      <c r="E705" s="86"/>
      <c r="F705" s="86"/>
      <c r="G705" s="86"/>
      <c r="H705" s="86"/>
      <c r="I705" s="85"/>
      <c r="J705" s="86"/>
      <c r="K705" s="86"/>
      <c r="L705" s="86"/>
      <c r="M705" s="86"/>
      <c r="N705" s="86"/>
      <c r="O705" s="86"/>
      <c r="P705" s="86">
        <v>2</v>
      </c>
      <c r="Q705" s="86">
        <v>4</v>
      </c>
      <c r="R705" s="86">
        <v>0</v>
      </c>
      <c r="S705" s="86">
        <v>13</v>
      </c>
      <c r="T705" s="86">
        <f t="shared" si="13"/>
        <v>-9</v>
      </c>
      <c r="U705" s="86">
        <v>9</v>
      </c>
      <c r="V705" s="86"/>
      <c r="W705" s="86"/>
      <c r="X705" s="86"/>
      <c r="Y705" s="86"/>
      <c r="Z705" s="86"/>
      <c r="AA705" s="86"/>
      <c r="AB705" s="86"/>
      <c r="AC705" s="86"/>
      <c r="AD705" s="86"/>
      <c r="AE705" s="86">
        <v>2</v>
      </c>
      <c r="AF705" s="86">
        <v>0</v>
      </c>
      <c r="AG705" s="86">
        <v>2</v>
      </c>
      <c r="AH705" s="87">
        <v>44270</v>
      </c>
    </row>
    <row r="706" spans="1:34" outlineLevel="2" x14ac:dyDescent="0.3">
      <c r="A706" s="85" t="s">
        <v>243</v>
      </c>
      <c r="B706" s="85" t="s">
        <v>244</v>
      </c>
      <c r="C706" s="86"/>
      <c r="D706" s="86" t="s">
        <v>510</v>
      </c>
      <c r="E706" s="86"/>
      <c r="F706" s="86"/>
      <c r="G706" s="86"/>
      <c r="H706" s="86"/>
      <c r="I706" s="85" t="s">
        <v>245</v>
      </c>
      <c r="J706" s="86" t="s">
        <v>246</v>
      </c>
      <c r="K706" s="86" t="s">
        <v>35</v>
      </c>
      <c r="L706" s="86" t="s">
        <v>230</v>
      </c>
      <c r="M706" s="86"/>
      <c r="N706" s="86"/>
      <c r="O706" s="86"/>
      <c r="P706" s="86">
        <v>3</v>
      </c>
      <c r="Q706" s="86">
        <v>16</v>
      </c>
      <c r="R706" s="86">
        <v>6</v>
      </c>
      <c r="S706" s="86">
        <v>20</v>
      </c>
      <c r="T706" s="86">
        <f t="shared" si="13"/>
        <v>-4</v>
      </c>
      <c r="U706" s="86"/>
      <c r="V706" s="86"/>
      <c r="W706" s="86"/>
      <c r="X706" s="86"/>
      <c r="Y706" s="86"/>
      <c r="Z706" s="86"/>
      <c r="AA706" s="86"/>
      <c r="AB706" s="86"/>
      <c r="AC706" s="86"/>
      <c r="AD706" s="86"/>
      <c r="AE706" s="86">
        <v>3</v>
      </c>
      <c r="AF706" s="86">
        <v>0</v>
      </c>
      <c r="AG706" s="86">
        <v>3</v>
      </c>
      <c r="AH706" s="87">
        <v>44270</v>
      </c>
    </row>
    <row r="707" spans="1:34" outlineLevel="2" x14ac:dyDescent="0.3">
      <c r="A707" s="85" t="s">
        <v>247</v>
      </c>
      <c r="B707" s="85" t="s">
        <v>248</v>
      </c>
      <c r="C707" s="86"/>
      <c r="D707" s="86" t="s">
        <v>510</v>
      </c>
      <c r="E707" s="86"/>
      <c r="F707" s="86"/>
      <c r="G707" s="86"/>
      <c r="H707" s="86"/>
      <c r="I707" s="85" t="s">
        <v>245</v>
      </c>
      <c r="J707" s="86" t="s">
        <v>246</v>
      </c>
      <c r="K707" s="86" t="s">
        <v>89</v>
      </c>
      <c r="L707" s="86" t="s">
        <v>230</v>
      </c>
      <c r="M707" s="86"/>
      <c r="N707" s="86"/>
      <c r="O707" s="86"/>
      <c r="P707" s="86">
        <v>2</v>
      </c>
      <c r="Q707" s="86">
        <v>13</v>
      </c>
      <c r="R707" s="86">
        <v>5</v>
      </c>
      <c r="S707" s="86">
        <v>14</v>
      </c>
      <c r="T707" s="86">
        <f t="shared" si="13"/>
        <v>-1</v>
      </c>
      <c r="U707" s="86"/>
      <c r="V707" s="86"/>
      <c r="W707" s="86"/>
      <c r="X707" s="86"/>
      <c r="Y707" s="86"/>
      <c r="Z707" s="86"/>
      <c r="AA707" s="86"/>
      <c r="AB707" s="86"/>
      <c r="AC707" s="86"/>
      <c r="AD707" s="86"/>
      <c r="AE707" s="86">
        <v>2</v>
      </c>
      <c r="AF707" s="86">
        <v>0</v>
      </c>
      <c r="AG707" s="86">
        <v>2</v>
      </c>
      <c r="AH707" s="87">
        <v>44270</v>
      </c>
    </row>
    <row r="708" spans="1:34" outlineLevel="2" x14ac:dyDescent="0.3">
      <c r="A708" s="85" t="s">
        <v>249</v>
      </c>
      <c r="B708" s="85" t="s">
        <v>250</v>
      </c>
      <c r="C708" s="86"/>
      <c r="D708" s="86" t="s">
        <v>510</v>
      </c>
      <c r="E708" s="86"/>
      <c r="F708" s="86"/>
      <c r="G708" s="86"/>
      <c r="H708" s="86"/>
      <c r="I708" s="85" t="s">
        <v>245</v>
      </c>
      <c r="J708" s="86" t="s">
        <v>246</v>
      </c>
      <c r="K708" s="86" t="s">
        <v>251</v>
      </c>
      <c r="L708" s="86" t="s">
        <v>252</v>
      </c>
      <c r="M708" s="86"/>
      <c r="N708" s="86"/>
      <c r="O708" s="86"/>
      <c r="P708" s="86">
        <v>5</v>
      </c>
      <c r="Q708" s="86">
        <v>9</v>
      </c>
      <c r="R708" s="86">
        <v>27</v>
      </c>
      <c r="S708" s="86">
        <v>30</v>
      </c>
      <c r="T708" s="86">
        <f t="shared" si="13"/>
        <v>-21</v>
      </c>
      <c r="U708" s="86"/>
      <c r="V708" s="86"/>
      <c r="W708" s="86"/>
      <c r="X708" s="86"/>
      <c r="Y708" s="86"/>
      <c r="Z708" s="86"/>
      <c r="AA708" s="86"/>
      <c r="AB708" s="86"/>
      <c r="AC708" s="86"/>
      <c r="AD708" s="86"/>
      <c r="AE708" s="86">
        <v>5</v>
      </c>
      <c r="AF708" s="86">
        <v>0</v>
      </c>
      <c r="AG708" s="86">
        <v>5</v>
      </c>
      <c r="AH708" s="87">
        <v>44270</v>
      </c>
    </row>
    <row r="709" spans="1:34" outlineLevel="2" x14ac:dyDescent="0.3">
      <c r="A709" s="85" t="s">
        <v>253</v>
      </c>
      <c r="B709" s="85" t="s">
        <v>254</v>
      </c>
      <c r="C709" s="86"/>
      <c r="D709" s="86" t="s">
        <v>510</v>
      </c>
      <c r="E709" s="86"/>
      <c r="F709" s="86"/>
      <c r="G709" s="86"/>
      <c r="H709" s="86"/>
      <c r="I709" s="85" t="s">
        <v>245</v>
      </c>
      <c r="J709" s="86" t="s">
        <v>246</v>
      </c>
      <c r="K709" s="86" t="s">
        <v>255</v>
      </c>
      <c r="L709" s="86" t="s">
        <v>256</v>
      </c>
      <c r="M709" s="86"/>
      <c r="N709" s="86"/>
      <c r="O709" s="86"/>
      <c r="P709" s="86">
        <v>4</v>
      </c>
      <c r="Q709" s="86">
        <v>4</v>
      </c>
      <c r="R709" s="86">
        <v>16</v>
      </c>
      <c r="S709" s="86">
        <v>20</v>
      </c>
      <c r="T709" s="86">
        <f t="shared" si="13"/>
        <v>-16</v>
      </c>
      <c r="U709" s="86"/>
      <c r="V709" s="86"/>
      <c r="W709" s="86"/>
      <c r="X709" s="86"/>
      <c r="Y709" s="86"/>
      <c r="Z709" s="86"/>
      <c r="AA709" s="86"/>
      <c r="AB709" s="86"/>
      <c r="AC709" s="86"/>
      <c r="AD709" s="86"/>
      <c r="AE709" s="86">
        <v>4</v>
      </c>
      <c r="AF709" s="86">
        <v>0</v>
      </c>
      <c r="AG709" s="86">
        <v>4</v>
      </c>
      <c r="AH709" s="87">
        <v>44270</v>
      </c>
    </row>
    <row r="710" spans="1:34" outlineLevel="2" x14ac:dyDescent="0.3">
      <c r="A710" s="85" t="s">
        <v>257</v>
      </c>
      <c r="B710" s="85" t="s">
        <v>258</v>
      </c>
      <c r="C710" s="86"/>
      <c r="D710" s="86" t="s">
        <v>510</v>
      </c>
      <c r="E710" s="86"/>
      <c r="F710" s="86"/>
      <c r="G710" s="86"/>
      <c r="H710" s="86"/>
      <c r="I710" s="85" t="s">
        <v>259</v>
      </c>
      <c r="J710" s="86" t="s">
        <v>260</v>
      </c>
      <c r="K710" s="86" t="s">
        <v>35</v>
      </c>
      <c r="L710" s="86" t="s">
        <v>261</v>
      </c>
      <c r="M710" s="86"/>
      <c r="N710" s="86"/>
      <c r="O710" s="86"/>
      <c r="P710" s="86">
        <v>1</v>
      </c>
      <c r="Q710" s="86">
        <v>0</v>
      </c>
      <c r="R710" s="86">
        <v>6</v>
      </c>
      <c r="S710" s="86">
        <v>6</v>
      </c>
      <c r="T710" s="86">
        <f t="shared" si="13"/>
        <v>-6</v>
      </c>
      <c r="U710" s="86"/>
      <c r="V710" s="86"/>
      <c r="W710" s="86"/>
      <c r="X710" s="86"/>
      <c r="Y710" s="86"/>
      <c r="Z710" s="86"/>
      <c r="AA710" s="86"/>
      <c r="AB710" s="86"/>
      <c r="AC710" s="86"/>
      <c r="AD710" s="86"/>
      <c r="AE710" s="86">
        <v>1</v>
      </c>
      <c r="AF710" s="86">
        <v>0</v>
      </c>
      <c r="AG710" s="86">
        <v>1</v>
      </c>
      <c r="AH710" s="87">
        <v>44270</v>
      </c>
    </row>
    <row r="711" spans="1:34" outlineLevel="2" x14ac:dyDescent="0.3">
      <c r="A711" s="85" t="s">
        <v>262</v>
      </c>
      <c r="B711" s="85" t="s">
        <v>263</v>
      </c>
      <c r="C711" s="86"/>
      <c r="D711" s="86" t="s">
        <v>510</v>
      </c>
      <c r="E711" s="86"/>
      <c r="F711" s="86"/>
      <c r="G711" s="86"/>
      <c r="H711" s="86"/>
      <c r="I711" s="85" t="s">
        <v>227</v>
      </c>
      <c r="J711" s="86" t="s">
        <v>228</v>
      </c>
      <c r="K711" s="86" t="s">
        <v>264</v>
      </c>
      <c r="L711" s="86" t="s">
        <v>230</v>
      </c>
      <c r="M711" s="86"/>
      <c r="N711" s="86"/>
      <c r="O711" s="86"/>
      <c r="P711" s="86">
        <v>1</v>
      </c>
      <c r="Q711" s="86">
        <v>15</v>
      </c>
      <c r="R711" s="86">
        <v>17</v>
      </c>
      <c r="S711" s="86">
        <v>21</v>
      </c>
      <c r="T711" s="86">
        <f t="shared" si="13"/>
        <v>-6</v>
      </c>
      <c r="U711" s="86"/>
      <c r="V711" s="86"/>
      <c r="W711" s="86"/>
      <c r="X711" s="86"/>
      <c r="Y711" s="86"/>
      <c r="Z711" s="86"/>
      <c r="AA711" s="86"/>
      <c r="AB711" s="86"/>
      <c r="AC711" s="86"/>
      <c r="AD711" s="86"/>
      <c r="AE711" s="86">
        <v>1</v>
      </c>
      <c r="AF711" s="86">
        <v>0</v>
      </c>
      <c r="AG711" s="86">
        <v>1</v>
      </c>
      <c r="AH711" s="87">
        <v>44270</v>
      </c>
    </row>
    <row r="712" spans="1:34" outlineLevel="2" x14ac:dyDescent="0.3">
      <c r="A712" s="85" t="s">
        <v>265</v>
      </c>
      <c r="B712" s="85" t="s">
        <v>266</v>
      </c>
      <c r="C712" s="86"/>
      <c r="D712" s="86" t="s">
        <v>510</v>
      </c>
      <c r="E712" s="86"/>
      <c r="F712" s="86"/>
      <c r="G712" s="86"/>
      <c r="H712" s="86"/>
      <c r="I712" s="85" t="s">
        <v>227</v>
      </c>
      <c r="J712" s="86" t="s">
        <v>228</v>
      </c>
      <c r="K712" s="86" t="s">
        <v>35</v>
      </c>
      <c r="L712" s="86" t="s">
        <v>230</v>
      </c>
      <c r="M712" s="86"/>
      <c r="N712" s="86"/>
      <c r="O712" s="86"/>
      <c r="P712" s="86">
        <v>1</v>
      </c>
      <c r="Q712" s="86">
        <v>6</v>
      </c>
      <c r="R712" s="86">
        <v>6</v>
      </c>
      <c r="S712" s="86">
        <v>8</v>
      </c>
      <c r="T712" s="86">
        <f t="shared" si="13"/>
        <v>-2</v>
      </c>
      <c r="U712" s="86"/>
      <c r="V712" s="86"/>
      <c r="W712" s="86"/>
      <c r="X712" s="86"/>
      <c r="Y712" s="86"/>
      <c r="Z712" s="86"/>
      <c r="AA712" s="86"/>
      <c r="AB712" s="86"/>
      <c r="AC712" s="86"/>
      <c r="AD712" s="86"/>
      <c r="AE712" s="86">
        <v>1</v>
      </c>
      <c r="AF712" s="86">
        <v>0</v>
      </c>
      <c r="AG712" s="86">
        <v>1</v>
      </c>
      <c r="AH712" s="87">
        <v>44270</v>
      </c>
    </row>
    <row r="713" spans="1:34" outlineLevel="2" x14ac:dyDescent="0.3">
      <c r="A713" s="85" t="s">
        <v>267</v>
      </c>
      <c r="B713" s="85" t="s">
        <v>268</v>
      </c>
      <c r="C713" s="86"/>
      <c r="D713" s="86" t="s">
        <v>510</v>
      </c>
      <c r="E713" s="86"/>
      <c r="F713" s="86"/>
      <c r="G713" s="86"/>
      <c r="H713" s="86"/>
      <c r="I713" s="85" t="s">
        <v>227</v>
      </c>
      <c r="J713" s="86" t="s">
        <v>228</v>
      </c>
      <c r="K713" s="86" t="s">
        <v>114</v>
      </c>
      <c r="L713" s="86" t="s">
        <v>230</v>
      </c>
      <c r="M713" s="86"/>
      <c r="N713" s="86"/>
      <c r="O713" s="86"/>
      <c r="P713" s="86">
        <v>2</v>
      </c>
      <c r="Q713" s="86">
        <v>8</v>
      </c>
      <c r="R713" s="86">
        <v>4</v>
      </c>
      <c r="S713" s="86">
        <v>25</v>
      </c>
      <c r="T713" s="86">
        <f t="shared" si="13"/>
        <v>-17</v>
      </c>
      <c r="U713" s="86">
        <v>13</v>
      </c>
      <c r="V713" s="86"/>
      <c r="W713" s="86"/>
      <c r="X713" s="86"/>
      <c r="Y713" s="86"/>
      <c r="Z713" s="86"/>
      <c r="AA713" s="86"/>
      <c r="AB713" s="86"/>
      <c r="AC713" s="86"/>
      <c r="AD713" s="86"/>
      <c r="AE713" s="86">
        <v>2</v>
      </c>
      <c r="AF713" s="86">
        <v>0</v>
      </c>
      <c r="AG713" s="86">
        <v>2</v>
      </c>
      <c r="AH713" s="87">
        <v>44270</v>
      </c>
    </row>
    <row r="714" spans="1:34" outlineLevel="2" x14ac:dyDescent="0.3">
      <c r="A714" s="85" t="s">
        <v>269</v>
      </c>
      <c r="B714" s="85" t="s">
        <v>270</v>
      </c>
      <c r="C714" s="86"/>
      <c r="D714" s="86" t="s">
        <v>510</v>
      </c>
      <c r="E714" s="86"/>
      <c r="F714" s="86"/>
      <c r="G714" s="86"/>
      <c r="H714" s="86"/>
      <c r="I714" s="85"/>
      <c r="J714" s="86"/>
      <c r="K714" s="86"/>
      <c r="L714" s="86"/>
      <c r="M714" s="86"/>
      <c r="N714" s="86"/>
      <c r="O714" s="86"/>
      <c r="P714" s="86">
        <v>2</v>
      </c>
      <c r="Q714" s="86">
        <v>18</v>
      </c>
      <c r="R714" s="86">
        <v>0</v>
      </c>
      <c r="S714" s="86">
        <v>21</v>
      </c>
      <c r="T714" s="86">
        <f t="shared" si="13"/>
        <v>-3</v>
      </c>
      <c r="U714" s="86">
        <v>3</v>
      </c>
      <c r="V714" s="86"/>
      <c r="W714" s="86"/>
      <c r="X714" s="86"/>
      <c r="Y714" s="86"/>
      <c r="Z714" s="86"/>
      <c r="AA714" s="86"/>
      <c r="AB714" s="86"/>
      <c r="AC714" s="86"/>
      <c r="AD714" s="86"/>
      <c r="AE714" s="86">
        <v>2</v>
      </c>
      <c r="AF714" s="86">
        <v>0</v>
      </c>
      <c r="AG714" s="86">
        <v>2</v>
      </c>
      <c r="AH714" s="87">
        <v>44270</v>
      </c>
    </row>
    <row r="715" spans="1:34" outlineLevel="2" x14ac:dyDescent="0.3">
      <c r="A715" s="85" t="s">
        <v>271</v>
      </c>
      <c r="B715" s="85" t="s">
        <v>272</v>
      </c>
      <c r="C715" s="86"/>
      <c r="D715" s="86" t="s">
        <v>510</v>
      </c>
      <c r="E715" s="86"/>
      <c r="F715" s="86"/>
      <c r="G715" s="86"/>
      <c r="H715" s="86"/>
      <c r="I715" s="85" t="s">
        <v>227</v>
      </c>
      <c r="J715" s="86" t="s">
        <v>228</v>
      </c>
      <c r="K715" s="86" t="s">
        <v>103</v>
      </c>
      <c r="L715" s="86" t="s">
        <v>230</v>
      </c>
      <c r="M715" s="86"/>
      <c r="N715" s="86"/>
      <c r="O715" s="86"/>
      <c r="P715" s="86">
        <v>2</v>
      </c>
      <c r="Q715" s="86">
        <v>14</v>
      </c>
      <c r="R715" s="86">
        <v>10</v>
      </c>
      <c r="S715" s="86">
        <v>19</v>
      </c>
      <c r="T715" s="86">
        <f t="shared" si="13"/>
        <v>-5</v>
      </c>
      <c r="U715" s="86"/>
      <c r="V715" s="86"/>
      <c r="W715" s="86"/>
      <c r="X715" s="86"/>
      <c r="Y715" s="86"/>
      <c r="Z715" s="86"/>
      <c r="AA715" s="86"/>
      <c r="AB715" s="86"/>
      <c r="AC715" s="86"/>
      <c r="AD715" s="86"/>
      <c r="AE715" s="86">
        <v>2</v>
      </c>
      <c r="AF715" s="86">
        <v>0</v>
      </c>
      <c r="AG715" s="86">
        <v>2</v>
      </c>
      <c r="AH715" s="87">
        <v>44270</v>
      </c>
    </row>
    <row r="716" spans="1:34" outlineLevel="2" x14ac:dyDescent="0.3">
      <c r="A716" s="85" t="s">
        <v>273</v>
      </c>
      <c r="B716" s="85" t="s">
        <v>274</v>
      </c>
      <c r="C716" s="86"/>
      <c r="D716" s="86" t="s">
        <v>510</v>
      </c>
      <c r="E716" s="86"/>
      <c r="F716" s="86"/>
      <c r="G716" s="86"/>
      <c r="H716" s="86"/>
      <c r="I716" s="85"/>
      <c r="J716" s="86"/>
      <c r="K716" s="86"/>
      <c r="L716" s="86"/>
      <c r="M716" s="86"/>
      <c r="N716" s="86"/>
      <c r="O716" s="86"/>
      <c r="P716" s="86">
        <v>17</v>
      </c>
      <c r="Q716" s="86">
        <v>134</v>
      </c>
      <c r="R716" s="86">
        <v>0</v>
      </c>
      <c r="S716" s="86">
        <v>194</v>
      </c>
      <c r="T716" s="86">
        <f t="shared" si="13"/>
        <v>-60</v>
      </c>
      <c r="U716" s="86">
        <v>60</v>
      </c>
      <c r="V716" s="86"/>
      <c r="W716" s="86"/>
      <c r="X716" s="86"/>
      <c r="Y716" s="86"/>
      <c r="Z716" s="86"/>
      <c r="AA716" s="86"/>
      <c r="AB716" s="86"/>
      <c r="AC716" s="86"/>
      <c r="AD716" s="86"/>
      <c r="AE716" s="86">
        <v>17</v>
      </c>
      <c r="AF716" s="86">
        <v>0</v>
      </c>
      <c r="AG716" s="86">
        <v>17</v>
      </c>
      <c r="AH716" s="87">
        <v>44270</v>
      </c>
    </row>
    <row r="717" spans="1:34" outlineLevel="2" x14ac:dyDescent="0.3">
      <c r="A717" s="85" t="s">
        <v>275</v>
      </c>
      <c r="B717" s="85" t="s">
        <v>276</v>
      </c>
      <c r="C717" s="86"/>
      <c r="D717" s="86" t="s">
        <v>510</v>
      </c>
      <c r="E717" s="86"/>
      <c r="F717" s="86"/>
      <c r="G717" s="86"/>
      <c r="H717" s="86"/>
      <c r="I717" s="85" t="s">
        <v>227</v>
      </c>
      <c r="J717" s="86" t="s">
        <v>228</v>
      </c>
      <c r="K717" s="86" t="s">
        <v>73</v>
      </c>
      <c r="L717" s="86" t="s">
        <v>230</v>
      </c>
      <c r="M717" s="86"/>
      <c r="N717" s="86"/>
      <c r="O717" s="86"/>
      <c r="P717" s="86">
        <v>45</v>
      </c>
      <c r="Q717" s="86">
        <v>150</v>
      </c>
      <c r="R717" s="86">
        <v>126</v>
      </c>
      <c r="S717" s="86">
        <v>535</v>
      </c>
      <c r="T717" s="86">
        <f t="shared" si="13"/>
        <v>-385</v>
      </c>
      <c r="U717" s="86">
        <v>259</v>
      </c>
      <c r="V717" s="86"/>
      <c r="W717" s="86"/>
      <c r="X717" s="86"/>
      <c r="Y717" s="86"/>
      <c r="Z717" s="86"/>
      <c r="AA717" s="86"/>
      <c r="AB717" s="86"/>
      <c r="AC717" s="86"/>
      <c r="AD717" s="86"/>
      <c r="AE717" s="86">
        <v>45</v>
      </c>
      <c r="AF717" s="86">
        <v>0</v>
      </c>
      <c r="AG717" s="86">
        <v>45</v>
      </c>
      <c r="AH717" s="87">
        <v>44270</v>
      </c>
    </row>
    <row r="718" spans="1:34" outlineLevel="2" x14ac:dyDescent="0.3">
      <c r="A718" s="85" t="s">
        <v>277</v>
      </c>
      <c r="B718" s="85" t="s">
        <v>278</v>
      </c>
      <c r="C718" s="86"/>
      <c r="D718" s="86" t="s">
        <v>510</v>
      </c>
      <c r="E718" s="86"/>
      <c r="F718" s="86"/>
      <c r="G718" s="86"/>
      <c r="H718" s="86"/>
      <c r="I718" s="85"/>
      <c r="J718" s="86"/>
      <c r="K718" s="86"/>
      <c r="L718" s="86"/>
      <c r="M718" s="86"/>
      <c r="N718" s="86"/>
      <c r="O718" s="86"/>
      <c r="P718" s="86">
        <v>5</v>
      </c>
      <c r="Q718" s="86">
        <v>22</v>
      </c>
      <c r="R718" s="86">
        <v>0</v>
      </c>
      <c r="S718" s="86">
        <v>34</v>
      </c>
      <c r="T718" s="86">
        <f t="shared" si="13"/>
        <v>-12</v>
      </c>
      <c r="U718" s="86">
        <v>12</v>
      </c>
      <c r="V718" s="86"/>
      <c r="W718" s="86"/>
      <c r="X718" s="86"/>
      <c r="Y718" s="86"/>
      <c r="Z718" s="86"/>
      <c r="AA718" s="86"/>
      <c r="AB718" s="86"/>
      <c r="AC718" s="86"/>
      <c r="AD718" s="86"/>
      <c r="AE718" s="86">
        <v>5</v>
      </c>
      <c r="AF718" s="86">
        <v>0</v>
      </c>
      <c r="AG718" s="86">
        <v>5</v>
      </c>
      <c r="AH718" s="87">
        <v>44270</v>
      </c>
    </row>
    <row r="719" spans="1:34" outlineLevel="2" x14ac:dyDescent="0.3">
      <c r="A719" s="85" t="s">
        <v>279</v>
      </c>
      <c r="B719" s="85" t="s">
        <v>280</v>
      </c>
      <c r="C719" s="86"/>
      <c r="D719" s="86" t="s">
        <v>510</v>
      </c>
      <c r="E719" s="86"/>
      <c r="F719" s="86"/>
      <c r="G719" s="86"/>
      <c r="H719" s="86"/>
      <c r="I719" s="85" t="s">
        <v>227</v>
      </c>
      <c r="J719" s="86" t="s">
        <v>228</v>
      </c>
      <c r="K719" s="86" t="s">
        <v>255</v>
      </c>
      <c r="L719" s="86" t="s">
        <v>230</v>
      </c>
      <c r="M719" s="86"/>
      <c r="N719" s="86"/>
      <c r="O719" s="86"/>
      <c r="P719" s="86">
        <v>5</v>
      </c>
      <c r="Q719" s="86">
        <v>17</v>
      </c>
      <c r="R719" s="86">
        <v>16</v>
      </c>
      <c r="S719" s="86">
        <v>71</v>
      </c>
      <c r="T719" s="86">
        <f t="shared" si="13"/>
        <v>-54</v>
      </c>
      <c r="U719" s="86">
        <v>38</v>
      </c>
      <c r="V719" s="86"/>
      <c r="W719" s="86"/>
      <c r="X719" s="86"/>
      <c r="Y719" s="86"/>
      <c r="Z719" s="86"/>
      <c r="AA719" s="86"/>
      <c r="AB719" s="86"/>
      <c r="AC719" s="86"/>
      <c r="AD719" s="86"/>
      <c r="AE719" s="86">
        <v>5</v>
      </c>
      <c r="AF719" s="86">
        <v>0</v>
      </c>
      <c r="AG719" s="86">
        <v>5</v>
      </c>
      <c r="AH719" s="87">
        <v>44270</v>
      </c>
    </row>
    <row r="720" spans="1:34" outlineLevel="2" x14ac:dyDescent="0.3">
      <c r="A720" s="85" t="s">
        <v>281</v>
      </c>
      <c r="B720" s="85" t="s">
        <v>282</v>
      </c>
      <c r="C720" s="86"/>
      <c r="D720" s="86" t="s">
        <v>510</v>
      </c>
      <c r="E720" s="86"/>
      <c r="F720" s="86"/>
      <c r="G720" s="86"/>
      <c r="H720" s="86"/>
      <c r="I720" s="85" t="s">
        <v>245</v>
      </c>
      <c r="J720" s="86" t="s">
        <v>246</v>
      </c>
      <c r="K720" s="86" t="s">
        <v>135</v>
      </c>
      <c r="L720" s="86" t="s">
        <v>230</v>
      </c>
      <c r="M720" s="86"/>
      <c r="N720" s="86"/>
      <c r="O720" s="86"/>
      <c r="P720" s="86">
        <v>1</v>
      </c>
      <c r="Q720" s="86">
        <v>4</v>
      </c>
      <c r="R720" s="86">
        <v>2</v>
      </c>
      <c r="S720" s="86">
        <v>6</v>
      </c>
      <c r="T720" s="86">
        <f t="shared" si="13"/>
        <v>-2</v>
      </c>
      <c r="U720" s="86"/>
      <c r="V720" s="86"/>
      <c r="W720" s="86"/>
      <c r="X720" s="86"/>
      <c r="Y720" s="86"/>
      <c r="Z720" s="86"/>
      <c r="AA720" s="86"/>
      <c r="AB720" s="86"/>
      <c r="AC720" s="86"/>
      <c r="AD720" s="86"/>
      <c r="AE720" s="86">
        <v>1</v>
      </c>
      <c r="AF720" s="86">
        <v>0</v>
      </c>
      <c r="AG720" s="86">
        <v>1</v>
      </c>
      <c r="AH720" s="87">
        <v>44270</v>
      </c>
    </row>
    <row r="721" spans="1:34" outlineLevel="2" x14ac:dyDescent="0.3">
      <c r="A721" s="85" t="s">
        <v>283</v>
      </c>
      <c r="B721" s="85" t="s">
        <v>284</v>
      </c>
      <c r="C721" s="86"/>
      <c r="D721" s="86" t="s">
        <v>510</v>
      </c>
      <c r="E721" s="86"/>
      <c r="F721" s="86"/>
      <c r="G721" s="86"/>
      <c r="H721" s="86"/>
      <c r="I721" s="85" t="s">
        <v>227</v>
      </c>
      <c r="J721" s="86" t="s">
        <v>228</v>
      </c>
      <c r="K721" s="86" t="s">
        <v>285</v>
      </c>
      <c r="L721" s="86" t="s">
        <v>230</v>
      </c>
      <c r="M721" s="86"/>
      <c r="N721" s="86"/>
      <c r="O721" s="86"/>
      <c r="P721" s="86">
        <v>3</v>
      </c>
      <c r="Q721" s="86">
        <v>23</v>
      </c>
      <c r="R721" s="86">
        <v>46</v>
      </c>
      <c r="S721" s="86">
        <v>39</v>
      </c>
      <c r="T721" s="86">
        <f t="shared" si="13"/>
        <v>-16</v>
      </c>
      <c r="U721" s="86"/>
      <c r="V721" s="86"/>
      <c r="W721" s="86"/>
      <c r="X721" s="86"/>
      <c r="Y721" s="86"/>
      <c r="Z721" s="86"/>
      <c r="AA721" s="86"/>
      <c r="AB721" s="86"/>
      <c r="AC721" s="86"/>
      <c r="AD721" s="86"/>
      <c r="AE721" s="86">
        <v>3</v>
      </c>
      <c r="AF721" s="86">
        <v>0</v>
      </c>
      <c r="AG721" s="86">
        <v>3</v>
      </c>
      <c r="AH721" s="87">
        <v>44270</v>
      </c>
    </row>
    <row r="722" spans="1:34" outlineLevel="2" x14ac:dyDescent="0.3">
      <c r="A722" s="85" t="s">
        <v>286</v>
      </c>
      <c r="B722" s="85" t="s">
        <v>287</v>
      </c>
      <c r="C722" s="86"/>
      <c r="D722" s="86" t="s">
        <v>510</v>
      </c>
      <c r="E722" s="86"/>
      <c r="F722" s="86"/>
      <c r="G722" s="86"/>
      <c r="H722" s="86"/>
      <c r="I722" s="85" t="s">
        <v>288</v>
      </c>
      <c r="J722" s="86" t="s">
        <v>289</v>
      </c>
      <c r="K722" s="86" t="s">
        <v>35</v>
      </c>
      <c r="L722" s="86" t="s">
        <v>230</v>
      </c>
      <c r="M722" s="86"/>
      <c r="N722" s="86"/>
      <c r="O722" s="86"/>
      <c r="P722" s="86">
        <v>2</v>
      </c>
      <c r="Q722" s="86">
        <v>9</v>
      </c>
      <c r="R722" s="86">
        <v>6</v>
      </c>
      <c r="S722" s="86">
        <v>24</v>
      </c>
      <c r="T722" s="86">
        <f t="shared" si="13"/>
        <v>-15</v>
      </c>
      <c r="U722" s="86">
        <v>9</v>
      </c>
      <c r="V722" s="86"/>
      <c r="W722" s="86"/>
      <c r="X722" s="86"/>
      <c r="Y722" s="86"/>
      <c r="Z722" s="86"/>
      <c r="AA722" s="86"/>
      <c r="AB722" s="86"/>
      <c r="AC722" s="86"/>
      <c r="AD722" s="86"/>
      <c r="AE722" s="86">
        <v>2</v>
      </c>
      <c r="AF722" s="86">
        <v>0</v>
      </c>
      <c r="AG722" s="86">
        <v>2</v>
      </c>
      <c r="AH722" s="87">
        <v>44270</v>
      </c>
    </row>
    <row r="723" spans="1:34" outlineLevel="2" x14ac:dyDescent="0.3">
      <c r="A723" s="85" t="s">
        <v>290</v>
      </c>
      <c r="B723" s="85" t="s">
        <v>291</v>
      </c>
      <c r="C723" s="86"/>
      <c r="D723" s="86" t="s">
        <v>510</v>
      </c>
      <c r="E723" s="86"/>
      <c r="F723" s="86"/>
      <c r="G723" s="86"/>
      <c r="H723" s="86"/>
      <c r="I723" s="85" t="s">
        <v>292</v>
      </c>
      <c r="J723" s="86" t="s">
        <v>293</v>
      </c>
      <c r="K723" s="86" t="s">
        <v>294</v>
      </c>
      <c r="L723" s="86" t="s">
        <v>54</v>
      </c>
      <c r="M723" s="86"/>
      <c r="N723" s="86"/>
      <c r="O723" s="86"/>
      <c r="P723" s="86">
        <v>1</v>
      </c>
      <c r="Q723" s="86">
        <v>5</v>
      </c>
      <c r="R723" s="86">
        <v>7</v>
      </c>
      <c r="S723" s="86">
        <v>6</v>
      </c>
      <c r="T723" s="86">
        <f t="shared" si="13"/>
        <v>-1</v>
      </c>
      <c r="U723" s="86"/>
      <c r="V723" s="86"/>
      <c r="W723" s="86"/>
      <c r="X723" s="86"/>
      <c r="Y723" s="86"/>
      <c r="Z723" s="86"/>
      <c r="AA723" s="86"/>
      <c r="AB723" s="86"/>
      <c r="AC723" s="86"/>
      <c r="AD723" s="86"/>
      <c r="AE723" s="86">
        <v>1</v>
      </c>
      <c r="AF723" s="86">
        <v>0</v>
      </c>
      <c r="AG723" s="86">
        <v>1</v>
      </c>
      <c r="AH723" s="87">
        <v>44270</v>
      </c>
    </row>
    <row r="724" spans="1:34" outlineLevel="2" x14ac:dyDescent="0.3">
      <c r="A724" s="85" t="s">
        <v>295</v>
      </c>
      <c r="B724" s="85" t="s">
        <v>296</v>
      </c>
      <c r="C724" s="86"/>
      <c r="D724" s="86" t="s">
        <v>510</v>
      </c>
      <c r="E724" s="86"/>
      <c r="F724" s="86"/>
      <c r="G724" s="86"/>
      <c r="H724" s="86"/>
      <c r="I724" s="85" t="s">
        <v>227</v>
      </c>
      <c r="J724" s="86" t="s">
        <v>228</v>
      </c>
      <c r="K724" s="86" t="s">
        <v>294</v>
      </c>
      <c r="L724" s="86" t="s">
        <v>230</v>
      </c>
      <c r="M724" s="86"/>
      <c r="N724" s="86"/>
      <c r="O724" s="86"/>
      <c r="P724" s="86">
        <v>1</v>
      </c>
      <c r="Q724" s="86">
        <v>8</v>
      </c>
      <c r="R724" s="86">
        <v>7</v>
      </c>
      <c r="S724" s="86">
        <v>15</v>
      </c>
      <c r="T724" s="86">
        <f t="shared" si="13"/>
        <v>-7</v>
      </c>
      <c r="U724" s="86"/>
      <c r="V724" s="86"/>
      <c r="W724" s="86"/>
      <c r="X724" s="86"/>
      <c r="Y724" s="86"/>
      <c r="Z724" s="86"/>
      <c r="AA724" s="86"/>
      <c r="AB724" s="86"/>
      <c r="AC724" s="86"/>
      <c r="AD724" s="86"/>
      <c r="AE724" s="86">
        <v>1</v>
      </c>
      <c r="AF724" s="86">
        <v>0</v>
      </c>
      <c r="AG724" s="86">
        <v>1</v>
      </c>
      <c r="AH724" s="87">
        <v>44270</v>
      </c>
    </row>
    <row r="725" spans="1:34" outlineLevel="2" x14ac:dyDescent="0.3">
      <c r="A725" s="85" t="s">
        <v>297</v>
      </c>
      <c r="B725" s="85" t="s">
        <v>298</v>
      </c>
      <c r="C725" s="86"/>
      <c r="D725" s="86" t="s">
        <v>510</v>
      </c>
      <c r="E725" s="86"/>
      <c r="F725" s="86"/>
      <c r="G725" s="86"/>
      <c r="H725" s="86"/>
      <c r="I725" s="85" t="s">
        <v>233</v>
      </c>
      <c r="J725" s="86" t="s">
        <v>234</v>
      </c>
      <c r="K725" s="86" t="s">
        <v>35</v>
      </c>
      <c r="L725" s="86" t="s">
        <v>212</v>
      </c>
      <c r="M725" s="86"/>
      <c r="N725" s="86"/>
      <c r="O725" s="86"/>
      <c r="P725" s="86">
        <v>1</v>
      </c>
      <c r="Q725" s="86">
        <v>0</v>
      </c>
      <c r="R725" s="86">
        <v>6</v>
      </c>
      <c r="S725" s="86">
        <v>6</v>
      </c>
      <c r="T725" s="86">
        <f t="shared" si="13"/>
        <v>-6</v>
      </c>
      <c r="U725" s="86"/>
      <c r="V725" s="86"/>
      <c r="W725" s="86"/>
      <c r="X725" s="86"/>
      <c r="Y725" s="86"/>
      <c r="Z725" s="86"/>
      <c r="AA725" s="86"/>
      <c r="AB725" s="86"/>
      <c r="AC725" s="86"/>
      <c r="AD725" s="86"/>
      <c r="AE725" s="86">
        <v>1</v>
      </c>
      <c r="AF725" s="86">
        <v>0</v>
      </c>
      <c r="AG725" s="86">
        <v>1</v>
      </c>
      <c r="AH725" s="87">
        <v>44270</v>
      </c>
    </row>
    <row r="726" spans="1:34" outlineLevel="2" x14ac:dyDescent="0.3">
      <c r="A726" s="85" t="s">
        <v>299</v>
      </c>
      <c r="B726" s="85" t="s">
        <v>300</v>
      </c>
      <c r="C726" s="86"/>
      <c r="D726" s="86" t="s">
        <v>510</v>
      </c>
      <c r="E726" s="86"/>
      <c r="F726" s="86"/>
      <c r="G726" s="86"/>
      <c r="H726" s="86"/>
      <c r="I726" s="85" t="s">
        <v>109</v>
      </c>
      <c r="J726" s="86" t="s">
        <v>110</v>
      </c>
      <c r="K726" s="86" t="s">
        <v>220</v>
      </c>
      <c r="L726" s="86" t="s">
        <v>224</v>
      </c>
      <c r="M726" s="86"/>
      <c r="N726" s="86"/>
      <c r="O726" s="86"/>
      <c r="P726" s="86">
        <v>6</v>
      </c>
      <c r="Q726" s="86">
        <v>20</v>
      </c>
      <c r="R726" s="86">
        <v>26</v>
      </c>
      <c r="S726" s="86">
        <v>44</v>
      </c>
      <c r="T726" s="86">
        <f t="shared" si="13"/>
        <v>-24</v>
      </c>
      <c r="U726" s="86"/>
      <c r="V726" s="86"/>
      <c r="W726" s="86"/>
      <c r="X726" s="86"/>
      <c r="Y726" s="86"/>
      <c r="Z726" s="86"/>
      <c r="AA726" s="86"/>
      <c r="AB726" s="86"/>
      <c r="AC726" s="86"/>
      <c r="AD726" s="86"/>
      <c r="AE726" s="86">
        <v>6</v>
      </c>
      <c r="AF726" s="86">
        <v>0</v>
      </c>
      <c r="AG726" s="86">
        <v>6</v>
      </c>
      <c r="AH726" s="87">
        <v>44270</v>
      </c>
    </row>
    <row r="727" spans="1:34" outlineLevel="2" x14ac:dyDescent="0.3">
      <c r="A727" s="85" t="s">
        <v>301</v>
      </c>
      <c r="B727" s="85" t="s">
        <v>302</v>
      </c>
      <c r="C727" s="86"/>
      <c r="D727" s="86" t="s">
        <v>510</v>
      </c>
      <c r="E727" s="86"/>
      <c r="F727" s="86"/>
      <c r="G727" s="86"/>
      <c r="H727" s="86"/>
      <c r="I727" s="85" t="s">
        <v>227</v>
      </c>
      <c r="J727" s="86" t="s">
        <v>228</v>
      </c>
      <c r="K727" s="86" t="s">
        <v>98</v>
      </c>
      <c r="L727" s="86" t="s">
        <v>230</v>
      </c>
      <c r="M727" s="86"/>
      <c r="N727" s="86"/>
      <c r="O727" s="86"/>
      <c r="P727" s="86">
        <v>1</v>
      </c>
      <c r="Q727" s="86">
        <v>7</v>
      </c>
      <c r="R727" s="86">
        <v>12</v>
      </c>
      <c r="S727" s="86">
        <v>14</v>
      </c>
      <c r="T727" s="86">
        <f t="shared" si="13"/>
        <v>-7</v>
      </c>
      <c r="U727" s="86"/>
      <c r="V727" s="86"/>
      <c r="W727" s="86"/>
      <c r="X727" s="86"/>
      <c r="Y727" s="86"/>
      <c r="Z727" s="86"/>
      <c r="AA727" s="86"/>
      <c r="AB727" s="86"/>
      <c r="AC727" s="86"/>
      <c r="AD727" s="86"/>
      <c r="AE727" s="86">
        <v>1</v>
      </c>
      <c r="AF727" s="86">
        <v>0</v>
      </c>
      <c r="AG727" s="86">
        <v>1</v>
      </c>
      <c r="AH727" s="87">
        <v>44270</v>
      </c>
    </row>
    <row r="728" spans="1:34" outlineLevel="2" x14ac:dyDescent="0.3">
      <c r="A728" s="85" t="s">
        <v>303</v>
      </c>
      <c r="B728" s="85" t="s">
        <v>304</v>
      </c>
      <c r="C728" s="86"/>
      <c r="D728" s="86" t="s">
        <v>510</v>
      </c>
      <c r="E728" s="86"/>
      <c r="F728" s="86"/>
      <c r="G728" s="86"/>
      <c r="H728" s="86"/>
      <c r="I728" s="85" t="s">
        <v>227</v>
      </c>
      <c r="J728" s="86" t="s">
        <v>228</v>
      </c>
      <c r="K728" s="86" t="s">
        <v>103</v>
      </c>
      <c r="L728" s="86" t="s">
        <v>230</v>
      </c>
      <c r="M728" s="86"/>
      <c r="N728" s="86"/>
      <c r="O728" s="86"/>
      <c r="P728" s="86">
        <v>1</v>
      </c>
      <c r="Q728" s="86">
        <v>1</v>
      </c>
      <c r="R728" s="86">
        <v>10</v>
      </c>
      <c r="S728" s="86">
        <v>6</v>
      </c>
      <c r="T728" s="86">
        <f t="shared" si="13"/>
        <v>-5</v>
      </c>
      <c r="U728" s="86"/>
      <c r="V728" s="86"/>
      <c r="W728" s="86"/>
      <c r="X728" s="86"/>
      <c r="Y728" s="86"/>
      <c r="Z728" s="86"/>
      <c r="AA728" s="86"/>
      <c r="AB728" s="86"/>
      <c r="AC728" s="86"/>
      <c r="AD728" s="86"/>
      <c r="AE728" s="86">
        <v>1</v>
      </c>
      <c r="AF728" s="86">
        <v>0</v>
      </c>
      <c r="AG728" s="86">
        <v>1</v>
      </c>
      <c r="AH728" s="87">
        <v>44270</v>
      </c>
    </row>
    <row r="729" spans="1:34" outlineLevel="2" x14ac:dyDescent="0.3">
      <c r="A729" s="85" t="s">
        <v>305</v>
      </c>
      <c r="B729" s="85" t="s">
        <v>306</v>
      </c>
      <c r="C729" s="86"/>
      <c r="D729" s="86" t="s">
        <v>510</v>
      </c>
      <c r="E729" s="86"/>
      <c r="F729" s="86"/>
      <c r="G729" s="86"/>
      <c r="H729" s="86"/>
      <c r="I729" s="85" t="s">
        <v>245</v>
      </c>
      <c r="J729" s="86" t="s">
        <v>246</v>
      </c>
      <c r="K729" s="86" t="s">
        <v>35</v>
      </c>
      <c r="L729" s="86" t="s">
        <v>230</v>
      </c>
      <c r="M729" s="86"/>
      <c r="N729" s="86"/>
      <c r="O729" s="86"/>
      <c r="P729" s="86">
        <v>1</v>
      </c>
      <c r="Q729" s="86">
        <v>1</v>
      </c>
      <c r="R729" s="86">
        <v>6</v>
      </c>
      <c r="S729" s="86">
        <v>7</v>
      </c>
      <c r="T729" s="86">
        <f t="shared" si="13"/>
        <v>-6</v>
      </c>
      <c r="U729" s="86"/>
      <c r="V729" s="86"/>
      <c r="W729" s="86"/>
      <c r="X729" s="86"/>
      <c r="Y729" s="86"/>
      <c r="Z729" s="86"/>
      <c r="AA729" s="86"/>
      <c r="AB729" s="86"/>
      <c r="AC729" s="86"/>
      <c r="AD729" s="86"/>
      <c r="AE729" s="86">
        <v>1</v>
      </c>
      <c r="AF729" s="86">
        <v>0</v>
      </c>
      <c r="AG729" s="86">
        <v>1</v>
      </c>
      <c r="AH729" s="87">
        <v>44270</v>
      </c>
    </row>
    <row r="730" spans="1:34" outlineLevel="2" x14ac:dyDescent="0.3">
      <c r="A730" s="85" t="s">
        <v>307</v>
      </c>
      <c r="B730" s="85" t="s">
        <v>308</v>
      </c>
      <c r="C730" s="86"/>
      <c r="D730" s="86" t="s">
        <v>510</v>
      </c>
      <c r="E730" s="86"/>
      <c r="F730" s="86"/>
      <c r="G730" s="86"/>
      <c r="H730" s="86"/>
      <c r="I730" s="85" t="s">
        <v>227</v>
      </c>
      <c r="J730" s="86" t="s">
        <v>228</v>
      </c>
      <c r="K730" s="86" t="s">
        <v>35</v>
      </c>
      <c r="L730" s="86" t="s">
        <v>230</v>
      </c>
      <c r="M730" s="86"/>
      <c r="N730" s="86"/>
      <c r="O730" s="86"/>
      <c r="P730" s="86">
        <v>1</v>
      </c>
      <c r="Q730" s="86">
        <v>0</v>
      </c>
      <c r="R730" s="86">
        <v>6</v>
      </c>
      <c r="S730" s="86">
        <v>6</v>
      </c>
      <c r="T730" s="86">
        <f t="shared" si="13"/>
        <v>-6</v>
      </c>
      <c r="U730" s="86"/>
      <c r="V730" s="86"/>
      <c r="W730" s="86"/>
      <c r="X730" s="86"/>
      <c r="Y730" s="86"/>
      <c r="Z730" s="86"/>
      <c r="AA730" s="86"/>
      <c r="AB730" s="86"/>
      <c r="AC730" s="86"/>
      <c r="AD730" s="86"/>
      <c r="AE730" s="86">
        <v>1</v>
      </c>
      <c r="AF730" s="86">
        <v>0</v>
      </c>
      <c r="AG730" s="86">
        <v>1</v>
      </c>
      <c r="AH730" s="87">
        <v>44270</v>
      </c>
    </row>
    <row r="731" spans="1:34" outlineLevel="2" x14ac:dyDescent="0.3">
      <c r="A731" s="85" t="s">
        <v>309</v>
      </c>
      <c r="B731" s="85" t="s">
        <v>310</v>
      </c>
      <c r="C731" s="86"/>
      <c r="D731" s="86" t="s">
        <v>510</v>
      </c>
      <c r="E731" s="86"/>
      <c r="F731" s="86"/>
      <c r="G731" s="86"/>
      <c r="H731" s="86"/>
      <c r="I731" s="85" t="s">
        <v>227</v>
      </c>
      <c r="J731" s="86" t="s">
        <v>228</v>
      </c>
      <c r="K731" s="86" t="s">
        <v>311</v>
      </c>
      <c r="L731" s="86" t="s">
        <v>230</v>
      </c>
      <c r="M731" s="86"/>
      <c r="N731" s="86"/>
      <c r="O731" s="86"/>
      <c r="P731" s="86">
        <v>1</v>
      </c>
      <c r="Q731" s="86">
        <v>0</v>
      </c>
      <c r="R731" s="86">
        <v>9</v>
      </c>
      <c r="S731" s="86">
        <v>10</v>
      </c>
      <c r="T731" s="86">
        <f t="shared" si="13"/>
        <v>-10</v>
      </c>
      <c r="U731" s="86">
        <v>1</v>
      </c>
      <c r="V731" s="86"/>
      <c r="W731" s="86"/>
      <c r="X731" s="86"/>
      <c r="Y731" s="86"/>
      <c r="Z731" s="86"/>
      <c r="AA731" s="86"/>
      <c r="AB731" s="86"/>
      <c r="AC731" s="86"/>
      <c r="AD731" s="86"/>
      <c r="AE731" s="86">
        <v>1</v>
      </c>
      <c r="AF731" s="86">
        <v>0</v>
      </c>
      <c r="AG731" s="86">
        <v>1</v>
      </c>
      <c r="AH731" s="87">
        <v>44270</v>
      </c>
    </row>
    <row r="732" spans="1:34" outlineLevel="2" x14ac:dyDescent="0.3">
      <c r="A732" s="85" t="s">
        <v>312</v>
      </c>
      <c r="B732" s="85" t="s">
        <v>313</v>
      </c>
      <c r="C732" s="86"/>
      <c r="D732" s="86" t="s">
        <v>510</v>
      </c>
      <c r="E732" s="86"/>
      <c r="F732" s="86"/>
      <c r="G732" s="86"/>
      <c r="H732" s="86"/>
      <c r="I732" s="85" t="s">
        <v>227</v>
      </c>
      <c r="J732" s="86" t="s">
        <v>228</v>
      </c>
      <c r="K732" s="86" t="s">
        <v>103</v>
      </c>
      <c r="L732" s="86" t="s">
        <v>230</v>
      </c>
      <c r="M732" s="86"/>
      <c r="N732" s="86"/>
      <c r="O732" s="86"/>
      <c r="P732" s="86">
        <v>2</v>
      </c>
      <c r="Q732" s="86">
        <v>0</v>
      </c>
      <c r="R732" s="86">
        <v>12</v>
      </c>
      <c r="S732" s="86">
        <v>10</v>
      </c>
      <c r="T732" s="86">
        <f t="shared" si="13"/>
        <v>-10</v>
      </c>
      <c r="U732" s="86"/>
      <c r="V732" s="86"/>
      <c r="W732" s="86"/>
      <c r="X732" s="86"/>
      <c r="Y732" s="86"/>
      <c r="Z732" s="86"/>
      <c r="AA732" s="86"/>
      <c r="AB732" s="86"/>
      <c r="AC732" s="86"/>
      <c r="AD732" s="86"/>
      <c r="AE732" s="86">
        <v>2</v>
      </c>
      <c r="AF732" s="86">
        <v>0</v>
      </c>
      <c r="AG732" s="86">
        <v>2</v>
      </c>
      <c r="AH732" s="87">
        <v>44270</v>
      </c>
    </row>
    <row r="733" spans="1:34" outlineLevel="2" x14ac:dyDescent="0.3">
      <c r="A733" s="85" t="s">
        <v>314</v>
      </c>
      <c r="B733" s="85" t="s">
        <v>315</v>
      </c>
      <c r="C733" s="86"/>
      <c r="D733" s="86" t="s">
        <v>510</v>
      </c>
      <c r="E733" s="86"/>
      <c r="F733" s="86"/>
      <c r="G733" s="86"/>
      <c r="H733" s="86"/>
      <c r="I733" s="85"/>
      <c r="J733" s="86"/>
      <c r="K733" s="86"/>
      <c r="L733" s="86"/>
      <c r="M733" s="86"/>
      <c r="N733" s="86"/>
      <c r="O733" s="86"/>
      <c r="P733" s="86">
        <v>3</v>
      </c>
      <c r="Q733" s="86">
        <v>15</v>
      </c>
      <c r="R733" s="86">
        <v>1</v>
      </c>
      <c r="S733" s="86">
        <v>41</v>
      </c>
      <c r="T733" s="86">
        <f t="shared" si="13"/>
        <v>-26</v>
      </c>
      <c r="U733" s="86">
        <v>25</v>
      </c>
      <c r="V733" s="86"/>
      <c r="W733" s="86"/>
      <c r="X733" s="86"/>
      <c r="Y733" s="86"/>
      <c r="Z733" s="86"/>
      <c r="AA733" s="86"/>
      <c r="AB733" s="86"/>
      <c r="AC733" s="86"/>
      <c r="AD733" s="86"/>
      <c r="AE733" s="86">
        <v>3</v>
      </c>
      <c r="AF733" s="86">
        <v>0</v>
      </c>
      <c r="AG733" s="86">
        <v>3</v>
      </c>
      <c r="AH733" s="87">
        <v>44270</v>
      </c>
    </row>
    <row r="734" spans="1:34" outlineLevel="2" x14ac:dyDescent="0.3">
      <c r="A734" s="85" t="s">
        <v>316</v>
      </c>
      <c r="B734" s="85" t="s">
        <v>317</v>
      </c>
      <c r="C734" s="86"/>
      <c r="D734" s="86" t="s">
        <v>510</v>
      </c>
      <c r="E734" s="86"/>
      <c r="F734" s="86"/>
      <c r="G734" s="86"/>
      <c r="H734" s="86"/>
      <c r="I734" s="85" t="s">
        <v>259</v>
      </c>
      <c r="J734" s="86" t="s">
        <v>318</v>
      </c>
      <c r="K734" s="86" t="s">
        <v>294</v>
      </c>
      <c r="L734" s="86" t="s">
        <v>319</v>
      </c>
      <c r="M734" s="86">
        <v>15674</v>
      </c>
      <c r="N734" s="86">
        <v>43</v>
      </c>
      <c r="O734" s="87">
        <v>44299</v>
      </c>
      <c r="P734" s="86">
        <v>2</v>
      </c>
      <c r="Q734" s="86">
        <v>52</v>
      </c>
      <c r="R734" s="86">
        <v>50</v>
      </c>
      <c r="S734" s="86">
        <v>69</v>
      </c>
      <c r="T734" s="86">
        <f t="shared" si="13"/>
        <v>-17</v>
      </c>
      <c r="U734" s="86"/>
      <c r="V734" s="86"/>
      <c r="W734" s="86"/>
      <c r="X734" s="86"/>
      <c r="Y734" s="86"/>
      <c r="Z734" s="86"/>
      <c r="AA734" s="86"/>
      <c r="AB734" s="86"/>
      <c r="AC734" s="86"/>
      <c r="AD734" s="86"/>
      <c r="AE734" s="86">
        <v>2</v>
      </c>
      <c r="AF734" s="86">
        <v>0</v>
      </c>
      <c r="AG734" s="86">
        <v>2</v>
      </c>
      <c r="AH734" s="87">
        <v>44270</v>
      </c>
    </row>
    <row r="735" spans="1:34" outlineLevel="2" x14ac:dyDescent="0.3">
      <c r="A735" s="85" t="s">
        <v>320</v>
      </c>
      <c r="B735" s="85" t="s">
        <v>321</v>
      </c>
      <c r="C735" s="86"/>
      <c r="D735" s="86" t="s">
        <v>510</v>
      </c>
      <c r="E735" s="86"/>
      <c r="F735" s="86"/>
      <c r="G735" s="86"/>
      <c r="H735" s="86"/>
      <c r="I735" s="85" t="s">
        <v>259</v>
      </c>
      <c r="J735" s="86" t="s">
        <v>322</v>
      </c>
      <c r="K735" s="86" t="s">
        <v>323</v>
      </c>
      <c r="L735" s="86" t="s">
        <v>144</v>
      </c>
      <c r="M735" s="86"/>
      <c r="N735" s="86"/>
      <c r="O735" s="86"/>
      <c r="P735" s="86">
        <v>5</v>
      </c>
      <c r="Q735" s="86">
        <v>69</v>
      </c>
      <c r="R735" s="86">
        <v>80</v>
      </c>
      <c r="S735" s="86">
        <v>82</v>
      </c>
      <c r="T735" s="86">
        <f t="shared" si="13"/>
        <v>-13</v>
      </c>
      <c r="U735" s="86"/>
      <c r="V735" s="86"/>
      <c r="W735" s="86"/>
      <c r="X735" s="86"/>
      <c r="Y735" s="86"/>
      <c r="Z735" s="86"/>
      <c r="AA735" s="86"/>
      <c r="AB735" s="86"/>
      <c r="AC735" s="86"/>
      <c r="AD735" s="86"/>
      <c r="AE735" s="86">
        <v>5</v>
      </c>
      <c r="AF735" s="86">
        <v>0</v>
      </c>
      <c r="AG735" s="86">
        <v>5</v>
      </c>
      <c r="AH735" s="87">
        <v>44270</v>
      </c>
    </row>
    <row r="736" spans="1:34" outlineLevel="2" x14ac:dyDescent="0.3">
      <c r="A736" s="85" t="s">
        <v>324</v>
      </c>
      <c r="B736" s="85" t="s">
        <v>325</v>
      </c>
      <c r="C736" s="86"/>
      <c r="D736" s="86" t="s">
        <v>510</v>
      </c>
      <c r="E736" s="86"/>
      <c r="F736" s="86"/>
      <c r="G736" s="86"/>
      <c r="H736" s="86"/>
      <c r="I736" s="85" t="s">
        <v>259</v>
      </c>
      <c r="J736" s="86" t="s">
        <v>326</v>
      </c>
      <c r="K736" s="86" t="s">
        <v>327</v>
      </c>
      <c r="L736" s="86" t="s">
        <v>328</v>
      </c>
      <c r="M736" s="86">
        <v>15674</v>
      </c>
      <c r="N736" s="86">
        <v>100</v>
      </c>
      <c r="O736" s="87">
        <v>44314</v>
      </c>
      <c r="P736" s="86">
        <v>8</v>
      </c>
      <c r="Q736" s="86">
        <v>6</v>
      </c>
      <c r="R736" s="86">
        <v>170</v>
      </c>
      <c r="S736" s="86">
        <v>79</v>
      </c>
      <c r="T736" s="86">
        <f t="shared" si="13"/>
        <v>-73</v>
      </c>
      <c r="U736" s="86"/>
      <c r="V736" s="86"/>
      <c r="W736" s="86"/>
      <c r="X736" s="86"/>
      <c r="Y736" s="86"/>
      <c r="Z736" s="86"/>
      <c r="AA736" s="86"/>
      <c r="AB736" s="86"/>
      <c r="AC736" s="86"/>
      <c r="AD736" s="86"/>
      <c r="AE736" s="86">
        <v>8</v>
      </c>
      <c r="AF736" s="86">
        <v>0</v>
      </c>
      <c r="AG736" s="86">
        <v>8</v>
      </c>
      <c r="AH736" s="87">
        <v>44270</v>
      </c>
    </row>
    <row r="737" spans="1:34" outlineLevel="2" x14ac:dyDescent="0.3">
      <c r="A737" s="85" t="s">
        <v>329</v>
      </c>
      <c r="B737" s="85" t="s">
        <v>330</v>
      </c>
      <c r="C737" s="86"/>
      <c r="D737" s="86" t="s">
        <v>510</v>
      </c>
      <c r="E737" s="86"/>
      <c r="F737" s="86"/>
      <c r="G737" s="86"/>
      <c r="H737" s="86"/>
      <c r="I737" s="85"/>
      <c r="J737" s="86"/>
      <c r="K737" s="86"/>
      <c r="L737" s="86"/>
      <c r="M737" s="86"/>
      <c r="N737" s="86"/>
      <c r="O737" s="86"/>
      <c r="P737" s="86">
        <v>1</v>
      </c>
      <c r="Q737" s="86">
        <v>10</v>
      </c>
      <c r="R737" s="86">
        <v>0</v>
      </c>
      <c r="S737" s="86">
        <v>11</v>
      </c>
      <c r="T737" s="86">
        <f t="shared" si="13"/>
        <v>-1</v>
      </c>
      <c r="U737" s="86">
        <v>1</v>
      </c>
      <c r="V737" s="86"/>
      <c r="W737" s="86"/>
      <c r="X737" s="86"/>
      <c r="Y737" s="86"/>
      <c r="Z737" s="86"/>
      <c r="AA737" s="86"/>
      <c r="AB737" s="86"/>
      <c r="AC737" s="86"/>
      <c r="AD737" s="86"/>
      <c r="AE737" s="86">
        <v>1</v>
      </c>
      <c r="AF737" s="86">
        <v>0</v>
      </c>
      <c r="AG737" s="86">
        <v>1</v>
      </c>
      <c r="AH737" s="87">
        <v>44270</v>
      </c>
    </row>
    <row r="738" spans="1:34" outlineLevel="2" x14ac:dyDescent="0.3">
      <c r="A738" s="85" t="s">
        <v>331</v>
      </c>
      <c r="B738" s="85" t="s">
        <v>332</v>
      </c>
      <c r="C738" s="86"/>
      <c r="D738" s="86" t="s">
        <v>510</v>
      </c>
      <c r="E738" s="86"/>
      <c r="F738" s="86"/>
      <c r="G738" s="86"/>
      <c r="H738" s="86"/>
      <c r="I738" s="85"/>
      <c r="J738" s="86"/>
      <c r="K738" s="86"/>
      <c r="L738" s="86"/>
      <c r="M738" s="86"/>
      <c r="N738" s="86"/>
      <c r="O738" s="86"/>
      <c r="P738" s="86">
        <v>3</v>
      </c>
      <c r="Q738" s="86">
        <v>30</v>
      </c>
      <c r="R738" s="86">
        <v>0</v>
      </c>
      <c r="S738" s="86">
        <v>35</v>
      </c>
      <c r="T738" s="86">
        <f t="shared" si="13"/>
        <v>-5</v>
      </c>
      <c r="U738" s="86">
        <v>5</v>
      </c>
      <c r="V738" s="86"/>
      <c r="W738" s="86"/>
      <c r="X738" s="86"/>
      <c r="Y738" s="86"/>
      <c r="Z738" s="86"/>
      <c r="AA738" s="86"/>
      <c r="AB738" s="86"/>
      <c r="AC738" s="86"/>
      <c r="AD738" s="86"/>
      <c r="AE738" s="86">
        <v>3</v>
      </c>
      <c r="AF738" s="86">
        <v>0</v>
      </c>
      <c r="AG738" s="86">
        <v>3</v>
      </c>
      <c r="AH738" s="87">
        <v>44270</v>
      </c>
    </row>
    <row r="739" spans="1:34" outlineLevel="2" x14ac:dyDescent="0.3">
      <c r="A739" s="85" t="s">
        <v>333</v>
      </c>
      <c r="B739" s="85" t="s">
        <v>334</v>
      </c>
      <c r="C739" s="86"/>
      <c r="D739" s="86" t="s">
        <v>510</v>
      </c>
      <c r="E739" s="86"/>
      <c r="F739" s="86"/>
      <c r="G739" s="86"/>
      <c r="H739" s="86"/>
      <c r="I739" s="85"/>
      <c r="J739" s="86"/>
      <c r="K739" s="86"/>
      <c r="L739" s="86"/>
      <c r="M739" s="86"/>
      <c r="N739" s="86"/>
      <c r="O739" s="86"/>
      <c r="P739" s="86">
        <v>2</v>
      </c>
      <c r="Q739" s="86">
        <v>7</v>
      </c>
      <c r="R739" s="86"/>
      <c r="S739" s="86">
        <v>12</v>
      </c>
      <c r="T739" s="86">
        <f t="shared" si="13"/>
        <v>-5</v>
      </c>
      <c r="U739" s="86">
        <v>5</v>
      </c>
      <c r="V739" s="86"/>
      <c r="W739" s="86"/>
      <c r="X739" s="86"/>
      <c r="Y739" s="86"/>
      <c r="Z739" s="86"/>
      <c r="AA739" s="86"/>
      <c r="AB739" s="86"/>
      <c r="AC739" s="86"/>
      <c r="AD739" s="86"/>
      <c r="AE739" s="86">
        <v>2</v>
      </c>
      <c r="AF739" s="86">
        <v>0</v>
      </c>
      <c r="AG739" s="86">
        <v>2</v>
      </c>
      <c r="AH739" s="87">
        <v>44270</v>
      </c>
    </row>
    <row r="740" spans="1:34" outlineLevel="2" x14ac:dyDescent="0.3">
      <c r="A740" s="85" t="s">
        <v>335</v>
      </c>
      <c r="B740" s="85" t="s">
        <v>336</v>
      </c>
      <c r="C740" s="86"/>
      <c r="D740" s="86" t="s">
        <v>510</v>
      </c>
      <c r="E740" s="86"/>
      <c r="F740" s="86"/>
      <c r="G740" s="86"/>
      <c r="H740" s="86"/>
      <c r="I740" s="85"/>
      <c r="J740" s="86"/>
      <c r="K740" s="86"/>
      <c r="L740" s="86"/>
      <c r="M740" s="86"/>
      <c r="N740" s="86"/>
      <c r="O740" s="86"/>
      <c r="P740" s="86">
        <v>2</v>
      </c>
      <c r="Q740" s="86">
        <v>4</v>
      </c>
      <c r="R740" s="86">
        <v>0</v>
      </c>
      <c r="S740" s="86">
        <v>12</v>
      </c>
      <c r="T740" s="86">
        <f t="shared" si="13"/>
        <v>-8</v>
      </c>
      <c r="U740" s="86">
        <v>8</v>
      </c>
      <c r="V740" s="86"/>
      <c r="W740" s="86"/>
      <c r="X740" s="86"/>
      <c r="Y740" s="86"/>
      <c r="Z740" s="86"/>
      <c r="AA740" s="86"/>
      <c r="AB740" s="86"/>
      <c r="AC740" s="86"/>
      <c r="AD740" s="86"/>
      <c r="AE740" s="86">
        <v>2</v>
      </c>
      <c r="AF740" s="86">
        <v>0</v>
      </c>
      <c r="AG740" s="86">
        <v>2</v>
      </c>
      <c r="AH740" s="87">
        <v>44270</v>
      </c>
    </row>
    <row r="741" spans="1:34" outlineLevel="2" x14ac:dyDescent="0.3">
      <c r="A741" s="85" t="s">
        <v>337</v>
      </c>
      <c r="B741" s="85" t="s">
        <v>338</v>
      </c>
      <c r="C741" s="86"/>
      <c r="D741" s="86" t="s">
        <v>510</v>
      </c>
      <c r="E741" s="86"/>
      <c r="F741" s="86"/>
      <c r="G741" s="86"/>
      <c r="H741" s="86"/>
      <c r="I741" s="85" t="s">
        <v>227</v>
      </c>
      <c r="J741" s="86" t="s">
        <v>228</v>
      </c>
      <c r="K741" s="86" t="s">
        <v>339</v>
      </c>
      <c r="L741" s="86" t="s">
        <v>230</v>
      </c>
      <c r="M741" s="86"/>
      <c r="N741" s="86"/>
      <c r="O741" s="86"/>
      <c r="P741" s="86">
        <v>40</v>
      </c>
      <c r="Q741" s="86">
        <v>68</v>
      </c>
      <c r="R741" s="86">
        <v>84</v>
      </c>
      <c r="S741" s="86">
        <v>512</v>
      </c>
      <c r="T741" s="86">
        <f t="shared" si="13"/>
        <v>-444</v>
      </c>
      <c r="U741" s="86">
        <v>360</v>
      </c>
      <c r="V741" s="86"/>
      <c r="W741" s="86"/>
      <c r="X741" s="86"/>
      <c r="Y741" s="86"/>
      <c r="Z741" s="86"/>
      <c r="AA741" s="86"/>
      <c r="AB741" s="86"/>
      <c r="AC741" s="86"/>
      <c r="AD741" s="86"/>
      <c r="AE741" s="86">
        <v>40</v>
      </c>
      <c r="AF741" s="86">
        <v>0</v>
      </c>
      <c r="AG741" s="86">
        <v>40</v>
      </c>
      <c r="AH741" s="87">
        <v>44270</v>
      </c>
    </row>
    <row r="742" spans="1:34" outlineLevel="2" x14ac:dyDescent="0.3">
      <c r="A742" s="85" t="s">
        <v>340</v>
      </c>
      <c r="B742" s="85" t="s">
        <v>341</v>
      </c>
      <c r="C742" s="86"/>
      <c r="D742" s="86" t="s">
        <v>510</v>
      </c>
      <c r="E742" s="86"/>
      <c r="F742" s="86"/>
      <c r="G742" s="86"/>
      <c r="H742" s="86"/>
      <c r="I742" s="85" t="s">
        <v>227</v>
      </c>
      <c r="J742" s="86" t="s">
        <v>228</v>
      </c>
      <c r="K742" s="86" t="s">
        <v>342</v>
      </c>
      <c r="L742" s="86" t="s">
        <v>230</v>
      </c>
      <c r="M742" s="86"/>
      <c r="N742" s="86"/>
      <c r="O742" s="86"/>
      <c r="P742" s="86">
        <v>6</v>
      </c>
      <c r="Q742" s="86">
        <v>24</v>
      </c>
      <c r="R742" s="86">
        <v>33</v>
      </c>
      <c r="S742" s="86">
        <v>65</v>
      </c>
      <c r="T742" s="86">
        <f t="shared" si="13"/>
        <v>-41</v>
      </c>
      <c r="U742" s="86">
        <v>8</v>
      </c>
      <c r="V742" s="86"/>
      <c r="W742" s="86"/>
      <c r="X742" s="86"/>
      <c r="Y742" s="86"/>
      <c r="Z742" s="86"/>
      <c r="AA742" s="86"/>
      <c r="AB742" s="86"/>
      <c r="AC742" s="86"/>
      <c r="AD742" s="86"/>
      <c r="AE742" s="86">
        <v>6</v>
      </c>
      <c r="AF742" s="86">
        <v>0</v>
      </c>
      <c r="AG742" s="86">
        <v>6</v>
      </c>
      <c r="AH742" s="87">
        <v>44270</v>
      </c>
    </row>
    <row r="743" spans="1:34" outlineLevel="2" x14ac:dyDescent="0.3">
      <c r="A743" s="85" t="s">
        <v>343</v>
      </c>
      <c r="B743" s="85" t="s">
        <v>344</v>
      </c>
      <c r="C743" s="86"/>
      <c r="D743" s="86" t="s">
        <v>510</v>
      </c>
      <c r="E743" s="86"/>
      <c r="F743" s="86"/>
      <c r="G743" s="86"/>
      <c r="H743" s="86"/>
      <c r="I743" s="85" t="s">
        <v>227</v>
      </c>
      <c r="J743" s="86" t="s">
        <v>228</v>
      </c>
      <c r="K743" s="86" t="s">
        <v>345</v>
      </c>
      <c r="L743" s="86" t="s">
        <v>230</v>
      </c>
      <c r="M743" s="86"/>
      <c r="N743" s="86"/>
      <c r="O743" s="86"/>
      <c r="P743" s="86">
        <v>3</v>
      </c>
      <c r="Q743" s="86">
        <v>9</v>
      </c>
      <c r="R743" s="86">
        <v>35</v>
      </c>
      <c r="S743" s="86">
        <v>36</v>
      </c>
      <c r="T743" s="86">
        <f t="shared" si="13"/>
        <v>-27</v>
      </c>
      <c r="U743" s="86"/>
      <c r="V743" s="86"/>
      <c r="W743" s="86"/>
      <c r="X743" s="86"/>
      <c r="Y743" s="86"/>
      <c r="Z743" s="86"/>
      <c r="AA743" s="86"/>
      <c r="AB743" s="86"/>
      <c r="AC743" s="86"/>
      <c r="AD743" s="86"/>
      <c r="AE743" s="86">
        <v>3</v>
      </c>
      <c r="AF743" s="86">
        <v>0</v>
      </c>
      <c r="AG743" s="86">
        <v>3</v>
      </c>
      <c r="AH743" s="87">
        <v>44270</v>
      </c>
    </row>
    <row r="744" spans="1:34" outlineLevel="2" x14ac:dyDescent="0.3">
      <c r="A744" s="85" t="s">
        <v>346</v>
      </c>
      <c r="B744" s="85" t="s">
        <v>347</v>
      </c>
      <c r="C744" s="86"/>
      <c r="D744" s="86" t="s">
        <v>510</v>
      </c>
      <c r="E744" s="86"/>
      <c r="F744" s="86"/>
      <c r="G744" s="86"/>
      <c r="H744" s="86"/>
      <c r="I744" s="85" t="s">
        <v>227</v>
      </c>
      <c r="J744" s="86" t="s">
        <v>228</v>
      </c>
      <c r="K744" s="86" t="s">
        <v>348</v>
      </c>
      <c r="L744" s="86" t="s">
        <v>230</v>
      </c>
      <c r="M744" s="86"/>
      <c r="N744" s="86"/>
      <c r="O744" s="86"/>
      <c r="P744" s="86">
        <v>40</v>
      </c>
      <c r="Q744" s="86">
        <v>98</v>
      </c>
      <c r="R744" s="86">
        <v>96</v>
      </c>
      <c r="S744" s="86">
        <v>504</v>
      </c>
      <c r="T744" s="86">
        <f t="shared" si="13"/>
        <v>-406</v>
      </c>
      <c r="U744" s="86">
        <v>310</v>
      </c>
      <c r="V744" s="86"/>
      <c r="W744" s="86"/>
      <c r="X744" s="86"/>
      <c r="Y744" s="86"/>
      <c r="Z744" s="86"/>
      <c r="AA744" s="86"/>
      <c r="AB744" s="86"/>
      <c r="AC744" s="86"/>
      <c r="AD744" s="86"/>
      <c r="AE744" s="86">
        <v>40</v>
      </c>
      <c r="AF744" s="86">
        <v>0</v>
      </c>
      <c r="AG744" s="86">
        <v>40</v>
      </c>
      <c r="AH744" s="87">
        <v>44270</v>
      </c>
    </row>
    <row r="745" spans="1:34" outlineLevel="2" x14ac:dyDescent="0.3">
      <c r="A745" s="85" t="s">
        <v>349</v>
      </c>
      <c r="B745" s="85" t="s">
        <v>350</v>
      </c>
      <c r="C745" s="86"/>
      <c r="D745" s="86" t="s">
        <v>510</v>
      </c>
      <c r="E745" s="86"/>
      <c r="F745" s="86"/>
      <c r="G745" s="86"/>
      <c r="H745" s="86"/>
      <c r="I745" s="85" t="s">
        <v>227</v>
      </c>
      <c r="J745" s="86" t="s">
        <v>228</v>
      </c>
      <c r="K745" s="86" t="s">
        <v>103</v>
      </c>
      <c r="L745" s="86" t="s">
        <v>230</v>
      </c>
      <c r="M745" s="86"/>
      <c r="N745" s="86"/>
      <c r="O745" s="86"/>
      <c r="P745" s="86">
        <v>1</v>
      </c>
      <c r="Q745" s="86">
        <v>1</v>
      </c>
      <c r="R745" s="86">
        <v>10</v>
      </c>
      <c r="S745" s="86">
        <v>9</v>
      </c>
      <c r="T745" s="86">
        <f t="shared" si="13"/>
        <v>-8</v>
      </c>
      <c r="U745" s="86"/>
      <c r="V745" s="86"/>
      <c r="W745" s="86"/>
      <c r="X745" s="86"/>
      <c r="Y745" s="86"/>
      <c r="Z745" s="86"/>
      <c r="AA745" s="86"/>
      <c r="AB745" s="86"/>
      <c r="AC745" s="86"/>
      <c r="AD745" s="86"/>
      <c r="AE745" s="86">
        <v>1</v>
      </c>
      <c r="AF745" s="86">
        <v>0</v>
      </c>
      <c r="AG745" s="86">
        <v>1</v>
      </c>
      <c r="AH745" s="87">
        <v>44270</v>
      </c>
    </row>
    <row r="746" spans="1:34" outlineLevel="2" x14ac:dyDescent="0.3">
      <c r="A746" s="85" t="s">
        <v>351</v>
      </c>
      <c r="B746" s="85" t="s">
        <v>352</v>
      </c>
      <c r="C746" s="86"/>
      <c r="D746" s="86" t="s">
        <v>510</v>
      </c>
      <c r="E746" s="86"/>
      <c r="F746" s="86"/>
      <c r="G746" s="86"/>
      <c r="H746" s="86"/>
      <c r="I746" s="85"/>
      <c r="J746" s="86"/>
      <c r="K746" s="86"/>
      <c r="L746" s="86"/>
      <c r="M746" s="86"/>
      <c r="N746" s="86"/>
      <c r="O746" s="86"/>
      <c r="P746" s="86">
        <v>12</v>
      </c>
      <c r="Q746" s="86">
        <v>50</v>
      </c>
      <c r="R746" s="86">
        <v>0</v>
      </c>
      <c r="S746" s="86">
        <v>72</v>
      </c>
      <c r="T746" s="86">
        <f t="shared" si="13"/>
        <v>-22</v>
      </c>
      <c r="U746" s="86">
        <v>22</v>
      </c>
      <c r="V746" s="86"/>
      <c r="W746" s="86"/>
      <c r="X746" s="86"/>
      <c r="Y746" s="86"/>
      <c r="Z746" s="86"/>
      <c r="AA746" s="86"/>
      <c r="AB746" s="86"/>
      <c r="AC746" s="86"/>
      <c r="AD746" s="86"/>
      <c r="AE746" s="86">
        <v>12</v>
      </c>
      <c r="AF746" s="86">
        <v>0</v>
      </c>
      <c r="AG746" s="86">
        <v>12</v>
      </c>
      <c r="AH746" s="87">
        <v>44270</v>
      </c>
    </row>
    <row r="747" spans="1:34" outlineLevel="2" x14ac:dyDescent="0.3">
      <c r="A747" s="85" t="s">
        <v>353</v>
      </c>
      <c r="B747" s="85" t="s">
        <v>354</v>
      </c>
      <c r="C747" s="86"/>
      <c r="D747" s="86" t="s">
        <v>510</v>
      </c>
      <c r="E747" s="86"/>
      <c r="F747" s="86"/>
      <c r="G747" s="86"/>
      <c r="H747" s="86"/>
      <c r="I747" s="85"/>
      <c r="J747" s="86"/>
      <c r="K747" s="86"/>
      <c r="L747" s="86"/>
      <c r="M747" s="86"/>
      <c r="N747" s="86"/>
      <c r="O747" s="86"/>
      <c r="P747" s="86">
        <v>8</v>
      </c>
      <c r="Q747" s="86">
        <v>50</v>
      </c>
      <c r="R747" s="86">
        <v>0</v>
      </c>
      <c r="S747" s="86">
        <v>82</v>
      </c>
      <c r="T747" s="86">
        <f t="shared" si="13"/>
        <v>-32</v>
      </c>
      <c r="U747" s="86">
        <v>32</v>
      </c>
      <c r="V747" s="86"/>
      <c r="W747" s="86"/>
      <c r="X747" s="86"/>
      <c r="Y747" s="86"/>
      <c r="Z747" s="86"/>
      <c r="AA747" s="86"/>
      <c r="AB747" s="86"/>
      <c r="AC747" s="86"/>
      <c r="AD747" s="86"/>
      <c r="AE747" s="86">
        <v>8</v>
      </c>
      <c r="AF747" s="86">
        <v>0</v>
      </c>
      <c r="AG747" s="86">
        <v>8</v>
      </c>
      <c r="AH747" s="87">
        <v>44270</v>
      </c>
    </row>
    <row r="748" spans="1:34" outlineLevel="2" x14ac:dyDescent="0.3">
      <c r="A748" s="85" t="s">
        <v>355</v>
      </c>
      <c r="B748" s="85" t="s">
        <v>356</v>
      </c>
      <c r="C748" s="86"/>
      <c r="D748" s="86" t="s">
        <v>510</v>
      </c>
      <c r="E748" s="86"/>
      <c r="F748" s="86"/>
      <c r="G748" s="86"/>
      <c r="H748" s="86"/>
      <c r="I748" s="85"/>
      <c r="J748" s="86"/>
      <c r="K748" s="86"/>
      <c r="L748" s="86"/>
      <c r="M748" s="86"/>
      <c r="N748" s="86"/>
      <c r="O748" s="86"/>
      <c r="P748" s="86">
        <v>4</v>
      </c>
      <c r="Q748" s="86">
        <v>13</v>
      </c>
      <c r="R748" s="86">
        <v>0</v>
      </c>
      <c r="S748" s="86">
        <v>26</v>
      </c>
      <c r="T748" s="86">
        <f t="shared" si="13"/>
        <v>-13</v>
      </c>
      <c r="U748" s="86">
        <v>13</v>
      </c>
      <c r="V748" s="86"/>
      <c r="W748" s="86"/>
      <c r="X748" s="86"/>
      <c r="Y748" s="86"/>
      <c r="Z748" s="86"/>
      <c r="AA748" s="86"/>
      <c r="AB748" s="86"/>
      <c r="AC748" s="86"/>
      <c r="AD748" s="86"/>
      <c r="AE748" s="86">
        <v>4</v>
      </c>
      <c r="AF748" s="86">
        <v>0</v>
      </c>
      <c r="AG748" s="86">
        <v>4</v>
      </c>
      <c r="AH748" s="87">
        <v>44270</v>
      </c>
    </row>
    <row r="749" spans="1:34" outlineLevel="2" x14ac:dyDescent="0.3">
      <c r="A749" s="85" t="s">
        <v>357</v>
      </c>
      <c r="B749" s="85" t="s">
        <v>358</v>
      </c>
      <c r="C749" s="86"/>
      <c r="D749" s="86" t="s">
        <v>510</v>
      </c>
      <c r="E749" s="86"/>
      <c r="F749" s="86"/>
      <c r="G749" s="86"/>
      <c r="H749" s="86"/>
      <c r="I749" s="85"/>
      <c r="J749" s="86"/>
      <c r="K749" s="86"/>
      <c r="L749" s="86"/>
      <c r="M749" s="86"/>
      <c r="N749" s="86"/>
      <c r="O749" s="86"/>
      <c r="P749" s="86">
        <v>2</v>
      </c>
      <c r="Q749" s="86">
        <v>13</v>
      </c>
      <c r="R749" s="86">
        <v>0</v>
      </c>
      <c r="S749" s="86">
        <v>22</v>
      </c>
      <c r="T749" s="86">
        <f t="shared" si="13"/>
        <v>-9</v>
      </c>
      <c r="U749" s="86">
        <v>9</v>
      </c>
      <c r="V749" s="86"/>
      <c r="W749" s="86"/>
      <c r="X749" s="86"/>
      <c r="Y749" s="86"/>
      <c r="Z749" s="86"/>
      <c r="AA749" s="86"/>
      <c r="AB749" s="86"/>
      <c r="AC749" s="86"/>
      <c r="AD749" s="86"/>
      <c r="AE749" s="86">
        <v>2</v>
      </c>
      <c r="AF749" s="86">
        <v>0</v>
      </c>
      <c r="AG749" s="86">
        <v>2</v>
      </c>
      <c r="AH749" s="87">
        <v>44270</v>
      </c>
    </row>
    <row r="750" spans="1:34" outlineLevel="2" x14ac:dyDescent="0.3">
      <c r="A750" s="85" t="s">
        <v>359</v>
      </c>
      <c r="B750" s="85" t="s">
        <v>360</v>
      </c>
      <c r="C750" s="86"/>
      <c r="D750" s="86" t="s">
        <v>510</v>
      </c>
      <c r="E750" s="86"/>
      <c r="F750" s="86"/>
      <c r="G750" s="86"/>
      <c r="H750" s="86"/>
      <c r="I750" s="85"/>
      <c r="J750" s="86"/>
      <c r="K750" s="86"/>
      <c r="L750" s="86"/>
      <c r="M750" s="86"/>
      <c r="N750" s="86"/>
      <c r="O750" s="86"/>
      <c r="P750" s="86">
        <v>1</v>
      </c>
      <c r="Q750" s="86">
        <v>0</v>
      </c>
      <c r="R750" s="86">
        <v>0</v>
      </c>
      <c r="S750" s="86">
        <v>6</v>
      </c>
      <c r="T750" s="86">
        <f t="shared" si="13"/>
        <v>-6</v>
      </c>
      <c r="U750" s="86">
        <v>6</v>
      </c>
      <c r="V750" s="86"/>
      <c r="W750" s="86"/>
      <c r="X750" s="86"/>
      <c r="Y750" s="86"/>
      <c r="Z750" s="86"/>
      <c r="AA750" s="86"/>
      <c r="AB750" s="86"/>
      <c r="AC750" s="86"/>
      <c r="AD750" s="86"/>
      <c r="AE750" s="86">
        <v>1</v>
      </c>
      <c r="AF750" s="86">
        <v>0</v>
      </c>
      <c r="AG750" s="86">
        <v>1</v>
      </c>
      <c r="AH750" s="87">
        <v>44270</v>
      </c>
    </row>
    <row r="751" spans="1:34" outlineLevel="2" x14ac:dyDescent="0.3">
      <c r="A751" s="85" t="s">
        <v>361</v>
      </c>
      <c r="B751" s="85" t="s">
        <v>362</v>
      </c>
      <c r="C751" s="86"/>
      <c r="D751" s="86" t="s">
        <v>510</v>
      </c>
      <c r="E751" s="86"/>
      <c r="F751" s="86"/>
      <c r="G751" s="86"/>
      <c r="H751" s="86"/>
      <c r="I751" s="85"/>
      <c r="J751" s="86"/>
      <c r="K751" s="86"/>
      <c r="L751" s="86"/>
      <c r="M751" s="86"/>
      <c r="N751" s="86"/>
      <c r="O751" s="86"/>
      <c r="P751" s="86">
        <v>2</v>
      </c>
      <c r="Q751" s="86">
        <v>9</v>
      </c>
      <c r="R751" s="86">
        <v>0</v>
      </c>
      <c r="S751" s="86">
        <v>17</v>
      </c>
      <c r="T751" s="86">
        <f t="shared" si="13"/>
        <v>-8</v>
      </c>
      <c r="U751" s="86">
        <v>8</v>
      </c>
      <c r="V751" s="86"/>
      <c r="W751" s="86"/>
      <c r="X751" s="86"/>
      <c r="Y751" s="86"/>
      <c r="Z751" s="86"/>
      <c r="AA751" s="86"/>
      <c r="AB751" s="86"/>
      <c r="AC751" s="86"/>
      <c r="AD751" s="86"/>
      <c r="AE751" s="86">
        <v>2</v>
      </c>
      <c r="AF751" s="86">
        <v>0</v>
      </c>
      <c r="AG751" s="86">
        <v>2</v>
      </c>
      <c r="AH751" s="87">
        <v>44270</v>
      </c>
    </row>
    <row r="752" spans="1:34" outlineLevel="2" x14ac:dyDescent="0.3">
      <c r="A752" s="85" t="s">
        <v>363</v>
      </c>
      <c r="B752" s="85" t="s">
        <v>364</v>
      </c>
      <c r="C752" s="86"/>
      <c r="D752" s="86" t="s">
        <v>510</v>
      </c>
      <c r="E752" s="86"/>
      <c r="F752" s="86"/>
      <c r="G752" s="86"/>
      <c r="H752" s="86"/>
      <c r="I752" s="85" t="s">
        <v>227</v>
      </c>
      <c r="J752" s="86" t="s">
        <v>228</v>
      </c>
      <c r="K752" s="86" t="s">
        <v>53</v>
      </c>
      <c r="L752" s="86" t="s">
        <v>230</v>
      </c>
      <c r="M752" s="86"/>
      <c r="N752" s="86"/>
      <c r="O752" s="86"/>
      <c r="P752" s="86">
        <v>5</v>
      </c>
      <c r="Q752" s="86">
        <v>32</v>
      </c>
      <c r="R752" s="86">
        <v>26</v>
      </c>
      <c r="S752" s="86">
        <v>90</v>
      </c>
      <c r="T752" s="86">
        <f t="shared" si="13"/>
        <v>-58</v>
      </c>
      <c r="U752" s="86">
        <v>32</v>
      </c>
      <c r="V752" s="86"/>
      <c r="W752" s="86"/>
      <c r="X752" s="86"/>
      <c r="Y752" s="86"/>
      <c r="Z752" s="86"/>
      <c r="AA752" s="86"/>
      <c r="AB752" s="86"/>
      <c r="AC752" s="86"/>
      <c r="AD752" s="86"/>
      <c r="AE752" s="86">
        <v>5</v>
      </c>
      <c r="AF752" s="86">
        <v>0</v>
      </c>
      <c r="AG752" s="86">
        <v>5</v>
      </c>
      <c r="AH752" s="87">
        <v>44270</v>
      </c>
    </row>
    <row r="753" spans="1:34" outlineLevel="2" x14ac:dyDescent="0.3">
      <c r="A753" s="85" t="s">
        <v>365</v>
      </c>
      <c r="B753" s="85" t="s">
        <v>366</v>
      </c>
      <c r="C753" s="86"/>
      <c r="D753" s="86" t="s">
        <v>510</v>
      </c>
      <c r="E753" s="86"/>
      <c r="F753" s="86"/>
      <c r="G753" s="86"/>
      <c r="H753" s="86"/>
      <c r="I753" s="85"/>
      <c r="J753" s="86"/>
      <c r="K753" s="86"/>
      <c r="L753" s="86"/>
      <c r="M753" s="86"/>
      <c r="N753" s="86"/>
      <c r="O753" s="86"/>
      <c r="P753" s="86">
        <v>11</v>
      </c>
      <c r="Q753" s="86">
        <v>17</v>
      </c>
      <c r="R753" s="86">
        <v>0</v>
      </c>
      <c r="S753" s="86">
        <v>66</v>
      </c>
      <c r="T753" s="86">
        <f t="shared" si="13"/>
        <v>-49</v>
      </c>
      <c r="U753" s="86">
        <v>49</v>
      </c>
      <c r="V753" s="86"/>
      <c r="W753" s="86"/>
      <c r="X753" s="86"/>
      <c r="Y753" s="86"/>
      <c r="Z753" s="86"/>
      <c r="AA753" s="86"/>
      <c r="AB753" s="86"/>
      <c r="AC753" s="86"/>
      <c r="AD753" s="86"/>
      <c r="AE753" s="86">
        <v>11</v>
      </c>
      <c r="AF753" s="86">
        <v>0</v>
      </c>
      <c r="AG753" s="86">
        <v>11</v>
      </c>
      <c r="AH753" s="87">
        <v>44270</v>
      </c>
    </row>
    <row r="754" spans="1:34" outlineLevel="2" x14ac:dyDescent="0.3">
      <c r="A754" s="85" t="s">
        <v>367</v>
      </c>
      <c r="B754" s="85" t="s">
        <v>368</v>
      </c>
      <c r="C754" s="86"/>
      <c r="D754" s="86" t="s">
        <v>510</v>
      </c>
      <c r="E754" s="86"/>
      <c r="F754" s="86"/>
      <c r="G754" s="86"/>
      <c r="H754" s="86"/>
      <c r="I754" s="85"/>
      <c r="J754" s="86"/>
      <c r="K754" s="86"/>
      <c r="L754" s="86"/>
      <c r="M754" s="86"/>
      <c r="N754" s="86"/>
      <c r="O754" s="86"/>
      <c r="P754" s="86">
        <v>3</v>
      </c>
      <c r="Q754" s="86">
        <v>21</v>
      </c>
      <c r="R754" s="86">
        <v>0</v>
      </c>
      <c r="S754" s="86">
        <v>30</v>
      </c>
      <c r="T754" s="86">
        <f t="shared" si="13"/>
        <v>-9</v>
      </c>
      <c r="U754" s="86">
        <v>9</v>
      </c>
      <c r="V754" s="86"/>
      <c r="W754" s="86"/>
      <c r="X754" s="86"/>
      <c r="Y754" s="86"/>
      <c r="Z754" s="86"/>
      <c r="AA754" s="86"/>
      <c r="AB754" s="86"/>
      <c r="AC754" s="86"/>
      <c r="AD754" s="86"/>
      <c r="AE754" s="86">
        <v>3</v>
      </c>
      <c r="AF754" s="86">
        <v>0</v>
      </c>
      <c r="AG754" s="86">
        <v>3</v>
      </c>
      <c r="AH754" s="87">
        <v>44270</v>
      </c>
    </row>
    <row r="755" spans="1:34" outlineLevel="2" x14ac:dyDescent="0.3">
      <c r="A755" s="85" t="s">
        <v>369</v>
      </c>
      <c r="B755" s="85" t="s">
        <v>370</v>
      </c>
      <c r="C755" s="86"/>
      <c r="D755" s="86" t="s">
        <v>510</v>
      </c>
      <c r="E755" s="86"/>
      <c r="F755" s="86"/>
      <c r="G755" s="86"/>
      <c r="H755" s="86"/>
      <c r="I755" s="85" t="s">
        <v>227</v>
      </c>
      <c r="J755" s="86" t="s">
        <v>228</v>
      </c>
      <c r="K755" s="86" t="s">
        <v>371</v>
      </c>
      <c r="L755" s="86" t="s">
        <v>230</v>
      </c>
      <c r="M755" s="86"/>
      <c r="N755" s="86"/>
      <c r="O755" s="86"/>
      <c r="P755" s="86">
        <v>5</v>
      </c>
      <c r="Q755" s="86">
        <v>59</v>
      </c>
      <c r="R755" s="86">
        <v>52</v>
      </c>
      <c r="S755" s="86">
        <v>109</v>
      </c>
      <c r="T755" s="86">
        <f t="shared" si="13"/>
        <v>-50</v>
      </c>
      <c r="U755" s="86"/>
      <c r="V755" s="86"/>
      <c r="W755" s="86"/>
      <c r="X755" s="86"/>
      <c r="Y755" s="86"/>
      <c r="Z755" s="86"/>
      <c r="AA755" s="86"/>
      <c r="AB755" s="86"/>
      <c r="AC755" s="86"/>
      <c r="AD755" s="86"/>
      <c r="AE755" s="86">
        <v>5</v>
      </c>
      <c r="AF755" s="86">
        <v>0</v>
      </c>
      <c r="AG755" s="86">
        <v>5</v>
      </c>
      <c r="AH755" s="87">
        <v>44270</v>
      </c>
    </row>
    <row r="756" spans="1:34" outlineLevel="2" x14ac:dyDescent="0.3">
      <c r="A756" s="85" t="s">
        <v>372</v>
      </c>
      <c r="B756" s="85" t="s">
        <v>373</v>
      </c>
      <c r="C756" s="86"/>
      <c r="D756" s="86" t="s">
        <v>510</v>
      </c>
      <c r="E756" s="86"/>
      <c r="F756" s="86"/>
      <c r="G756" s="86"/>
      <c r="H756" s="86"/>
      <c r="I756" s="85" t="s">
        <v>227</v>
      </c>
      <c r="J756" s="86" t="s">
        <v>228</v>
      </c>
      <c r="K756" s="86" t="s">
        <v>374</v>
      </c>
      <c r="L756" s="86" t="s">
        <v>230</v>
      </c>
      <c r="M756" s="86"/>
      <c r="N756" s="86"/>
      <c r="O756" s="86"/>
      <c r="P756" s="86">
        <v>1</v>
      </c>
      <c r="Q756" s="86">
        <v>1</v>
      </c>
      <c r="R756" s="86">
        <v>21</v>
      </c>
      <c r="S756" s="86">
        <v>28</v>
      </c>
      <c r="T756" s="86">
        <f t="shared" si="13"/>
        <v>-27</v>
      </c>
      <c r="U756" s="86">
        <v>6</v>
      </c>
      <c r="V756" s="86"/>
      <c r="W756" s="86"/>
      <c r="X756" s="86"/>
      <c r="Y756" s="86"/>
      <c r="Z756" s="86"/>
      <c r="AA756" s="86"/>
      <c r="AB756" s="86"/>
      <c r="AC756" s="86"/>
      <c r="AD756" s="86"/>
      <c r="AE756" s="86">
        <v>1</v>
      </c>
      <c r="AF756" s="86">
        <v>0</v>
      </c>
      <c r="AG756" s="86">
        <v>1</v>
      </c>
      <c r="AH756" s="87">
        <v>44270</v>
      </c>
    </row>
    <row r="757" spans="1:34" outlineLevel="2" x14ac:dyDescent="0.3">
      <c r="A757" s="85" t="s">
        <v>375</v>
      </c>
      <c r="B757" s="85" t="s">
        <v>376</v>
      </c>
      <c r="C757" s="86"/>
      <c r="D757" s="86" t="s">
        <v>510</v>
      </c>
      <c r="E757" s="86"/>
      <c r="F757" s="86"/>
      <c r="G757" s="86"/>
      <c r="H757" s="86"/>
      <c r="I757" s="85"/>
      <c r="J757" s="86"/>
      <c r="K757" s="86"/>
      <c r="L757" s="86"/>
      <c r="M757" s="86"/>
      <c r="N757" s="86"/>
      <c r="O757" s="86"/>
      <c r="P757" s="86">
        <v>8</v>
      </c>
      <c r="Q757" s="86">
        <v>18</v>
      </c>
      <c r="R757" s="86">
        <v>0</v>
      </c>
      <c r="S757" s="86">
        <v>64</v>
      </c>
      <c r="T757" s="86">
        <f t="shared" si="13"/>
        <v>-46</v>
      </c>
      <c r="U757" s="86">
        <v>46</v>
      </c>
      <c r="V757" s="86"/>
      <c r="W757" s="86"/>
      <c r="X757" s="86"/>
      <c r="Y757" s="86"/>
      <c r="Z757" s="86"/>
      <c r="AA757" s="86"/>
      <c r="AB757" s="86"/>
      <c r="AC757" s="86"/>
      <c r="AD757" s="86"/>
      <c r="AE757" s="86">
        <v>8</v>
      </c>
      <c r="AF757" s="86">
        <v>0</v>
      </c>
      <c r="AG757" s="86">
        <v>8</v>
      </c>
      <c r="AH757" s="87">
        <v>44270</v>
      </c>
    </row>
    <row r="758" spans="1:34" outlineLevel="2" x14ac:dyDescent="0.3">
      <c r="A758" s="85" t="s">
        <v>377</v>
      </c>
      <c r="B758" s="85" t="s">
        <v>378</v>
      </c>
      <c r="C758" s="86"/>
      <c r="D758" s="86" t="s">
        <v>510</v>
      </c>
      <c r="E758" s="86"/>
      <c r="F758" s="86"/>
      <c r="G758" s="86"/>
      <c r="H758" s="86"/>
      <c r="I758" s="85"/>
      <c r="J758" s="86"/>
      <c r="K758" s="86"/>
      <c r="L758" s="86"/>
      <c r="M758" s="86"/>
      <c r="N758" s="86"/>
      <c r="O758" s="86"/>
      <c r="P758" s="86">
        <v>40</v>
      </c>
      <c r="Q758" s="86">
        <v>50</v>
      </c>
      <c r="R758" s="86">
        <v>0</v>
      </c>
      <c r="S758" s="86">
        <v>256</v>
      </c>
      <c r="T758" s="86">
        <f t="shared" si="13"/>
        <v>-206</v>
      </c>
      <c r="U758" s="86">
        <v>206</v>
      </c>
      <c r="V758" s="86"/>
      <c r="W758" s="86"/>
      <c r="X758" s="86"/>
      <c r="Y758" s="86"/>
      <c r="Z758" s="86"/>
      <c r="AA758" s="86"/>
      <c r="AB758" s="86"/>
      <c r="AC758" s="86"/>
      <c r="AD758" s="86"/>
      <c r="AE758" s="86">
        <v>40</v>
      </c>
      <c r="AF758" s="86">
        <v>0</v>
      </c>
      <c r="AG758" s="86">
        <v>40</v>
      </c>
      <c r="AH758" s="87">
        <v>44270</v>
      </c>
    </row>
    <row r="759" spans="1:34" outlineLevel="2" x14ac:dyDescent="0.3">
      <c r="A759" s="85" t="s">
        <v>379</v>
      </c>
      <c r="B759" s="85" t="s">
        <v>380</v>
      </c>
      <c r="C759" s="86"/>
      <c r="D759" s="86" t="s">
        <v>510</v>
      </c>
      <c r="E759" s="86"/>
      <c r="F759" s="86"/>
      <c r="G759" s="86"/>
      <c r="H759" s="86"/>
      <c r="I759" s="85"/>
      <c r="J759" s="86"/>
      <c r="K759" s="86"/>
      <c r="L759" s="86"/>
      <c r="M759" s="86"/>
      <c r="N759" s="86"/>
      <c r="O759" s="86"/>
      <c r="P759" s="86">
        <v>60</v>
      </c>
      <c r="Q759" s="86">
        <v>197</v>
      </c>
      <c r="R759" s="86">
        <v>0</v>
      </c>
      <c r="S759" s="86">
        <v>446</v>
      </c>
      <c r="T759" s="86">
        <f t="shared" ref="T759:T793" si="14">Q759-S759</f>
        <v>-249</v>
      </c>
      <c r="U759" s="86">
        <v>249</v>
      </c>
      <c r="V759" s="86"/>
      <c r="W759" s="86"/>
      <c r="X759" s="86"/>
      <c r="Y759" s="86"/>
      <c r="Z759" s="86"/>
      <c r="AA759" s="86"/>
      <c r="AB759" s="86"/>
      <c r="AC759" s="86"/>
      <c r="AD759" s="86"/>
      <c r="AE759" s="86">
        <v>60</v>
      </c>
      <c r="AF759" s="86">
        <v>0</v>
      </c>
      <c r="AG759" s="86">
        <v>60</v>
      </c>
      <c r="AH759" s="87">
        <v>44270</v>
      </c>
    </row>
    <row r="760" spans="1:34" outlineLevel="2" x14ac:dyDescent="0.3">
      <c r="A760" s="85" t="s">
        <v>381</v>
      </c>
      <c r="B760" s="85" t="s">
        <v>382</v>
      </c>
      <c r="C760" s="86"/>
      <c r="D760" s="86" t="s">
        <v>510</v>
      </c>
      <c r="E760" s="86"/>
      <c r="F760" s="86"/>
      <c r="G760" s="86"/>
      <c r="H760" s="86"/>
      <c r="I760" s="85" t="s">
        <v>227</v>
      </c>
      <c r="J760" s="86" t="s">
        <v>228</v>
      </c>
      <c r="K760" s="86" t="s">
        <v>35</v>
      </c>
      <c r="L760" s="86" t="s">
        <v>230</v>
      </c>
      <c r="M760" s="86"/>
      <c r="N760" s="86"/>
      <c r="O760" s="86"/>
      <c r="P760" s="86">
        <v>4</v>
      </c>
      <c r="Q760" s="86">
        <v>8</v>
      </c>
      <c r="R760" s="86">
        <v>6</v>
      </c>
      <c r="S760" s="86">
        <v>30</v>
      </c>
      <c r="T760" s="86">
        <f t="shared" si="14"/>
        <v>-22</v>
      </c>
      <c r="U760" s="86">
        <v>16</v>
      </c>
      <c r="V760" s="86"/>
      <c r="W760" s="86"/>
      <c r="X760" s="86"/>
      <c r="Y760" s="86"/>
      <c r="Z760" s="86"/>
      <c r="AA760" s="86"/>
      <c r="AB760" s="86"/>
      <c r="AC760" s="86"/>
      <c r="AD760" s="86"/>
      <c r="AE760" s="86">
        <v>4</v>
      </c>
      <c r="AF760" s="86">
        <v>0</v>
      </c>
      <c r="AG760" s="86">
        <v>4</v>
      </c>
      <c r="AH760" s="87">
        <v>44270</v>
      </c>
    </row>
    <row r="761" spans="1:34" outlineLevel="2" x14ac:dyDescent="0.3">
      <c r="A761" s="85" t="s">
        <v>383</v>
      </c>
      <c r="B761" s="85" t="s">
        <v>384</v>
      </c>
      <c r="C761" s="86"/>
      <c r="D761" s="86" t="s">
        <v>510</v>
      </c>
      <c r="E761" s="86"/>
      <c r="F761" s="86"/>
      <c r="G761" s="86"/>
      <c r="H761" s="86"/>
      <c r="I761" s="85"/>
      <c r="J761" s="86"/>
      <c r="K761" s="86"/>
      <c r="L761" s="86"/>
      <c r="M761" s="86"/>
      <c r="N761" s="86"/>
      <c r="O761" s="86"/>
      <c r="P761" s="86">
        <v>1</v>
      </c>
      <c r="Q761" s="86">
        <v>14</v>
      </c>
      <c r="R761" s="86">
        <v>0</v>
      </c>
      <c r="S761" s="86">
        <v>22</v>
      </c>
      <c r="T761" s="86">
        <f t="shared" si="14"/>
        <v>-8</v>
      </c>
      <c r="U761" s="86">
        <v>8</v>
      </c>
      <c r="V761" s="86"/>
      <c r="W761" s="86"/>
      <c r="X761" s="86"/>
      <c r="Y761" s="86"/>
      <c r="Z761" s="86"/>
      <c r="AA761" s="86"/>
      <c r="AB761" s="86"/>
      <c r="AC761" s="86"/>
      <c r="AD761" s="86"/>
      <c r="AE761" s="86">
        <v>1</v>
      </c>
      <c r="AF761" s="86">
        <v>0</v>
      </c>
      <c r="AG761" s="86">
        <v>1</v>
      </c>
      <c r="AH761" s="87">
        <v>44270</v>
      </c>
    </row>
    <row r="762" spans="1:34" outlineLevel="2" x14ac:dyDescent="0.3">
      <c r="A762" s="85" t="s">
        <v>385</v>
      </c>
      <c r="B762" s="85" t="s">
        <v>386</v>
      </c>
      <c r="C762" s="86"/>
      <c r="D762" s="86" t="s">
        <v>510</v>
      </c>
      <c r="E762" s="86"/>
      <c r="F762" s="86"/>
      <c r="G762" s="86"/>
      <c r="H762" s="86"/>
      <c r="I762" s="85" t="s">
        <v>227</v>
      </c>
      <c r="J762" s="86" t="s">
        <v>228</v>
      </c>
      <c r="K762" s="86" t="s">
        <v>387</v>
      </c>
      <c r="L762" s="86" t="s">
        <v>230</v>
      </c>
      <c r="M762" s="86"/>
      <c r="N762" s="86"/>
      <c r="O762" s="86"/>
      <c r="P762" s="86">
        <v>54</v>
      </c>
      <c r="Q762" s="86">
        <v>200</v>
      </c>
      <c r="R762" s="86">
        <v>227</v>
      </c>
      <c r="S762" s="86">
        <v>634</v>
      </c>
      <c r="T762" s="86">
        <f t="shared" si="14"/>
        <v>-434</v>
      </c>
      <c r="U762" s="86">
        <v>207</v>
      </c>
      <c r="V762" s="86"/>
      <c r="W762" s="86"/>
      <c r="X762" s="86"/>
      <c r="Y762" s="86"/>
      <c r="Z762" s="86"/>
      <c r="AA762" s="86"/>
      <c r="AB762" s="86"/>
      <c r="AC762" s="86"/>
      <c r="AD762" s="86"/>
      <c r="AE762" s="86">
        <v>54</v>
      </c>
      <c r="AF762" s="86">
        <v>0</v>
      </c>
      <c r="AG762" s="86">
        <v>54</v>
      </c>
      <c r="AH762" s="87">
        <v>44270</v>
      </c>
    </row>
    <row r="763" spans="1:34" outlineLevel="2" x14ac:dyDescent="0.3">
      <c r="A763" s="85" t="s">
        <v>388</v>
      </c>
      <c r="B763" s="85" t="s">
        <v>389</v>
      </c>
      <c r="C763" s="86"/>
      <c r="D763" s="86" t="s">
        <v>510</v>
      </c>
      <c r="E763" s="86"/>
      <c r="F763" s="86"/>
      <c r="G763" s="86"/>
      <c r="H763" s="86"/>
      <c r="I763" s="85" t="s">
        <v>227</v>
      </c>
      <c r="J763" s="86" t="s">
        <v>228</v>
      </c>
      <c r="K763" s="86" t="s">
        <v>390</v>
      </c>
      <c r="L763" s="86" t="s">
        <v>230</v>
      </c>
      <c r="M763" s="86"/>
      <c r="N763" s="86"/>
      <c r="O763" s="86"/>
      <c r="P763" s="86">
        <v>3</v>
      </c>
      <c r="Q763" s="86">
        <v>20</v>
      </c>
      <c r="R763" s="86">
        <v>44</v>
      </c>
      <c r="S763" s="86">
        <v>66</v>
      </c>
      <c r="T763" s="86">
        <f t="shared" si="14"/>
        <v>-46</v>
      </c>
      <c r="U763" s="86">
        <v>2</v>
      </c>
      <c r="V763" s="86"/>
      <c r="W763" s="86"/>
      <c r="X763" s="86"/>
      <c r="Y763" s="86"/>
      <c r="Z763" s="86"/>
      <c r="AA763" s="86"/>
      <c r="AB763" s="86"/>
      <c r="AC763" s="86"/>
      <c r="AD763" s="86"/>
      <c r="AE763" s="86">
        <v>3</v>
      </c>
      <c r="AF763" s="86">
        <v>0</v>
      </c>
      <c r="AG763" s="86">
        <v>3</v>
      </c>
      <c r="AH763" s="87">
        <v>44270</v>
      </c>
    </row>
    <row r="764" spans="1:34" outlineLevel="2" x14ac:dyDescent="0.3">
      <c r="A764" s="85" t="s">
        <v>391</v>
      </c>
      <c r="B764" s="85" t="s">
        <v>392</v>
      </c>
      <c r="C764" s="86"/>
      <c r="D764" s="86" t="s">
        <v>510</v>
      </c>
      <c r="E764" s="86"/>
      <c r="F764" s="86"/>
      <c r="G764" s="86"/>
      <c r="H764" s="86"/>
      <c r="I764" s="85" t="s">
        <v>227</v>
      </c>
      <c r="J764" s="86" t="s">
        <v>228</v>
      </c>
      <c r="K764" s="86" t="s">
        <v>393</v>
      </c>
      <c r="L764" s="86" t="s">
        <v>230</v>
      </c>
      <c r="M764" s="86"/>
      <c r="N764" s="86"/>
      <c r="O764" s="86"/>
      <c r="P764" s="86">
        <v>176</v>
      </c>
      <c r="Q764" s="86">
        <v>51</v>
      </c>
      <c r="R764" s="86">
        <v>123</v>
      </c>
      <c r="S764" s="86">
        <v>1104</v>
      </c>
      <c r="T764" s="86">
        <f t="shared" si="14"/>
        <v>-1053</v>
      </c>
      <c r="U764" s="86">
        <v>930</v>
      </c>
      <c r="V764" s="86"/>
      <c r="W764" s="86"/>
      <c r="X764" s="86"/>
      <c r="Y764" s="86"/>
      <c r="Z764" s="86"/>
      <c r="AA764" s="86"/>
      <c r="AB764" s="86"/>
      <c r="AC764" s="86"/>
      <c r="AD764" s="86"/>
      <c r="AE764" s="86">
        <v>176</v>
      </c>
      <c r="AF764" s="86">
        <v>0</v>
      </c>
      <c r="AG764" s="86">
        <v>176</v>
      </c>
      <c r="AH764" s="87">
        <v>44270</v>
      </c>
    </row>
    <row r="765" spans="1:34" outlineLevel="2" x14ac:dyDescent="0.3">
      <c r="A765" s="85" t="s">
        <v>394</v>
      </c>
      <c r="B765" s="85" t="s">
        <v>395</v>
      </c>
      <c r="C765" s="86"/>
      <c r="D765" s="86" t="s">
        <v>510</v>
      </c>
      <c r="E765" s="86"/>
      <c r="F765" s="86"/>
      <c r="G765" s="86"/>
      <c r="H765" s="86"/>
      <c r="I765" s="85" t="s">
        <v>245</v>
      </c>
      <c r="J765" s="86" t="s">
        <v>246</v>
      </c>
      <c r="K765" s="86" t="s">
        <v>89</v>
      </c>
      <c r="L765" s="86" t="s">
        <v>230</v>
      </c>
      <c r="M765" s="86"/>
      <c r="N765" s="86"/>
      <c r="O765" s="86"/>
      <c r="P765" s="86">
        <v>1</v>
      </c>
      <c r="Q765" s="86">
        <v>1</v>
      </c>
      <c r="R765" s="86">
        <v>5</v>
      </c>
      <c r="S765" s="86">
        <v>6</v>
      </c>
      <c r="T765" s="86">
        <f t="shared" si="14"/>
        <v>-5</v>
      </c>
      <c r="U765" s="86"/>
      <c r="V765" s="86"/>
      <c r="W765" s="86"/>
      <c r="X765" s="86"/>
      <c r="Y765" s="86"/>
      <c r="Z765" s="86"/>
      <c r="AA765" s="86"/>
      <c r="AB765" s="86"/>
      <c r="AC765" s="86"/>
      <c r="AD765" s="86"/>
      <c r="AE765" s="86">
        <v>1</v>
      </c>
      <c r="AF765" s="86">
        <v>0</v>
      </c>
      <c r="AG765" s="86">
        <v>1</v>
      </c>
      <c r="AH765" s="87">
        <v>44270</v>
      </c>
    </row>
    <row r="766" spans="1:34" outlineLevel="2" x14ac:dyDescent="0.3">
      <c r="A766" s="85" t="s">
        <v>396</v>
      </c>
      <c r="B766" s="85" t="s">
        <v>397</v>
      </c>
      <c r="C766" s="86"/>
      <c r="D766" s="86" t="s">
        <v>510</v>
      </c>
      <c r="E766" s="86"/>
      <c r="F766" s="86"/>
      <c r="G766" s="86"/>
      <c r="H766" s="86"/>
      <c r="I766" s="85" t="s">
        <v>227</v>
      </c>
      <c r="J766" s="86" t="s">
        <v>228</v>
      </c>
      <c r="K766" s="86" t="s">
        <v>129</v>
      </c>
      <c r="L766" s="86" t="s">
        <v>230</v>
      </c>
      <c r="M766" s="86"/>
      <c r="N766" s="86"/>
      <c r="O766" s="86"/>
      <c r="P766" s="86">
        <v>5</v>
      </c>
      <c r="Q766" s="86">
        <v>42</v>
      </c>
      <c r="R766" s="86">
        <v>19</v>
      </c>
      <c r="S766" s="86">
        <v>84</v>
      </c>
      <c r="T766" s="86">
        <f t="shared" si="14"/>
        <v>-42</v>
      </c>
      <c r="U766" s="86">
        <v>23</v>
      </c>
      <c r="V766" s="86"/>
      <c r="W766" s="86"/>
      <c r="X766" s="86"/>
      <c r="Y766" s="86"/>
      <c r="Z766" s="86"/>
      <c r="AA766" s="86"/>
      <c r="AB766" s="86"/>
      <c r="AC766" s="86"/>
      <c r="AD766" s="86"/>
      <c r="AE766" s="86">
        <v>5</v>
      </c>
      <c r="AF766" s="86">
        <v>0</v>
      </c>
      <c r="AG766" s="86">
        <v>5</v>
      </c>
      <c r="AH766" s="87">
        <v>44270</v>
      </c>
    </row>
    <row r="767" spans="1:34" outlineLevel="2" x14ac:dyDescent="0.3">
      <c r="A767" s="85" t="s">
        <v>398</v>
      </c>
      <c r="B767" s="85" t="s">
        <v>399</v>
      </c>
      <c r="C767" s="86"/>
      <c r="D767" s="86" t="s">
        <v>510</v>
      </c>
      <c r="E767" s="86"/>
      <c r="F767" s="86"/>
      <c r="G767" s="86"/>
      <c r="H767" s="86"/>
      <c r="I767" s="85" t="s">
        <v>245</v>
      </c>
      <c r="J767" s="86" t="s">
        <v>246</v>
      </c>
      <c r="K767" s="86" t="s">
        <v>400</v>
      </c>
      <c r="L767" s="86" t="s">
        <v>230</v>
      </c>
      <c r="M767" s="86"/>
      <c r="N767" s="86"/>
      <c r="O767" s="86"/>
      <c r="P767" s="86">
        <v>13</v>
      </c>
      <c r="Q767" s="86">
        <v>51</v>
      </c>
      <c r="R767" s="86">
        <v>37</v>
      </c>
      <c r="S767" s="86">
        <v>78</v>
      </c>
      <c r="T767" s="86">
        <f t="shared" si="14"/>
        <v>-27</v>
      </c>
      <c r="U767" s="86"/>
      <c r="V767" s="86"/>
      <c r="W767" s="86"/>
      <c r="X767" s="86"/>
      <c r="Y767" s="86"/>
      <c r="Z767" s="86"/>
      <c r="AA767" s="86"/>
      <c r="AB767" s="86"/>
      <c r="AC767" s="86"/>
      <c r="AD767" s="86"/>
      <c r="AE767" s="86">
        <v>13</v>
      </c>
      <c r="AF767" s="86">
        <v>0</v>
      </c>
      <c r="AG767" s="86">
        <v>13</v>
      </c>
      <c r="AH767" s="87">
        <v>44270</v>
      </c>
    </row>
    <row r="768" spans="1:34" outlineLevel="2" x14ac:dyDescent="0.3">
      <c r="A768" s="85" t="s">
        <v>401</v>
      </c>
      <c r="B768" s="85" t="s">
        <v>402</v>
      </c>
      <c r="C768" s="86"/>
      <c r="D768" s="86" t="s">
        <v>510</v>
      </c>
      <c r="E768" s="86"/>
      <c r="F768" s="86"/>
      <c r="G768" s="86"/>
      <c r="H768" s="86"/>
      <c r="I768" s="85"/>
      <c r="J768" s="86"/>
      <c r="K768" s="86"/>
      <c r="L768" s="86"/>
      <c r="M768" s="86"/>
      <c r="N768" s="86"/>
      <c r="O768" s="86"/>
      <c r="P768" s="86">
        <v>12</v>
      </c>
      <c r="Q768" s="86">
        <v>56</v>
      </c>
      <c r="R768" s="86">
        <v>0</v>
      </c>
      <c r="S768" s="86">
        <v>96</v>
      </c>
      <c r="T768" s="86">
        <f t="shared" si="14"/>
        <v>-40</v>
      </c>
      <c r="U768" s="86">
        <v>40</v>
      </c>
      <c r="V768" s="86"/>
      <c r="W768" s="86"/>
      <c r="X768" s="86"/>
      <c r="Y768" s="86"/>
      <c r="Z768" s="86"/>
      <c r="AA768" s="86"/>
      <c r="AB768" s="86"/>
      <c r="AC768" s="86"/>
      <c r="AD768" s="86"/>
      <c r="AE768" s="86">
        <v>12</v>
      </c>
      <c r="AF768" s="86">
        <v>0</v>
      </c>
      <c r="AG768" s="86">
        <v>12</v>
      </c>
      <c r="AH768" s="87">
        <v>44270</v>
      </c>
    </row>
    <row r="769" spans="1:34" outlineLevel="2" x14ac:dyDescent="0.3">
      <c r="A769" s="85" t="s">
        <v>403</v>
      </c>
      <c r="B769" s="85" t="s">
        <v>404</v>
      </c>
      <c r="C769" s="86"/>
      <c r="D769" s="86" t="s">
        <v>510</v>
      </c>
      <c r="E769" s="86"/>
      <c r="F769" s="86"/>
      <c r="G769" s="86"/>
      <c r="H769" s="86"/>
      <c r="I769" s="85" t="s">
        <v>109</v>
      </c>
      <c r="J769" s="86" t="s">
        <v>110</v>
      </c>
      <c r="K769" s="86" t="s">
        <v>229</v>
      </c>
      <c r="L769" s="86" t="s">
        <v>111</v>
      </c>
      <c r="M769" s="86"/>
      <c r="N769" s="86"/>
      <c r="O769" s="86"/>
      <c r="P769" s="86">
        <v>6</v>
      </c>
      <c r="Q769" s="86">
        <v>31</v>
      </c>
      <c r="R769" s="86">
        <v>23</v>
      </c>
      <c r="S769" s="86">
        <v>44</v>
      </c>
      <c r="T769" s="86">
        <f t="shared" si="14"/>
        <v>-13</v>
      </c>
      <c r="U769" s="86"/>
      <c r="V769" s="86"/>
      <c r="W769" s="86"/>
      <c r="X769" s="86"/>
      <c r="Y769" s="86"/>
      <c r="Z769" s="86"/>
      <c r="AA769" s="86"/>
      <c r="AB769" s="86"/>
      <c r="AC769" s="86"/>
      <c r="AD769" s="86"/>
      <c r="AE769" s="86">
        <v>6</v>
      </c>
      <c r="AF769" s="86">
        <v>0</v>
      </c>
      <c r="AG769" s="86">
        <v>6</v>
      </c>
      <c r="AH769" s="87">
        <v>44270</v>
      </c>
    </row>
    <row r="770" spans="1:34" outlineLevel="2" x14ac:dyDescent="0.3">
      <c r="A770" s="85" t="s">
        <v>405</v>
      </c>
      <c r="B770" s="85" t="s">
        <v>406</v>
      </c>
      <c r="C770" s="86"/>
      <c r="D770" s="86" t="s">
        <v>510</v>
      </c>
      <c r="E770" s="86"/>
      <c r="F770" s="86"/>
      <c r="G770" s="86"/>
      <c r="H770" s="86"/>
      <c r="I770" s="85" t="s">
        <v>407</v>
      </c>
      <c r="J770" s="86" t="s">
        <v>408</v>
      </c>
      <c r="K770" s="86" t="s">
        <v>409</v>
      </c>
      <c r="L770" s="86" t="s">
        <v>410</v>
      </c>
      <c r="M770" s="86"/>
      <c r="N770" s="86"/>
      <c r="O770" s="86"/>
      <c r="P770" s="86">
        <v>2</v>
      </c>
      <c r="Q770" s="86">
        <v>6</v>
      </c>
      <c r="R770" s="86">
        <v>13</v>
      </c>
      <c r="S770" s="86">
        <v>26</v>
      </c>
      <c r="T770" s="86">
        <f t="shared" si="14"/>
        <v>-20</v>
      </c>
      <c r="U770" s="86">
        <v>7</v>
      </c>
      <c r="V770" s="86"/>
      <c r="W770" s="86"/>
      <c r="X770" s="86"/>
      <c r="Y770" s="86"/>
      <c r="Z770" s="86"/>
      <c r="AA770" s="86"/>
      <c r="AB770" s="86"/>
      <c r="AC770" s="86"/>
      <c r="AD770" s="86"/>
      <c r="AE770" s="86">
        <v>2</v>
      </c>
      <c r="AF770" s="86">
        <v>0</v>
      </c>
      <c r="AG770" s="86">
        <v>2</v>
      </c>
      <c r="AH770" s="87">
        <v>44270</v>
      </c>
    </row>
    <row r="771" spans="1:34" outlineLevel="2" x14ac:dyDescent="0.3">
      <c r="A771" s="85" t="s">
        <v>411</v>
      </c>
      <c r="B771" s="85" t="s">
        <v>412</v>
      </c>
      <c r="C771" s="86"/>
      <c r="D771" s="86" t="s">
        <v>510</v>
      </c>
      <c r="E771" s="86"/>
      <c r="F771" s="86"/>
      <c r="G771" s="86"/>
      <c r="H771" s="86"/>
      <c r="I771" s="85"/>
      <c r="J771" s="86"/>
      <c r="K771" s="86"/>
      <c r="L771" s="86"/>
      <c r="M771" s="86"/>
      <c r="N771" s="86"/>
      <c r="O771" s="86"/>
      <c r="P771" s="86">
        <v>2</v>
      </c>
      <c r="Q771" s="86">
        <v>1</v>
      </c>
      <c r="R771" s="86">
        <v>0</v>
      </c>
      <c r="S771" s="86">
        <v>13</v>
      </c>
      <c r="T771" s="86">
        <f t="shared" si="14"/>
        <v>-12</v>
      </c>
      <c r="U771" s="86">
        <v>12</v>
      </c>
      <c r="V771" s="86"/>
      <c r="W771" s="86"/>
      <c r="X771" s="86"/>
      <c r="Y771" s="86"/>
      <c r="Z771" s="86"/>
      <c r="AA771" s="86"/>
      <c r="AB771" s="86"/>
      <c r="AC771" s="86"/>
      <c r="AD771" s="86"/>
      <c r="AE771" s="86">
        <v>2</v>
      </c>
      <c r="AF771" s="86">
        <v>0</v>
      </c>
      <c r="AG771" s="86">
        <v>2</v>
      </c>
      <c r="AH771" s="87">
        <v>44270</v>
      </c>
    </row>
    <row r="772" spans="1:34" outlineLevel="2" x14ac:dyDescent="0.3">
      <c r="A772" s="85" t="s">
        <v>413</v>
      </c>
      <c r="B772" s="85" t="s">
        <v>414</v>
      </c>
      <c r="C772" s="86"/>
      <c r="D772" s="86" t="s">
        <v>510</v>
      </c>
      <c r="E772" s="86" t="s">
        <v>415</v>
      </c>
      <c r="F772" s="86" t="s">
        <v>416</v>
      </c>
      <c r="G772" s="86">
        <v>2</v>
      </c>
      <c r="H772" s="87">
        <v>44293</v>
      </c>
      <c r="I772" s="85"/>
      <c r="J772" s="86"/>
      <c r="K772" s="86"/>
      <c r="L772" s="86" t="s">
        <v>417</v>
      </c>
      <c r="M772" s="86"/>
      <c r="N772" s="86"/>
      <c r="O772" s="86"/>
      <c r="P772" s="86">
        <v>2</v>
      </c>
      <c r="Q772" s="86"/>
      <c r="R772" s="86">
        <v>19</v>
      </c>
      <c r="S772" s="86">
        <v>19</v>
      </c>
      <c r="T772" s="86">
        <f t="shared" si="14"/>
        <v>-19</v>
      </c>
      <c r="U772" s="86"/>
      <c r="V772" s="86">
        <v>0</v>
      </c>
      <c r="W772" s="86"/>
      <c r="X772" s="86"/>
      <c r="Y772" s="86"/>
      <c r="Z772" s="86"/>
      <c r="AA772" s="86"/>
      <c r="AB772" s="86"/>
      <c r="AC772" s="86"/>
      <c r="AD772" s="86"/>
      <c r="AE772" s="86">
        <v>2</v>
      </c>
      <c r="AF772" s="86">
        <v>0</v>
      </c>
      <c r="AG772" s="86">
        <v>2</v>
      </c>
      <c r="AH772" s="87">
        <v>44270</v>
      </c>
    </row>
    <row r="773" spans="1:34" outlineLevel="2" x14ac:dyDescent="0.3">
      <c r="A773" s="85" t="s">
        <v>418</v>
      </c>
      <c r="B773" s="85" t="s">
        <v>419</v>
      </c>
      <c r="C773" s="86"/>
      <c r="D773" s="86" t="s">
        <v>510</v>
      </c>
      <c r="E773" s="86" t="s">
        <v>415</v>
      </c>
      <c r="F773" s="86" t="s">
        <v>416</v>
      </c>
      <c r="G773" s="86">
        <v>12</v>
      </c>
      <c r="H773" s="87">
        <v>44293</v>
      </c>
      <c r="I773" s="85"/>
      <c r="J773" s="86"/>
      <c r="K773" s="86"/>
      <c r="L773" s="86" t="s">
        <v>417</v>
      </c>
      <c r="M773" s="86"/>
      <c r="N773" s="86"/>
      <c r="O773" s="86"/>
      <c r="P773" s="86">
        <v>12</v>
      </c>
      <c r="Q773" s="86"/>
      <c r="R773" s="86">
        <v>126</v>
      </c>
      <c r="S773" s="86">
        <v>123.75</v>
      </c>
      <c r="T773" s="86">
        <f t="shared" si="14"/>
        <v>-123.75</v>
      </c>
      <c r="U773" s="86"/>
      <c r="V773" s="86">
        <v>0</v>
      </c>
      <c r="W773" s="86"/>
      <c r="X773" s="86"/>
      <c r="Y773" s="86"/>
      <c r="Z773" s="86"/>
      <c r="AA773" s="86"/>
      <c r="AB773" s="86"/>
      <c r="AC773" s="86"/>
      <c r="AD773" s="86"/>
      <c r="AE773" s="86">
        <v>12</v>
      </c>
      <c r="AF773" s="86">
        <v>0</v>
      </c>
      <c r="AG773" s="86">
        <v>12</v>
      </c>
      <c r="AH773" s="87">
        <v>44270</v>
      </c>
    </row>
    <row r="774" spans="1:34" outlineLevel="2" x14ac:dyDescent="0.3">
      <c r="A774" s="85" t="s">
        <v>420</v>
      </c>
      <c r="B774" s="85" t="s">
        <v>421</v>
      </c>
      <c r="C774" s="86"/>
      <c r="D774" s="86" t="s">
        <v>510</v>
      </c>
      <c r="E774" s="86"/>
      <c r="F774" s="86"/>
      <c r="G774" s="86"/>
      <c r="H774" s="86"/>
      <c r="I774" s="85" t="s">
        <v>422</v>
      </c>
      <c r="J774" s="86" t="s">
        <v>423</v>
      </c>
      <c r="K774" s="86" t="s">
        <v>424</v>
      </c>
      <c r="L774" s="86" t="s">
        <v>212</v>
      </c>
      <c r="M774" s="86"/>
      <c r="N774" s="86"/>
      <c r="O774" s="86"/>
      <c r="P774" s="86">
        <v>8</v>
      </c>
      <c r="Q774" s="86">
        <v>54</v>
      </c>
      <c r="R774" s="86">
        <v>86</v>
      </c>
      <c r="S774" s="86">
        <v>80</v>
      </c>
      <c r="T774" s="86">
        <f t="shared" si="14"/>
        <v>-26</v>
      </c>
      <c r="U774" s="86"/>
      <c r="V774" s="86"/>
      <c r="W774" s="86"/>
      <c r="X774" s="86"/>
      <c r="Y774" s="86"/>
      <c r="Z774" s="86"/>
      <c r="AA774" s="86"/>
      <c r="AB774" s="86"/>
      <c r="AC774" s="86"/>
      <c r="AD774" s="86"/>
      <c r="AE774" s="86">
        <v>8</v>
      </c>
      <c r="AF774" s="86">
        <v>0</v>
      </c>
      <c r="AG774" s="86">
        <v>8</v>
      </c>
      <c r="AH774" s="87">
        <v>44270</v>
      </c>
    </row>
    <row r="775" spans="1:34" outlineLevel="2" x14ac:dyDescent="0.3">
      <c r="A775" s="85" t="s">
        <v>425</v>
      </c>
      <c r="B775" s="85" t="s">
        <v>426</v>
      </c>
      <c r="C775" s="86"/>
      <c r="D775" s="86" t="s">
        <v>510</v>
      </c>
      <c r="E775" s="86"/>
      <c r="F775" s="86"/>
      <c r="G775" s="86"/>
      <c r="H775" s="86"/>
      <c r="I775" s="85" t="s">
        <v>422</v>
      </c>
      <c r="J775" s="86" t="s">
        <v>423</v>
      </c>
      <c r="K775" s="86" t="s">
        <v>427</v>
      </c>
      <c r="L775" s="86" t="s">
        <v>212</v>
      </c>
      <c r="M775" s="86"/>
      <c r="N775" s="86"/>
      <c r="O775" s="86"/>
      <c r="P775" s="86">
        <v>11</v>
      </c>
      <c r="Q775" s="86">
        <v>60</v>
      </c>
      <c r="R775" s="86">
        <v>122</v>
      </c>
      <c r="S775" s="86">
        <v>122</v>
      </c>
      <c r="T775" s="86">
        <f t="shared" si="14"/>
        <v>-62</v>
      </c>
      <c r="U775" s="86"/>
      <c r="V775" s="86"/>
      <c r="W775" s="86"/>
      <c r="X775" s="86"/>
      <c r="Y775" s="86"/>
      <c r="Z775" s="86"/>
      <c r="AA775" s="86"/>
      <c r="AB775" s="86"/>
      <c r="AC775" s="86"/>
      <c r="AD775" s="86"/>
      <c r="AE775" s="86">
        <v>11</v>
      </c>
      <c r="AF775" s="86">
        <v>0</v>
      </c>
      <c r="AG775" s="86">
        <v>11</v>
      </c>
      <c r="AH775" s="87">
        <v>44270</v>
      </c>
    </row>
    <row r="776" spans="1:34" outlineLevel="2" x14ac:dyDescent="0.3">
      <c r="A776" s="85" t="s">
        <v>428</v>
      </c>
      <c r="B776" s="85" t="s">
        <v>429</v>
      </c>
      <c r="C776" s="86"/>
      <c r="D776" s="86" t="s">
        <v>510</v>
      </c>
      <c r="E776" s="86"/>
      <c r="F776" s="86"/>
      <c r="G776" s="86"/>
      <c r="H776" s="86"/>
      <c r="I776" s="85" t="s">
        <v>422</v>
      </c>
      <c r="J776" s="86" t="s">
        <v>423</v>
      </c>
      <c r="K776" s="86" t="s">
        <v>157</v>
      </c>
      <c r="L776" s="86" t="s">
        <v>212</v>
      </c>
      <c r="M776" s="86"/>
      <c r="N776" s="86"/>
      <c r="O776" s="86"/>
      <c r="P776" s="86">
        <v>4</v>
      </c>
      <c r="Q776" s="86">
        <v>9</v>
      </c>
      <c r="R776" s="86">
        <v>30</v>
      </c>
      <c r="S776" s="86">
        <v>28</v>
      </c>
      <c r="T776" s="86">
        <f t="shared" si="14"/>
        <v>-19</v>
      </c>
      <c r="U776" s="86"/>
      <c r="V776" s="86"/>
      <c r="W776" s="86"/>
      <c r="X776" s="86"/>
      <c r="Y776" s="86"/>
      <c r="Z776" s="86"/>
      <c r="AA776" s="86"/>
      <c r="AB776" s="86"/>
      <c r="AC776" s="86"/>
      <c r="AD776" s="86"/>
      <c r="AE776" s="86">
        <v>4</v>
      </c>
      <c r="AF776" s="86">
        <v>0</v>
      </c>
      <c r="AG776" s="86">
        <v>4</v>
      </c>
      <c r="AH776" s="87">
        <v>44270</v>
      </c>
    </row>
    <row r="777" spans="1:34" outlineLevel="2" x14ac:dyDescent="0.3">
      <c r="A777" s="85" t="s">
        <v>430</v>
      </c>
      <c r="B777" s="85" t="s">
        <v>431</v>
      </c>
      <c r="C777" s="86"/>
      <c r="D777" s="86" t="s">
        <v>510</v>
      </c>
      <c r="E777" s="86"/>
      <c r="F777" s="86"/>
      <c r="G777" s="86"/>
      <c r="H777" s="86"/>
      <c r="I777" s="85" t="s">
        <v>422</v>
      </c>
      <c r="J777" s="86" t="s">
        <v>423</v>
      </c>
      <c r="K777" s="86" t="s">
        <v>432</v>
      </c>
      <c r="L777" s="86" t="s">
        <v>212</v>
      </c>
      <c r="M777" s="86"/>
      <c r="N777" s="86"/>
      <c r="O777" s="86"/>
      <c r="P777" s="86">
        <v>7</v>
      </c>
      <c r="Q777" s="86">
        <v>8</v>
      </c>
      <c r="R777" s="86">
        <v>64</v>
      </c>
      <c r="S777" s="86">
        <v>56</v>
      </c>
      <c r="T777" s="86">
        <f t="shared" si="14"/>
        <v>-48</v>
      </c>
      <c r="U777" s="86"/>
      <c r="V777" s="86"/>
      <c r="W777" s="86"/>
      <c r="X777" s="86"/>
      <c r="Y777" s="86"/>
      <c r="Z777" s="86"/>
      <c r="AA777" s="86"/>
      <c r="AB777" s="86"/>
      <c r="AC777" s="86"/>
      <c r="AD777" s="86"/>
      <c r="AE777" s="86">
        <v>7</v>
      </c>
      <c r="AF777" s="86">
        <v>0</v>
      </c>
      <c r="AG777" s="86">
        <v>7</v>
      </c>
      <c r="AH777" s="87">
        <v>44270</v>
      </c>
    </row>
    <row r="778" spans="1:34" outlineLevel="2" x14ac:dyDescent="0.3">
      <c r="A778" s="85" t="s">
        <v>433</v>
      </c>
      <c r="B778" s="85" t="s">
        <v>434</v>
      </c>
      <c r="C778" s="86"/>
      <c r="D778" s="86" t="s">
        <v>510</v>
      </c>
      <c r="E778" s="86"/>
      <c r="F778" s="86"/>
      <c r="G778" s="86"/>
      <c r="H778" s="86"/>
      <c r="I778" s="85" t="s">
        <v>422</v>
      </c>
      <c r="J778" s="86" t="s">
        <v>423</v>
      </c>
      <c r="K778" s="86" t="s">
        <v>435</v>
      </c>
      <c r="L778" s="86" t="s">
        <v>212</v>
      </c>
      <c r="M778" s="86"/>
      <c r="N778" s="86"/>
      <c r="O778" s="86"/>
      <c r="P778" s="86">
        <v>2</v>
      </c>
      <c r="Q778" s="86">
        <v>8</v>
      </c>
      <c r="R778" s="86">
        <v>20</v>
      </c>
      <c r="S778" s="86">
        <v>20</v>
      </c>
      <c r="T778" s="86">
        <f t="shared" si="14"/>
        <v>-12</v>
      </c>
      <c r="U778" s="86"/>
      <c r="V778" s="86"/>
      <c r="W778" s="86"/>
      <c r="X778" s="86"/>
      <c r="Y778" s="86"/>
      <c r="Z778" s="86"/>
      <c r="AA778" s="86"/>
      <c r="AB778" s="86"/>
      <c r="AC778" s="86"/>
      <c r="AD778" s="86"/>
      <c r="AE778" s="86">
        <v>2</v>
      </c>
      <c r="AF778" s="86">
        <v>0</v>
      </c>
      <c r="AG778" s="86">
        <v>2</v>
      </c>
      <c r="AH778" s="87">
        <v>44270</v>
      </c>
    </row>
    <row r="779" spans="1:34" outlineLevel="2" x14ac:dyDescent="0.3">
      <c r="A779" s="85" t="s">
        <v>436</v>
      </c>
      <c r="B779" s="85" t="s">
        <v>437</v>
      </c>
      <c r="C779" s="86"/>
      <c r="D779" s="86" t="s">
        <v>510</v>
      </c>
      <c r="E779" s="86"/>
      <c r="F779" s="86"/>
      <c r="G779" s="86"/>
      <c r="H779" s="86"/>
      <c r="I779" s="85"/>
      <c r="J779" s="86"/>
      <c r="K779" s="86"/>
      <c r="L779" s="86"/>
      <c r="M779" s="86"/>
      <c r="N779" s="86"/>
      <c r="O779" s="86"/>
      <c r="P779" s="86">
        <v>6</v>
      </c>
      <c r="Q779" s="86">
        <v>21</v>
      </c>
      <c r="R779" s="86">
        <v>0</v>
      </c>
      <c r="S779" s="86">
        <v>36</v>
      </c>
      <c r="T779" s="86">
        <f t="shared" si="14"/>
        <v>-15</v>
      </c>
      <c r="U779" s="86">
        <v>15</v>
      </c>
      <c r="V779" s="86"/>
      <c r="W779" s="86"/>
      <c r="X779" s="86"/>
      <c r="Y779" s="86"/>
      <c r="Z779" s="86"/>
      <c r="AA779" s="86"/>
      <c r="AB779" s="86"/>
      <c r="AC779" s="86"/>
      <c r="AD779" s="86"/>
      <c r="AE779" s="86">
        <v>6</v>
      </c>
      <c r="AF779" s="86">
        <v>0</v>
      </c>
      <c r="AG779" s="86">
        <v>6</v>
      </c>
      <c r="AH779" s="87">
        <v>44270</v>
      </c>
    </row>
    <row r="780" spans="1:34" outlineLevel="2" x14ac:dyDescent="0.3">
      <c r="A780" s="85" t="s">
        <v>438</v>
      </c>
      <c r="B780" s="85" t="s">
        <v>439</v>
      </c>
      <c r="C780" s="86"/>
      <c r="D780" s="86" t="s">
        <v>510</v>
      </c>
      <c r="E780" s="86"/>
      <c r="F780" s="86"/>
      <c r="G780" s="86"/>
      <c r="H780" s="86"/>
      <c r="I780" s="85"/>
      <c r="J780" s="86"/>
      <c r="K780" s="86"/>
      <c r="L780" s="86"/>
      <c r="M780" s="86"/>
      <c r="N780" s="86"/>
      <c r="O780" s="86"/>
      <c r="P780" s="86">
        <v>48</v>
      </c>
      <c r="Q780" s="86">
        <v>11</v>
      </c>
      <c r="R780" s="86"/>
      <c r="S780" s="86">
        <v>448</v>
      </c>
      <c r="T780" s="86">
        <f t="shared" si="14"/>
        <v>-437</v>
      </c>
      <c r="U780" s="86">
        <v>437</v>
      </c>
      <c r="V780" s="86"/>
      <c r="W780" s="86"/>
      <c r="X780" s="86"/>
      <c r="Y780" s="86"/>
      <c r="Z780" s="86"/>
      <c r="AA780" s="86"/>
      <c r="AB780" s="86"/>
      <c r="AC780" s="86"/>
      <c r="AD780" s="86"/>
      <c r="AE780" s="86">
        <v>48</v>
      </c>
      <c r="AF780" s="86">
        <v>0</v>
      </c>
      <c r="AG780" s="86">
        <v>48</v>
      </c>
      <c r="AH780" s="87">
        <v>44270</v>
      </c>
    </row>
    <row r="781" spans="1:34" outlineLevel="2" x14ac:dyDescent="0.3">
      <c r="A781" s="85" t="s">
        <v>440</v>
      </c>
      <c r="B781" s="85" t="s">
        <v>441</v>
      </c>
      <c r="C781" s="86"/>
      <c r="D781" s="86" t="s">
        <v>510</v>
      </c>
      <c r="E781" s="86"/>
      <c r="F781" s="86"/>
      <c r="G781" s="86"/>
      <c r="H781" s="86"/>
      <c r="I781" s="85"/>
      <c r="J781" s="86"/>
      <c r="K781" s="86"/>
      <c r="L781" s="86"/>
      <c r="M781" s="86"/>
      <c r="N781" s="86"/>
      <c r="O781" s="86"/>
      <c r="P781" s="86">
        <v>14</v>
      </c>
      <c r="Q781" s="86">
        <v>65</v>
      </c>
      <c r="R781" s="86"/>
      <c r="S781" s="86">
        <v>106</v>
      </c>
      <c r="T781" s="86">
        <f t="shared" si="14"/>
        <v>-41</v>
      </c>
      <c r="U781" s="86">
        <v>41</v>
      </c>
      <c r="V781" s="86"/>
      <c r="W781" s="86"/>
      <c r="X781" s="86"/>
      <c r="Y781" s="86"/>
      <c r="Z781" s="86"/>
      <c r="AA781" s="86"/>
      <c r="AB781" s="86"/>
      <c r="AC781" s="86"/>
      <c r="AD781" s="86"/>
      <c r="AE781" s="86">
        <v>14</v>
      </c>
      <c r="AF781" s="86">
        <v>0</v>
      </c>
      <c r="AG781" s="86">
        <v>14</v>
      </c>
      <c r="AH781" s="87">
        <v>44270</v>
      </c>
    </row>
    <row r="782" spans="1:34" outlineLevel="2" x14ac:dyDescent="0.3">
      <c r="A782" s="85" t="s">
        <v>442</v>
      </c>
      <c r="B782" s="85" t="s">
        <v>443</v>
      </c>
      <c r="C782" s="86"/>
      <c r="D782" s="86" t="s">
        <v>510</v>
      </c>
      <c r="E782" s="86"/>
      <c r="F782" s="86"/>
      <c r="G782" s="86"/>
      <c r="H782" s="86"/>
      <c r="I782" s="85"/>
      <c r="J782" s="86"/>
      <c r="K782" s="86"/>
      <c r="L782" s="86"/>
      <c r="M782" s="86"/>
      <c r="N782" s="86"/>
      <c r="O782" s="86"/>
      <c r="P782" s="86">
        <v>12</v>
      </c>
      <c r="Q782" s="86">
        <v>51</v>
      </c>
      <c r="R782" s="86"/>
      <c r="S782" s="86">
        <v>137</v>
      </c>
      <c r="T782" s="86">
        <f t="shared" si="14"/>
        <v>-86</v>
      </c>
      <c r="U782" s="86">
        <v>86</v>
      </c>
      <c r="V782" s="86"/>
      <c r="W782" s="86"/>
      <c r="X782" s="86"/>
      <c r="Y782" s="86"/>
      <c r="Z782" s="86"/>
      <c r="AA782" s="86"/>
      <c r="AB782" s="86"/>
      <c r="AC782" s="86"/>
      <c r="AD782" s="86"/>
      <c r="AE782" s="86">
        <v>12</v>
      </c>
      <c r="AF782" s="86">
        <v>0</v>
      </c>
      <c r="AG782" s="86">
        <v>12</v>
      </c>
      <c r="AH782" s="87">
        <v>44270</v>
      </c>
    </row>
    <row r="783" spans="1:34" outlineLevel="2" x14ac:dyDescent="0.3">
      <c r="A783" s="85" t="s">
        <v>444</v>
      </c>
      <c r="B783" s="85" t="s">
        <v>445</v>
      </c>
      <c r="C783" s="86"/>
      <c r="D783" s="86" t="s">
        <v>510</v>
      </c>
      <c r="E783" s="86"/>
      <c r="F783" s="86"/>
      <c r="G783" s="86"/>
      <c r="H783" s="86"/>
      <c r="I783" s="85"/>
      <c r="J783" s="86"/>
      <c r="K783" s="86"/>
      <c r="L783" s="86"/>
      <c r="M783" s="86"/>
      <c r="N783" s="86"/>
      <c r="O783" s="86"/>
      <c r="P783" s="86">
        <v>29</v>
      </c>
      <c r="Q783" s="86">
        <v>40</v>
      </c>
      <c r="R783" s="86"/>
      <c r="S783" s="86">
        <v>172</v>
      </c>
      <c r="T783" s="86">
        <f t="shared" si="14"/>
        <v>-132</v>
      </c>
      <c r="U783" s="86">
        <v>132</v>
      </c>
      <c r="V783" s="86"/>
      <c r="W783" s="86"/>
      <c r="X783" s="86"/>
      <c r="Y783" s="86"/>
      <c r="Z783" s="86"/>
      <c r="AA783" s="86"/>
      <c r="AB783" s="86"/>
      <c r="AC783" s="86"/>
      <c r="AD783" s="86"/>
      <c r="AE783" s="86">
        <v>29</v>
      </c>
      <c r="AF783" s="86">
        <v>0</v>
      </c>
      <c r="AG783" s="86">
        <v>29</v>
      </c>
      <c r="AH783" s="87">
        <v>44270</v>
      </c>
    </row>
    <row r="784" spans="1:34" outlineLevel="2" x14ac:dyDescent="0.3">
      <c r="A784" s="85" t="s">
        <v>523</v>
      </c>
      <c r="B784" s="85" t="s">
        <v>524</v>
      </c>
      <c r="C784" s="86"/>
      <c r="D784" s="86" t="s">
        <v>510</v>
      </c>
      <c r="E784" s="86"/>
      <c r="F784" s="86"/>
      <c r="G784" s="86"/>
      <c r="H784" s="86"/>
      <c r="I784" s="85"/>
      <c r="J784" s="86"/>
      <c r="K784" s="86"/>
      <c r="L784" s="86"/>
      <c r="M784" s="86"/>
      <c r="N784" s="86"/>
      <c r="O784" s="86"/>
      <c r="P784" s="86">
        <v>4</v>
      </c>
      <c r="Q784" s="86"/>
      <c r="R784" s="86">
        <v>0</v>
      </c>
      <c r="S784" s="86">
        <v>11</v>
      </c>
      <c r="T784" s="86">
        <f t="shared" si="14"/>
        <v>-11</v>
      </c>
      <c r="U784" s="86">
        <v>11</v>
      </c>
      <c r="V784" s="86"/>
      <c r="W784" s="86"/>
      <c r="X784" s="86"/>
      <c r="Y784" s="86"/>
      <c r="Z784" s="86"/>
      <c r="AA784" s="86"/>
      <c r="AB784" s="86"/>
      <c r="AC784" s="86"/>
      <c r="AD784" s="86"/>
      <c r="AE784" s="86">
        <v>4</v>
      </c>
      <c r="AF784" s="86">
        <v>0</v>
      </c>
      <c r="AG784" s="86">
        <v>4</v>
      </c>
      <c r="AH784" s="87">
        <v>44270</v>
      </c>
    </row>
    <row r="785" spans="1:34" outlineLevel="2" x14ac:dyDescent="0.3">
      <c r="A785" s="85" t="s">
        <v>446</v>
      </c>
      <c r="B785" s="85" t="s">
        <v>447</v>
      </c>
      <c r="C785" s="86"/>
      <c r="D785" s="86" t="s">
        <v>510</v>
      </c>
      <c r="E785" s="86"/>
      <c r="F785" s="86"/>
      <c r="G785" s="86"/>
      <c r="H785" s="86"/>
      <c r="I785" s="85"/>
      <c r="J785" s="86"/>
      <c r="K785" s="86"/>
      <c r="L785" s="86"/>
      <c r="M785" s="86"/>
      <c r="N785" s="86"/>
      <c r="O785" s="86"/>
      <c r="P785" s="86">
        <v>1</v>
      </c>
      <c r="Q785" s="86"/>
      <c r="R785" s="86"/>
      <c r="S785" s="86">
        <v>5</v>
      </c>
      <c r="T785" s="86">
        <f t="shared" si="14"/>
        <v>-5</v>
      </c>
      <c r="U785" s="86">
        <v>5</v>
      </c>
      <c r="V785" s="86"/>
      <c r="W785" s="86"/>
      <c r="X785" s="86"/>
      <c r="Y785" s="86"/>
      <c r="Z785" s="86"/>
      <c r="AA785" s="86"/>
      <c r="AB785" s="86"/>
      <c r="AC785" s="86"/>
      <c r="AD785" s="86"/>
      <c r="AE785" s="86">
        <v>1</v>
      </c>
      <c r="AF785" s="86">
        <v>0</v>
      </c>
      <c r="AG785" s="86">
        <v>1</v>
      </c>
      <c r="AH785" s="87">
        <v>44270</v>
      </c>
    </row>
    <row r="786" spans="1:34" outlineLevel="2" x14ac:dyDescent="0.3">
      <c r="A786" s="85" t="s">
        <v>448</v>
      </c>
      <c r="B786" s="85" t="s">
        <v>449</v>
      </c>
      <c r="C786" s="86"/>
      <c r="D786" s="86" t="s">
        <v>510</v>
      </c>
      <c r="E786" s="86"/>
      <c r="F786" s="86"/>
      <c r="G786" s="86"/>
      <c r="H786" s="86"/>
      <c r="I786" s="85"/>
      <c r="J786" s="86"/>
      <c r="K786" s="86"/>
      <c r="L786" s="86"/>
      <c r="M786" s="86"/>
      <c r="N786" s="86"/>
      <c r="O786" s="86"/>
      <c r="P786" s="86">
        <v>1</v>
      </c>
      <c r="Q786" s="86"/>
      <c r="R786" s="86"/>
      <c r="S786" s="86">
        <v>6</v>
      </c>
      <c r="T786" s="86">
        <f t="shared" si="14"/>
        <v>-6</v>
      </c>
      <c r="U786" s="86">
        <v>6</v>
      </c>
      <c r="V786" s="86"/>
      <c r="W786" s="86"/>
      <c r="X786" s="86"/>
      <c r="Y786" s="86"/>
      <c r="Z786" s="86"/>
      <c r="AA786" s="86"/>
      <c r="AB786" s="86"/>
      <c r="AC786" s="86"/>
      <c r="AD786" s="86"/>
      <c r="AE786" s="86">
        <v>1</v>
      </c>
      <c r="AF786" s="86">
        <v>0</v>
      </c>
      <c r="AG786" s="86">
        <v>1</v>
      </c>
      <c r="AH786" s="87">
        <v>44270</v>
      </c>
    </row>
    <row r="787" spans="1:34" outlineLevel="2" x14ac:dyDescent="0.3">
      <c r="A787" s="85" t="s">
        <v>450</v>
      </c>
      <c r="B787" s="85" t="s">
        <v>451</v>
      </c>
      <c r="C787" s="86"/>
      <c r="D787" s="86" t="s">
        <v>510</v>
      </c>
      <c r="E787" s="86"/>
      <c r="F787" s="86"/>
      <c r="G787" s="86"/>
      <c r="H787" s="86"/>
      <c r="I787" s="85"/>
      <c r="J787" s="86"/>
      <c r="K787" s="86"/>
      <c r="L787" s="86"/>
      <c r="M787" s="86"/>
      <c r="N787" s="86"/>
      <c r="O787" s="86"/>
      <c r="P787" s="86">
        <v>1</v>
      </c>
      <c r="Q787" s="86"/>
      <c r="R787" s="86">
        <v>0</v>
      </c>
      <c r="S787" s="86">
        <v>6</v>
      </c>
      <c r="T787" s="86">
        <f t="shared" si="14"/>
        <v>-6</v>
      </c>
      <c r="U787" s="86">
        <v>6</v>
      </c>
      <c r="V787" s="86"/>
      <c r="W787" s="86"/>
      <c r="X787" s="86"/>
      <c r="Y787" s="86"/>
      <c r="Z787" s="86"/>
      <c r="AA787" s="86"/>
      <c r="AB787" s="86"/>
      <c r="AC787" s="86"/>
      <c r="AD787" s="86"/>
      <c r="AE787" s="86">
        <v>1</v>
      </c>
      <c r="AF787" s="86">
        <v>0</v>
      </c>
      <c r="AG787" s="86">
        <v>1</v>
      </c>
      <c r="AH787" s="87">
        <v>44270</v>
      </c>
    </row>
    <row r="788" spans="1:34" outlineLevel="2" x14ac:dyDescent="0.3">
      <c r="A788" s="85" t="s">
        <v>452</v>
      </c>
      <c r="B788" s="85" t="s">
        <v>453</v>
      </c>
      <c r="C788" s="86"/>
      <c r="D788" s="86" t="s">
        <v>510</v>
      </c>
      <c r="E788" s="86"/>
      <c r="F788" s="86"/>
      <c r="G788" s="86"/>
      <c r="H788" s="86"/>
      <c r="I788" s="85"/>
      <c r="J788" s="86"/>
      <c r="K788" s="86"/>
      <c r="L788" s="86"/>
      <c r="M788" s="86"/>
      <c r="N788" s="86"/>
      <c r="O788" s="86"/>
      <c r="P788" s="86">
        <v>1</v>
      </c>
      <c r="Q788" s="86"/>
      <c r="R788" s="86">
        <v>0</v>
      </c>
      <c r="S788" s="86">
        <v>8</v>
      </c>
      <c r="T788" s="86">
        <f t="shared" si="14"/>
        <v>-8</v>
      </c>
      <c r="U788" s="86">
        <v>8</v>
      </c>
      <c r="V788" s="86"/>
      <c r="W788" s="86"/>
      <c r="X788" s="86"/>
      <c r="Y788" s="86"/>
      <c r="Z788" s="86"/>
      <c r="AA788" s="86"/>
      <c r="AB788" s="86"/>
      <c r="AC788" s="86"/>
      <c r="AD788" s="86"/>
      <c r="AE788" s="86">
        <v>1</v>
      </c>
      <c r="AF788" s="86">
        <v>0</v>
      </c>
      <c r="AG788" s="86">
        <v>1</v>
      </c>
      <c r="AH788" s="87">
        <v>44270</v>
      </c>
    </row>
    <row r="789" spans="1:34" outlineLevel="2" x14ac:dyDescent="0.3">
      <c r="A789" s="85" t="s">
        <v>454</v>
      </c>
      <c r="B789" s="85" t="s">
        <v>455</v>
      </c>
      <c r="C789" s="86"/>
      <c r="D789" s="86" t="s">
        <v>510</v>
      </c>
      <c r="E789" s="86"/>
      <c r="F789" s="86"/>
      <c r="G789" s="86"/>
      <c r="H789" s="86"/>
      <c r="I789" s="85"/>
      <c r="J789" s="86"/>
      <c r="K789" s="86"/>
      <c r="L789" s="86"/>
      <c r="M789" s="86"/>
      <c r="N789" s="86"/>
      <c r="O789" s="86"/>
      <c r="P789" s="86">
        <v>1</v>
      </c>
      <c r="Q789" s="86"/>
      <c r="R789" s="86">
        <v>0</v>
      </c>
      <c r="S789" s="86">
        <v>6</v>
      </c>
      <c r="T789" s="86">
        <f t="shared" si="14"/>
        <v>-6</v>
      </c>
      <c r="U789" s="86">
        <v>6</v>
      </c>
      <c r="V789" s="86"/>
      <c r="W789" s="86"/>
      <c r="X789" s="86"/>
      <c r="Y789" s="86"/>
      <c r="Z789" s="86"/>
      <c r="AA789" s="86"/>
      <c r="AB789" s="86"/>
      <c r="AC789" s="86"/>
      <c r="AD789" s="86"/>
      <c r="AE789" s="86">
        <v>1</v>
      </c>
      <c r="AF789" s="86">
        <v>0</v>
      </c>
      <c r="AG789" s="86">
        <v>1</v>
      </c>
      <c r="AH789" s="87">
        <v>44270</v>
      </c>
    </row>
    <row r="790" spans="1:34" outlineLevel="2" x14ac:dyDescent="0.3">
      <c r="A790" s="85" t="s">
        <v>456</v>
      </c>
      <c r="B790" s="85" t="s">
        <v>457</v>
      </c>
      <c r="C790" s="86"/>
      <c r="D790" s="86" t="s">
        <v>510</v>
      </c>
      <c r="E790" s="86"/>
      <c r="F790" s="86"/>
      <c r="G790" s="86"/>
      <c r="H790" s="86"/>
      <c r="I790" s="85"/>
      <c r="J790" s="86"/>
      <c r="K790" s="86"/>
      <c r="L790" s="86"/>
      <c r="M790" s="86"/>
      <c r="N790" s="86"/>
      <c r="O790" s="86"/>
      <c r="P790" s="86">
        <v>1</v>
      </c>
      <c r="Q790" s="86"/>
      <c r="R790" s="86"/>
      <c r="S790" s="86">
        <v>6</v>
      </c>
      <c r="T790" s="86">
        <f t="shared" si="14"/>
        <v>-6</v>
      </c>
      <c r="U790" s="86">
        <v>6</v>
      </c>
      <c r="V790" s="86"/>
      <c r="W790" s="86"/>
      <c r="X790" s="86"/>
      <c r="Y790" s="86"/>
      <c r="Z790" s="86"/>
      <c r="AA790" s="86"/>
      <c r="AB790" s="86"/>
      <c r="AC790" s="86"/>
      <c r="AD790" s="86"/>
      <c r="AE790" s="86">
        <v>1</v>
      </c>
      <c r="AF790" s="86">
        <v>0</v>
      </c>
      <c r="AG790" s="86">
        <v>1</v>
      </c>
      <c r="AH790" s="87">
        <v>44270</v>
      </c>
    </row>
    <row r="791" spans="1:34" outlineLevel="2" x14ac:dyDescent="0.3">
      <c r="A791" s="85" t="s">
        <v>458</v>
      </c>
      <c r="B791" s="85" t="s">
        <v>459</v>
      </c>
      <c r="C791" s="86"/>
      <c r="D791" s="86" t="s">
        <v>510</v>
      </c>
      <c r="E791" s="86"/>
      <c r="F791" s="86"/>
      <c r="G791" s="86"/>
      <c r="H791" s="86"/>
      <c r="I791" s="85"/>
      <c r="J791" s="86"/>
      <c r="K791" s="86"/>
      <c r="L791" s="86"/>
      <c r="M791" s="86"/>
      <c r="N791" s="86"/>
      <c r="O791" s="86"/>
      <c r="P791" s="86">
        <v>1</v>
      </c>
      <c r="Q791" s="86">
        <v>10</v>
      </c>
      <c r="R791" s="86"/>
      <c r="S791" s="86">
        <v>14</v>
      </c>
      <c r="T791" s="86">
        <f t="shared" si="14"/>
        <v>-4</v>
      </c>
      <c r="U791" s="86">
        <v>4</v>
      </c>
      <c r="V791" s="86"/>
      <c r="W791" s="86"/>
      <c r="X791" s="86"/>
      <c r="Y791" s="86"/>
      <c r="Z791" s="86"/>
      <c r="AA791" s="86"/>
      <c r="AB791" s="86"/>
      <c r="AC791" s="86"/>
      <c r="AD791" s="86"/>
      <c r="AE791" s="86">
        <v>1</v>
      </c>
      <c r="AF791" s="86">
        <v>0</v>
      </c>
      <c r="AG791" s="86">
        <v>1</v>
      </c>
      <c r="AH791" s="87">
        <v>44270</v>
      </c>
    </row>
    <row r="792" spans="1:34" outlineLevel="2" x14ac:dyDescent="0.3">
      <c r="A792" s="85" t="s">
        <v>460</v>
      </c>
      <c r="B792" s="85" t="s">
        <v>461</v>
      </c>
      <c r="C792" s="86"/>
      <c r="D792" s="86" t="s">
        <v>510</v>
      </c>
      <c r="E792" s="86"/>
      <c r="F792" s="86"/>
      <c r="G792" s="86"/>
      <c r="H792" s="86"/>
      <c r="I792" s="85"/>
      <c r="J792" s="86"/>
      <c r="K792" s="86"/>
      <c r="L792" s="86"/>
      <c r="M792" s="86"/>
      <c r="N792" s="86"/>
      <c r="O792" s="86"/>
      <c r="P792" s="86">
        <v>1</v>
      </c>
      <c r="Q792" s="86">
        <v>6</v>
      </c>
      <c r="R792" s="86"/>
      <c r="S792" s="86">
        <v>9</v>
      </c>
      <c r="T792" s="86">
        <f t="shared" si="14"/>
        <v>-3</v>
      </c>
      <c r="U792" s="86">
        <v>3</v>
      </c>
      <c r="V792" s="86"/>
      <c r="W792" s="86"/>
      <c r="X792" s="86"/>
      <c r="Y792" s="86"/>
      <c r="Z792" s="86"/>
      <c r="AA792" s="86"/>
      <c r="AB792" s="86"/>
      <c r="AC792" s="86"/>
      <c r="AD792" s="86"/>
      <c r="AE792" s="86">
        <v>1</v>
      </c>
      <c r="AF792" s="86">
        <v>0</v>
      </c>
      <c r="AG792" s="86">
        <v>1</v>
      </c>
      <c r="AH792" s="87">
        <v>44270</v>
      </c>
    </row>
    <row r="793" spans="1:34" outlineLevel="2" x14ac:dyDescent="0.3">
      <c r="A793" s="85" t="s">
        <v>462</v>
      </c>
      <c r="B793" s="85" t="s">
        <v>463</v>
      </c>
      <c r="C793" s="86"/>
      <c r="D793" s="86" t="s">
        <v>510</v>
      </c>
      <c r="E793" s="86" t="s">
        <v>464</v>
      </c>
      <c r="F793" s="86" t="s">
        <v>465</v>
      </c>
      <c r="G793" s="86">
        <v>1</v>
      </c>
      <c r="H793" s="87">
        <v>44294</v>
      </c>
      <c r="I793" s="85"/>
      <c r="J793" s="86"/>
      <c r="K793" s="86"/>
      <c r="L793" s="86"/>
      <c r="M793" s="86"/>
      <c r="N793" s="86"/>
      <c r="O793" s="86"/>
      <c r="P793" s="86">
        <v>1</v>
      </c>
      <c r="Q793" s="86"/>
      <c r="R793" s="86">
        <v>6</v>
      </c>
      <c r="S793" s="86">
        <v>6</v>
      </c>
      <c r="T793" s="86">
        <f t="shared" si="14"/>
        <v>-6</v>
      </c>
      <c r="U793" s="86"/>
      <c r="V793" s="86">
        <v>0</v>
      </c>
      <c r="W793" s="86"/>
      <c r="X793" s="86"/>
      <c r="Y793" s="86"/>
      <c r="Z793" s="86"/>
      <c r="AA793" s="86"/>
      <c r="AB793" s="86"/>
      <c r="AC793" s="86"/>
      <c r="AD793" s="86"/>
      <c r="AE793" s="86">
        <v>1</v>
      </c>
      <c r="AF793" s="86">
        <v>0</v>
      </c>
      <c r="AG793" s="86">
        <v>1</v>
      </c>
      <c r="AH793" s="87">
        <v>44270</v>
      </c>
    </row>
    <row r="794" spans="1:34" outlineLevel="1" x14ac:dyDescent="0.3">
      <c r="A794" s="85">
        <f>SUBTOTAL(3,A631:A793)</f>
        <v>163</v>
      </c>
      <c r="B794" s="85"/>
      <c r="C794" s="86"/>
      <c r="D794" s="83" t="s">
        <v>525</v>
      </c>
      <c r="E794" s="86"/>
      <c r="F794" s="86"/>
      <c r="G794" s="86"/>
      <c r="H794" s="87"/>
      <c r="I794" s="85"/>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7"/>
    </row>
    <row r="795" spans="1:34" outlineLevel="2" x14ac:dyDescent="0.3">
      <c r="A795" s="85" t="s">
        <v>37</v>
      </c>
      <c r="B795" s="85" t="s">
        <v>38</v>
      </c>
      <c r="C795" s="86"/>
      <c r="D795" s="86" t="s">
        <v>526</v>
      </c>
      <c r="E795" s="86"/>
      <c r="F795" s="86"/>
      <c r="G795" s="86"/>
      <c r="H795" s="86"/>
      <c r="I795" s="85"/>
      <c r="J795" s="86"/>
      <c r="K795" s="86"/>
      <c r="L795" s="86"/>
      <c r="M795" s="86"/>
      <c r="N795" s="86"/>
      <c r="O795" s="86"/>
      <c r="P795" s="86">
        <v>2</v>
      </c>
      <c r="Q795" s="86">
        <v>10</v>
      </c>
      <c r="R795" s="86">
        <v>0</v>
      </c>
      <c r="S795" s="86">
        <v>33</v>
      </c>
      <c r="T795" s="86">
        <f t="shared" ref="T795:T844" si="15">Q795-S795</f>
        <v>-23</v>
      </c>
      <c r="U795" s="86">
        <v>23</v>
      </c>
      <c r="V795" s="86"/>
      <c r="W795" s="86"/>
      <c r="X795" s="86"/>
      <c r="Y795" s="86"/>
      <c r="Z795" s="86"/>
      <c r="AA795" s="86"/>
      <c r="AB795" s="86"/>
      <c r="AC795" s="86"/>
      <c r="AD795" s="86"/>
      <c r="AE795" s="86">
        <v>2</v>
      </c>
      <c r="AF795" s="86">
        <v>0</v>
      </c>
      <c r="AG795" s="86">
        <v>2</v>
      </c>
      <c r="AH795" s="87">
        <v>44270</v>
      </c>
    </row>
    <row r="796" spans="1:34" outlineLevel="2" x14ac:dyDescent="0.3">
      <c r="A796" s="85" t="s">
        <v>45</v>
      </c>
      <c r="B796" s="85" t="s">
        <v>46</v>
      </c>
      <c r="C796" s="86"/>
      <c r="D796" s="86" t="s">
        <v>526</v>
      </c>
      <c r="E796" s="86"/>
      <c r="F796" s="86"/>
      <c r="G796" s="86"/>
      <c r="H796" s="86"/>
      <c r="I796" s="85"/>
      <c r="J796" s="86"/>
      <c r="K796" s="86"/>
      <c r="L796" s="86"/>
      <c r="M796" s="86"/>
      <c r="N796" s="86"/>
      <c r="O796" s="86"/>
      <c r="P796" s="86">
        <v>1</v>
      </c>
      <c r="Q796" s="86">
        <v>10</v>
      </c>
      <c r="R796" s="86">
        <v>0</v>
      </c>
      <c r="S796" s="86">
        <v>13</v>
      </c>
      <c r="T796" s="86">
        <f t="shared" si="15"/>
        <v>-3</v>
      </c>
      <c r="U796" s="86">
        <v>3</v>
      </c>
      <c r="V796" s="86"/>
      <c r="W796" s="86"/>
      <c r="X796" s="86"/>
      <c r="Y796" s="86"/>
      <c r="Z796" s="86"/>
      <c r="AA796" s="86"/>
      <c r="AB796" s="86"/>
      <c r="AC796" s="86"/>
      <c r="AD796" s="86"/>
      <c r="AE796" s="86">
        <v>1</v>
      </c>
      <c r="AF796" s="86">
        <v>0</v>
      </c>
      <c r="AG796" s="86">
        <v>1</v>
      </c>
      <c r="AH796" s="87">
        <v>44270</v>
      </c>
    </row>
    <row r="797" spans="1:34" outlineLevel="2" x14ac:dyDescent="0.3">
      <c r="A797" s="85" t="s">
        <v>47</v>
      </c>
      <c r="B797" s="85" t="s">
        <v>48</v>
      </c>
      <c r="C797" s="86"/>
      <c r="D797" s="86" t="s">
        <v>526</v>
      </c>
      <c r="E797" s="86"/>
      <c r="F797" s="86"/>
      <c r="G797" s="86"/>
      <c r="H797" s="86"/>
      <c r="I797" s="85"/>
      <c r="J797" s="86"/>
      <c r="K797" s="86"/>
      <c r="L797" s="86"/>
      <c r="M797" s="86"/>
      <c r="N797" s="86"/>
      <c r="O797" s="86"/>
      <c r="P797" s="86">
        <v>6</v>
      </c>
      <c r="Q797" s="86">
        <v>3</v>
      </c>
      <c r="R797" s="86">
        <v>0</v>
      </c>
      <c r="S797" s="86">
        <v>157</v>
      </c>
      <c r="T797" s="86">
        <f t="shared" si="15"/>
        <v>-154</v>
      </c>
      <c r="U797" s="86">
        <v>154</v>
      </c>
      <c r="V797" s="86"/>
      <c r="W797" s="86"/>
      <c r="X797" s="86"/>
      <c r="Y797" s="86"/>
      <c r="Z797" s="86"/>
      <c r="AA797" s="86"/>
      <c r="AB797" s="86"/>
      <c r="AC797" s="86"/>
      <c r="AD797" s="86"/>
      <c r="AE797" s="86">
        <v>6</v>
      </c>
      <c r="AF797" s="86">
        <v>0</v>
      </c>
      <c r="AG797" s="86">
        <v>6</v>
      </c>
      <c r="AH797" s="87">
        <v>44270</v>
      </c>
    </row>
    <row r="798" spans="1:34" outlineLevel="2" x14ac:dyDescent="0.3">
      <c r="A798" s="85" t="s">
        <v>49</v>
      </c>
      <c r="B798" s="85" t="s">
        <v>50</v>
      </c>
      <c r="C798" s="86"/>
      <c r="D798" s="86" t="s">
        <v>526</v>
      </c>
      <c r="E798" s="86"/>
      <c r="F798" s="86"/>
      <c r="G798" s="86"/>
      <c r="H798" s="86"/>
      <c r="I798" s="85" t="s">
        <v>51</v>
      </c>
      <c r="J798" s="86" t="s">
        <v>52</v>
      </c>
      <c r="K798" s="86" t="s">
        <v>53</v>
      </c>
      <c r="L798" s="86" t="s">
        <v>54</v>
      </c>
      <c r="M798" s="86"/>
      <c r="N798" s="86"/>
      <c r="O798" s="86"/>
      <c r="P798" s="86">
        <v>6</v>
      </c>
      <c r="Q798" s="86">
        <v>70</v>
      </c>
      <c r="R798" s="86">
        <v>24</v>
      </c>
      <c r="S798" s="86">
        <v>90</v>
      </c>
      <c r="T798" s="86">
        <f t="shared" si="15"/>
        <v>-20</v>
      </c>
      <c r="U798" s="86"/>
      <c r="V798" s="86"/>
      <c r="W798" s="86"/>
      <c r="X798" s="86"/>
      <c r="Y798" s="86"/>
      <c r="Z798" s="86"/>
      <c r="AA798" s="86"/>
      <c r="AB798" s="86"/>
      <c r="AC798" s="86"/>
      <c r="AD798" s="86"/>
      <c r="AE798" s="86">
        <v>6</v>
      </c>
      <c r="AF798" s="86">
        <v>0</v>
      </c>
      <c r="AG798" s="86">
        <v>6</v>
      </c>
      <c r="AH798" s="87">
        <v>44270</v>
      </c>
    </row>
    <row r="799" spans="1:34" outlineLevel="2" x14ac:dyDescent="0.3">
      <c r="A799" s="85" t="s">
        <v>59</v>
      </c>
      <c r="B799" s="85" t="s">
        <v>60</v>
      </c>
      <c r="C799" s="86"/>
      <c r="D799" s="86" t="s">
        <v>526</v>
      </c>
      <c r="E799" s="86"/>
      <c r="F799" s="86"/>
      <c r="G799" s="86"/>
      <c r="H799" s="86"/>
      <c r="I799" s="85"/>
      <c r="J799" s="86"/>
      <c r="K799" s="86"/>
      <c r="L799" s="86"/>
      <c r="M799" s="86"/>
      <c r="N799" s="86"/>
      <c r="O799" s="86"/>
      <c r="P799" s="86">
        <v>3</v>
      </c>
      <c r="Q799" s="86">
        <v>18</v>
      </c>
      <c r="R799" s="86">
        <v>0</v>
      </c>
      <c r="S799" s="86">
        <v>61</v>
      </c>
      <c r="T799" s="86">
        <f t="shared" si="15"/>
        <v>-43</v>
      </c>
      <c r="U799" s="86">
        <v>43</v>
      </c>
      <c r="V799" s="86"/>
      <c r="W799" s="86"/>
      <c r="X799" s="86"/>
      <c r="Y799" s="86"/>
      <c r="Z799" s="86"/>
      <c r="AA799" s="86"/>
      <c r="AB799" s="86"/>
      <c r="AC799" s="86"/>
      <c r="AD799" s="86"/>
      <c r="AE799" s="86">
        <v>3</v>
      </c>
      <c r="AF799" s="86">
        <v>0</v>
      </c>
      <c r="AG799" s="86">
        <v>3</v>
      </c>
      <c r="AH799" s="87">
        <v>44270</v>
      </c>
    </row>
    <row r="800" spans="1:34" outlineLevel="2" x14ac:dyDescent="0.3">
      <c r="A800" s="85" t="s">
        <v>468</v>
      </c>
      <c r="B800" s="85" t="s">
        <v>469</v>
      </c>
      <c r="C800" s="86"/>
      <c r="D800" s="86" t="s">
        <v>526</v>
      </c>
      <c r="E800" s="86"/>
      <c r="F800" s="86"/>
      <c r="G800" s="86"/>
      <c r="H800" s="86"/>
      <c r="I800" s="85"/>
      <c r="J800" s="86"/>
      <c r="K800" s="86"/>
      <c r="L800" s="86"/>
      <c r="M800" s="86"/>
      <c r="N800" s="86"/>
      <c r="O800" s="86"/>
      <c r="P800" s="86">
        <v>1</v>
      </c>
      <c r="Q800" s="86">
        <v>4</v>
      </c>
      <c r="R800" s="86">
        <v>0</v>
      </c>
      <c r="S800" s="86">
        <v>5</v>
      </c>
      <c r="T800" s="86">
        <f t="shared" si="15"/>
        <v>-1</v>
      </c>
      <c r="U800" s="86">
        <v>1</v>
      </c>
      <c r="V800" s="86"/>
      <c r="W800" s="86"/>
      <c r="X800" s="86"/>
      <c r="Y800" s="86"/>
      <c r="Z800" s="86"/>
      <c r="AA800" s="86"/>
      <c r="AB800" s="86"/>
      <c r="AC800" s="86"/>
      <c r="AD800" s="86"/>
      <c r="AE800" s="86">
        <v>1</v>
      </c>
      <c r="AF800" s="86">
        <v>0</v>
      </c>
      <c r="AG800" s="86">
        <v>1</v>
      </c>
      <c r="AH800" s="87">
        <v>44270</v>
      </c>
    </row>
    <row r="801" spans="1:34" outlineLevel="2" x14ac:dyDescent="0.3">
      <c r="A801" s="85" t="s">
        <v>470</v>
      </c>
      <c r="B801" s="85" t="s">
        <v>471</v>
      </c>
      <c r="C801" s="86"/>
      <c r="D801" s="86" t="s">
        <v>526</v>
      </c>
      <c r="E801" s="86" t="s">
        <v>51</v>
      </c>
      <c r="F801" s="86" t="s">
        <v>472</v>
      </c>
      <c r="G801" s="86">
        <v>1</v>
      </c>
      <c r="H801" s="87">
        <v>44300</v>
      </c>
      <c r="I801" s="85"/>
      <c r="J801" s="86"/>
      <c r="K801" s="86"/>
      <c r="L801" s="86"/>
      <c r="M801" s="86"/>
      <c r="N801" s="86"/>
      <c r="O801" s="86"/>
      <c r="P801" s="86">
        <v>1</v>
      </c>
      <c r="Q801" s="86"/>
      <c r="R801" s="86">
        <v>21</v>
      </c>
      <c r="S801" s="86">
        <v>21</v>
      </c>
      <c r="T801" s="86">
        <f t="shared" si="15"/>
        <v>-21</v>
      </c>
      <c r="U801" s="86"/>
      <c r="V801" s="86">
        <v>0</v>
      </c>
      <c r="W801" s="86"/>
      <c r="X801" s="86"/>
      <c r="Y801" s="86"/>
      <c r="Z801" s="86"/>
      <c r="AA801" s="86"/>
      <c r="AB801" s="86"/>
      <c r="AC801" s="86"/>
      <c r="AD801" s="86"/>
      <c r="AE801" s="86">
        <v>1</v>
      </c>
      <c r="AF801" s="86">
        <v>0</v>
      </c>
      <c r="AG801" s="86">
        <v>1</v>
      </c>
      <c r="AH801" s="87">
        <v>44270</v>
      </c>
    </row>
    <row r="802" spans="1:34" outlineLevel="2" x14ac:dyDescent="0.3">
      <c r="A802" s="85" t="s">
        <v>473</v>
      </c>
      <c r="B802" s="85" t="s">
        <v>474</v>
      </c>
      <c r="C802" s="86"/>
      <c r="D802" s="86" t="s">
        <v>526</v>
      </c>
      <c r="E802" s="86"/>
      <c r="F802" s="86"/>
      <c r="G802" s="86"/>
      <c r="H802" s="86"/>
      <c r="I802" s="85" t="s">
        <v>96</v>
      </c>
      <c r="J802" s="86" t="s">
        <v>97</v>
      </c>
      <c r="K802" s="86" t="s">
        <v>294</v>
      </c>
      <c r="L802" s="86" t="s">
        <v>475</v>
      </c>
      <c r="M802" s="86"/>
      <c r="N802" s="86"/>
      <c r="O802" s="86"/>
      <c r="P802" s="86">
        <v>1</v>
      </c>
      <c r="Q802" s="86">
        <v>5</v>
      </c>
      <c r="R802" s="86">
        <v>7</v>
      </c>
      <c r="S802" s="86">
        <v>7</v>
      </c>
      <c r="T802" s="86">
        <f t="shared" si="15"/>
        <v>-2</v>
      </c>
      <c r="U802" s="86"/>
      <c r="V802" s="86"/>
      <c r="W802" s="86"/>
      <c r="X802" s="86"/>
      <c r="Y802" s="86"/>
      <c r="Z802" s="86"/>
      <c r="AA802" s="86"/>
      <c r="AB802" s="86"/>
      <c r="AC802" s="86"/>
      <c r="AD802" s="86"/>
      <c r="AE802" s="86">
        <v>1</v>
      </c>
      <c r="AF802" s="86">
        <v>0</v>
      </c>
      <c r="AG802" s="86">
        <v>1</v>
      </c>
      <c r="AH802" s="87">
        <v>44270</v>
      </c>
    </row>
    <row r="803" spans="1:34" outlineLevel="2" x14ac:dyDescent="0.3">
      <c r="A803" s="85" t="s">
        <v>476</v>
      </c>
      <c r="B803" s="85" t="s">
        <v>477</v>
      </c>
      <c r="C803" s="86"/>
      <c r="D803" s="86" t="s">
        <v>526</v>
      </c>
      <c r="E803" s="86"/>
      <c r="F803" s="86"/>
      <c r="G803" s="86"/>
      <c r="H803" s="86"/>
      <c r="I803" s="85"/>
      <c r="J803" s="86"/>
      <c r="K803" s="86"/>
      <c r="L803" s="86"/>
      <c r="M803" s="86"/>
      <c r="N803" s="86"/>
      <c r="O803" s="86"/>
      <c r="P803" s="86">
        <v>1</v>
      </c>
      <c r="Q803" s="86">
        <v>2</v>
      </c>
      <c r="R803" s="86">
        <v>0</v>
      </c>
      <c r="S803" s="86">
        <v>7</v>
      </c>
      <c r="T803" s="86">
        <f t="shared" si="15"/>
        <v>-5</v>
      </c>
      <c r="U803" s="86">
        <v>5</v>
      </c>
      <c r="V803" s="86"/>
      <c r="W803" s="86"/>
      <c r="X803" s="86"/>
      <c r="Y803" s="86"/>
      <c r="Z803" s="86"/>
      <c r="AA803" s="86"/>
      <c r="AB803" s="86"/>
      <c r="AC803" s="86"/>
      <c r="AD803" s="86"/>
      <c r="AE803" s="86">
        <v>1</v>
      </c>
      <c r="AF803" s="86">
        <v>0</v>
      </c>
      <c r="AG803" s="86">
        <v>1</v>
      </c>
      <c r="AH803" s="87">
        <v>44270</v>
      </c>
    </row>
    <row r="804" spans="1:34" outlineLevel="2" x14ac:dyDescent="0.3">
      <c r="A804" s="85" t="s">
        <v>125</v>
      </c>
      <c r="B804" s="85" t="s">
        <v>126</v>
      </c>
      <c r="C804" s="86"/>
      <c r="D804" s="86" t="s">
        <v>526</v>
      </c>
      <c r="E804" s="86"/>
      <c r="F804" s="86"/>
      <c r="G804" s="86"/>
      <c r="H804" s="86"/>
      <c r="I804" s="85" t="s">
        <v>127</v>
      </c>
      <c r="J804" s="86" t="s">
        <v>128</v>
      </c>
      <c r="K804" s="86" t="s">
        <v>129</v>
      </c>
      <c r="L804" s="86" t="s">
        <v>130</v>
      </c>
      <c r="M804" s="86"/>
      <c r="N804" s="86"/>
      <c r="O804" s="86"/>
      <c r="P804" s="86">
        <v>1</v>
      </c>
      <c r="Q804" s="86">
        <v>0</v>
      </c>
      <c r="R804" s="86">
        <v>19</v>
      </c>
      <c r="S804" s="86">
        <v>19</v>
      </c>
      <c r="T804" s="86">
        <f t="shared" si="15"/>
        <v>-19</v>
      </c>
      <c r="U804" s="86"/>
      <c r="V804" s="86"/>
      <c r="W804" s="86"/>
      <c r="X804" s="86"/>
      <c r="Y804" s="86"/>
      <c r="Z804" s="86"/>
      <c r="AA804" s="86"/>
      <c r="AB804" s="86"/>
      <c r="AC804" s="86"/>
      <c r="AD804" s="86"/>
      <c r="AE804" s="86">
        <v>1</v>
      </c>
      <c r="AF804" s="86">
        <v>0</v>
      </c>
      <c r="AG804" s="86">
        <v>1</v>
      </c>
      <c r="AH804" s="87">
        <v>44270</v>
      </c>
    </row>
    <row r="805" spans="1:34" outlineLevel="2" x14ac:dyDescent="0.3">
      <c r="A805" s="85" t="s">
        <v>153</v>
      </c>
      <c r="B805" s="85" t="s">
        <v>154</v>
      </c>
      <c r="C805" s="86"/>
      <c r="D805" s="86" t="s">
        <v>526</v>
      </c>
      <c r="E805" s="86"/>
      <c r="F805" s="86"/>
      <c r="G805" s="86"/>
      <c r="H805" s="86"/>
      <c r="I805" s="85"/>
      <c r="J805" s="86"/>
      <c r="K805" s="86"/>
      <c r="L805" s="86"/>
      <c r="M805" s="86"/>
      <c r="N805" s="86"/>
      <c r="O805" s="86"/>
      <c r="P805" s="86">
        <v>7</v>
      </c>
      <c r="Q805" s="86">
        <v>13</v>
      </c>
      <c r="R805" s="86">
        <v>0</v>
      </c>
      <c r="S805" s="86">
        <v>100</v>
      </c>
      <c r="T805" s="86">
        <f t="shared" si="15"/>
        <v>-87</v>
      </c>
      <c r="U805" s="86">
        <v>87</v>
      </c>
      <c r="V805" s="86"/>
      <c r="W805" s="86"/>
      <c r="X805" s="86"/>
      <c r="Y805" s="86"/>
      <c r="Z805" s="86"/>
      <c r="AA805" s="86"/>
      <c r="AB805" s="86"/>
      <c r="AC805" s="86"/>
      <c r="AD805" s="86"/>
      <c r="AE805" s="86">
        <v>7</v>
      </c>
      <c r="AF805" s="86">
        <v>0</v>
      </c>
      <c r="AG805" s="86">
        <v>7</v>
      </c>
      <c r="AH805" s="87">
        <v>44270</v>
      </c>
    </row>
    <row r="806" spans="1:34" outlineLevel="2" x14ac:dyDescent="0.3">
      <c r="A806" s="85" t="s">
        <v>155</v>
      </c>
      <c r="B806" s="85" t="s">
        <v>156</v>
      </c>
      <c r="C806" s="86"/>
      <c r="D806" s="86" t="s">
        <v>526</v>
      </c>
      <c r="E806" s="86"/>
      <c r="F806" s="86"/>
      <c r="G806" s="86"/>
      <c r="H806" s="86"/>
      <c r="I806" s="85" t="s">
        <v>51</v>
      </c>
      <c r="J806" s="86" t="s">
        <v>52</v>
      </c>
      <c r="K806" s="86" t="s">
        <v>157</v>
      </c>
      <c r="L806" s="86" t="s">
        <v>54</v>
      </c>
      <c r="M806" s="86"/>
      <c r="N806" s="86"/>
      <c r="O806" s="86"/>
      <c r="P806" s="86">
        <v>2</v>
      </c>
      <c r="Q806" s="86">
        <v>11</v>
      </c>
      <c r="R806" s="86">
        <v>30</v>
      </c>
      <c r="S806" s="86">
        <v>41</v>
      </c>
      <c r="T806" s="86">
        <f t="shared" si="15"/>
        <v>-30</v>
      </c>
      <c r="U806" s="86"/>
      <c r="V806" s="86"/>
      <c r="W806" s="86"/>
      <c r="X806" s="86"/>
      <c r="Y806" s="86"/>
      <c r="Z806" s="86"/>
      <c r="AA806" s="86"/>
      <c r="AB806" s="86"/>
      <c r="AC806" s="86"/>
      <c r="AD806" s="86"/>
      <c r="AE806" s="86">
        <v>2</v>
      </c>
      <c r="AF806" s="86">
        <v>0</v>
      </c>
      <c r="AG806" s="86">
        <v>2</v>
      </c>
      <c r="AH806" s="87">
        <v>44270</v>
      </c>
    </row>
    <row r="807" spans="1:34" outlineLevel="2" x14ac:dyDescent="0.3">
      <c r="A807" s="85" t="s">
        <v>158</v>
      </c>
      <c r="B807" s="85" t="s">
        <v>159</v>
      </c>
      <c r="C807" s="86"/>
      <c r="D807" s="86" t="s">
        <v>526</v>
      </c>
      <c r="E807" s="86"/>
      <c r="F807" s="86"/>
      <c r="G807" s="86"/>
      <c r="H807" s="86"/>
      <c r="I807" s="85"/>
      <c r="J807" s="86"/>
      <c r="K807" s="86"/>
      <c r="L807" s="86"/>
      <c r="M807" s="86"/>
      <c r="N807" s="86"/>
      <c r="O807" s="86"/>
      <c r="P807" s="86">
        <v>1</v>
      </c>
      <c r="Q807" s="86">
        <v>12</v>
      </c>
      <c r="R807" s="86">
        <v>0</v>
      </c>
      <c r="S807" s="86">
        <v>32</v>
      </c>
      <c r="T807" s="86">
        <f t="shared" si="15"/>
        <v>-20</v>
      </c>
      <c r="U807" s="86">
        <v>20</v>
      </c>
      <c r="V807" s="86"/>
      <c r="W807" s="86"/>
      <c r="X807" s="86"/>
      <c r="Y807" s="86"/>
      <c r="Z807" s="86"/>
      <c r="AA807" s="86"/>
      <c r="AB807" s="86"/>
      <c r="AC807" s="86"/>
      <c r="AD807" s="86"/>
      <c r="AE807" s="86">
        <v>1</v>
      </c>
      <c r="AF807" s="86">
        <v>0</v>
      </c>
      <c r="AG807" s="86">
        <v>1</v>
      </c>
      <c r="AH807" s="87">
        <v>44270</v>
      </c>
    </row>
    <row r="808" spans="1:34" outlineLevel="2" x14ac:dyDescent="0.3">
      <c r="A808" s="85" t="s">
        <v>478</v>
      </c>
      <c r="B808" s="85" t="s">
        <v>479</v>
      </c>
      <c r="C808" s="86"/>
      <c r="D808" s="86" t="s">
        <v>526</v>
      </c>
      <c r="E808" s="86"/>
      <c r="F808" s="86"/>
      <c r="G808" s="86"/>
      <c r="H808" s="86"/>
      <c r="I808" s="85" t="s">
        <v>51</v>
      </c>
      <c r="J808" s="86" t="s">
        <v>52</v>
      </c>
      <c r="K808" s="86" t="s">
        <v>480</v>
      </c>
      <c r="L808" s="86" t="s">
        <v>54</v>
      </c>
      <c r="M808" s="86"/>
      <c r="N808" s="86"/>
      <c r="O808" s="86"/>
      <c r="P808" s="86">
        <v>1</v>
      </c>
      <c r="Q808" s="86">
        <v>4</v>
      </c>
      <c r="R808" s="86">
        <v>3</v>
      </c>
      <c r="S808" s="86">
        <v>7</v>
      </c>
      <c r="T808" s="86">
        <f t="shared" si="15"/>
        <v>-3</v>
      </c>
      <c r="U808" s="86"/>
      <c r="V808" s="86"/>
      <c r="W808" s="86"/>
      <c r="X808" s="86"/>
      <c r="Y808" s="86"/>
      <c r="Z808" s="86"/>
      <c r="AA808" s="86"/>
      <c r="AB808" s="86"/>
      <c r="AC808" s="86"/>
      <c r="AD808" s="86"/>
      <c r="AE808" s="86">
        <v>1</v>
      </c>
      <c r="AF808" s="86">
        <v>0</v>
      </c>
      <c r="AG808" s="86">
        <v>1</v>
      </c>
      <c r="AH808" s="87">
        <v>44270</v>
      </c>
    </row>
    <row r="809" spans="1:34" outlineLevel="2" x14ac:dyDescent="0.3">
      <c r="A809" s="85" t="s">
        <v>183</v>
      </c>
      <c r="B809" s="85" t="s">
        <v>184</v>
      </c>
      <c r="C809" s="86"/>
      <c r="D809" s="86" t="s">
        <v>526</v>
      </c>
      <c r="E809" s="86"/>
      <c r="F809" s="86"/>
      <c r="G809" s="86"/>
      <c r="H809" s="86"/>
      <c r="I809" s="85"/>
      <c r="J809" s="86"/>
      <c r="K809" s="86"/>
      <c r="L809" s="86"/>
      <c r="M809" s="86"/>
      <c r="N809" s="86"/>
      <c r="O809" s="86"/>
      <c r="P809" s="86">
        <v>6</v>
      </c>
      <c r="Q809" s="86">
        <v>42</v>
      </c>
      <c r="R809" s="86">
        <v>1</v>
      </c>
      <c r="S809" s="86">
        <v>99</v>
      </c>
      <c r="T809" s="86">
        <f t="shared" si="15"/>
        <v>-57</v>
      </c>
      <c r="U809" s="86">
        <v>56</v>
      </c>
      <c r="V809" s="86"/>
      <c r="W809" s="86"/>
      <c r="X809" s="86"/>
      <c r="Y809" s="86"/>
      <c r="Z809" s="86"/>
      <c r="AA809" s="86"/>
      <c r="AB809" s="86"/>
      <c r="AC809" s="86"/>
      <c r="AD809" s="86"/>
      <c r="AE809" s="86">
        <v>6</v>
      </c>
      <c r="AF809" s="86">
        <v>0</v>
      </c>
      <c r="AG809" s="86">
        <v>6</v>
      </c>
      <c r="AH809" s="87">
        <v>44270</v>
      </c>
    </row>
    <row r="810" spans="1:34" outlineLevel="2" x14ac:dyDescent="0.3">
      <c r="A810" s="85" t="s">
        <v>481</v>
      </c>
      <c r="B810" s="85" t="s">
        <v>482</v>
      </c>
      <c r="C810" s="86"/>
      <c r="D810" s="86" t="s">
        <v>526</v>
      </c>
      <c r="E810" s="86"/>
      <c r="F810" s="86"/>
      <c r="G810" s="86"/>
      <c r="H810" s="86"/>
      <c r="I810" s="85"/>
      <c r="J810" s="86"/>
      <c r="K810" s="86"/>
      <c r="L810" s="86"/>
      <c r="M810" s="86"/>
      <c r="N810" s="86"/>
      <c r="O810" s="86"/>
      <c r="P810" s="86">
        <v>2</v>
      </c>
      <c r="Q810" s="86">
        <v>5</v>
      </c>
      <c r="R810" s="86">
        <v>0</v>
      </c>
      <c r="S810" s="86">
        <v>14</v>
      </c>
      <c r="T810" s="86">
        <f t="shared" si="15"/>
        <v>-9</v>
      </c>
      <c r="U810" s="86">
        <v>9</v>
      </c>
      <c r="V810" s="86"/>
      <c r="W810" s="86"/>
      <c r="X810" s="86"/>
      <c r="Y810" s="86"/>
      <c r="Z810" s="86"/>
      <c r="AA810" s="86"/>
      <c r="AB810" s="86"/>
      <c r="AC810" s="86"/>
      <c r="AD810" s="86"/>
      <c r="AE810" s="86">
        <v>2</v>
      </c>
      <c r="AF810" s="86">
        <v>0</v>
      </c>
      <c r="AG810" s="86">
        <v>2</v>
      </c>
      <c r="AH810" s="87">
        <v>44270</v>
      </c>
    </row>
    <row r="811" spans="1:34" outlineLevel="2" x14ac:dyDescent="0.3">
      <c r="A811" s="85" t="s">
        <v>195</v>
      </c>
      <c r="B811" s="85" t="s">
        <v>196</v>
      </c>
      <c r="C811" s="86"/>
      <c r="D811" s="86" t="s">
        <v>526</v>
      </c>
      <c r="E811" s="86"/>
      <c r="F811" s="86"/>
      <c r="G811" s="86"/>
      <c r="H811" s="86"/>
      <c r="I811" s="85"/>
      <c r="J811" s="86"/>
      <c r="K811" s="86"/>
      <c r="L811" s="86"/>
      <c r="M811" s="86"/>
      <c r="N811" s="86"/>
      <c r="O811" s="86"/>
      <c r="P811" s="86">
        <v>5</v>
      </c>
      <c r="Q811" s="86">
        <v>20</v>
      </c>
      <c r="R811" s="86">
        <v>3</v>
      </c>
      <c r="S811" s="86">
        <v>125</v>
      </c>
      <c r="T811" s="86">
        <f t="shared" si="15"/>
        <v>-105</v>
      </c>
      <c r="U811" s="86">
        <v>102</v>
      </c>
      <c r="V811" s="86"/>
      <c r="W811" s="86"/>
      <c r="X811" s="86"/>
      <c r="Y811" s="86"/>
      <c r="Z811" s="86"/>
      <c r="AA811" s="86"/>
      <c r="AB811" s="86"/>
      <c r="AC811" s="86"/>
      <c r="AD811" s="86"/>
      <c r="AE811" s="86">
        <v>5</v>
      </c>
      <c r="AF811" s="86">
        <v>0</v>
      </c>
      <c r="AG811" s="86">
        <v>5</v>
      </c>
      <c r="AH811" s="87">
        <v>44270</v>
      </c>
    </row>
    <row r="812" spans="1:34" outlineLevel="2" x14ac:dyDescent="0.3">
      <c r="A812" s="85" t="s">
        <v>197</v>
      </c>
      <c r="B812" s="85" t="s">
        <v>198</v>
      </c>
      <c r="C812" s="86"/>
      <c r="D812" s="86" t="s">
        <v>526</v>
      </c>
      <c r="E812" s="86"/>
      <c r="F812" s="86"/>
      <c r="G812" s="86"/>
      <c r="H812" s="86"/>
      <c r="I812" s="85"/>
      <c r="J812" s="86"/>
      <c r="K812" s="86"/>
      <c r="L812" s="86"/>
      <c r="M812" s="86"/>
      <c r="N812" s="86"/>
      <c r="O812" s="86"/>
      <c r="P812" s="86">
        <v>4</v>
      </c>
      <c r="Q812" s="86">
        <v>16</v>
      </c>
      <c r="R812" s="86">
        <v>0</v>
      </c>
      <c r="S812" s="86">
        <v>41</v>
      </c>
      <c r="T812" s="86">
        <f t="shared" si="15"/>
        <v>-25</v>
      </c>
      <c r="U812" s="86">
        <v>25</v>
      </c>
      <c r="V812" s="86"/>
      <c r="W812" s="86"/>
      <c r="X812" s="86"/>
      <c r="Y812" s="86"/>
      <c r="Z812" s="86"/>
      <c r="AA812" s="86"/>
      <c r="AB812" s="86"/>
      <c r="AC812" s="86"/>
      <c r="AD812" s="86"/>
      <c r="AE812" s="86">
        <v>4</v>
      </c>
      <c r="AF812" s="86">
        <v>0</v>
      </c>
      <c r="AG812" s="86">
        <v>4</v>
      </c>
      <c r="AH812" s="87">
        <v>44270</v>
      </c>
    </row>
    <row r="813" spans="1:34" outlineLevel="2" x14ac:dyDescent="0.3">
      <c r="A813" s="85" t="s">
        <v>511</v>
      </c>
      <c r="B813" s="85" t="s">
        <v>512</v>
      </c>
      <c r="C813" s="86"/>
      <c r="D813" s="86" t="s">
        <v>526</v>
      </c>
      <c r="E813" s="86"/>
      <c r="F813" s="86"/>
      <c r="G813" s="86"/>
      <c r="H813" s="86"/>
      <c r="I813" s="85"/>
      <c r="J813" s="86"/>
      <c r="K813" s="86"/>
      <c r="L813" s="86"/>
      <c r="M813" s="86"/>
      <c r="N813" s="86"/>
      <c r="O813" s="86"/>
      <c r="P813" s="86">
        <v>3</v>
      </c>
      <c r="Q813" s="86">
        <v>9</v>
      </c>
      <c r="R813" s="86">
        <v>0</v>
      </c>
      <c r="S813" s="86">
        <v>15</v>
      </c>
      <c r="T813" s="86">
        <f t="shared" si="15"/>
        <v>-6</v>
      </c>
      <c r="U813" s="86">
        <v>6</v>
      </c>
      <c r="V813" s="86"/>
      <c r="W813" s="86"/>
      <c r="X813" s="86"/>
      <c r="Y813" s="86"/>
      <c r="Z813" s="86"/>
      <c r="AA813" s="86"/>
      <c r="AB813" s="86"/>
      <c r="AC813" s="86"/>
      <c r="AD813" s="86"/>
      <c r="AE813" s="86">
        <v>3</v>
      </c>
      <c r="AF813" s="86">
        <v>0</v>
      </c>
      <c r="AG813" s="86">
        <v>3</v>
      </c>
      <c r="AH813" s="87">
        <v>44270</v>
      </c>
    </row>
    <row r="814" spans="1:34" outlineLevel="2" x14ac:dyDescent="0.3">
      <c r="A814" s="85" t="s">
        <v>513</v>
      </c>
      <c r="B814" s="85" t="s">
        <v>514</v>
      </c>
      <c r="C814" s="86"/>
      <c r="D814" s="86" t="s">
        <v>526</v>
      </c>
      <c r="E814" s="86"/>
      <c r="F814" s="86"/>
      <c r="G814" s="86"/>
      <c r="H814" s="86"/>
      <c r="I814" s="85"/>
      <c r="J814" s="86"/>
      <c r="K814" s="86"/>
      <c r="L814" s="86"/>
      <c r="M814" s="86"/>
      <c r="N814" s="86"/>
      <c r="O814" s="86"/>
      <c r="P814" s="86">
        <v>2</v>
      </c>
      <c r="Q814" s="86">
        <v>0</v>
      </c>
      <c r="R814" s="86">
        <v>0</v>
      </c>
      <c r="S814" s="86">
        <v>13</v>
      </c>
      <c r="T814" s="86">
        <f t="shared" si="15"/>
        <v>-13</v>
      </c>
      <c r="U814" s="86">
        <v>13</v>
      </c>
      <c r="V814" s="86"/>
      <c r="W814" s="86"/>
      <c r="X814" s="86"/>
      <c r="Y814" s="86"/>
      <c r="Z814" s="86"/>
      <c r="AA814" s="86"/>
      <c r="AB814" s="86"/>
      <c r="AC814" s="86"/>
      <c r="AD814" s="86"/>
      <c r="AE814" s="86">
        <v>2</v>
      </c>
      <c r="AF814" s="86">
        <v>0</v>
      </c>
      <c r="AG814" s="86">
        <v>2</v>
      </c>
      <c r="AH814" s="87">
        <v>44270</v>
      </c>
    </row>
    <row r="815" spans="1:34" outlineLevel="2" x14ac:dyDescent="0.3">
      <c r="A815" s="85" t="s">
        <v>207</v>
      </c>
      <c r="B815" s="85" t="s">
        <v>208</v>
      </c>
      <c r="C815" s="86"/>
      <c r="D815" s="86" t="s">
        <v>526</v>
      </c>
      <c r="E815" s="86"/>
      <c r="F815" s="86"/>
      <c r="G815" s="86"/>
      <c r="H815" s="86"/>
      <c r="I815" s="85" t="s">
        <v>209</v>
      </c>
      <c r="J815" s="86" t="s">
        <v>210</v>
      </c>
      <c r="K815" s="86" t="s">
        <v>211</v>
      </c>
      <c r="L815" s="86" t="s">
        <v>212</v>
      </c>
      <c r="M815" s="86"/>
      <c r="N815" s="86"/>
      <c r="O815" s="86"/>
      <c r="P815" s="86">
        <v>4</v>
      </c>
      <c r="Q815" s="86">
        <v>45</v>
      </c>
      <c r="R815" s="86">
        <v>111</v>
      </c>
      <c r="S815" s="86">
        <v>56</v>
      </c>
      <c r="T815" s="86">
        <f t="shared" si="15"/>
        <v>-11</v>
      </c>
      <c r="U815" s="86"/>
      <c r="V815" s="86"/>
      <c r="W815" s="86"/>
      <c r="X815" s="86"/>
      <c r="Y815" s="86"/>
      <c r="Z815" s="86"/>
      <c r="AA815" s="86"/>
      <c r="AB815" s="86"/>
      <c r="AC815" s="86"/>
      <c r="AD815" s="86"/>
      <c r="AE815" s="86">
        <v>4</v>
      </c>
      <c r="AF815" s="86">
        <v>0</v>
      </c>
      <c r="AG815" s="86">
        <v>4</v>
      </c>
      <c r="AH815" s="87">
        <v>44270</v>
      </c>
    </row>
    <row r="816" spans="1:34" outlineLevel="2" x14ac:dyDescent="0.3">
      <c r="A816" s="85" t="s">
        <v>483</v>
      </c>
      <c r="B816" s="85" t="s">
        <v>484</v>
      </c>
      <c r="C816" s="86"/>
      <c r="D816" s="86" t="s">
        <v>526</v>
      </c>
      <c r="E816" s="86"/>
      <c r="F816" s="86"/>
      <c r="G816" s="86"/>
      <c r="H816" s="86"/>
      <c r="I816" s="85"/>
      <c r="J816" s="86"/>
      <c r="K816" s="86"/>
      <c r="L816" s="86"/>
      <c r="M816" s="86"/>
      <c r="N816" s="86"/>
      <c r="O816" s="86"/>
      <c r="P816" s="86">
        <v>1</v>
      </c>
      <c r="Q816" s="86">
        <v>0</v>
      </c>
      <c r="R816" s="86">
        <v>0</v>
      </c>
      <c r="S816" s="86">
        <v>7</v>
      </c>
      <c r="T816" s="86">
        <f t="shared" si="15"/>
        <v>-7</v>
      </c>
      <c r="U816" s="86">
        <v>7</v>
      </c>
      <c r="V816" s="86"/>
      <c r="W816" s="86"/>
      <c r="X816" s="86"/>
      <c r="Y816" s="86"/>
      <c r="Z816" s="86"/>
      <c r="AA816" s="86"/>
      <c r="AB816" s="86"/>
      <c r="AC816" s="86"/>
      <c r="AD816" s="86"/>
      <c r="AE816" s="86">
        <v>1</v>
      </c>
      <c r="AF816" s="86">
        <v>0</v>
      </c>
      <c r="AG816" s="86">
        <v>1</v>
      </c>
      <c r="AH816" s="87">
        <v>44270</v>
      </c>
    </row>
    <row r="817" spans="1:34" outlineLevel="2" x14ac:dyDescent="0.3">
      <c r="A817" s="85" t="s">
        <v>527</v>
      </c>
      <c r="B817" s="85" t="s">
        <v>528</v>
      </c>
      <c r="C817" s="86"/>
      <c r="D817" s="86" t="s">
        <v>526</v>
      </c>
      <c r="E817" s="86"/>
      <c r="F817" s="86"/>
      <c r="G817" s="86"/>
      <c r="H817" s="86"/>
      <c r="I817" s="85" t="s">
        <v>96</v>
      </c>
      <c r="J817" s="86" t="s">
        <v>97</v>
      </c>
      <c r="K817" s="86" t="s">
        <v>35</v>
      </c>
      <c r="L817" s="86" t="s">
        <v>529</v>
      </c>
      <c r="M817" s="86"/>
      <c r="N817" s="86"/>
      <c r="O817" s="86"/>
      <c r="P817" s="86">
        <v>2</v>
      </c>
      <c r="Q817" s="86">
        <v>0</v>
      </c>
      <c r="R817" s="86">
        <v>6</v>
      </c>
      <c r="S817" s="86">
        <v>6</v>
      </c>
      <c r="T817" s="86">
        <f t="shared" si="15"/>
        <v>-6</v>
      </c>
      <c r="U817" s="86"/>
      <c r="V817" s="86"/>
      <c r="W817" s="86"/>
      <c r="X817" s="86"/>
      <c r="Y817" s="86"/>
      <c r="Z817" s="86"/>
      <c r="AA817" s="86"/>
      <c r="AB817" s="86"/>
      <c r="AC817" s="86"/>
      <c r="AD817" s="86"/>
      <c r="AE817" s="86">
        <v>2</v>
      </c>
      <c r="AF817" s="86">
        <v>0</v>
      </c>
      <c r="AG817" s="86">
        <v>2</v>
      </c>
      <c r="AH817" s="87">
        <v>44270</v>
      </c>
    </row>
    <row r="818" spans="1:34" outlineLevel="2" x14ac:dyDescent="0.3">
      <c r="A818" s="85" t="s">
        <v>269</v>
      </c>
      <c r="B818" s="85" t="s">
        <v>270</v>
      </c>
      <c r="C818" s="86"/>
      <c r="D818" s="86" t="s">
        <v>526</v>
      </c>
      <c r="E818" s="86"/>
      <c r="F818" s="86"/>
      <c r="G818" s="86"/>
      <c r="H818" s="86"/>
      <c r="I818" s="85"/>
      <c r="J818" s="86"/>
      <c r="K818" s="86"/>
      <c r="L818" s="86"/>
      <c r="M818" s="86"/>
      <c r="N818" s="86"/>
      <c r="O818" s="86"/>
      <c r="P818" s="86">
        <v>1</v>
      </c>
      <c r="Q818" s="86">
        <v>18</v>
      </c>
      <c r="R818" s="86">
        <v>0</v>
      </c>
      <c r="S818" s="86">
        <v>21</v>
      </c>
      <c r="T818" s="86">
        <f t="shared" si="15"/>
        <v>-3</v>
      </c>
      <c r="U818" s="86">
        <v>3</v>
      </c>
      <c r="V818" s="86"/>
      <c r="W818" s="86"/>
      <c r="X818" s="86"/>
      <c r="Y818" s="86"/>
      <c r="Z818" s="86"/>
      <c r="AA818" s="86"/>
      <c r="AB818" s="86"/>
      <c r="AC818" s="86"/>
      <c r="AD818" s="86"/>
      <c r="AE818" s="86">
        <v>1</v>
      </c>
      <c r="AF818" s="86">
        <v>0</v>
      </c>
      <c r="AG818" s="86">
        <v>1</v>
      </c>
      <c r="AH818" s="87">
        <v>44270</v>
      </c>
    </row>
    <row r="819" spans="1:34" outlineLevel="2" x14ac:dyDescent="0.3">
      <c r="A819" s="85" t="s">
        <v>485</v>
      </c>
      <c r="B819" s="85" t="s">
        <v>486</v>
      </c>
      <c r="C819" s="86"/>
      <c r="D819" s="86" t="s">
        <v>526</v>
      </c>
      <c r="E819" s="86"/>
      <c r="F819" s="86"/>
      <c r="G819" s="86"/>
      <c r="H819" s="86"/>
      <c r="I819" s="85" t="s">
        <v>487</v>
      </c>
      <c r="J819" s="86" t="s">
        <v>488</v>
      </c>
      <c r="K819" s="86" t="s">
        <v>264</v>
      </c>
      <c r="L819" s="86" t="s">
        <v>230</v>
      </c>
      <c r="M819" s="86"/>
      <c r="N819" s="86"/>
      <c r="O819" s="86"/>
      <c r="P819" s="86">
        <v>1</v>
      </c>
      <c r="Q819" s="86">
        <v>25</v>
      </c>
      <c r="R819" s="86">
        <v>17</v>
      </c>
      <c r="S819" s="86">
        <v>30</v>
      </c>
      <c r="T819" s="86">
        <f t="shared" si="15"/>
        <v>-5</v>
      </c>
      <c r="U819" s="86"/>
      <c r="V819" s="86"/>
      <c r="W819" s="86"/>
      <c r="X819" s="86"/>
      <c r="Y819" s="86"/>
      <c r="Z819" s="86"/>
      <c r="AA819" s="86"/>
      <c r="AB819" s="86"/>
      <c r="AC819" s="86"/>
      <c r="AD819" s="86"/>
      <c r="AE819" s="86">
        <v>1</v>
      </c>
      <c r="AF819" s="86">
        <v>0</v>
      </c>
      <c r="AG819" s="86">
        <v>1</v>
      </c>
      <c r="AH819" s="87">
        <v>44270</v>
      </c>
    </row>
    <row r="820" spans="1:34" outlineLevel="2" x14ac:dyDescent="0.3">
      <c r="A820" s="85" t="s">
        <v>283</v>
      </c>
      <c r="B820" s="85" t="s">
        <v>284</v>
      </c>
      <c r="C820" s="86"/>
      <c r="D820" s="86" t="s">
        <v>526</v>
      </c>
      <c r="E820" s="86"/>
      <c r="F820" s="86"/>
      <c r="G820" s="86"/>
      <c r="H820" s="86"/>
      <c r="I820" s="85" t="s">
        <v>227</v>
      </c>
      <c r="J820" s="86" t="s">
        <v>228</v>
      </c>
      <c r="K820" s="86" t="s">
        <v>285</v>
      </c>
      <c r="L820" s="86" t="s">
        <v>230</v>
      </c>
      <c r="M820" s="86"/>
      <c r="N820" s="86"/>
      <c r="O820" s="86"/>
      <c r="P820" s="86">
        <v>2</v>
      </c>
      <c r="Q820" s="86">
        <v>23</v>
      </c>
      <c r="R820" s="86">
        <v>46</v>
      </c>
      <c r="S820" s="86">
        <v>39</v>
      </c>
      <c r="T820" s="86">
        <f t="shared" si="15"/>
        <v>-16</v>
      </c>
      <c r="U820" s="86"/>
      <c r="V820" s="86"/>
      <c r="W820" s="86"/>
      <c r="X820" s="86"/>
      <c r="Y820" s="86"/>
      <c r="Z820" s="86"/>
      <c r="AA820" s="86"/>
      <c r="AB820" s="86"/>
      <c r="AC820" s="86"/>
      <c r="AD820" s="86"/>
      <c r="AE820" s="86">
        <v>2</v>
      </c>
      <c r="AF820" s="86">
        <v>0</v>
      </c>
      <c r="AG820" s="86">
        <v>2</v>
      </c>
      <c r="AH820" s="87">
        <v>44270</v>
      </c>
    </row>
    <row r="821" spans="1:34" outlineLevel="2" x14ac:dyDescent="0.3">
      <c r="A821" s="85" t="s">
        <v>295</v>
      </c>
      <c r="B821" s="85" t="s">
        <v>296</v>
      </c>
      <c r="C821" s="86"/>
      <c r="D821" s="86" t="s">
        <v>526</v>
      </c>
      <c r="E821" s="86"/>
      <c r="F821" s="86"/>
      <c r="G821" s="86"/>
      <c r="H821" s="86"/>
      <c r="I821" s="85" t="s">
        <v>227</v>
      </c>
      <c r="J821" s="86" t="s">
        <v>228</v>
      </c>
      <c r="K821" s="86" t="s">
        <v>294</v>
      </c>
      <c r="L821" s="86" t="s">
        <v>230</v>
      </c>
      <c r="M821" s="86"/>
      <c r="N821" s="86"/>
      <c r="O821" s="86"/>
      <c r="P821" s="86">
        <v>1</v>
      </c>
      <c r="Q821" s="86">
        <v>8</v>
      </c>
      <c r="R821" s="86">
        <v>7</v>
      </c>
      <c r="S821" s="86">
        <v>15</v>
      </c>
      <c r="T821" s="86">
        <f t="shared" si="15"/>
        <v>-7</v>
      </c>
      <c r="U821" s="86"/>
      <c r="V821" s="86"/>
      <c r="W821" s="86"/>
      <c r="X821" s="86"/>
      <c r="Y821" s="86"/>
      <c r="Z821" s="86"/>
      <c r="AA821" s="86"/>
      <c r="AB821" s="86"/>
      <c r="AC821" s="86"/>
      <c r="AD821" s="86"/>
      <c r="AE821" s="86">
        <v>1</v>
      </c>
      <c r="AF821" s="86">
        <v>0</v>
      </c>
      <c r="AG821" s="86">
        <v>1</v>
      </c>
      <c r="AH821" s="87">
        <v>44270</v>
      </c>
    </row>
    <row r="822" spans="1:34" outlineLevel="2" x14ac:dyDescent="0.3">
      <c r="A822" s="85" t="s">
        <v>299</v>
      </c>
      <c r="B822" s="85" t="s">
        <v>300</v>
      </c>
      <c r="C822" s="86"/>
      <c r="D822" s="86" t="s">
        <v>526</v>
      </c>
      <c r="E822" s="86"/>
      <c r="F822" s="86"/>
      <c r="G822" s="86"/>
      <c r="H822" s="86"/>
      <c r="I822" s="85" t="s">
        <v>109</v>
      </c>
      <c r="J822" s="86" t="s">
        <v>110</v>
      </c>
      <c r="K822" s="86" t="s">
        <v>220</v>
      </c>
      <c r="L822" s="86" t="s">
        <v>224</v>
      </c>
      <c r="M822" s="86"/>
      <c r="N822" s="86"/>
      <c r="O822" s="86"/>
      <c r="P822" s="86">
        <v>1</v>
      </c>
      <c r="Q822" s="86">
        <v>20</v>
      </c>
      <c r="R822" s="86">
        <v>26</v>
      </c>
      <c r="S822" s="86">
        <v>44</v>
      </c>
      <c r="T822" s="86">
        <f t="shared" si="15"/>
        <v>-24</v>
      </c>
      <c r="U822" s="86"/>
      <c r="V822" s="86"/>
      <c r="W822" s="86"/>
      <c r="X822" s="86"/>
      <c r="Y822" s="86"/>
      <c r="Z822" s="86"/>
      <c r="AA822" s="86"/>
      <c r="AB822" s="86"/>
      <c r="AC822" s="86"/>
      <c r="AD822" s="86"/>
      <c r="AE822" s="86">
        <v>1</v>
      </c>
      <c r="AF822" s="86">
        <v>0</v>
      </c>
      <c r="AG822" s="86">
        <v>1</v>
      </c>
      <c r="AH822" s="87">
        <v>44270</v>
      </c>
    </row>
    <row r="823" spans="1:34" outlineLevel="2" x14ac:dyDescent="0.3">
      <c r="A823" s="85" t="s">
        <v>301</v>
      </c>
      <c r="B823" s="85" t="s">
        <v>302</v>
      </c>
      <c r="C823" s="86"/>
      <c r="D823" s="86" t="s">
        <v>526</v>
      </c>
      <c r="E823" s="86"/>
      <c r="F823" s="86"/>
      <c r="G823" s="86"/>
      <c r="H823" s="86"/>
      <c r="I823" s="85" t="s">
        <v>227</v>
      </c>
      <c r="J823" s="86" t="s">
        <v>228</v>
      </c>
      <c r="K823" s="86" t="s">
        <v>98</v>
      </c>
      <c r="L823" s="86" t="s">
        <v>230</v>
      </c>
      <c r="M823" s="86"/>
      <c r="N823" s="86"/>
      <c r="O823" s="86"/>
      <c r="P823" s="86">
        <v>1</v>
      </c>
      <c r="Q823" s="86">
        <v>7</v>
      </c>
      <c r="R823" s="86">
        <v>12</v>
      </c>
      <c r="S823" s="86">
        <v>14</v>
      </c>
      <c r="T823" s="86">
        <f t="shared" si="15"/>
        <v>-7</v>
      </c>
      <c r="U823" s="86"/>
      <c r="V823" s="86"/>
      <c r="W823" s="86"/>
      <c r="X823" s="86"/>
      <c r="Y823" s="86"/>
      <c r="Z823" s="86"/>
      <c r="AA823" s="86"/>
      <c r="AB823" s="86"/>
      <c r="AC823" s="86"/>
      <c r="AD823" s="86"/>
      <c r="AE823" s="86">
        <v>1</v>
      </c>
      <c r="AF823" s="86">
        <v>0</v>
      </c>
      <c r="AG823" s="86">
        <v>1</v>
      </c>
      <c r="AH823" s="87">
        <v>44270</v>
      </c>
    </row>
    <row r="824" spans="1:34" outlineLevel="2" x14ac:dyDescent="0.3">
      <c r="A824" s="85" t="s">
        <v>316</v>
      </c>
      <c r="B824" s="85" t="s">
        <v>317</v>
      </c>
      <c r="C824" s="86"/>
      <c r="D824" s="86" t="s">
        <v>526</v>
      </c>
      <c r="E824" s="86"/>
      <c r="F824" s="86"/>
      <c r="G824" s="86"/>
      <c r="H824" s="86"/>
      <c r="I824" s="85" t="s">
        <v>259</v>
      </c>
      <c r="J824" s="86" t="s">
        <v>318</v>
      </c>
      <c r="K824" s="86" t="s">
        <v>294</v>
      </c>
      <c r="L824" s="86" t="s">
        <v>319</v>
      </c>
      <c r="M824" s="86">
        <v>15674</v>
      </c>
      <c r="N824" s="86">
        <v>43</v>
      </c>
      <c r="O824" s="87">
        <v>44299</v>
      </c>
      <c r="P824" s="86">
        <v>2</v>
      </c>
      <c r="Q824" s="86">
        <v>52</v>
      </c>
      <c r="R824" s="86">
        <v>50</v>
      </c>
      <c r="S824" s="86">
        <v>69</v>
      </c>
      <c r="T824" s="86">
        <f t="shared" si="15"/>
        <v>-17</v>
      </c>
      <c r="U824" s="86"/>
      <c r="V824" s="86"/>
      <c r="W824" s="86"/>
      <c r="X824" s="86"/>
      <c r="Y824" s="86"/>
      <c r="Z824" s="86"/>
      <c r="AA824" s="86"/>
      <c r="AB824" s="86"/>
      <c r="AC824" s="86"/>
      <c r="AD824" s="86"/>
      <c r="AE824" s="86">
        <v>2</v>
      </c>
      <c r="AF824" s="86">
        <v>0</v>
      </c>
      <c r="AG824" s="86">
        <v>2</v>
      </c>
      <c r="AH824" s="87">
        <v>44270</v>
      </c>
    </row>
    <row r="825" spans="1:34" outlineLevel="2" x14ac:dyDescent="0.3">
      <c r="A825" s="85" t="s">
        <v>320</v>
      </c>
      <c r="B825" s="85" t="s">
        <v>321</v>
      </c>
      <c r="C825" s="86"/>
      <c r="D825" s="86" t="s">
        <v>526</v>
      </c>
      <c r="E825" s="86"/>
      <c r="F825" s="86"/>
      <c r="G825" s="86"/>
      <c r="H825" s="86"/>
      <c r="I825" s="85" t="s">
        <v>259</v>
      </c>
      <c r="J825" s="86" t="s">
        <v>322</v>
      </c>
      <c r="K825" s="86" t="s">
        <v>323</v>
      </c>
      <c r="L825" s="86" t="s">
        <v>144</v>
      </c>
      <c r="M825" s="86"/>
      <c r="N825" s="86"/>
      <c r="O825" s="86"/>
      <c r="P825" s="86">
        <v>2</v>
      </c>
      <c r="Q825" s="86">
        <v>69</v>
      </c>
      <c r="R825" s="86">
        <v>80</v>
      </c>
      <c r="S825" s="86">
        <v>82</v>
      </c>
      <c r="T825" s="86">
        <f t="shared" si="15"/>
        <v>-13</v>
      </c>
      <c r="U825" s="86"/>
      <c r="V825" s="86"/>
      <c r="W825" s="86"/>
      <c r="X825" s="86"/>
      <c r="Y825" s="86"/>
      <c r="Z825" s="86"/>
      <c r="AA825" s="86"/>
      <c r="AB825" s="86"/>
      <c r="AC825" s="86"/>
      <c r="AD825" s="86"/>
      <c r="AE825" s="86">
        <v>2</v>
      </c>
      <c r="AF825" s="86">
        <v>0</v>
      </c>
      <c r="AG825" s="86">
        <v>2</v>
      </c>
      <c r="AH825" s="87">
        <v>44270</v>
      </c>
    </row>
    <row r="826" spans="1:34" outlineLevel="2" x14ac:dyDescent="0.3">
      <c r="A826" s="85" t="s">
        <v>324</v>
      </c>
      <c r="B826" s="85" t="s">
        <v>325</v>
      </c>
      <c r="C826" s="86"/>
      <c r="D826" s="86" t="s">
        <v>526</v>
      </c>
      <c r="E826" s="86"/>
      <c r="F826" s="86"/>
      <c r="G826" s="86"/>
      <c r="H826" s="86"/>
      <c r="I826" s="85" t="s">
        <v>259</v>
      </c>
      <c r="J826" s="86" t="s">
        <v>326</v>
      </c>
      <c r="K826" s="86" t="s">
        <v>327</v>
      </c>
      <c r="L826" s="86" t="s">
        <v>328</v>
      </c>
      <c r="M826" s="86">
        <v>15674</v>
      </c>
      <c r="N826" s="86">
        <v>100</v>
      </c>
      <c r="O826" s="87">
        <v>44314</v>
      </c>
      <c r="P826" s="86">
        <v>3</v>
      </c>
      <c r="Q826" s="86">
        <v>6</v>
      </c>
      <c r="R826" s="86">
        <v>170</v>
      </c>
      <c r="S826" s="86">
        <v>79</v>
      </c>
      <c r="T826" s="86">
        <f t="shared" si="15"/>
        <v>-73</v>
      </c>
      <c r="U826" s="86"/>
      <c r="V826" s="86"/>
      <c r="W826" s="86"/>
      <c r="X826" s="86"/>
      <c r="Y826" s="86"/>
      <c r="Z826" s="86"/>
      <c r="AA826" s="86"/>
      <c r="AB826" s="86"/>
      <c r="AC826" s="86"/>
      <c r="AD826" s="86"/>
      <c r="AE826" s="86">
        <v>3</v>
      </c>
      <c r="AF826" s="86">
        <v>0</v>
      </c>
      <c r="AG826" s="86">
        <v>3</v>
      </c>
      <c r="AH826" s="87">
        <v>44270</v>
      </c>
    </row>
    <row r="827" spans="1:34" outlineLevel="2" x14ac:dyDescent="0.3">
      <c r="A827" s="85" t="s">
        <v>343</v>
      </c>
      <c r="B827" s="85" t="s">
        <v>344</v>
      </c>
      <c r="C827" s="86"/>
      <c r="D827" s="86" t="s">
        <v>526</v>
      </c>
      <c r="E827" s="86"/>
      <c r="F827" s="86"/>
      <c r="G827" s="86"/>
      <c r="H827" s="86"/>
      <c r="I827" s="85" t="s">
        <v>227</v>
      </c>
      <c r="J827" s="86" t="s">
        <v>228</v>
      </c>
      <c r="K827" s="86" t="s">
        <v>345</v>
      </c>
      <c r="L827" s="86" t="s">
        <v>230</v>
      </c>
      <c r="M827" s="86"/>
      <c r="N827" s="86"/>
      <c r="O827" s="86"/>
      <c r="P827" s="86">
        <v>1</v>
      </c>
      <c r="Q827" s="86">
        <v>9</v>
      </c>
      <c r="R827" s="86">
        <v>35</v>
      </c>
      <c r="S827" s="86">
        <v>36</v>
      </c>
      <c r="T827" s="86">
        <f t="shared" si="15"/>
        <v>-27</v>
      </c>
      <c r="U827" s="86"/>
      <c r="V827" s="86"/>
      <c r="W827" s="86"/>
      <c r="X827" s="86"/>
      <c r="Y827" s="86"/>
      <c r="Z827" s="86"/>
      <c r="AA827" s="86"/>
      <c r="AB827" s="86"/>
      <c r="AC827" s="86"/>
      <c r="AD827" s="86"/>
      <c r="AE827" s="86">
        <v>1</v>
      </c>
      <c r="AF827" s="86">
        <v>0</v>
      </c>
      <c r="AG827" s="86">
        <v>1</v>
      </c>
      <c r="AH827" s="87">
        <v>44270</v>
      </c>
    </row>
    <row r="828" spans="1:34" outlineLevel="2" x14ac:dyDescent="0.3">
      <c r="A828" s="85" t="s">
        <v>403</v>
      </c>
      <c r="B828" s="85" t="s">
        <v>404</v>
      </c>
      <c r="C828" s="86"/>
      <c r="D828" s="86" t="s">
        <v>526</v>
      </c>
      <c r="E828" s="86"/>
      <c r="F828" s="86"/>
      <c r="G828" s="86"/>
      <c r="H828" s="86"/>
      <c r="I828" s="85" t="s">
        <v>109</v>
      </c>
      <c r="J828" s="86" t="s">
        <v>110</v>
      </c>
      <c r="K828" s="86" t="s">
        <v>229</v>
      </c>
      <c r="L828" s="86" t="s">
        <v>111</v>
      </c>
      <c r="M828" s="86"/>
      <c r="N828" s="86"/>
      <c r="O828" s="86"/>
      <c r="P828" s="86">
        <v>1</v>
      </c>
      <c r="Q828" s="86">
        <v>31</v>
      </c>
      <c r="R828" s="86">
        <v>23</v>
      </c>
      <c r="S828" s="86">
        <v>44</v>
      </c>
      <c r="T828" s="86">
        <f t="shared" si="15"/>
        <v>-13</v>
      </c>
      <c r="U828" s="86"/>
      <c r="V828" s="86"/>
      <c r="W828" s="86"/>
      <c r="X828" s="86"/>
      <c r="Y828" s="86"/>
      <c r="Z828" s="86"/>
      <c r="AA828" s="86"/>
      <c r="AB828" s="86"/>
      <c r="AC828" s="86"/>
      <c r="AD828" s="86"/>
      <c r="AE828" s="86">
        <v>1</v>
      </c>
      <c r="AF828" s="86">
        <v>0</v>
      </c>
      <c r="AG828" s="86">
        <v>1</v>
      </c>
      <c r="AH828" s="87">
        <v>44270</v>
      </c>
    </row>
    <row r="829" spans="1:34" outlineLevel="2" x14ac:dyDescent="0.3">
      <c r="A829" s="85" t="s">
        <v>405</v>
      </c>
      <c r="B829" s="85" t="s">
        <v>406</v>
      </c>
      <c r="C829" s="86"/>
      <c r="D829" s="86" t="s">
        <v>526</v>
      </c>
      <c r="E829" s="86"/>
      <c r="F829" s="86"/>
      <c r="G829" s="86"/>
      <c r="H829" s="86"/>
      <c r="I829" s="85" t="s">
        <v>407</v>
      </c>
      <c r="J829" s="86" t="s">
        <v>408</v>
      </c>
      <c r="K829" s="86" t="s">
        <v>409</v>
      </c>
      <c r="L829" s="86" t="s">
        <v>410</v>
      </c>
      <c r="M829" s="86"/>
      <c r="N829" s="86"/>
      <c r="O829" s="86"/>
      <c r="P829" s="86">
        <v>2</v>
      </c>
      <c r="Q829" s="86">
        <v>6</v>
      </c>
      <c r="R829" s="86">
        <v>13</v>
      </c>
      <c r="S829" s="86">
        <v>26</v>
      </c>
      <c r="T829" s="86">
        <f t="shared" si="15"/>
        <v>-20</v>
      </c>
      <c r="U829" s="86">
        <v>7</v>
      </c>
      <c r="V829" s="86"/>
      <c r="W829" s="86"/>
      <c r="X829" s="86"/>
      <c r="Y829" s="86"/>
      <c r="Z829" s="86"/>
      <c r="AA829" s="86"/>
      <c r="AB829" s="86"/>
      <c r="AC829" s="86"/>
      <c r="AD829" s="86"/>
      <c r="AE829" s="86">
        <v>2</v>
      </c>
      <c r="AF829" s="86">
        <v>0</v>
      </c>
      <c r="AG829" s="86">
        <v>2</v>
      </c>
      <c r="AH829" s="87">
        <v>44270</v>
      </c>
    </row>
    <row r="830" spans="1:34" outlineLevel="2" x14ac:dyDescent="0.3">
      <c r="A830" s="85" t="s">
        <v>413</v>
      </c>
      <c r="B830" s="85" t="s">
        <v>414</v>
      </c>
      <c r="C830" s="86"/>
      <c r="D830" s="86" t="s">
        <v>526</v>
      </c>
      <c r="E830" s="86" t="s">
        <v>415</v>
      </c>
      <c r="F830" s="86" t="s">
        <v>416</v>
      </c>
      <c r="G830" s="86">
        <v>1</v>
      </c>
      <c r="H830" s="87">
        <v>44293</v>
      </c>
      <c r="I830" s="85"/>
      <c r="J830" s="86"/>
      <c r="K830" s="86"/>
      <c r="L830" s="86" t="s">
        <v>417</v>
      </c>
      <c r="M830" s="86"/>
      <c r="N830" s="86"/>
      <c r="O830" s="86"/>
      <c r="P830" s="86">
        <v>1</v>
      </c>
      <c r="Q830" s="86"/>
      <c r="R830" s="86">
        <v>19</v>
      </c>
      <c r="S830" s="86">
        <v>19</v>
      </c>
      <c r="T830" s="86">
        <f t="shared" si="15"/>
        <v>-19</v>
      </c>
      <c r="U830" s="86"/>
      <c r="V830" s="86">
        <v>0</v>
      </c>
      <c r="W830" s="86"/>
      <c r="X830" s="86"/>
      <c r="Y830" s="86"/>
      <c r="Z830" s="86"/>
      <c r="AA830" s="86"/>
      <c r="AB830" s="86"/>
      <c r="AC830" s="86"/>
      <c r="AD830" s="86"/>
      <c r="AE830" s="86">
        <v>1</v>
      </c>
      <c r="AF830" s="86">
        <v>0</v>
      </c>
      <c r="AG830" s="86">
        <v>1</v>
      </c>
      <c r="AH830" s="87">
        <v>44270</v>
      </c>
    </row>
    <row r="831" spans="1:34" outlineLevel="2" x14ac:dyDescent="0.3">
      <c r="A831" s="85" t="s">
        <v>418</v>
      </c>
      <c r="B831" s="85" t="s">
        <v>419</v>
      </c>
      <c r="C831" s="86"/>
      <c r="D831" s="86" t="s">
        <v>526</v>
      </c>
      <c r="E831" s="86" t="s">
        <v>415</v>
      </c>
      <c r="F831" s="86" t="s">
        <v>416</v>
      </c>
      <c r="G831" s="86">
        <v>7</v>
      </c>
      <c r="H831" s="87">
        <v>44293</v>
      </c>
      <c r="I831" s="85"/>
      <c r="J831" s="86"/>
      <c r="K831" s="86"/>
      <c r="L831" s="86" t="s">
        <v>417</v>
      </c>
      <c r="M831" s="86"/>
      <c r="N831" s="86"/>
      <c r="O831" s="86"/>
      <c r="P831" s="86">
        <v>7</v>
      </c>
      <c r="Q831" s="86"/>
      <c r="R831" s="86">
        <v>126</v>
      </c>
      <c r="S831" s="86">
        <v>123.75</v>
      </c>
      <c r="T831" s="86">
        <f t="shared" si="15"/>
        <v>-123.75</v>
      </c>
      <c r="U831" s="86"/>
      <c r="V831" s="86">
        <v>0</v>
      </c>
      <c r="W831" s="86"/>
      <c r="X831" s="86"/>
      <c r="Y831" s="86"/>
      <c r="Z831" s="86"/>
      <c r="AA831" s="86"/>
      <c r="AB831" s="86"/>
      <c r="AC831" s="86"/>
      <c r="AD831" s="86"/>
      <c r="AE831" s="86">
        <v>7</v>
      </c>
      <c r="AF831" s="86">
        <v>0</v>
      </c>
      <c r="AG831" s="86">
        <v>7</v>
      </c>
      <c r="AH831" s="87">
        <v>44270</v>
      </c>
    </row>
    <row r="832" spans="1:34" outlineLevel="2" x14ac:dyDescent="0.3">
      <c r="A832" s="85" t="s">
        <v>420</v>
      </c>
      <c r="B832" s="85" t="s">
        <v>421</v>
      </c>
      <c r="C832" s="86"/>
      <c r="D832" s="86" t="s">
        <v>526</v>
      </c>
      <c r="E832" s="86"/>
      <c r="F832" s="86"/>
      <c r="G832" s="86"/>
      <c r="H832" s="86"/>
      <c r="I832" s="85" t="s">
        <v>422</v>
      </c>
      <c r="J832" s="86" t="s">
        <v>423</v>
      </c>
      <c r="K832" s="86" t="s">
        <v>424</v>
      </c>
      <c r="L832" s="86" t="s">
        <v>212</v>
      </c>
      <c r="M832" s="86"/>
      <c r="N832" s="86"/>
      <c r="O832" s="86"/>
      <c r="P832" s="86">
        <v>4</v>
      </c>
      <c r="Q832" s="86">
        <v>54</v>
      </c>
      <c r="R832" s="86">
        <v>86</v>
      </c>
      <c r="S832" s="86">
        <v>80</v>
      </c>
      <c r="T832" s="86">
        <f t="shared" si="15"/>
        <v>-26</v>
      </c>
      <c r="U832" s="86"/>
      <c r="V832" s="86"/>
      <c r="W832" s="86"/>
      <c r="X832" s="86"/>
      <c r="Y832" s="86"/>
      <c r="Z832" s="86"/>
      <c r="AA832" s="86"/>
      <c r="AB832" s="86"/>
      <c r="AC832" s="86"/>
      <c r="AD832" s="86"/>
      <c r="AE832" s="86">
        <v>4</v>
      </c>
      <c r="AF832" s="86">
        <v>0</v>
      </c>
      <c r="AG832" s="86">
        <v>4</v>
      </c>
      <c r="AH832" s="87">
        <v>44270</v>
      </c>
    </row>
    <row r="833" spans="1:34" outlineLevel="2" x14ac:dyDescent="0.3">
      <c r="A833" s="85" t="s">
        <v>425</v>
      </c>
      <c r="B833" s="85" t="s">
        <v>426</v>
      </c>
      <c r="C833" s="86"/>
      <c r="D833" s="86" t="s">
        <v>526</v>
      </c>
      <c r="E833" s="86"/>
      <c r="F833" s="86"/>
      <c r="G833" s="86"/>
      <c r="H833" s="86"/>
      <c r="I833" s="85" t="s">
        <v>422</v>
      </c>
      <c r="J833" s="86" t="s">
        <v>423</v>
      </c>
      <c r="K833" s="86" t="s">
        <v>427</v>
      </c>
      <c r="L833" s="86" t="s">
        <v>212</v>
      </c>
      <c r="M833" s="86"/>
      <c r="N833" s="86"/>
      <c r="O833" s="86"/>
      <c r="P833" s="86">
        <v>8</v>
      </c>
      <c r="Q833" s="86">
        <v>60</v>
      </c>
      <c r="R833" s="86">
        <v>122</v>
      </c>
      <c r="S833" s="86">
        <v>122</v>
      </c>
      <c r="T833" s="86">
        <f t="shared" si="15"/>
        <v>-62</v>
      </c>
      <c r="U833" s="86"/>
      <c r="V833" s="86"/>
      <c r="W833" s="86"/>
      <c r="X833" s="86"/>
      <c r="Y833" s="86"/>
      <c r="Z833" s="86"/>
      <c r="AA833" s="86"/>
      <c r="AB833" s="86"/>
      <c r="AC833" s="86"/>
      <c r="AD833" s="86"/>
      <c r="AE833" s="86">
        <v>8</v>
      </c>
      <c r="AF833" s="86">
        <v>0</v>
      </c>
      <c r="AG833" s="86">
        <v>8</v>
      </c>
      <c r="AH833" s="87">
        <v>44270</v>
      </c>
    </row>
    <row r="834" spans="1:34" outlineLevel="2" x14ac:dyDescent="0.3">
      <c r="A834" s="85" t="s">
        <v>430</v>
      </c>
      <c r="B834" s="85" t="s">
        <v>431</v>
      </c>
      <c r="C834" s="86"/>
      <c r="D834" s="86" t="s">
        <v>526</v>
      </c>
      <c r="E834" s="86"/>
      <c r="F834" s="86"/>
      <c r="G834" s="86"/>
      <c r="H834" s="86"/>
      <c r="I834" s="85" t="s">
        <v>422</v>
      </c>
      <c r="J834" s="86" t="s">
        <v>423</v>
      </c>
      <c r="K834" s="86" t="s">
        <v>432</v>
      </c>
      <c r="L834" s="86" t="s">
        <v>212</v>
      </c>
      <c r="M834" s="86"/>
      <c r="N834" s="86"/>
      <c r="O834" s="86"/>
      <c r="P834" s="86">
        <v>2</v>
      </c>
      <c r="Q834" s="86">
        <v>8</v>
      </c>
      <c r="R834" s="86">
        <v>64</v>
      </c>
      <c r="S834" s="86">
        <v>56</v>
      </c>
      <c r="T834" s="86">
        <f t="shared" si="15"/>
        <v>-48</v>
      </c>
      <c r="U834" s="86"/>
      <c r="V834" s="86"/>
      <c r="W834" s="86"/>
      <c r="X834" s="86"/>
      <c r="Y834" s="86"/>
      <c r="Z834" s="86"/>
      <c r="AA834" s="86"/>
      <c r="AB834" s="86"/>
      <c r="AC834" s="86"/>
      <c r="AD834" s="86"/>
      <c r="AE834" s="86">
        <v>2</v>
      </c>
      <c r="AF834" s="86">
        <v>0</v>
      </c>
      <c r="AG834" s="86">
        <v>2</v>
      </c>
      <c r="AH834" s="87">
        <v>44270</v>
      </c>
    </row>
    <row r="835" spans="1:34" outlineLevel="2" x14ac:dyDescent="0.3">
      <c r="A835" s="85" t="s">
        <v>433</v>
      </c>
      <c r="B835" s="85" t="s">
        <v>434</v>
      </c>
      <c r="C835" s="86"/>
      <c r="D835" s="86" t="s">
        <v>526</v>
      </c>
      <c r="E835" s="86"/>
      <c r="F835" s="86"/>
      <c r="G835" s="86"/>
      <c r="H835" s="86"/>
      <c r="I835" s="85" t="s">
        <v>422</v>
      </c>
      <c r="J835" s="86" t="s">
        <v>423</v>
      </c>
      <c r="K835" s="86" t="s">
        <v>435</v>
      </c>
      <c r="L835" s="86" t="s">
        <v>212</v>
      </c>
      <c r="M835" s="86"/>
      <c r="N835" s="86"/>
      <c r="O835" s="86"/>
      <c r="P835" s="86">
        <v>1</v>
      </c>
      <c r="Q835" s="86">
        <v>8</v>
      </c>
      <c r="R835" s="86">
        <v>20</v>
      </c>
      <c r="S835" s="86">
        <v>20</v>
      </c>
      <c r="T835" s="86">
        <f t="shared" si="15"/>
        <v>-12</v>
      </c>
      <c r="U835" s="86"/>
      <c r="V835" s="86"/>
      <c r="W835" s="86"/>
      <c r="X835" s="86"/>
      <c r="Y835" s="86"/>
      <c r="Z835" s="86"/>
      <c r="AA835" s="86"/>
      <c r="AB835" s="86"/>
      <c r="AC835" s="86"/>
      <c r="AD835" s="86"/>
      <c r="AE835" s="86">
        <v>1</v>
      </c>
      <c r="AF835" s="86">
        <v>0</v>
      </c>
      <c r="AG835" s="86">
        <v>1</v>
      </c>
      <c r="AH835" s="87">
        <v>44270</v>
      </c>
    </row>
    <row r="836" spans="1:34" outlineLevel="2" x14ac:dyDescent="0.3">
      <c r="A836" s="85" t="s">
        <v>489</v>
      </c>
      <c r="B836" s="85" t="s">
        <v>490</v>
      </c>
      <c r="C836" s="86"/>
      <c r="D836" s="86" t="s">
        <v>526</v>
      </c>
      <c r="E836" s="86" t="s">
        <v>491</v>
      </c>
      <c r="F836" s="86" t="s">
        <v>492</v>
      </c>
      <c r="G836" s="86">
        <v>1</v>
      </c>
      <c r="H836" s="87">
        <v>44320</v>
      </c>
      <c r="I836" s="85"/>
      <c r="J836" s="86"/>
      <c r="K836" s="86"/>
      <c r="L836" s="86"/>
      <c r="M836" s="86"/>
      <c r="N836" s="86"/>
      <c r="O836" s="86"/>
      <c r="P836" s="86">
        <v>1</v>
      </c>
      <c r="Q836" s="86"/>
      <c r="R836" s="86">
        <v>7</v>
      </c>
      <c r="S836" s="86">
        <v>7</v>
      </c>
      <c r="T836" s="86">
        <f t="shared" si="15"/>
        <v>-7</v>
      </c>
      <c r="U836" s="86"/>
      <c r="V836" s="86">
        <v>0</v>
      </c>
      <c r="W836" s="86"/>
      <c r="X836" s="86"/>
      <c r="Y836" s="86"/>
      <c r="Z836" s="86"/>
      <c r="AA836" s="86"/>
      <c r="AB836" s="86"/>
      <c r="AC836" s="86"/>
      <c r="AD836" s="86"/>
      <c r="AE836" s="86">
        <v>1</v>
      </c>
      <c r="AF836" s="86">
        <v>0</v>
      </c>
      <c r="AG836" s="86">
        <v>1</v>
      </c>
      <c r="AH836" s="87">
        <v>44270</v>
      </c>
    </row>
    <row r="837" spans="1:34" outlineLevel="2" x14ac:dyDescent="0.3">
      <c r="A837" s="85" t="s">
        <v>438</v>
      </c>
      <c r="B837" s="85" t="s">
        <v>439</v>
      </c>
      <c r="C837" s="86"/>
      <c r="D837" s="86" t="s">
        <v>526</v>
      </c>
      <c r="E837" s="86"/>
      <c r="F837" s="86"/>
      <c r="G837" s="86"/>
      <c r="H837" s="86"/>
      <c r="I837" s="85"/>
      <c r="J837" s="86"/>
      <c r="K837" s="86"/>
      <c r="L837" s="86"/>
      <c r="M837" s="86"/>
      <c r="N837" s="86"/>
      <c r="O837" s="86"/>
      <c r="P837" s="86">
        <v>24</v>
      </c>
      <c r="Q837" s="86">
        <v>11</v>
      </c>
      <c r="R837" s="86"/>
      <c r="S837" s="86">
        <v>448</v>
      </c>
      <c r="T837" s="86">
        <f t="shared" si="15"/>
        <v>-437</v>
      </c>
      <c r="U837" s="86">
        <v>437</v>
      </c>
      <c r="V837" s="86"/>
      <c r="W837" s="86"/>
      <c r="X837" s="86"/>
      <c r="Y837" s="86"/>
      <c r="Z837" s="86"/>
      <c r="AA837" s="86"/>
      <c r="AB837" s="86"/>
      <c r="AC837" s="86"/>
      <c r="AD837" s="86"/>
      <c r="AE837" s="86">
        <v>24</v>
      </c>
      <c r="AF837" s="86">
        <v>0</v>
      </c>
      <c r="AG837" s="86">
        <v>24</v>
      </c>
      <c r="AH837" s="87">
        <v>44270</v>
      </c>
    </row>
    <row r="838" spans="1:34" outlineLevel="2" x14ac:dyDescent="0.3">
      <c r="A838" s="85" t="s">
        <v>440</v>
      </c>
      <c r="B838" s="85" t="s">
        <v>441</v>
      </c>
      <c r="C838" s="86"/>
      <c r="D838" s="86" t="s">
        <v>526</v>
      </c>
      <c r="E838" s="86"/>
      <c r="F838" s="86"/>
      <c r="G838" s="86"/>
      <c r="H838" s="86"/>
      <c r="I838" s="85"/>
      <c r="J838" s="86"/>
      <c r="K838" s="86"/>
      <c r="L838" s="86"/>
      <c r="M838" s="86"/>
      <c r="N838" s="86"/>
      <c r="O838" s="86"/>
      <c r="P838" s="86">
        <v>3</v>
      </c>
      <c r="Q838" s="86">
        <v>65</v>
      </c>
      <c r="R838" s="86"/>
      <c r="S838" s="86">
        <v>106</v>
      </c>
      <c r="T838" s="86">
        <f t="shared" si="15"/>
        <v>-41</v>
      </c>
      <c r="U838" s="86">
        <v>41</v>
      </c>
      <c r="V838" s="86"/>
      <c r="W838" s="86"/>
      <c r="X838" s="86"/>
      <c r="Y838" s="86"/>
      <c r="Z838" s="86"/>
      <c r="AA838" s="86"/>
      <c r="AB838" s="86"/>
      <c r="AC838" s="86"/>
      <c r="AD838" s="86"/>
      <c r="AE838" s="86">
        <v>3</v>
      </c>
      <c r="AF838" s="86">
        <v>0</v>
      </c>
      <c r="AG838" s="86">
        <v>3</v>
      </c>
      <c r="AH838" s="87">
        <v>44270</v>
      </c>
    </row>
    <row r="839" spans="1:34" outlineLevel="2" x14ac:dyDescent="0.3">
      <c r="A839" s="85" t="s">
        <v>442</v>
      </c>
      <c r="B839" s="85" t="s">
        <v>443</v>
      </c>
      <c r="C839" s="86"/>
      <c r="D839" s="86" t="s">
        <v>526</v>
      </c>
      <c r="E839" s="86"/>
      <c r="F839" s="86"/>
      <c r="G839" s="86"/>
      <c r="H839" s="86"/>
      <c r="I839" s="85"/>
      <c r="J839" s="86"/>
      <c r="K839" s="86"/>
      <c r="L839" s="86"/>
      <c r="M839" s="86"/>
      <c r="N839" s="86"/>
      <c r="O839" s="86"/>
      <c r="P839" s="86">
        <v>9</v>
      </c>
      <c r="Q839" s="86">
        <v>51</v>
      </c>
      <c r="R839" s="86"/>
      <c r="S839" s="86">
        <v>137</v>
      </c>
      <c r="T839" s="86">
        <f t="shared" si="15"/>
        <v>-86</v>
      </c>
      <c r="U839" s="86">
        <v>86</v>
      </c>
      <c r="V839" s="86"/>
      <c r="W839" s="86"/>
      <c r="X839" s="86"/>
      <c r="Y839" s="86"/>
      <c r="Z839" s="86"/>
      <c r="AA839" s="86"/>
      <c r="AB839" s="86"/>
      <c r="AC839" s="86"/>
      <c r="AD839" s="86"/>
      <c r="AE839" s="86">
        <v>9</v>
      </c>
      <c r="AF839" s="86">
        <v>0</v>
      </c>
      <c r="AG839" s="86">
        <v>9</v>
      </c>
      <c r="AH839" s="87">
        <v>44270</v>
      </c>
    </row>
    <row r="840" spans="1:34" outlineLevel="2" x14ac:dyDescent="0.3">
      <c r="A840" s="85" t="s">
        <v>523</v>
      </c>
      <c r="B840" s="85" t="s">
        <v>524</v>
      </c>
      <c r="C840" s="86"/>
      <c r="D840" s="86" t="s">
        <v>526</v>
      </c>
      <c r="E840" s="86"/>
      <c r="F840" s="86"/>
      <c r="G840" s="86"/>
      <c r="H840" s="86"/>
      <c r="I840" s="85"/>
      <c r="J840" s="86"/>
      <c r="K840" s="86"/>
      <c r="L840" s="86"/>
      <c r="M840" s="86"/>
      <c r="N840" s="86"/>
      <c r="O840" s="86"/>
      <c r="P840" s="86">
        <v>1</v>
      </c>
      <c r="Q840" s="86"/>
      <c r="R840" s="86">
        <v>0</v>
      </c>
      <c r="S840" s="86">
        <v>11</v>
      </c>
      <c r="T840" s="86">
        <f t="shared" si="15"/>
        <v>-11</v>
      </c>
      <c r="U840" s="86">
        <v>11</v>
      </c>
      <c r="V840" s="86"/>
      <c r="W840" s="86"/>
      <c r="X840" s="86"/>
      <c r="Y840" s="86"/>
      <c r="Z840" s="86"/>
      <c r="AA840" s="86"/>
      <c r="AB840" s="86"/>
      <c r="AC840" s="86"/>
      <c r="AD840" s="86"/>
      <c r="AE840" s="86">
        <v>1</v>
      </c>
      <c r="AF840" s="86">
        <v>0</v>
      </c>
      <c r="AG840" s="86">
        <v>1</v>
      </c>
      <c r="AH840" s="87">
        <v>44270</v>
      </c>
    </row>
    <row r="841" spans="1:34" outlineLevel="2" x14ac:dyDescent="0.3">
      <c r="A841" s="85" t="s">
        <v>493</v>
      </c>
      <c r="B841" s="85" t="s">
        <v>493</v>
      </c>
      <c r="C841" s="86"/>
      <c r="D841" s="86" t="s">
        <v>526</v>
      </c>
      <c r="E841" s="86"/>
      <c r="F841" s="86"/>
      <c r="G841" s="86"/>
      <c r="H841" s="86"/>
      <c r="I841" s="85"/>
      <c r="J841" s="86"/>
      <c r="K841" s="86"/>
      <c r="L841" s="86"/>
      <c r="M841" s="86"/>
      <c r="N841" s="86"/>
      <c r="O841" s="86"/>
      <c r="P841" s="86">
        <v>1</v>
      </c>
      <c r="Q841" s="86"/>
      <c r="R841" s="86"/>
      <c r="S841" s="86">
        <v>5</v>
      </c>
      <c r="T841" s="86">
        <f t="shared" si="15"/>
        <v>-5</v>
      </c>
      <c r="U841" s="86">
        <v>5</v>
      </c>
      <c r="V841" s="86"/>
      <c r="W841" s="86"/>
      <c r="X841" s="86"/>
      <c r="Y841" s="86"/>
      <c r="Z841" s="86"/>
      <c r="AA841" s="86"/>
      <c r="AB841" s="86"/>
      <c r="AC841" s="86"/>
      <c r="AD841" s="86"/>
      <c r="AE841" s="86">
        <v>1</v>
      </c>
      <c r="AF841" s="86">
        <v>0</v>
      </c>
      <c r="AG841" s="86">
        <v>1</v>
      </c>
      <c r="AH841" s="87">
        <v>44270</v>
      </c>
    </row>
    <row r="842" spans="1:34" outlineLevel="2" x14ac:dyDescent="0.3">
      <c r="A842" s="85" t="s">
        <v>494</v>
      </c>
      <c r="B842" s="85" t="s">
        <v>495</v>
      </c>
      <c r="C842" s="86"/>
      <c r="D842" s="86" t="s">
        <v>526</v>
      </c>
      <c r="E842" s="86"/>
      <c r="F842" s="86"/>
      <c r="G842" s="86"/>
      <c r="H842" s="86"/>
      <c r="I842" s="85"/>
      <c r="J842" s="86"/>
      <c r="K842" s="86"/>
      <c r="L842" s="86"/>
      <c r="M842" s="86"/>
      <c r="N842" s="86"/>
      <c r="O842" s="86"/>
      <c r="P842" s="86">
        <v>7</v>
      </c>
      <c r="Q842" s="86"/>
      <c r="R842" s="86"/>
      <c r="S842" s="86">
        <v>49</v>
      </c>
      <c r="T842" s="86">
        <f t="shared" si="15"/>
        <v>-49</v>
      </c>
      <c r="U842" s="86">
        <v>49</v>
      </c>
      <c r="V842" s="86"/>
      <c r="W842" s="86"/>
      <c r="X842" s="86"/>
      <c r="Y842" s="86"/>
      <c r="Z842" s="86"/>
      <c r="AA842" s="86"/>
      <c r="AB842" s="86"/>
      <c r="AC842" s="86"/>
      <c r="AD842" s="86"/>
      <c r="AE842" s="86">
        <v>7</v>
      </c>
      <c r="AF842" s="86">
        <v>0</v>
      </c>
      <c r="AG842" s="86">
        <v>7</v>
      </c>
      <c r="AH842" s="87">
        <v>44270</v>
      </c>
    </row>
    <row r="843" spans="1:34" outlineLevel="2" x14ac:dyDescent="0.3">
      <c r="A843" s="85" t="s">
        <v>496</v>
      </c>
      <c r="B843" s="85" t="s">
        <v>497</v>
      </c>
      <c r="C843" s="86"/>
      <c r="D843" s="86" t="s">
        <v>526</v>
      </c>
      <c r="E843" s="86"/>
      <c r="F843" s="86"/>
      <c r="G843" s="86"/>
      <c r="H843" s="86"/>
      <c r="I843" s="85" t="s">
        <v>498</v>
      </c>
      <c r="J843" s="86" t="s">
        <v>499</v>
      </c>
      <c r="K843" s="86" t="s">
        <v>500</v>
      </c>
      <c r="L843" s="86" t="s">
        <v>36</v>
      </c>
      <c r="M843" s="86">
        <v>15066</v>
      </c>
      <c r="N843" s="86">
        <v>168</v>
      </c>
      <c r="O843" s="87">
        <v>44301</v>
      </c>
      <c r="P843" s="86">
        <v>21</v>
      </c>
      <c r="Q843" s="86">
        <v>65</v>
      </c>
      <c r="R843" s="86">
        <v>168</v>
      </c>
      <c r="S843" s="86">
        <v>147</v>
      </c>
      <c r="T843" s="86">
        <f t="shared" si="15"/>
        <v>-82</v>
      </c>
      <c r="U843" s="86"/>
      <c r="V843" s="86"/>
      <c r="W843" s="87">
        <v>44315</v>
      </c>
      <c r="X843" s="86">
        <v>168</v>
      </c>
      <c r="Y843" s="87">
        <v>44328</v>
      </c>
      <c r="Z843" s="86">
        <v>168</v>
      </c>
      <c r="AA843" s="86">
        <v>15066</v>
      </c>
      <c r="AB843" s="86"/>
      <c r="AC843" s="86"/>
      <c r="AD843" s="86"/>
      <c r="AE843" s="86">
        <v>21</v>
      </c>
      <c r="AF843" s="86">
        <v>0</v>
      </c>
      <c r="AG843" s="86">
        <v>21</v>
      </c>
      <c r="AH843" s="87">
        <v>44270</v>
      </c>
    </row>
    <row r="844" spans="1:34" outlineLevel="2" x14ac:dyDescent="0.3">
      <c r="A844" s="85" t="s">
        <v>458</v>
      </c>
      <c r="B844" s="85" t="s">
        <v>459</v>
      </c>
      <c r="C844" s="86"/>
      <c r="D844" s="86" t="s">
        <v>526</v>
      </c>
      <c r="E844" s="86"/>
      <c r="F844" s="86"/>
      <c r="G844" s="86"/>
      <c r="H844" s="86"/>
      <c r="I844" s="85"/>
      <c r="J844" s="86"/>
      <c r="K844" s="86"/>
      <c r="L844" s="86"/>
      <c r="M844" s="86"/>
      <c r="N844" s="86"/>
      <c r="O844" s="86"/>
      <c r="P844" s="86">
        <v>1</v>
      </c>
      <c r="Q844" s="86">
        <v>10</v>
      </c>
      <c r="R844" s="86"/>
      <c r="S844" s="86">
        <v>14</v>
      </c>
      <c r="T844" s="86">
        <f t="shared" si="15"/>
        <v>-4</v>
      </c>
      <c r="U844" s="86">
        <v>4</v>
      </c>
      <c r="V844" s="86"/>
      <c r="W844" s="86"/>
      <c r="X844" s="86"/>
      <c r="Y844" s="86"/>
      <c r="Z844" s="86"/>
      <c r="AA844" s="86"/>
      <c r="AB844" s="86"/>
      <c r="AC844" s="86"/>
      <c r="AD844" s="86"/>
      <c r="AE844" s="86">
        <v>1</v>
      </c>
      <c r="AF844" s="86">
        <v>0</v>
      </c>
      <c r="AG844" s="86">
        <v>1</v>
      </c>
      <c r="AH844" s="87">
        <v>44270</v>
      </c>
    </row>
    <row r="845" spans="1:34" outlineLevel="1" x14ac:dyDescent="0.3">
      <c r="A845" s="85">
        <f>SUBTOTAL(3,A795:A844)</f>
        <v>50</v>
      </c>
      <c r="B845" s="85"/>
      <c r="C845" s="86"/>
      <c r="D845" s="83" t="s">
        <v>530</v>
      </c>
      <c r="E845" s="86"/>
      <c r="F845" s="86"/>
      <c r="G845" s="86"/>
      <c r="H845" s="86"/>
      <c r="I845" s="85"/>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7"/>
    </row>
    <row r="846" spans="1:34" outlineLevel="2" x14ac:dyDescent="0.3">
      <c r="A846" s="85" t="s">
        <v>30</v>
      </c>
      <c r="B846" s="85" t="s">
        <v>31</v>
      </c>
      <c r="C846" s="86"/>
      <c r="D846" s="86" t="s">
        <v>531</v>
      </c>
      <c r="E846" s="86"/>
      <c r="F846" s="86"/>
      <c r="G846" s="86"/>
      <c r="H846" s="86"/>
      <c r="I846" s="85" t="s">
        <v>33</v>
      </c>
      <c r="J846" s="86" t="s">
        <v>34</v>
      </c>
      <c r="K846" s="86" t="s">
        <v>35</v>
      </c>
      <c r="L846" s="86" t="s">
        <v>36</v>
      </c>
      <c r="M846" s="86"/>
      <c r="N846" s="86"/>
      <c r="O846" s="86"/>
      <c r="P846" s="86">
        <v>1</v>
      </c>
      <c r="Q846" s="86">
        <v>0</v>
      </c>
      <c r="R846" s="86">
        <v>6</v>
      </c>
      <c r="S846" s="86">
        <v>6</v>
      </c>
      <c r="T846" s="86">
        <f t="shared" ref="T846:T909" si="16">Q846-S846</f>
        <v>-6</v>
      </c>
      <c r="U846" s="86"/>
      <c r="V846" s="86"/>
      <c r="W846" s="86"/>
      <c r="X846" s="86"/>
      <c r="Y846" s="86"/>
      <c r="Z846" s="86"/>
      <c r="AA846" s="86"/>
      <c r="AB846" s="86"/>
      <c r="AC846" s="86"/>
      <c r="AD846" s="86"/>
      <c r="AE846" s="86">
        <v>1</v>
      </c>
      <c r="AF846" s="86">
        <v>0</v>
      </c>
      <c r="AG846" s="86">
        <v>1</v>
      </c>
      <c r="AH846" s="87">
        <v>44270</v>
      </c>
    </row>
    <row r="847" spans="1:34" outlineLevel="2" x14ac:dyDescent="0.3">
      <c r="A847" s="85" t="s">
        <v>37</v>
      </c>
      <c r="B847" s="85" t="s">
        <v>38</v>
      </c>
      <c r="C847" s="86"/>
      <c r="D847" s="86" t="s">
        <v>531</v>
      </c>
      <c r="E847" s="86"/>
      <c r="F847" s="86"/>
      <c r="G847" s="86"/>
      <c r="H847" s="86"/>
      <c r="I847" s="85"/>
      <c r="J847" s="86"/>
      <c r="K847" s="86"/>
      <c r="L847" s="86"/>
      <c r="M847" s="86"/>
      <c r="N847" s="86"/>
      <c r="O847" s="86"/>
      <c r="P847" s="86">
        <v>2</v>
      </c>
      <c r="Q847" s="86">
        <v>10</v>
      </c>
      <c r="R847" s="86">
        <v>0</v>
      </c>
      <c r="S847" s="86">
        <v>33</v>
      </c>
      <c r="T847" s="86">
        <f t="shared" si="16"/>
        <v>-23</v>
      </c>
      <c r="U847" s="86">
        <v>23</v>
      </c>
      <c r="V847" s="86"/>
      <c r="W847" s="86"/>
      <c r="X847" s="86"/>
      <c r="Y847" s="86"/>
      <c r="Z847" s="86"/>
      <c r="AA847" s="86"/>
      <c r="AB847" s="86"/>
      <c r="AC847" s="86"/>
      <c r="AD847" s="86"/>
      <c r="AE847" s="86">
        <v>2</v>
      </c>
      <c r="AF847" s="86">
        <v>0</v>
      </c>
      <c r="AG847" s="86">
        <v>2</v>
      </c>
      <c r="AH847" s="87">
        <v>44270</v>
      </c>
    </row>
    <row r="848" spans="1:34" outlineLevel="2" x14ac:dyDescent="0.3">
      <c r="A848" s="85" t="s">
        <v>39</v>
      </c>
      <c r="B848" s="85" t="s">
        <v>40</v>
      </c>
      <c r="C848" s="86"/>
      <c r="D848" s="86" t="s">
        <v>531</v>
      </c>
      <c r="E848" s="86"/>
      <c r="F848" s="86"/>
      <c r="G848" s="86"/>
      <c r="H848" s="86"/>
      <c r="I848" s="85"/>
      <c r="J848" s="86"/>
      <c r="K848" s="86"/>
      <c r="L848" s="86"/>
      <c r="M848" s="86"/>
      <c r="N848" s="86"/>
      <c r="O848" s="86"/>
      <c r="P848" s="86">
        <v>3</v>
      </c>
      <c r="Q848" s="86">
        <v>0</v>
      </c>
      <c r="R848" s="86">
        <v>0</v>
      </c>
      <c r="S848" s="86">
        <v>16</v>
      </c>
      <c r="T848" s="86">
        <f t="shared" si="16"/>
        <v>-16</v>
      </c>
      <c r="U848" s="86">
        <v>16</v>
      </c>
      <c r="V848" s="86"/>
      <c r="W848" s="86"/>
      <c r="X848" s="86"/>
      <c r="Y848" s="86"/>
      <c r="Z848" s="86"/>
      <c r="AA848" s="86"/>
      <c r="AB848" s="86"/>
      <c r="AC848" s="86"/>
      <c r="AD848" s="86"/>
      <c r="AE848" s="86">
        <v>3</v>
      </c>
      <c r="AF848" s="86">
        <v>0</v>
      </c>
      <c r="AG848" s="86">
        <v>3</v>
      </c>
      <c r="AH848" s="87">
        <v>44270</v>
      </c>
    </row>
    <row r="849" spans="1:34" outlineLevel="2" x14ac:dyDescent="0.3">
      <c r="A849" s="85" t="s">
        <v>41</v>
      </c>
      <c r="B849" s="85" t="s">
        <v>42</v>
      </c>
      <c r="C849" s="86"/>
      <c r="D849" s="86" t="s">
        <v>531</v>
      </c>
      <c r="E849" s="86"/>
      <c r="F849" s="86"/>
      <c r="G849" s="86"/>
      <c r="H849" s="86"/>
      <c r="I849" s="85"/>
      <c r="J849" s="86"/>
      <c r="K849" s="86"/>
      <c r="L849" s="86"/>
      <c r="M849" s="86"/>
      <c r="N849" s="86"/>
      <c r="O849" s="86"/>
      <c r="P849" s="86">
        <v>1</v>
      </c>
      <c r="Q849" s="86">
        <v>5</v>
      </c>
      <c r="R849" s="86">
        <v>0</v>
      </c>
      <c r="S849" s="86">
        <v>6</v>
      </c>
      <c r="T849" s="86">
        <f t="shared" si="16"/>
        <v>-1</v>
      </c>
      <c r="U849" s="86">
        <v>1</v>
      </c>
      <c r="V849" s="86"/>
      <c r="W849" s="86"/>
      <c r="X849" s="86"/>
      <c r="Y849" s="86"/>
      <c r="Z849" s="86"/>
      <c r="AA849" s="86"/>
      <c r="AB849" s="86"/>
      <c r="AC849" s="86"/>
      <c r="AD849" s="86"/>
      <c r="AE849" s="86">
        <v>1</v>
      </c>
      <c r="AF849" s="86">
        <v>0</v>
      </c>
      <c r="AG849" s="86">
        <v>1</v>
      </c>
      <c r="AH849" s="87">
        <v>44270</v>
      </c>
    </row>
    <row r="850" spans="1:34" outlineLevel="2" x14ac:dyDescent="0.3">
      <c r="A850" s="85" t="s">
        <v>43</v>
      </c>
      <c r="B850" s="85" t="s">
        <v>44</v>
      </c>
      <c r="C850" s="86"/>
      <c r="D850" s="86" t="s">
        <v>531</v>
      </c>
      <c r="E850" s="86"/>
      <c r="F850" s="86"/>
      <c r="G850" s="86"/>
      <c r="H850" s="86"/>
      <c r="I850" s="85"/>
      <c r="J850" s="86"/>
      <c r="K850" s="86"/>
      <c r="L850" s="86"/>
      <c r="M850" s="86"/>
      <c r="N850" s="86"/>
      <c r="O850" s="86"/>
      <c r="P850" s="86">
        <v>2</v>
      </c>
      <c r="Q850" s="86">
        <v>2</v>
      </c>
      <c r="R850" s="86">
        <v>0</v>
      </c>
      <c r="S850" s="86">
        <v>10</v>
      </c>
      <c r="T850" s="86">
        <f t="shared" si="16"/>
        <v>-8</v>
      </c>
      <c r="U850" s="86">
        <v>8</v>
      </c>
      <c r="V850" s="86"/>
      <c r="W850" s="86"/>
      <c r="X850" s="86"/>
      <c r="Y850" s="86"/>
      <c r="Z850" s="86"/>
      <c r="AA850" s="86"/>
      <c r="AB850" s="86"/>
      <c r="AC850" s="86"/>
      <c r="AD850" s="86"/>
      <c r="AE850" s="86">
        <v>2</v>
      </c>
      <c r="AF850" s="86">
        <v>0</v>
      </c>
      <c r="AG850" s="86">
        <v>2</v>
      </c>
      <c r="AH850" s="87">
        <v>44270</v>
      </c>
    </row>
    <row r="851" spans="1:34" outlineLevel="2" x14ac:dyDescent="0.3">
      <c r="A851" s="85" t="s">
        <v>45</v>
      </c>
      <c r="B851" s="85" t="s">
        <v>46</v>
      </c>
      <c r="C851" s="86"/>
      <c r="D851" s="86" t="s">
        <v>531</v>
      </c>
      <c r="E851" s="86"/>
      <c r="F851" s="86"/>
      <c r="G851" s="86"/>
      <c r="H851" s="86"/>
      <c r="I851" s="85"/>
      <c r="J851" s="86"/>
      <c r="K851" s="86"/>
      <c r="L851" s="86"/>
      <c r="M851" s="86"/>
      <c r="N851" s="86"/>
      <c r="O851" s="86"/>
      <c r="P851" s="86">
        <v>1</v>
      </c>
      <c r="Q851" s="86">
        <v>10</v>
      </c>
      <c r="R851" s="86">
        <v>0</v>
      </c>
      <c r="S851" s="86">
        <v>13</v>
      </c>
      <c r="T851" s="86">
        <f t="shared" si="16"/>
        <v>-3</v>
      </c>
      <c r="U851" s="86">
        <v>3</v>
      </c>
      <c r="V851" s="86"/>
      <c r="W851" s="86"/>
      <c r="X851" s="86"/>
      <c r="Y851" s="86"/>
      <c r="Z851" s="86"/>
      <c r="AA851" s="86"/>
      <c r="AB851" s="86"/>
      <c r="AC851" s="86"/>
      <c r="AD851" s="86"/>
      <c r="AE851" s="86">
        <v>1</v>
      </c>
      <c r="AF851" s="86">
        <v>0</v>
      </c>
      <c r="AG851" s="86">
        <v>1</v>
      </c>
      <c r="AH851" s="87">
        <v>44270</v>
      </c>
    </row>
    <row r="852" spans="1:34" outlineLevel="2" x14ac:dyDescent="0.3">
      <c r="A852" s="85" t="s">
        <v>47</v>
      </c>
      <c r="B852" s="85" t="s">
        <v>48</v>
      </c>
      <c r="C852" s="86"/>
      <c r="D852" s="86" t="s">
        <v>531</v>
      </c>
      <c r="E852" s="86"/>
      <c r="F852" s="86"/>
      <c r="G852" s="86"/>
      <c r="H852" s="86"/>
      <c r="I852" s="85"/>
      <c r="J852" s="86"/>
      <c r="K852" s="86"/>
      <c r="L852" s="86"/>
      <c r="M852" s="86"/>
      <c r="N852" s="86"/>
      <c r="O852" s="86"/>
      <c r="P852" s="86">
        <v>19</v>
      </c>
      <c r="Q852" s="86">
        <v>3</v>
      </c>
      <c r="R852" s="86">
        <v>0</v>
      </c>
      <c r="S852" s="86">
        <v>157</v>
      </c>
      <c r="T852" s="86">
        <f t="shared" si="16"/>
        <v>-154</v>
      </c>
      <c r="U852" s="86">
        <v>154</v>
      </c>
      <c r="V852" s="86"/>
      <c r="W852" s="86"/>
      <c r="X852" s="86"/>
      <c r="Y852" s="86"/>
      <c r="Z852" s="86"/>
      <c r="AA852" s="86"/>
      <c r="AB852" s="86"/>
      <c r="AC852" s="86"/>
      <c r="AD852" s="86"/>
      <c r="AE852" s="86">
        <v>19</v>
      </c>
      <c r="AF852" s="86">
        <v>0</v>
      </c>
      <c r="AG852" s="86">
        <v>19</v>
      </c>
      <c r="AH852" s="87">
        <v>44270</v>
      </c>
    </row>
    <row r="853" spans="1:34" outlineLevel="2" x14ac:dyDescent="0.3">
      <c r="A853" s="85" t="s">
        <v>49</v>
      </c>
      <c r="B853" s="85" t="s">
        <v>50</v>
      </c>
      <c r="C853" s="86"/>
      <c r="D853" s="86" t="s">
        <v>531</v>
      </c>
      <c r="E853" s="86"/>
      <c r="F853" s="86"/>
      <c r="G853" s="86"/>
      <c r="H853" s="86"/>
      <c r="I853" s="85" t="s">
        <v>51</v>
      </c>
      <c r="J853" s="86" t="s">
        <v>52</v>
      </c>
      <c r="K853" s="86" t="s">
        <v>53</v>
      </c>
      <c r="L853" s="86" t="s">
        <v>54</v>
      </c>
      <c r="M853" s="86"/>
      <c r="N853" s="86"/>
      <c r="O853" s="86"/>
      <c r="P853" s="86">
        <v>7</v>
      </c>
      <c r="Q853" s="86">
        <v>70</v>
      </c>
      <c r="R853" s="86">
        <v>24</v>
      </c>
      <c r="S853" s="86">
        <v>90</v>
      </c>
      <c r="T853" s="86">
        <f t="shared" si="16"/>
        <v>-20</v>
      </c>
      <c r="U853" s="86"/>
      <c r="V853" s="86"/>
      <c r="W853" s="86"/>
      <c r="X853" s="86"/>
      <c r="Y853" s="86"/>
      <c r="Z853" s="86"/>
      <c r="AA853" s="86"/>
      <c r="AB853" s="86"/>
      <c r="AC853" s="86"/>
      <c r="AD853" s="86"/>
      <c r="AE853" s="86">
        <v>7</v>
      </c>
      <c r="AF853" s="86">
        <v>0</v>
      </c>
      <c r="AG853" s="86">
        <v>7</v>
      </c>
      <c r="AH853" s="87">
        <v>44270</v>
      </c>
    </row>
    <row r="854" spans="1:34" outlineLevel="2" x14ac:dyDescent="0.3">
      <c r="A854" s="85" t="s">
        <v>55</v>
      </c>
      <c r="B854" s="85" t="s">
        <v>56</v>
      </c>
      <c r="C854" s="86"/>
      <c r="D854" s="86" t="s">
        <v>531</v>
      </c>
      <c r="E854" s="86"/>
      <c r="F854" s="86"/>
      <c r="G854" s="86"/>
      <c r="H854" s="86"/>
      <c r="I854" s="85" t="s">
        <v>33</v>
      </c>
      <c r="J854" s="86" t="s">
        <v>34</v>
      </c>
      <c r="K854" s="86" t="s">
        <v>35</v>
      </c>
      <c r="L854" s="86" t="s">
        <v>36</v>
      </c>
      <c r="M854" s="86"/>
      <c r="N854" s="86"/>
      <c r="O854" s="86"/>
      <c r="P854" s="86">
        <v>1</v>
      </c>
      <c r="Q854" s="86">
        <v>0</v>
      </c>
      <c r="R854" s="86">
        <v>6</v>
      </c>
      <c r="S854" s="86">
        <v>6</v>
      </c>
      <c r="T854" s="86">
        <f t="shared" si="16"/>
        <v>-6</v>
      </c>
      <c r="U854" s="86"/>
      <c r="V854" s="86"/>
      <c r="W854" s="86"/>
      <c r="X854" s="86"/>
      <c r="Y854" s="86"/>
      <c r="Z854" s="86"/>
      <c r="AA854" s="86"/>
      <c r="AB854" s="86"/>
      <c r="AC854" s="86"/>
      <c r="AD854" s="86"/>
      <c r="AE854" s="86">
        <v>1</v>
      </c>
      <c r="AF854" s="86">
        <v>0</v>
      </c>
      <c r="AG854" s="86">
        <v>1</v>
      </c>
      <c r="AH854" s="87">
        <v>44270</v>
      </c>
    </row>
    <row r="855" spans="1:34" outlineLevel="2" x14ac:dyDescent="0.3">
      <c r="A855" s="85" t="s">
        <v>57</v>
      </c>
      <c r="B855" s="85" t="s">
        <v>58</v>
      </c>
      <c r="C855" s="86"/>
      <c r="D855" s="86" t="s">
        <v>531</v>
      </c>
      <c r="E855" s="86"/>
      <c r="F855" s="86"/>
      <c r="G855" s="86"/>
      <c r="H855" s="86"/>
      <c r="I855" s="85"/>
      <c r="J855" s="86"/>
      <c r="K855" s="86"/>
      <c r="L855" s="86"/>
      <c r="M855" s="86"/>
      <c r="N855" s="86"/>
      <c r="O855" s="86"/>
      <c r="P855" s="86">
        <v>6</v>
      </c>
      <c r="Q855" s="86">
        <v>10</v>
      </c>
      <c r="R855" s="86">
        <v>0</v>
      </c>
      <c r="S855" s="86">
        <v>38</v>
      </c>
      <c r="T855" s="86">
        <f t="shared" si="16"/>
        <v>-28</v>
      </c>
      <c r="U855" s="86">
        <v>28</v>
      </c>
      <c r="V855" s="86"/>
      <c r="W855" s="86"/>
      <c r="X855" s="86"/>
      <c r="Y855" s="86"/>
      <c r="Z855" s="86"/>
      <c r="AA855" s="86"/>
      <c r="AB855" s="86"/>
      <c r="AC855" s="86"/>
      <c r="AD855" s="86"/>
      <c r="AE855" s="86">
        <v>6</v>
      </c>
      <c r="AF855" s="86">
        <v>0</v>
      </c>
      <c r="AG855" s="86">
        <v>6</v>
      </c>
      <c r="AH855" s="87">
        <v>44270</v>
      </c>
    </row>
    <row r="856" spans="1:34" outlineLevel="2" x14ac:dyDescent="0.3">
      <c r="A856" s="85" t="s">
        <v>59</v>
      </c>
      <c r="B856" s="85" t="s">
        <v>60</v>
      </c>
      <c r="C856" s="86"/>
      <c r="D856" s="86" t="s">
        <v>531</v>
      </c>
      <c r="E856" s="86"/>
      <c r="F856" s="86"/>
      <c r="G856" s="86"/>
      <c r="H856" s="86"/>
      <c r="I856" s="85"/>
      <c r="J856" s="86"/>
      <c r="K856" s="86"/>
      <c r="L856" s="86"/>
      <c r="M856" s="86"/>
      <c r="N856" s="86"/>
      <c r="O856" s="86"/>
      <c r="P856" s="86">
        <v>7</v>
      </c>
      <c r="Q856" s="86">
        <v>18</v>
      </c>
      <c r="R856" s="86">
        <v>0</v>
      </c>
      <c r="S856" s="86">
        <v>61</v>
      </c>
      <c r="T856" s="86">
        <f t="shared" si="16"/>
        <v>-43</v>
      </c>
      <c r="U856" s="86">
        <v>43</v>
      </c>
      <c r="V856" s="86"/>
      <c r="W856" s="86"/>
      <c r="X856" s="86"/>
      <c r="Y856" s="86"/>
      <c r="Z856" s="86"/>
      <c r="AA856" s="86"/>
      <c r="AB856" s="86"/>
      <c r="AC856" s="86"/>
      <c r="AD856" s="86"/>
      <c r="AE856" s="86">
        <v>7</v>
      </c>
      <c r="AF856" s="86">
        <v>0</v>
      </c>
      <c r="AG856" s="86">
        <v>7</v>
      </c>
      <c r="AH856" s="87">
        <v>44270</v>
      </c>
    </row>
    <row r="857" spans="1:34" outlineLevel="2" x14ac:dyDescent="0.3">
      <c r="A857" s="85" t="s">
        <v>61</v>
      </c>
      <c r="B857" s="85" t="s">
        <v>62</v>
      </c>
      <c r="C857" s="86"/>
      <c r="D857" s="86" t="s">
        <v>531</v>
      </c>
      <c r="E857" s="86"/>
      <c r="F857" s="86"/>
      <c r="G857" s="86"/>
      <c r="H857" s="86"/>
      <c r="I857" s="85"/>
      <c r="J857" s="86"/>
      <c r="K857" s="86"/>
      <c r="L857" s="86"/>
      <c r="M857" s="86"/>
      <c r="N857" s="86"/>
      <c r="O857" s="86"/>
      <c r="P857" s="86">
        <v>1</v>
      </c>
      <c r="Q857" s="86">
        <v>2</v>
      </c>
      <c r="R857" s="86">
        <v>0</v>
      </c>
      <c r="S857" s="86">
        <v>5</v>
      </c>
      <c r="T857" s="86">
        <f t="shared" si="16"/>
        <v>-3</v>
      </c>
      <c r="U857" s="86">
        <v>3</v>
      </c>
      <c r="V857" s="86"/>
      <c r="W857" s="86"/>
      <c r="X857" s="86"/>
      <c r="Y857" s="86"/>
      <c r="Z857" s="86"/>
      <c r="AA857" s="86"/>
      <c r="AB857" s="86"/>
      <c r="AC857" s="86"/>
      <c r="AD857" s="86"/>
      <c r="AE857" s="86">
        <v>1</v>
      </c>
      <c r="AF857" s="86">
        <v>0</v>
      </c>
      <c r="AG857" s="86">
        <v>1</v>
      </c>
      <c r="AH857" s="87">
        <v>44270</v>
      </c>
    </row>
    <row r="858" spans="1:34" outlineLevel="2" x14ac:dyDescent="0.3">
      <c r="A858" s="85" t="s">
        <v>63</v>
      </c>
      <c r="B858" s="85" t="s">
        <v>64</v>
      </c>
      <c r="C858" s="86"/>
      <c r="D858" s="86" t="s">
        <v>531</v>
      </c>
      <c r="E858" s="86" t="s">
        <v>33</v>
      </c>
      <c r="F858" s="86" t="s">
        <v>65</v>
      </c>
      <c r="G858" s="86">
        <v>1</v>
      </c>
      <c r="H858" s="87">
        <v>44291</v>
      </c>
      <c r="I858" s="85"/>
      <c r="J858" s="86"/>
      <c r="K858" s="86"/>
      <c r="L858" s="86" t="s">
        <v>66</v>
      </c>
      <c r="M858" s="86"/>
      <c r="N858" s="86"/>
      <c r="O858" s="86"/>
      <c r="P858" s="86">
        <v>1</v>
      </c>
      <c r="Q858" s="86"/>
      <c r="R858" s="86">
        <v>6</v>
      </c>
      <c r="S858" s="86">
        <v>6</v>
      </c>
      <c r="T858" s="86">
        <f t="shared" si="16"/>
        <v>-6</v>
      </c>
      <c r="U858" s="86"/>
      <c r="V858" s="86">
        <v>0</v>
      </c>
      <c r="W858" s="86"/>
      <c r="X858" s="86"/>
      <c r="Y858" s="86"/>
      <c r="Z858" s="86"/>
      <c r="AA858" s="86"/>
      <c r="AB858" s="86"/>
      <c r="AC858" s="86"/>
      <c r="AD858" s="86"/>
      <c r="AE858" s="86">
        <v>1</v>
      </c>
      <c r="AF858" s="86">
        <v>0</v>
      </c>
      <c r="AG858" s="86">
        <v>1</v>
      </c>
      <c r="AH858" s="87">
        <v>44270</v>
      </c>
    </row>
    <row r="859" spans="1:34" outlineLevel="2" x14ac:dyDescent="0.3">
      <c r="A859" s="85" t="s">
        <v>67</v>
      </c>
      <c r="B859" s="85" t="s">
        <v>68</v>
      </c>
      <c r="C859" s="86"/>
      <c r="D859" s="86" t="s">
        <v>531</v>
      </c>
      <c r="E859" s="86"/>
      <c r="F859" s="86"/>
      <c r="G859" s="86"/>
      <c r="H859" s="86"/>
      <c r="I859" s="85"/>
      <c r="J859" s="86"/>
      <c r="K859" s="86"/>
      <c r="L859" s="86"/>
      <c r="M859" s="86"/>
      <c r="N859" s="86"/>
      <c r="O859" s="86"/>
      <c r="P859" s="86">
        <v>8</v>
      </c>
      <c r="Q859" s="86">
        <v>21</v>
      </c>
      <c r="R859" s="86">
        <v>0</v>
      </c>
      <c r="S859" s="86">
        <v>50</v>
      </c>
      <c r="T859" s="86">
        <f t="shared" si="16"/>
        <v>-29</v>
      </c>
      <c r="U859" s="86">
        <v>29</v>
      </c>
      <c r="V859" s="86"/>
      <c r="W859" s="86"/>
      <c r="X859" s="86"/>
      <c r="Y859" s="86"/>
      <c r="Z859" s="86"/>
      <c r="AA859" s="86"/>
      <c r="AB859" s="86"/>
      <c r="AC859" s="86"/>
      <c r="AD859" s="86"/>
      <c r="AE859" s="86">
        <v>8</v>
      </c>
      <c r="AF859" s="86">
        <v>0</v>
      </c>
      <c r="AG859" s="86">
        <v>8</v>
      </c>
      <c r="AH859" s="87">
        <v>44270</v>
      </c>
    </row>
    <row r="860" spans="1:34" outlineLevel="2" x14ac:dyDescent="0.3">
      <c r="A860" s="85" t="s">
        <v>470</v>
      </c>
      <c r="B860" s="85" t="s">
        <v>471</v>
      </c>
      <c r="C860" s="86"/>
      <c r="D860" s="86" t="s">
        <v>531</v>
      </c>
      <c r="E860" s="86" t="s">
        <v>51</v>
      </c>
      <c r="F860" s="86" t="s">
        <v>472</v>
      </c>
      <c r="G860" s="86">
        <v>4</v>
      </c>
      <c r="H860" s="87">
        <v>44300</v>
      </c>
      <c r="I860" s="85"/>
      <c r="J860" s="86"/>
      <c r="K860" s="86"/>
      <c r="L860" s="86"/>
      <c r="M860" s="86"/>
      <c r="N860" s="86"/>
      <c r="O860" s="86"/>
      <c r="P860" s="86">
        <v>4</v>
      </c>
      <c r="Q860" s="86"/>
      <c r="R860" s="86">
        <v>21</v>
      </c>
      <c r="S860" s="86">
        <v>21</v>
      </c>
      <c r="T860" s="86">
        <f t="shared" si="16"/>
        <v>-21</v>
      </c>
      <c r="U860" s="86"/>
      <c r="V860" s="86">
        <v>0</v>
      </c>
      <c r="W860" s="86"/>
      <c r="X860" s="86"/>
      <c r="Y860" s="86"/>
      <c r="Z860" s="86"/>
      <c r="AA860" s="86"/>
      <c r="AB860" s="86"/>
      <c r="AC860" s="86"/>
      <c r="AD860" s="86"/>
      <c r="AE860" s="86">
        <v>4</v>
      </c>
      <c r="AF860" s="86">
        <v>0</v>
      </c>
      <c r="AG860" s="86">
        <v>4</v>
      </c>
      <c r="AH860" s="87">
        <v>44270</v>
      </c>
    </row>
    <row r="861" spans="1:34" outlineLevel="2" x14ac:dyDescent="0.3">
      <c r="A861" s="85" t="s">
        <v>69</v>
      </c>
      <c r="B861" s="85" t="s">
        <v>70</v>
      </c>
      <c r="C861" s="86"/>
      <c r="D861" s="86" t="s">
        <v>531</v>
      </c>
      <c r="E861" s="86"/>
      <c r="F861" s="86"/>
      <c r="G861" s="86"/>
      <c r="H861" s="86"/>
      <c r="I861" s="85" t="s">
        <v>71</v>
      </c>
      <c r="J861" s="86" t="s">
        <v>72</v>
      </c>
      <c r="K861" s="86" t="s">
        <v>73</v>
      </c>
      <c r="L861" s="86" t="s">
        <v>74</v>
      </c>
      <c r="M861" s="86">
        <v>15688</v>
      </c>
      <c r="N861" s="86">
        <v>516</v>
      </c>
      <c r="O861" s="87">
        <v>44371</v>
      </c>
      <c r="P861" s="86">
        <v>62</v>
      </c>
      <c r="Q861" s="86">
        <v>250</v>
      </c>
      <c r="R861" s="86">
        <v>642</v>
      </c>
      <c r="S861" s="86">
        <v>692</v>
      </c>
      <c r="T861" s="86">
        <f t="shared" si="16"/>
        <v>-442</v>
      </c>
      <c r="U861" s="86"/>
      <c r="V861" s="86"/>
      <c r="W861" s="86"/>
      <c r="X861" s="86"/>
      <c r="Y861" s="86"/>
      <c r="Z861" s="86"/>
      <c r="AA861" s="86"/>
      <c r="AB861" s="86"/>
      <c r="AC861" s="86"/>
      <c r="AD861" s="86"/>
      <c r="AE861" s="86">
        <v>62</v>
      </c>
      <c r="AF861" s="86">
        <v>0</v>
      </c>
      <c r="AG861" s="86">
        <v>62</v>
      </c>
      <c r="AH861" s="87">
        <v>44270</v>
      </c>
    </row>
    <row r="862" spans="1:34" outlineLevel="2" x14ac:dyDescent="0.3">
      <c r="A862" s="85" t="s">
        <v>75</v>
      </c>
      <c r="B862" s="85" t="s">
        <v>76</v>
      </c>
      <c r="C862" s="86"/>
      <c r="D862" s="86" t="s">
        <v>531</v>
      </c>
      <c r="E862" s="86"/>
      <c r="F862" s="86"/>
      <c r="G862" s="86"/>
      <c r="H862" s="86"/>
      <c r="I862" s="85" t="s">
        <v>71</v>
      </c>
      <c r="J862" s="86" t="s">
        <v>77</v>
      </c>
      <c r="K862" s="86" t="s">
        <v>78</v>
      </c>
      <c r="L862" s="86" t="s">
        <v>54</v>
      </c>
      <c r="M862" s="86">
        <v>15639</v>
      </c>
      <c r="N862" s="86">
        <v>30</v>
      </c>
      <c r="O862" s="87">
        <v>44308</v>
      </c>
      <c r="P862" s="86">
        <v>4</v>
      </c>
      <c r="Q862" s="86">
        <v>26</v>
      </c>
      <c r="R862" s="86">
        <v>70</v>
      </c>
      <c r="S862" s="86">
        <v>56</v>
      </c>
      <c r="T862" s="86">
        <f t="shared" si="16"/>
        <v>-30</v>
      </c>
      <c r="U862" s="86"/>
      <c r="V862" s="86"/>
      <c r="W862" s="86"/>
      <c r="X862" s="86"/>
      <c r="Y862" s="86"/>
      <c r="Z862" s="86"/>
      <c r="AA862" s="86"/>
      <c r="AB862" s="86"/>
      <c r="AC862" s="86"/>
      <c r="AD862" s="86"/>
      <c r="AE862" s="86">
        <v>4</v>
      </c>
      <c r="AF862" s="86">
        <v>0</v>
      </c>
      <c r="AG862" s="86">
        <v>4</v>
      </c>
      <c r="AH862" s="87">
        <v>44270</v>
      </c>
    </row>
    <row r="863" spans="1:34" outlineLevel="2" x14ac:dyDescent="0.3">
      <c r="A863" s="85" t="s">
        <v>79</v>
      </c>
      <c r="B863" s="85" t="s">
        <v>80</v>
      </c>
      <c r="C863" s="86"/>
      <c r="D863" s="86" t="s">
        <v>531</v>
      </c>
      <c r="E863" s="86"/>
      <c r="F863" s="86"/>
      <c r="G863" s="86"/>
      <c r="H863" s="86"/>
      <c r="I863" s="85"/>
      <c r="J863" s="86"/>
      <c r="K863" s="86"/>
      <c r="L863" s="86"/>
      <c r="M863" s="86"/>
      <c r="N863" s="86"/>
      <c r="O863" s="86"/>
      <c r="P863" s="86">
        <v>9</v>
      </c>
      <c r="Q863" s="86">
        <v>16</v>
      </c>
      <c r="R863" s="86">
        <v>0</v>
      </c>
      <c r="S863" s="86">
        <v>46</v>
      </c>
      <c r="T863" s="86">
        <f t="shared" si="16"/>
        <v>-30</v>
      </c>
      <c r="U863" s="86">
        <v>30</v>
      </c>
      <c r="V863" s="86"/>
      <c r="W863" s="86"/>
      <c r="X863" s="86"/>
      <c r="Y863" s="86"/>
      <c r="Z863" s="86"/>
      <c r="AA863" s="86"/>
      <c r="AB863" s="86"/>
      <c r="AC863" s="86"/>
      <c r="AD863" s="86"/>
      <c r="AE863" s="86">
        <v>9</v>
      </c>
      <c r="AF863" s="86">
        <v>0</v>
      </c>
      <c r="AG863" s="86">
        <v>9</v>
      </c>
      <c r="AH863" s="87">
        <v>44270</v>
      </c>
    </row>
    <row r="864" spans="1:34" outlineLevel="2" x14ac:dyDescent="0.3">
      <c r="A864" s="85" t="s">
        <v>81</v>
      </c>
      <c r="B864" s="85" t="s">
        <v>82</v>
      </c>
      <c r="C864" s="86"/>
      <c r="D864" s="86" t="s">
        <v>531</v>
      </c>
      <c r="E864" s="86"/>
      <c r="F864" s="86"/>
      <c r="G864" s="86"/>
      <c r="H864" s="86"/>
      <c r="I864" s="85" t="s">
        <v>51</v>
      </c>
      <c r="J864" s="86" t="s">
        <v>52</v>
      </c>
      <c r="K864" s="86" t="s">
        <v>83</v>
      </c>
      <c r="L864" s="86" t="s">
        <v>54</v>
      </c>
      <c r="M864" s="86"/>
      <c r="N864" s="86"/>
      <c r="O864" s="86"/>
      <c r="P864" s="86">
        <v>1</v>
      </c>
      <c r="Q864" s="86">
        <v>5</v>
      </c>
      <c r="R864" s="86">
        <v>1</v>
      </c>
      <c r="S864" s="86">
        <v>6</v>
      </c>
      <c r="T864" s="86">
        <f t="shared" si="16"/>
        <v>-1</v>
      </c>
      <c r="U864" s="86"/>
      <c r="V864" s="86"/>
      <c r="W864" s="86"/>
      <c r="X864" s="86"/>
      <c r="Y864" s="86"/>
      <c r="Z864" s="86"/>
      <c r="AA864" s="86"/>
      <c r="AB864" s="86"/>
      <c r="AC864" s="86"/>
      <c r="AD864" s="86"/>
      <c r="AE864" s="86">
        <v>1</v>
      </c>
      <c r="AF864" s="86">
        <v>0</v>
      </c>
      <c r="AG864" s="86">
        <v>1</v>
      </c>
      <c r="AH864" s="87">
        <v>44270</v>
      </c>
    </row>
    <row r="865" spans="1:34" outlineLevel="2" x14ac:dyDescent="0.3">
      <c r="A865" s="85" t="s">
        <v>84</v>
      </c>
      <c r="B865" s="85" t="s">
        <v>85</v>
      </c>
      <c r="C865" s="86"/>
      <c r="D865" s="86" t="s">
        <v>531</v>
      </c>
      <c r="E865" s="86"/>
      <c r="F865" s="86"/>
      <c r="G865" s="86"/>
      <c r="H865" s="86"/>
      <c r="I865" s="85" t="s">
        <v>51</v>
      </c>
      <c r="J865" s="86" t="s">
        <v>52</v>
      </c>
      <c r="K865" s="86" t="s">
        <v>86</v>
      </c>
      <c r="L865" s="86" t="s">
        <v>54</v>
      </c>
      <c r="M865" s="86"/>
      <c r="N865" s="86"/>
      <c r="O865" s="86"/>
      <c r="P865" s="86">
        <v>3</v>
      </c>
      <c r="Q865" s="86">
        <v>7</v>
      </c>
      <c r="R865" s="86">
        <v>11</v>
      </c>
      <c r="S865" s="86">
        <v>18</v>
      </c>
      <c r="T865" s="86">
        <f t="shared" si="16"/>
        <v>-11</v>
      </c>
      <c r="U865" s="86"/>
      <c r="V865" s="86"/>
      <c r="W865" s="86"/>
      <c r="X865" s="86"/>
      <c r="Y865" s="86"/>
      <c r="Z865" s="86"/>
      <c r="AA865" s="86"/>
      <c r="AB865" s="86"/>
      <c r="AC865" s="86"/>
      <c r="AD865" s="86"/>
      <c r="AE865" s="86">
        <v>3</v>
      </c>
      <c r="AF865" s="86">
        <v>0</v>
      </c>
      <c r="AG865" s="86">
        <v>3</v>
      </c>
      <c r="AH865" s="87">
        <v>44270</v>
      </c>
    </row>
    <row r="866" spans="1:34" outlineLevel="2" x14ac:dyDescent="0.3">
      <c r="A866" s="85" t="s">
        <v>87</v>
      </c>
      <c r="B866" s="85" t="s">
        <v>88</v>
      </c>
      <c r="C866" s="86"/>
      <c r="D866" s="86" t="s">
        <v>531</v>
      </c>
      <c r="E866" s="86"/>
      <c r="F866" s="86"/>
      <c r="G866" s="86"/>
      <c r="H866" s="86"/>
      <c r="I866" s="85" t="s">
        <v>51</v>
      </c>
      <c r="J866" s="86" t="s">
        <v>52</v>
      </c>
      <c r="K866" s="86" t="s">
        <v>89</v>
      </c>
      <c r="L866" s="86" t="s">
        <v>54</v>
      </c>
      <c r="M866" s="86"/>
      <c r="N866" s="86"/>
      <c r="O866" s="86"/>
      <c r="P866" s="86">
        <v>2</v>
      </c>
      <c r="Q866" s="86">
        <v>5</v>
      </c>
      <c r="R866" s="86">
        <v>5</v>
      </c>
      <c r="S866" s="86">
        <v>10</v>
      </c>
      <c r="T866" s="86">
        <f t="shared" si="16"/>
        <v>-5</v>
      </c>
      <c r="U866" s="86"/>
      <c r="V866" s="86"/>
      <c r="W866" s="86"/>
      <c r="X866" s="86"/>
      <c r="Y866" s="86"/>
      <c r="Z866" s="86"/>
      <c r="AA866" s="86"/>
      <c r="AB866" s="86"/>
      <c r="AC866" s="86"/>
      <c r="AD866" s="86"/>
      <c r="AE866" s="86">
        <v>2</v>
      </c>
      <c r="AF866" s="86">
        <v>0</v>
      </c>
      <c r="AG866" s="86">
        <v>2</v>
      </c>
      <c r="AH866" s="87">
        <v>44270</v>
      </c>
    </row>
    <row r="867" spans="1:34" outlineLevel="2" x14ac:dyDescent="0.3">
      <c r="A867" s="85" t="s">
        <v>90</v>
      </c>
      <c r="B867" s="85" t="s">
        <v>91</v>
      </c>
      <c r="C867" s="86"/>
      <c r="D867" s="86" t="s">
        <v>531</v>
      </c>
      <c r="E867" s="86"/>
      <c r="F867" s="86"/>
      <c r="G867" s="86"/>
      <c r="H867" s="86"/>
      <c r="I867" s="85" t="s">
        <v>33</v>
      </c>
      <c r="J867" s="86" t="s">
        <v>34</v>
      </c>
      <c r="K867" s="86" t="s">
        <v>92</v>
      </c>
      <c r="L867" s="86" t="s">
        <v>93</v>
      </c>
      <c r="M867" s="86"/>
      <c r="N867" s="86"/>
      <c r="O867" s="86"/>
      <c r="P867" s="86">
        <v>1</v>
      </c>
      <c r="Q867" s="86">
        <v>3</v>
      </c>
      <c r="R867" s="86">
        <v>8</v>
      </c>
      <c r="S867" s="86">
        <v>6</v>
      </c>
      <c r="T867" s="86">
        <f t="shared" si="16"/>
        <v>-3</v>
      </c>
      <c r="U867" s="86"/>
      <c r="V867" s="86"/>
      <c r="W867" s="86"/>
      <c r="X867" s="86"/>
      <c r="Y867" s="86"/>
      <c r="Z867" s="86"/>
      <c r="AA867" s="86"/>
      <c r="AB867" s="86"/>
      <c r="AC867" s="86"/>
      <c r="AD867" s="86"/>
      <c r="AE867" s="86">
        <v>1</v>
      </c>
      <c r="AF867" s="86">
        <v>0</v>
      </c>
      <c r="AG867" s="86">
        <v>1</v>
      </c>
      <c r="AH867" s="87">
        <v>44270</v>
      </c>
    </row>
    <row r="868" spans="1:34" outlineLevel="2" x14ac:dyDescent="0.3">
      <c r="A868" s="85" t="s">
        <v>94</v>
      </c>
      <c r="B868" s="85" t="s">
        <v>95</v>
      </c>
      <c r="C868" s="86"/>
      <c r="D868" s="86" t="s">
        <v>531</v>
      </c>
      <c r="E868" s="86"/>
      <c r="F868" s="86"/>
      <c r="G868" s="86"/>
      <c r="H868" s="86"/>
      <c r="I868" s="85" t="s">
        <v>96</v>
      </c>
      <c r="J868" s="86" t="s">
        <v>97</v>
      </c>
      <c r="K868" s="86" t="s">
        <v>98</v>
      </c>
      <c r="L868" s="86" t="s">
        <v>99</v>
      </c>
      <c r="M868" s="86"/>
      <c r="N868" s="86"/>
      <c r="O868" s="86"/>
      <c r="P868" s="86">
        <v>2</v>
      </c>
      <c r="Q868" s="86">
        <v>0</v>
      </c>
      <c r="R868" s="86">
        <v>12</v>
      </c>
      <c r="S868" s="86">
        <v>12</v>
      </c>
      <c r="T868" s="86">
        <f t="shared" si="16"/>
        <v>-12</v>
      </c>
      <c r="U868" s="86"/>
      <c r="V868" s="86"/>
      <c r="W868" s="86"/>
      <c r="X868" s="86"/>
      <c r="Y868" s="86"/>
      <c r="Z868" s="86"/>
      <c r="AA868" s="86"/>
      <c r="AB868" s="86"/>
      <c r="AC868" s="86"/>
      <c r="AD868" s="86"/>
      <c r="AE868" s="86">
        <v>2</v>
      </c>
      <c r="AF868" s="86">
        <v>0</v>
      </c>
      <c r="AG868" s="86">
        <v>2</v>
      </c>
      <c r="AH868" s="87">
        <v>44270</v>
      </c>
    </row>
    <row r="869" spans="1:34" outlineLevel="2" x14ac:dyDescent="0.3">
      <c r="A869" s="85" t="s">
        <v>100</v>
      </c>
      <c r="B869" s="85" t="s">
        <v>101</v>
      </c>
      <c r="C869" s="86"/>
      <c r="D869" s="86" t="s">
        <v>531</v>
      </c>
      <c r="E869" s="86"/>
      <c r="F869" s="86"/>
      <c r="G869" s="86"/>
      <c r="H869" s="86"/>
      <c r="I869" s="85" t="s">
        <v>71</v>
      </c>
      <c r="J869" s="86" t="s">
        <v>102</v>
      </c>
      <c r="K869" s="86" t="s">
        <v>103</v>
      </c>
      <c r="L869" s="86" t="s">
        <v>104</v>
      </c>
      <c r="M869" s="86"/>
      <c r="N869" s="86"/>
      <c r="O869" s="86"/>
      <c r="P869" s="86">
        <v>3</v>
      </c>
      <c r="Q869" s="86">
        <v>10</v>
      </c>
      <c r="R869" s="86">
        <v>10</v>
      </c>
      <c r="S869" s="86">
        <v>18</v>
      </c>
      <c r="T869" s="86">
        <f t="shared" si="16"/>
        <v>-8</v>
      </c>
      <c r="U869" s="86"/>
      <c r="V869" s="86"/>
      <c r="W869" s="86"/>
      <c r="X869" s="86"/>
      <c r="Y869" s="86"/>
      <c r="Z869" s="86"/>
      <c r="AA869" s="86"/>
      <c r="AB869" s="86"/>
      <c r="AC869" s="86"/>
      <c r="AD869" s="86"/>
      <c r="AE869" s="86">
        <v>3</v>
      </c>
      <c r="AF869" s="86">
        <v>0</v>
      </c>
      <c r="AG869" s="86">
        <v>3</v>
      </c>
      <c r="AH869" s="87">
        <v>44270</v>
      </c>
    </row>
    <row r="870" spans="1:34" outlineLevel="2" x14ac:dyDescent="0.3">
      <c r="A870" s="85" t="s">
        <v>105</v>
      </c>
      <c r="B870" s="85" t="s">
        <v>106</v>
      </c>
      <c r="C870" s="86"/>
      <c r="D870" s="86" t="s">
        <v>531</v>
      </c>
      <c r="E870" s="86"/>
      <c r="F870" s="86"/>
      <c r="G870" s="86"/>
      <c r="H870" s="86"/>
      <c r="I870" s="85"/>
      <c r="J870" s="86"/>
      <c r="K870" s="86"/>
      <c r="L870" s="86"/>
      <c r="M870" s="86"/>
      <c r="N870" s="86"/>
      <c r="O870" s="86"/>
      <c r="P870" s="86">
        <v>1</v>
      </c>
      <c r="Q870" s="86">
        <v>2</v>
      </c>
      <c r="R870" s="86">
        <v>0</v>
      </c>
      <c r="S870" s="86">
        <v>6</v>
      </c>
      <c r="T870" s="86">
        <f t="shared" si="16"/>
        <v>-4</v>
      </c>
      <c r="U870" s="86">
        <v>4</v>
      </c>
      <c r="V870" s="86"/>
      <c r="W870" s="86"/>
      <c r="X870" s="86"/>
      <c r="Y870" s="86"/>
      <c r="Z870" s="86"/>
      <c r="AA870" s="86"/>
      <c r="AB870" s="86"/>
      <c r="AC870" s="86"/>
      <c r="AD870" s="86"/>
      <c r="AE870" s="86">
        <v>1</v>
      </c>
      <c r="AF870" s="86">
        <v>0</v>
      </c>
      <c r="AG870" s="86">
        <v>1</v>
      </c>
      <c r="AH870" s="87">
        <v>44270</v>
      </c>
    </row>
    <row r="871" spans="1:34" outlineLevel="2" x14ac:dyDescent="0.3">
      <c r="A871" s="85" t="s">
        <v>107</v>
      </c>
      <c r="B871" s="85" t="s">
        <v>108</v>
      </c>
      <c r="C871" s="86"/>
      <c r="D871" s="86" t="s">
        <v>531</v>
      </c>
      <c r="E871" s="86"/>
      <c r="F871" s="86"/>
      <c r="G871" s="86"/>
      <c r="H871" s="86"/>
      <c r="I871" s="85" t="s">
        <v>109</v>
      </c>
      <c r="J871" s="86" t="s">
        <v>110</v>
      </c>
      <c r="K871" s="86" t="s">
        <v>35</v>
      </c>
      <c r="L871" s="86" t="s">
        <v>111</v>
      </c>
      <c r="M871" s="86"/>
      <c r="N871" s="86"/>
      <c r="O871" s="86"/>
      <c r="P871" s="86">
        <v>1</v>
      </c>
      <c r="Q871" s="86">
        <v>4</v>
      </c>
      <c r="R871" s="86">
        <v>6</v>
      </c>
      <c r="S871" s="86">
        <v>6</v>
      </c>
      <c r="T871" s="86">
        <f t="shared" si="16"/>
        <v>-2</v>
      </c>
      <c r="U871" s="86"/>
      <c r="V871" s="86"/>
      <c r="W871" s="86"/>
      <c r="X871" s="86"/>
      <c r="Y871" s="86"/>
      <c r="Z871" s="86"/>
      <c r="AA871" s="86"/>
      <c r="AB871" s="86"/>
      <c r="AC871" s="86"/>
      <c r="AD871" s="86"/>
      <c r="AE871" s="86">
        <v>1</v>
      </c>
      <c r="AF871" s="86">
        <v>0</v>
      </c>
      <c r="AG871" s="86">
        <v>1</v>
      </c>
      <c r="AH871" s="87">
        <v>44270</v>
      </c>
    </row>
    <row r="872" spans="1:34" outlineLevel="2" x14ac:dyDescent="0.3">
      <c r="A872" s="85" t="s">
        <v>112</v>
      </c>
      <c r="B872" s="85" t="s">
        <v>113</v>
      </c>
      <c r="C872" s="86"/>
      <c r="D872" s="86" t="s">
        <v>531</v>
      </c>
      <c r="E872" s="86"/>
      <c r="F872" s="86"/>
      <c r="G872" s="86"/>
      <c r="H872" s="86"/>
      <c r="I872" s="85" t="s">
        <v>109</v>
      </c>
      <c r="J872" s="86" t="s">
        <v>110</v>
      </c>
      <c r="K872" s="86" t="s">
        <v>114</v>
      </c>
      <c r="L872" s="86" t="s">
        <v>115</v>
      </c>
      <c r="M872" s="86"/>
      <c r="N872" s="86"/>
      <c r="O872" s="86"/>
      <c r="P872" s="86">
        <v>1</v>
      </c>
      <c r="Q872" s="86">
        <v>4</v>
      </c>
      <c r="R872" s="86">
        <v>4</v>
      </c>
      <c r="S872" s="86">
        <v>6</v>
      </c>
      <c r="T872" s="86">
        <f t="shared" si="16"/>
        <v>-2</v>
      </c>
      <c r="U872" s="86"/>
      <c r="V872" s="86"/>
      <c r="W872" s="86"/>
      <c r="X872" s="86"/>
      <c r="Y872" s="86"/>
      <c r="Z872" s="86"/>
      <c r="AA872" s="86"/>
      <c r="AB872" s="86"/>
      <c r="AC872" s="86"/>
      <c r="AD872" s="86"/>
      <c r="AE872" s="86">
        <v>1</v>
      </c>
      <c r="AF872" s="86">
        <v>0</v>
      </c>
      <c r="AG872" s="86">
        <v>1</v>
      </c>
      <c r="AH872" s="87">
        <v>44270</v>
      </c>
    </row>
    <row r="873" spans="1:34" outlineLevel="2" x14ac:dyDescent="0.3">
      <c r="A873" s="85" t="s">
        <v>116</v>
      </c>
      <c r="B873" s="85" t="s">
        <v>117</v>
      </c>
      <c r="C873" s="86"/>
      <c r="D873" s="86" t="s">
        <v>531</v>
      </c>
      <c r="E873" s="86" t="s">
        <v>118</v>
      </c>
      <c r="F873" s="86" t="s">
        <v>119</v>
      </c>
      <c r="G873" s="86">
        <v>1</v>
      </c>
      <c r="H873" s="87">
        <v>44302</v>
      </c>
      <c r="I873" s="85"/>
      <c r="J873" s="86"/>
      <c r="K873" s="86"/>
      <c r="L873" s="86"/>
      <c r="M873" s="86"/>
      <c r="N873" s="86"/>
      <c r="O873" s="86"/>
      <c r="P873" s="86">
        <v>1</v>
      </c>
      <c r="Q873" s="86"/>
      <c r="R873" s="86">
        <v>6</v>
      </c>
      <c r="S873" s="86">
        <v>6</v>
      </c>
      <c r="T873" s="86">
        <f t="shared" si="16"/>
        <v>-6</v>
      </c>
      <c r="U873" s="86"/>
      <c r="V873" s="86">
        <v>0</v>
      </c>
      <c r="W873" s="86"/>
      <c r="X873" s="86"/>
      <c r="Y873" s="86"/>
      <c r="Z873" s="86"/>
      <c r="AA873" s="86"/>
      <c r="AB873" s="86"/>
      <c r="AC873" s="86"/>
      <c r="AD873" s="86"/>
      <c r="AE873" s="86">
        <v>1</v>
      </c>
      <c r="AF873" s="86">
        <v>0</v>
      </c>
      <c r="AG873" s="86">
        <v>1</v>
      </c>
      <c r="AH873" s="87">
        <v>44270</v>
      </c>
    </row>
    <row r="874" spans="1:34" outlineLevel="2" x14ac:dyDescent="0.3">
      <c r="A874" s="85" t="s">
        <v>120</v>
      </c>
      <c r="B874" s="85" t="s">
        <v>121</v>
      </c>
      <c r="C874" s="86"/>
      <c r="D874" s="86" t="s">
        <v>531</v>
      </c>
      <c r="E874" s="86"/>
      <c r="F874" s="86"/>
      <c r="G874" s="86"/>
      <c r="H874" s="86"/>
      <c r="I874" s="85" t="s">
        <v>122</v>
      </c>
      <c r="J874" s="86" t="s">
        <v>123</v>
      </c>
      <c r="K874" s="86" t="s">
        <v>98</v>
      </c>
      <c r="L874" s="86" t="s">
        <v>124</v>
      </c>
      <c r="M874" s="86"/>
      <c r="N874" s="86"/>
      <c r="O874" s="86"/>
      <c r="P874" s="86">
        <v>2</v>
      </c>
      <c r="Q874" s="86">
        <v>4</v>
      </c>
      <c r="R874" s="86">
        <v>12</v>
      </c>
      <c r="S874" s="86">
        <v>12</v>
      </c>
      <c r="T874" s="86">
        <f t="shared" si="16"/>
        <v>-8</v>
      </c>
      <c r="U874" s="86"/>
      <c r="V874" s="86"/>
      <c r="W874" s="86"/>
      <c r="X874" s="86"/>
      <c r="Y874" s="86"/>
      <c r="Z874" s="86"/>
      <c r="AA874" s="86"/>
      <c r="AB874" s="86"/>
      <c r="AC874" s="86"/>
      <c r="AD874" s="86"/>
      <c r="AE874" s="86">
        <v>2</v>
      </c>
      <c r="AF874" s="86">
        <v>0</v>
      </c>
      <c r="AG874" s="86">
        <v>2</v>
      </c>
      <c r="AH874" s="87">
        <v>44270</v>
      </c>
    </row>
    <row r="875" spans="1:34" outlineLevel="2" x14ac:dyDescent="0.3">
      <c r="A875" s="85" t="s">
        <v>125</v>
      </c>
      <c r="B875" s="85" t="s">
        <v>126</v>
      </c>
      <c r="C875" s="86"/>
      <c r="D875" s="86" t="s">
        <v>531</v>
      </c>
      <c r="E875" s="86"/>
      <c r="F875" s="86"/>
      <c r="G875" s="86"/>
      <c r="H875" s="86"/>
      <c r="I875" s="85" t="s">
        <v>127</v>
      </c>
      <c r="J875" s="86" t="s">
        <v>128</v>
      </c>
      <c r="K875" s="86" t="s">
        <v>129</v>
      </c>
      <c r="L875" s="86" t="s">
        <v>130</v>
      </c>
      <c r="M875" s="86"/>
      <c r="N875" s="86"/>
      <c r="O875" s="86"/>
      <c r="P875" s="86">
        <v>2</v>
      </c>
      <c r="Q875" s="86">
        <v>0</v>
      </c>
      <c r="R875" s="86">
        <v>19</v>
      </c>
      <c r="S875" s="86">
        <v>19</v>
      </c>
      <c r="T875" s="86">
        <f t="shared" si="16"/>
        <v>-19</v>
      </c>
      <c r="U875" s="86"/>
      <c r="V875" s="86"/>
      <c r="W875" s="86"/>
      <c r="X875" s="86"/>
      <c r="Y875" s="86"/>
      <c r="Z875" s="86"/>
      <c r="AA875" s="86"/>
      <c r="AB875" s="86"/>
      <c r="AC875" s="86"/>
      <c r="AD875" s="86"/>
      <c r="AE875" s="86">
        <v>2</v>
      </c>
      <c r="AF875" s="86">
        <v>0</v>
      </c>
      <c r="AG875" s="86">
        <v>2</v>
      </c>
      <c r="AH875" s="87">
        <v>44270</v>
      </c>
    </row>
    <row r="876" spans="1:34" outlineLevel="2" x14ac:dyDescent="0.3">
      <c r="A876" s="85" t="s">
        <v>131</v>
      </c>
      <c r="B876" s="85" t="s">
        <v>132</v>
      </c>
      <c r="C876" s="86"/>
      <c r="D876" s="86" t="s">
        <v>531</v>
      </c>
      <c r="E876" s="86"/>
      <c r="F876" s="86"/>
      <c r="G876" s="86"/>
      <c r="H876" s="86"/>
      <c r="I876" s="85" t="s">
        <v>133</v>
      </c>
      <c r="J876" s="86" t="s">
        <v>134</v>
      </c>
      <c r="K876" s="86" t="s">
        <v>135</v>
      </c>
      <c r="L876" s="86" t="s">
        <v>136</v>
      </c>
      <c r="M876" s="86"/>
      <c r="N876" s="86"/>
      <c r="O876" s="86"/>
      <c r="P876" s="86">
        <v>1</v>
      </c>
      <c r="Q876" s="86">
        <v>3</v>
      </c>
      <c r="R876" s="86">
        <v>2</v>
      </c>
      <c r="S876" s="86">
        <v>7</v>
      </c>
      <c r="T876" s="86">
        <f t="shared" si="16"/>
        <v>-4</v>
      </c>
      <c r="U876" s="86">
        <v>2</v>
      </c>
      <c r="V876" s="86"/>
      <c r="W876" s="86"/>
      <c r="X876" s="86"/>
      <c r="Y876" s="86"/>
      <c r="Z876" s="86"/>
      <c r="AA876" s="86"/>
      <c r="AB876" s="86"/>
      <c r="AC876" s="86"/>
      <c r="AD876" s="86"/>
      <c r="AE876" s="86">
        <v>1</v>
      </c>
      <c r="AF876" s="86">
        <v>0</v>
      </c>
      <c r="AG876" s="86">
        <v>1</v>
      </c>
      <c r="AH876" s="87">
        <v>44270</v>
      </c>
    </row>
    <row r="877" spans="1:34" outlineLevel="2" x14ac:dyDescent="0.3">
      <c r="A877" s="85" t="s">
        <v>137</v>
      </c>
      <c r="B877" s="85" t="s">
        <v>138</v>
      </c>
      <c r="C877" s="86"/>
      <c r="D877" s="86" t="s">
        <v>531</v>
      </c>
      <c r="E877" s="86"/>
      <c r="F877" s="86"/>
      <c r="G877" s="86"/>
      <c r="H877" s="86"/>
      <c r="I877" s="85"/>
      <c r="J877" s="86"/>
      <c r="K877" s="86"/>
      <c r="L877" s="86"/>
      <c r="M877" s="86"/>
      <c r="N877" s="86"/>
      <c r="O877" s="86"/>
      <c r="P877" s="86">
        <v>3</v>
      </c>
      <c r="Q877" s="86">
        <v>8</v>
      </c>
      <c r="R877" s="86">
        <v>0</v>
      </c>
      <c r="S877" s="86">
        <v>18</v>
      </c>
      <c r="T877" s="86">
        <f t="shared" si="16"/>
        <v>-10</v>
      </c>
      <c r="U877" s="86">
        <v>10</v>
      </c>
      <c r="V877" s="86"/>
      <c r="W877" s="86"/>
      <c r="X877" s="86"/>
      <c r="Y877" s="86"/>
      <c r="Z877" s="86"/>
      <c r="AA877" s="86"/>
      <c r="AB877" s="86"/>
      <c r="AC877" s="86"/>
      <c r="AD877" s="86"/>
      <c r="AE877" s="86">
        <v>3</v>
      </c>
      <c r="AF877" s="86">
        <v>0</v>
      </c>
      <c r="AG877" s="86">
        <v>3</v>
      </c>
      <c r="AH877" s="87">
        <v>44270</v>
      </c>
    </row>
    <row r="878" spans="1:34" outlineLevel="2" x14ac:dyDescent="0.3">
      <c r="A878" s="85" t="s">
        <v>139</v>
      </c>
      <c r="B878" s="85" t="s">
        <v>140</v>
      </c>
      <c r="C878" s="86"/>
      <c r="D878" s="86" t="s">
        <v>531</v>
      </c>
      <c r="E878" s="86"/>
      <c r="F878" s="86"/>
      <c r="G878" s="86"/>
      <c r="H878" s="86"/>
      <c r="I878" s="85"/>
      <c r="J878" s="86"/>
      <c r="K878" s="86"/>
      <c r="L878" s="86"/>
      <c r="M878" s="86"/>
      <c r="N878" s="86"/>
      <c r="O878" s="86"/>
      <c r="P878" s="86">
        <v>1</v>
      </c>
      <c r="Q878" s="86">
        <v>4</v>
      </c>
      <c r="R878" s="86">
        <v>0</v>
      </c>
      <c r="S878" s="86">
        <v>6</v>
      </c>
      <c r="T878" s="86">
        <f t="shared" si="16"/>
        <v>-2</v>
      </c>
      <c r="U878" s="86">
        <v>2</v>
      </c>
      <c r="V878" s="86"/>
      <c r="W878" s="86"/>
      <c r="X878" s="86"/>
      <c r="Y878" s="86"/>
      <c r="Z878" s="86"/>
      <c r="AA878" s="86"/>
      <c r="AB878" s="86"/>
      <c r="AC878" s="86"/>
      <c r="AD878" s="86"/>
      <c r="AE878" s="86">
        <v>1</v>
      </c>
      <c r="AF878" s="86">
        <v>0</v>
      </c>
      <c r="AG878" s="86">
        <v>1</v>
      </c>
      <c r="AH878" s="87">
        <v>44270</v>
      </c>
    </row>
    <row r="879" spans="1:34" outlineLevel="2" x14ac:dyDescent="0.3">
      <c r="A879" s="85" t="s">
        <v>141</v>
      </c>
      <c r="B879" s="85" t="s">
        <v>142</v>
      </c>
      <c r="C879" s="86"/>
      <c r="D879" s="86" t="s">
        <v>531</v>
      </c>
      <c r="E879" s="86"/>
      <c r="F879" s="86"/>
      <c r="G879" s="86"/>
      <c r="H879" s="86"/>
      <c r="I879" s="85" t="s">
        <v>71</v>
      </c>
      <c r="J879" s="86" t="s">
        <v>102</v>
      </c>
      <c r="K879" s="86" t="s">
        <v>143</v>
      </c>
      <c r="L879" s="86" t="s">
        <v>144</v>
      </c>
      <c r="M879" s="86"/>
      <c r="N879" s="86"/>
      <c r="O879" s="86"/>
      <c r="P879" s="86">
        <v>5</v>
      </c>
      <c r="Q879" s="86">
        <v>13</v>
      </c>
      <c r="R879" s="86">
        <v>31</v>
      </c>
      <c r="S879" s="86">
        <v>34</v>
      </c>
      <c r="T879" s="86">
        <f t="shared" si="16"/>
        <v>-21</v>
      </c>
      <c r="U879" s="86"/>
      <c r="V879" s="86"/>
      <c r="W879" s="86"/>
      <c r="X879" s="86"/>
      <c r="Y879" s="86"/>
      <c r="Z879" s="86"/>
      <c r="AA879" s="86"/>
      <c r="AB879" s="86"/>
      <c r="AC879" s="86"/>
      <c r="AD879" s="86"/>
      <c r="AE879" s="86">
        <v>5</v>
      </c>
      <c r="AF879" s="86">
        <v>0</v>
      </c>
      <c r="AG879" s="86">
        <v>5</v>
      </c>
      <c r="AH879" s="87">
        <v>44270</v>
      </c>
    </row>
    <row r="880" spans="1:34" outlineLevel="2" x14ac:dyDescent="0.3">
      <c r="A880" s="85" t="s">
        <v>145</v>
      </c>
      <c r="B880" s="85" t="s">
        <v>146</v>
      </c>
      <c r="C880" s="86"/>
      <c r="D880" s="86" t="s">
        <v>531</v>
      </c>
      <c r="E880" s="86"/>
      <c r="F880" s="86"/>
      <c r="G880" s="86"/>
      <c r="H880" s="86"/>
      <c r="I880" s="85" t="s">
        <v>71</v>
      </c>
      <c r="J880" s="86" t="s">
        <v>102</v>
      </c>
      <c r="K880" s="86" t="s">
        <v>35</v>
      </c>
      <c r="L880" s="86" t="s">
        <v>144</v>
      </c>
      <c r="M880" s="86"/>
      <c r="N880" s="86"/>
      <c r="O880" s="86"/>
      <c r="P880" s="86">
        <v>1</v>
      </c>
      <c r="Q880" s="86">
        <v>3</v>
      </c>
      <c r="R880" s="86">
        <v>6</v>
      </c>
      <c r="S880" s="86">
        <v>6</v>
      </c>
      <c r="T880" s="86">
        <f t="shared" si="16"/>
        <v>-3</v>
      </c>
      <c r="U880" s="86"/>
      <c r="V880" s="86"/>
      <c r="W880" s="86"/>
      <c r="X880" s="86"/>
      <c r="Y880" s="86"/>
      <c r="Z880" s="86"/>
      <c r="AA880" s="86"/>
      <c r="AB880" s="86"/>
      <c r="AC880" s="86"/>
      <c r="AD880" s="86"/>
      <c r="AE880" s="86">
        <v>1</v>
      </c>
      <c r="AF880" s="86">
        <v>0</v>
      </c>
      <c r="AG880" s="86">
        <v>1</v>
      </c>
      <c r="AH880" s="87">
        <v>44270</v>
      </c>
    </row>
    <row r="881" spans="1:34" outlineLevel="2" x14ac:dyDescent="0.3">
      <c r="A881" s="85" t="s">
        <v>147</v>
      </c>
      <c r="B881" s="85" t="s">
        <v>148</v>
      </c>
      <c r="C881" s="86"/>
      <c r="D881" s="86" t="s">
        <v>531</v>
      </c>
      <c r="E881" s="86"/>
      <c r="F881" s="86"/>
      <c r="G881" s="86"/>
      <c r="H881" s="86"/>
      <c r="I881" s="85"/>
      <c r="J881" s="86"/>
      <c r="K881" s="86"/>
      <c r="L881" s="86"/>
      <c r="M881" s="86"/>
      <c r="N881" s="86"/>
      <c r="O881" s="86"/>
      <c r="P881" s="86">
        <v>1</v>
      </c>
      <c r="Q881" s="86"/>
      <c r="R881" s="86">
        <v>0</v>
      </c>
      <c r="S881" s="86">
        <v>5</v>
      </c>
      <c r="T881" s="86">
        <f t="shared" si="16"/>
        <v>-5</v>
      </c>
      <c r="U881" s="86">
        <v>5</v>
      </c>
      <c r="V881" s="86"/>
      <c r="W881" s="86"/>
      <c r="X881" s="86"/>
      <c r="Y881" s="86"/>
      <c r="Z881" s="86"/>
      <c r="AA881" s="86"/>
      <c r="AB881" s="86"/>
      <c r="AC881" s="86"/>
      <c r="AD881" s="86"/>
      <c r="AE881" s="86">
        <v>1</v>
      </c>
      <c r="AF881" s="86">
        <v>0</v>
      </c>
      <c r="AG881" s="86">
        <v>1</v>
      </c>
      <c r="AH881" s="87">
        <v>44270</v>
      </c>
    </row>
    <row r="882" spans="1:34" outlineLevel="2" x14ac:dyDescent="0.3">
      <c r="A882" s="85" t="s">
        <v>149</v>
      </c>
      <c r="B882" s="85" t="s">
        <v>150</v>
      </c>
      <c r="C882" s="86"/>
      <c r="D882" s="86" t="s">
        <v>531</v>
      </c>
      <c r="E882" s="86"/>
      <c r="F882" s="86"/>
      <c r="G882" s="86"/>
      <c r="H882" s="86"/>
      <c r="I882" s="85"/>
      <c r="J882" s="86"/>
      <c r="K882" s="86"/>
      <c r="L882" s="86"/>
      <c r="M882" s="86"/>
      <c r="N882" s="86"/>
      <c r="O882" s="86"/>
      <c r="P882" s="86">
        <v>2</v>
      </c>
      <c r="Q882" s="86">
        <v>4</v>
      </c>
      <c r="R882" s="86">
        <v>0</v>
      </c>
      <c r="S882" s="86">
        <v>12</v>
      </c>
      <c r="T882" s="86">
        <f t="shared" si="16"/>
        <v>-8</v>
      </c>
      <c r="U882" s="86">
        <v>8</v>
      </c>
      <c r="V882" s="86"/>
      <c r="W882" s="86"/>
      <c r="X882" s="86"/>
      <c r="Y882" s="86"/>
      <c r="Z882" s="86"/>
      <c r="AA882" s="86"/>
      <c r="AB882" s="86"/>
      <c r="AC882" s="86"/>
      <c r="AD882" s="86"/>
      <c r="AE882" s="86">
        <v>2</v>
      </c>
      <c r="AF882" s="86">
        <v>0</v>
      </c>
      <c r="AG882" s="86">
        <v>2</v>
      </c>
      <c r="AH882" s="87">
        <v>44270</v>
      </c>
    </row>
    <row r="883" spans="1:34" outlineLevel="2" x14ac:dyDescent="0.3">
      <c r="A883" s="85" t="s">
        <v>151</v>
      </c>
      <c r="B883" s="85" t="s">
        <v>152</v>
      </c>
      <c r="C883" s="86"/>
      <c r="D883" s="86" t="s">
        <v>531</v>
      </c>
      <c r="E883" s="86"/>
      <c r="F883" s="86"/>
      <c r="G883" s="86"/>
      <c r="H883" s="86"/>
      <c r="I883" s="85" t="s">
        <v>33</v>
      </c>
      <c r="J883" s="86" t="s">
        <v>34</v>
      </c>
      <c r="K883" s="86" t="s">
        <v>35</v>
      </c>
      <c r="L883" s="86" t="s">
        <v>36</v>
      </c>
      <c r="M883" s="86"/>
      <c r="N883" s="86"/>
      <c r="O883" s="86"/>
      <c r="P883" s="86">
        <v>1</v>
      </c>
      <c r="Q883" s="86">
        <v>0</v>
      </c>
      <c r="R883" s="86">
        <v>6</v>
      </c>
      <c r="S883" s="86">
        <v>6</v>
      </c>
      <c r="T883" s="86">
        <f t="shared" si="16"/>
        <v>-6</v>
      </c>
      <c r="U883" s="86"/>
      <c r="V883" s="86"/>
      <c r="W883" s="86"/>
      <c r="X883" s="86"/>
      <c r="Y883" s="86"/>
      <c r="Z883" s="86"/>
      <c r="AA883" s="86"/>
      <c r="AB883" s="86"/>
      <c r="AC883" s="86"/>
      <c r="AD883" s="86"/>
      <c r="AE883" s="86">
        <v>1</v>
      </c>
      <c r="AF883" s="86">
        <v>0</v>
      </c>
      <c r="AG883" s="86">
        <v>1</v>
      </c>
      <c r="AH883" s="87">
        <v>44270</v>
      </c>
    </row>
    <row r="884" spans="1:34" outlineLevel="2" x14ac:dyDescent="0.3">
      <c r="A884" s="85" t="s">
        <v>153</v>
      </c>
      <c r="B884" s="85" t="s">
        <v>154</v>
      </c>
      <c r="C884" s="86"/>
      <c r="D884" s="86" t="s">
        <v>531</v>
      </c>
      <c r="E884" s="86"/>
      <c r="F884" s="86"/>
      <c r="G884" s="86"/>
      <c r="H884" s="86"/>
      <c r="I884" s="85"/>
      <c r="J884" s="86"/>
      <c r="K884" s="86"/>
      <c r="L884" s="86"/>
      <c r="M884" s="86"/>
      <c r="N884" s="86"/>
      <c r="O884" s="86"/>
      <c r="P884" s="86">
        <v>9</v>
      </c>
      <c r="Q884" s="86">
        <v>13</v>
      </c>
      <c r="R884" s="86">
        <v>0</v>
      </c>
      <c r="S884" s="86">
        <v>100</v>
      </c>
      <c r="T884" s="86">
        <f t="shared" si="16"/>
        <v>-87</v>
      </c>
      <c r="U884" s="86">
        <v>87</v>
      </c>
      <c r="V884" s="86"/>
      <c r="W884" s="86"/>
      <c r="X884" s="86"/>
      <c r="Y884" s="86"/>
      <c r="Z884" s="86"/>
      <c r="AA884" s="86"/>
      <c r="AB884" s="86"/>
      <c r="AC884" s="86"/>
      <c r="AD884" s="86"/>
      <c r="AE884" s="86">
        <v>9</v>
      </c>
      <c r="AF884" s="86">
        <v>0</v>
      </c>
      <c r="AG884" s="86">
        <v>9</v>
      </c>
      <c r="AH884" s="87">
        <v>44270</v>
      </c>
    </row>
    <row r="885" spans="1:34" outlineLevel="2" x14ac:dyDescent="0.3">
      <c r="A885" s="85" t="s">
        <v>155</v>
      </c>
      <c r="B885" s="85" t="s">
        <v>156</v>
      </c>
      <c r="C885" s="86"/>
      <c r="D885" s="86" t="s">
        <v>531</v>
      </c>
      <c r="E885" s="86"/>
      <c r="F885" s="86"/>
      <c r="G885" s="86"/>
      <c r="H885" s="86"/>
      <c r="I885" s="85" t="s">
        <v>51</v>
      </c>
      <c r="J885" s="86" t="s">
        <v>52</v>
      </c>
      <c r="K885" s="86" t="s">
        <v>157</v>
      </c>
      <c r="L885" s="86" t="s">
        <v>54</v>
      </c>
      <c r="M885" s="86"/>
      <c r="N885" s="86"/>
      <c r="O885" s="86"/>
      <c r="P885" s="86">
        <v>4</v>
      </c>
      <c r="Q885" s="86">
        <v>11</v>
      </c>
      <c r="R885" s="86">
        <v>30</v>
      </c>
      <c r="S885" s="86">
        <v>41</v>
      </c>
      <c r="T885" s="86">
        <f t="shared" si="16"/>
        <v>-30</v>
      </c>
      <c r="U885" s="86"/>
      <c r="V885" s="86"/>
      <c r="W885" s="86"/>
      <c r="X885" s="86"/>
      <c r="Y885" s="86"/>
      <c r="Z885" s="86"/>
      <c r="AA885" s="86"/>
      <c r="AB885" s="86"/>
      <c r="AC885" s="86"/>
      <c r="AD885" s="86"/>
      <c r="AE885" s="86">
        <v>4</v>
      </c>
      <c r="AF885" s="86">
        <v>0</v>
      </c>
      <c r="AG885" s="86">
        <v>4</v>
      </c>
      <c r="AH885" s="87">
        <v>44270</v>
      </c>
    </row>
    <row r="886" spans="1:34" outlineLevel="2" x14ac:dyDescent="0.3">
      <c r="A886" s="85" t="s">
        <v>158</v>
      </c>
      <c r="B886" s="85" t="s">
        <v>159</v>
      </c>
      <c r="C886" s="86"/>
      <c r="D886" s="86" t="s">
        <v>531</v>
      </c>
      <c r="E886" s="86"/>
      <c r="F886" s="86"/>
      <c r="G886" s="86"/>
      <c r="H886" s="86"/>
      <c r="I886" s="85"/>
      <c r="J886" s="86"/>
      <c r="K886" s="86"/>
      <c r="L886" s="86"/>
      <c r="M886" s="86"/>
      <c r="N886" s="86"/>
      <c r="O886" s="86"/>
      <c r="P886" s="86">
        <v>4</v>
      </c>
      <c r="Q886" s="86">
        <v>12</v>
      </c>
      <c r="R886" s="86">
        <v>0</v>
      </c>
      <c r="S886" s="86">
        <v>32</v>
      </c>
      <c r="T886" s="86">
        <f t="shared" si="16"/>
        <v>-20</v>
      </c>
      <c r="U886" s="86">
        <v>20</v>
      </c>
      <c r="V886" s="86"/>
      <c r="W886" s="86"/>
      <c r="X886" s="86"/>
      <c r="Y886" s="86"/>
      <c r="Z886" s="86"/>
      <c r="AA886" s="86"/>
      <c r="AB886" s="86"/>
      <c r="AC886" s="86"/>
      <c r="AD886" s="86"/>
      <c r="AE886" s="86">
        <v>4</v>
      </c>
      <c r="AF886" s="86">
        <v>0</v>
      </c>
      <c r="AG886" s="86">
        <v>4</v>
      </c>
      <c r="AH886" s="87">
        <v>44270</v>
      </c>
    </row>
    <row r="887" spans="1:34" outlineLevel="2" x14ac:dyDescent="0.3">
      <c r="A887" s="85" t="s">
        <v>160</v>
      </c>
      <c r="B887" s="85" t="s">
        <v>161</v>
      </c>
      <c r="C887" s="86"/>
      <c r="D887" s="86" t="s">
        <v>531</v>
      </c>
      <c r="E887" s="86"/>
      <c r="F887" s="86"/>
      <c r="G887" s="86"/>
      <c r="H887" s="86"/>
      <c r="I887" s="85" t="s">
        <v>51</v>
      </c>
      <c r="J887" s="86" t="s">
        <v>52</v>
      </c>
      <c r="K887" s="86" t="s">
        <v>89</v>
      </c>
      <c r="L887" s="86" t="s">
        <v>54</v>
      </c>
      <c r="M887" s="86"/>
      <c r="N887" s="86"/>
      <c r="O887" s="86"/>
      <c r="P887" s="86">
        <v>1</v>
      </c>
      <c r="Q887" s="86">
        <v>3</v>
      </c>
      <c r="R887" s="86">
        <v>5</v>
      </c>
      <c r="S887" s="86">
        <v>6</v>
      </c>
      <c r="T887" s="86">
        <f t="shared" si="16"/>
        <v>-3</v>
      </c>
      <c r="U887" s="86"/>
      <c r="V887" s="86"/>
      <c r="W887" s="86"/>
      <c r="X887" s="86"/>
      <c r="Y887" s="86"/>
      <c r="Z887" s="86"/>
      <c r="AA887" s="86"/>
      <c r="AB887" s="86"/>
      <c r="AC887" s="86"/>
      <c r="AD887" s="86"/>
      <c r="AE887" s="86">
        <v>1</v>
      </c>
      <c r="AF887" s="86">
        <v>0</v>
      </c>
      <c r="AG887" s="86">
        <v>1</v>
      </c>
      <c r="AH887" s="87">
        <v>44270</v>
      </c>
    </row>
    <row r="888" spans="1:34" outlineLevel="2" x14ac:dyDescent="0.3">
      <c r="A888" s="85" t="s">
        <v>162</v>
      </c>
      <c r="B888" s="85" t="s">
        <v>163</v>
      </c>
      <c r="C888" s="86"/>
      <c r="D888" s="86" t="s">
        <v>531</v>
      </c>
      <c r="E888" s="86"/>
      <c r="F888" s="86"/>
      <c r="G888" s="86"/>
      <c r="H888" s="86"/>
      <c r="I888" s="85"/>
      <c r="J888" s="86"/>
      <c r="K888" s="86"/>
      <c r="L888" s="86"/>
      <c r="M888" s="86"/>
      <c r="N888" s="86"/>
      <c r="O888" s="86"/>
      <c r="P888" s="86">
        <v>8</v>
      </c>
      <c r="Q888" s="86">
        <v>20</v>
      </c>
      <c r="R888" s="86">
        <v>0</v>
      </c>
      <c r="S888" s="86">
        <v>49</v>
      </c>
      <c r="T888" s="86">
        <f t="shared" si="16"/>
        <v>-29</v>
      </c>
      <c r="U888" s="86">
        <v>29</v>
      </c>
      <c r="V888" s="86"/>
      <c r="W888" s="86"/>
      <c r="X888" s="86"/>
      <c r="Y888" s="86"/>
      <c r="Z888" s="86"/>
      <c r="AA888" s="86"/>
      <c r="AB888" s="86"/>
      <c r="AC888" s="86"/>
      <c r="AD888" s="86"/>
      <c r="AE888" s="86">
        <v>8</v>
      </c>
      <c r="AF888" s="86">
        <v>0</v>
      </c>
      <c r="AG888" s="86">
        <v>8</v>
      </c>
      <c r="AH888" s="87">
        <v>44270</v>
      </c>
    </row>
    <row r="889" spans="1:34" outlineLevel="2" x14ac:dyDescent="0.3">
      <c r="A889" s="85" t="s">
        <v>164</v>
      </c>
      <c r="B889" s="85" t="s">
        <v>165</v>
      </c>
      <c r="C889" s="86"/>
      <c r="D889" s="86" t="s">
        <v>531</v>
      </c>
      <c r="E889" s="86"/>
      <c r="F889" s="86"/>
      <c r="G889" s="86"/>
      <c r="H889" s="86"/>
      <c r="I889" s="85"/>
      <c r="J889" s="86"/>
      <c r="K889" s="86"/>
      <c r="L889" s="86"/>
      <c r="M889" s="86"/>
      <c r="N889" s="86"/>
      <c r="O889" s="86"/>
      <c r="P889" s="86">
        <v>2</v>
      </c>
      <c r="Q889" s="86">
        <v>3</v>
      </c>
      <c r="R889" s="86">
        <v>0</v>
      </c>
      <c r="S889" s="86">
        <v>12</v>
      </c>
      <c r="T889" s="86">
        <f t="shared" si="16"/>
        <v>-9</v>
      </c>
      <c r="U889" s="86">
        <v>9</v>
      </c>
      <c r="V889" s="86"/>
      <c r="W889" s="86"/>
      <c r="X889" s="86"/>
      <c r="Y889" s="86"/>
      <c r="Z889" s="86"/>
      <c r="AA889" s="86"/>
      <c r="AB889" s="86"/>
      <c r="AC889" s="86"/>
      <c r="AD889" s="86"/>
      <c r="AE889" s="86">
        <v>2</v>
      </c>
      <c r="AF889" s="86">
        <v>0</v>
      </c>
      <c r="AG889" s="86">
        <v>2</v>
      </c>
      <c r="AH889" s="87">
        <v>44270</v>
      </c>
    </row>
    <row r="890" spans="1:34" outlineLevel="2" x14ac:dyDescent="0.3">
      <c r="A890" s="85" t="s">
        <v>166</v>
      </c>
      <c r="B890" s="85" t="s">
        <v>167</v>
      </c>
      <c r="C890" s="86"/>
      <c r="D890" s="86" t="s">
        <v>531</v>
      </c>
      <c r="E890" s="86"/>
      <c r="F890" s="86"/>
      <c r="G890" s="86"/>
      <c r="H890" s="86"/>
      <c r="I890" s="85"/>
      <c r="J890" s="86"/>
      <c r="K890" s="86"/>
      <c r="L890" s="86"/>
      <c r="M890" s="86"/>
      <c r="N890" s="86"/>
      <c r="O890" s="86"/>
      <c r="P890" s="86">
        <v>2</v>
      </c>
      <c r="Q890" s="86">
        <v>4</v>
      </c>
      <c r="R890" s="86">
        <v>0</v>
      </c>
      <c r="S890" s="86">
        <v>12</v>
      </c>
      <c r="T890" s="86">
        <f t="shared" si="16"/>
        <v>-8</v>
      </c>
      <c r="U890" s="86">
        <v>8</v>
      </c>
      <c r="V890" s="86"/>
      <c r="W890" s="86"/>
      <c r="X890" s="86"/>
      <c r="Y890" s="86"/>
      <c r="Z890" s="86"/>
      <c r="AA890" s="86"/>
      <c r="AB890" s="86"/>
      <c r="AC890" s="86"/>
      <c r="AD890" s="86"/>
      <c r="AE890" s="86">
        <v>2</v>
      </c>
      <c r="AF890" s="86">
        <v>0</v>
      </c>
      <c r="AG890" s="86">
        <v>2</v>
      </c>
      <c r="AH890" s="87">
        <v>44270</v>
      </c>
    </row>
    <row r="891" spans="1:34" outlineLevel="2" x14ac:dyDescent="0.3">
      <c r="A891" s="85" t="s">
        <v>168</v>
      </c>
      <c r="B891" s="85" t="s">
        <v>169</v>
      </c>
      <c r="C891" s="86"/>
      <c r="D891" s="86" t="s">
        <v>531</v>
      </c>
      <c r="E891" s="86"/>
      <c r="F891" s="86"/>
      <c r="G891" s="86"/>
      <c r="H891" s="86"/>
      <c r="I891" s="85"/>
      <c r="J891" s="86"/>
      <c r="K891" s="86"/>
      <c r="L891" s="86"/>
      <c r="M891" s="86"/>
      <c r="N891" s="86"/>
      <c r="O891" s="86"/>
      <c r="P891" s="86">
        <v>1</v>
      </c>
      <c r="Q891" s="86">
        <v>1</v>
      </c>
      <c r="R891" s="86">
        <v>0</v>
      </c>
      <c r="S891" s="86">
        <v>5</v>
      </c>
      <c r="T891" s="86">
        <f t="shared" si="16"/>
        <v>-4</v>
      </c>
      <c r="U891" s="86">
        <v>4</v>
      </c>
      <c r="V891" s="86"/>
      <c r="W891" s="86"/>
      <c r="X891" s="86"/>
      <c r="Y891" s="86"/>
      <c r="Z891" s="86"/>
      <c r="AA891" s="86"/>
      <c r="AB891" s="86"/>
      <c r="AC891" s="86"/>
      <c r="AD891" s="86"/>
      <c r="AE891" s="86">
        <v>1</v>
      </c>
      <c r="AF891" s="86">
        <v>0</v>
      </c>
      <c r="AG891" s="86">
        <v>1</v>
      </c>
      <c r="AH891" s="87">
        <v>44270</v>
      </c>
    </row>
    <row r="892" spans="1:34" outlineLevel="2" x14ac:dyDescent="0.3">
      <c r="A892" s="85" t="s">
        <v>170</v>
      </c>
      <c r="B892" s="85" t="s">
        <v>171</v>
      </c>
      <c r="C892" s="86"/>
      <c r="D892" s="86" t="s">
        <v>531</v>
      </c>
      <c r="E892" s="86"/>
      <c r="F892" s="86"/>
      <c r="G892" s="86"/>
      <c r="H892" s="86"/>
      <c r="I892" s="85"/>
      <c r="J892" s="86"/>
      <c r="K892" s="86"/>
      <c r="L892" s="86"/>
      <c r="M892" s="86"/>
      <c r="N892" s="86"/>
      <c r="O892" s="86"/>
      <c r="P892" s="86">
        <v>1</v>
      </c>
      <c r="Q892" s="86">
        <v>5</v>
      </c>
      <c r="R892" s="86">
        <v>0</v>
      </c>
      <c r="S892" s="86">
        <v>6</v>
      </c>
      <c r="T892" s="86">
        <f t="shared" si="16"/>
        <v>-1</v>
      </c>
      <c r="U892" s="86">
        <v>1</v>
      </c>
      <c r="V892" s="86"/>
      <c r="W892" s="86"/>
      <c r="X892" s="86"/>
      <c r="Y892" s="86"/>
      <c r="Z892" s="86"/>
      <c r="AA892" s="86"/>
      <c r="AB892" s="86"/>
      <c r="AC892" s="86"/>
      <c r="AD892" s="86"/>
      <c r="AE892" s="86">
        <v>1</v>
      </c>
      <c r="AF892" s="86">
        <v>0</v>
      </c>
      <c r="AG892" s="86">
        <v>1</v>
      </c>
      <c r="AH892" s="87">
        <v>44270</v>
      </c>
    </row>
    <row r="893" spans="1:34" outlineLevel="2" x14ac:dyDescent="0.3">
      <c r="A893" s="85" t="s">
        <v>172</v>
      </c>
      <c r="B893" s="85" t="s">
        <v>173</v>
      </c>
      <c r="C893" s="86"/>
      <c r="D893" s="86" t="s">
        <v>531</v>
      </c>
      <c r="E893" s="86"/>
      <c r="F893" s="86"/>
      <c r="G893" s="86"/>
      <c r="H893" s="86"/>
      <c r="I893" s="85"/>
      <c r="J893" s="86"/>
      <c r="K893" s="86"/>
      <c r="L893" s="86"/>
      <c r="M893" s="86"/>
      <c r="N893" s="86"/>
      <c r="O893" s="86"/>
      <c r="P893" s="86">
        <v>2</v>
      </c>
      <c r="Q893" s="86">
        <v>4</v>
      </c>
      <c r="R893" s="86">
        <v>0</v>
      </c>
      <c r="S893" s="86">
        <v>12</v>
      </c>
      <c r="T893" s="86">
        <f t="shared" si="16"/>
        <v>-8</v>
      </c>
      <c r="U893" s="86">
        <v>8</v>
      </c>
      <c r="V893" s="86"/>
      <c r="W893" s="86"/>
      <c r="X893" s="86"/>
      <c r="Y893" s="86"/>
      <c r="Z893" s="86"/>
      <c r="AA893" s="86"/>
      <c r="AB893" s="86"/>
      <c r="AC893" s="86"/>
      <c r="AD893" s="86"/>
      <c r="AE893" s="86">
        <v>2</v>
      </c>
      <c r="AF893" s="86">
        <v>0</v>
      </c>
      <c r="AG893" s="86">
        <v>2</v>
      </c>
      <c r="AH893" s="87">
        <v>44270</v>
      </c>
    </row>
    <row r="894" spans="1:34" outlineLevel="2" x14ac:dyDescent="0.3">
      <c r="A894" s="85" t="s">
        <v>174</v>
      </c>
      <c r="B894" s="85" t="s">
        <v>175</v>
      </c>
      <c r="C894" s="86"/>
      <c r="D894" s="86" t="s">
        <v>531</v>
      </c>
      <c r="E894" s="86"/>
      <c r="F894" s="86"/>
      <c r="G894" s="86"/>
      <c r="H894" s="86"/>
      <c r="I894" s="85"/>
      <c r="J894" s="86"/>
      <c r="K894" s="86"/>
      <c r="L894" s="86"/>
      <c r="M894" s="86"/>
      <c r="N894" s="86"/>
      <c r="O894" s="86"/>
      <c r="P894" s="86">
        <v>1</v>
      </c>
      <c r="Q894" s="86">
        <v>4</v>
      </c>
      <c r="R894" s="86">
        <v>0</v>
      </c>
      <c r="S894" s="86">
        <v>5</v>
      </c>
      <c r="T894" s="86">
        <f t="shared" si="16"/>
        <v>-1</v>
      </c>
      <c r="U894" s="86">
        <v>1</v>
      </c>
      <c r="V894" s="86"/>
      <c r="W894" s="86"/>
      <c r="X894" s="86"/>
      <c r="Y894" s="86"/>
      <c r="Z894" s="86"/>
      <c r="AA894" s="86"/>
      <c r="AB894" s="86"/>
      <c r="AC894" s="86"/>
      <c r="AD894" s="86"/>
      <c r="AE894" s="86">
        <v>1</v>
      </c>
      <c r="AF894" s="86">
        <v>0</v>
      </c>
      <c r="AG894" s="86">
        <v>1</v>
      </c>
      <c r="AH894" s="87">
        <v>44270</v>
      </c>
    </row>
    <row r="895" spans="1:34" outlineLevel="2" x14ac:dyDescent="0.3">
      <c r="A895" s="85" t="s">
        <v>176</v>
      </c>
      <c r="B895" s="85" t="s">
        <v>177</v>
      </c>
      <c r="C895" s="86"/>
      <c r="D895" s="86" t="s">
        <v>531</v>
      </c>
      <c r="E895" s="86"/>
      <c r="F895" s="86"/>
      <c r="G895" s="86"/>
      <c r="H895" s="86"/>
      <c r="I895" s="85"/>
      <c r="J895" s="86"/>
      <c r="K895" s="86"/>
      <c r="L895" s="86"/>
      <c r="M895" s="86"/>
      <c r="N895" s="86"/>
      <c r="O895" s="86"/>
      <c r="P895" s="86">
        <v>2</v>
      </c>
      <c r="Q895" s="86">
        <v>1</v>
      </c>
      <c r="R895" s="86">
        <v>0</v>
      </c>
      <c r="S895" s="86">
        <v>11</v>
      </c>
      <c r="T895" s="86">
        <f t="shared" si="16"/>
        <v>-10</v>
      </c>
      <c r="U895" s="86">
        <v>10</v>
      </c>
      <c r="V895" s="86"/>
      <c r="W895" s="86"/>
      <c r="X895" s="86"/>
      <c r="Y895" s="86"/>
      <c r="Z895" s="86"/>
      <c r="AA895" s="86"/>
      <c r="AB895" s="86"/>
      <c r="AC895" s="86"/>
      <c r="AD895" s="86"/>
      <c r="AE895" s="86">
        <v>2</v>
      </c>
      <c r="AF895" s="86">
        <v>0</v>
      </c>
      <c r="AG895" s="86">
        <v>2</v>
      </c>
      <c r="AH895" s="87">
        <v>44270</v>
      </c>
    </row>
    <row r="896" spans="1:34" outlineLevel="2" x14ac:dyDescent="0.3">
      <c r="A896" s="85" t="s">
        <v>178</v>
      </c>
      <c r="B896" s="85" t="s">
        <v>179</v>
      </c>
      <c r="C896" s="86"/>
      <c r="D896" s="86" t="s">
        <v>531</v>
      </c>
      <c r="E896" s="86"/>
      <c r="F896" s="86"/>
      <c r="G896" s="86"/>
      <c r="H896" s="86"/>
      <c r="I896" s="85"/>
      <c r="J896" s="86"/>
      <c r="K896" s="86"/>
      <c r="L896" s="86"/>
      <c r="M896" s="86"/>
      <c r="N896" s="86"/>
      <c r="O896" s="86"/>
      <c r="P896" s="86">
        <v>2</v>
      </c>
      <c r="Q896" s="86">
        <v>10</v>
      </c>
      <c r="R896" s="86">
        <v>0</v>
      </c>
      <c r="S896" s="86">
        <v>12</v>
      </c>
      <c r="T896" s="86">
        <f t="shared" si="16"/>
        <v>-2</v>
      </c>
      <c r="U896" s="86">
        <v>2</v>
      </c>
      <c r="V896" s="86"/>
      <c r="W896" s="86"/>
      <c r="X896" s="86"/>
      <c r="Y896" s="86"/>
      <c r="Z896" s="86"/>
      <c r="AA896" s="86"/>
      <c r="AB896" s="86"/>
      <c r="AC896" s="86"/>
      <c r="AD896" s="86"/>
      <c r="AE896" s="86">
        <v>2</v>
      </c>
      <c r="AF896" s="86">
        <v>0</v>
      </c>
      <c r="AG896" s="86">
        <v>2</v>
      </c>
      <c r="AH896" s="87">
        <v>44270</v>
      </c>
    </row>
    <row r="897" spans="1:34" outlineLevel="2" x14ac:dyDescent="0.3">
      <c r="A897" s="85" t="s">
        <v>180</v>
      </c>
      <c r="B897" s="85" t="s">
        <v>181</v>
      </c>
      <c r="C897" s="86"/>
      <c r="D897" s="86" t="s">
        <v>531</v>
      </c>
      <c r="E897" s="86" t="s">
        <v>33</v>
      </c>
      <c r="F897" s="86" t="s">
        <v>65</v>
      </c>
      <c r="G897" s="86">
        <v>1</v>
      </c>
      <c r="H897" s="87">
        <v>44316</v>
      </c>
      <c r="I897" s="85"/>
      <c r="J897" s="86"/>
      <c r="K897" s="86"/>
      <c r="L897" s="86" t="s">
        <v>182</v>
      </c>
      <c r="M897" s="86"/>
      <c r="N897" s="86"/>
      <c r="O897" s="86"/>
      <c r="P897" s="86">
        <v>1</v>
      </c>
      <c r="Q897" s="86"/>
      <c r="R897" s="86">
        <v>6</v>
      </c>
      <c r="S897" s="86">
        <v>6</v>
      </c>
      <c r="T897" s="86">
        <f t="shared" si="16"/>
        <v>-6</v>
      </c>
      <c r="U897" s="86"/>
      <c r="V897" s="86">
        <v>0</v>
      </c>
      <c r="W897" s="86"/>
      <c r="X897" s="86"/>
      <c r="Y897" s="86"/>
      <c r="Z897" s="86"/>
      <c r="AA897" s="86"/>
      <c r="AB897" s="86"/>
      <c r="AC897" s="86"/>
      <c r="AD897" s="86"/>
      <c r="AE897" s="86">
        <v>1</v>
      </c>
      <c r="AF897" s="86">
        <v>0</v>
      </c>
      <c r="AG897" s="86">
        <v>1</v>
      </c>
      <c r="AH897" s="87">
        <v>44270</v>
      </c>
    </row>
    <row r="898" spans="1:34" outlineLevel="2" x14ac:dyDescent="0.3">
      <c r="A898" s="85" t="s">
        <v>183</v>
      </c>
      <c r="B898" s="85" t="s">
        <v>184</v>
      </c>
      <c r="C898" s="86"/>
      <c r="D898" s="86" t="s">
        <v>531</v>
      </c>
      <c r="E898" s="86"/>
      <c r="F898" s="86"/>
      <c r="G898" s="86"/>
      <c r="H898" s="86"/>
      <c r="I898" s="85"/>
      <c r="J898" s="86"/>
      <c r="K898" s="86"/>
      <c r="L898" s="86"/>
      <c r="M898" s="86"/>
      <c r="N898" s="86"/>
      <c r="O898" s="86"/>
      <c r="P898" s="86">
        <v>10</v>
      </c>
      <c r="Q898" s="86">
        <v>42</v>
      </c>
      <c r="R898" s="86">
        <v>1</v>
      </c>
      <c r="S898" s="86">
        <v>99</v>
      </c>
      <c r="T898" s="86">
        <f t="shared" si="16"/>
        <v>-57</v>
      </c>
      <c r="U898" s="86">
        <v>56</v>
      </c>
      <c r="V898" s="86"/>
      <c r="W898" s="86"/>
      <c r="X898" s="86"/>
      <c r="Y898" s="86"/>
      <c r="Z898" s="86"/>
      <c r="AA898" s="86"/>
      <c r="AB898" s="86"/>
      <c r="AC898" s="86"/>
      <c r="AD898" s="86"/>
      <c r="AE898" s="86">
        <v>10</v>
      </c>
      <c r="AF898" s="86">
        <v>0</v>
      </c>
      <c r="AG898" s="86">
        <v>10</v>
      </c>
      <c r="AH898" s="87">
        <v>44270</v>
      </c>
    </row>
    <row r="899" spans="1:34" outlineLevel="2" x14ac:dyDescent="0.3">
      <c r="A899" s="85" t="s">
        <v>185</v>
      </c>
      <c r="B899" s="85" t="s">
        <v>186</v>
      </c>
      <c r="C899" s="86"/>
      <c r="D899" s="86" t="s">
        <v>531</v>
      </c>
      <c r="E899" s="86"/>
      <c r="F899" s="86"/>
      <c r="G899" s="86"/>
      <c r="H899" s="86"/>
      <c r="I899" s="85" t="s">
        <v>33</v>
      </c>
      <c r="J899" s="86" t="s">
        <v>34</v>
      </c>
      <c r="K899" s="86" t="s">
        <v>89</v>
      </c>
      <c r="L899" s="86" t="s">
        <v>36</v>
      </c>
      <c r="M899" s="86"/>
      <c r="N899" s="86"/>
      <c r="O899" s="86"/>
      <c r="P899" s="86">
        <v>1</v>
      </c>
      <c r="Q899" s="86">
        <v>1</v>
      </c>
      <c r="R899" s="86">
        <v>5</v>
      </c>
      <c r="S899" s="86">
        <v>6</v>
      </c>
      <c r="T899" s="86">
        <f t="shared" si="16"/>
        <v>-5</v>
      </c>
      <c r="U899" s="86"/>
      <c r="V899" s="86"/>
      <c r="W899" s="86"/>
      <c r="X899" s="86"/>
      <c r="Y899" s="86"/>
      <c r="Z899" s="86"/>
      <c r="AA899" s="86"/>
      <c r="AB899" s="86"/>
      <c r="AC899" s="86"/>
      <c r="AD899" s="86"/>
      <c r="AE899" s="86">
        <v>1</v>
      </c>
      <c r="AF899" s="86">
        <v>0</v>
      </c>
      <c r="AG899" s="86">
        <v>1</v>
      </c>
      <c r="AH899" s="87">
        <v>44270</v>
      </c>
    </row>
    <row r="900" spans="1:34" outlineLevel="2" x14ac:dyDescent="0.3">
      <c r="A900" s="85" t="s">
        <v>187</v>
      </c>
      <c r="B900" s="85" t="s">
        <v>188</v>
      </c>
      <c r="C900" s="86"/>
      <c r="D900" s="86" t="s">
        <v>531</v>
      </c>
      <c r="E900" s="86"/>
      <c r="F900" s="86"/>
      <c r="G900" s="86"/>
      <c r="H900" s="86"/>
      <c r="I900" s="85" t="s">
        <v>109</v>
      </c>
      <c r="J900" s="86" t="s">
        <v>110</v>
      </c>
      <c r="K900" s="86" t="s">
        <v>189</v>
      </c>
      <c r="L900" s="86" t="s">
        <v>111</v>
      </c>
      <c r="M900" s="86"/>
      <c r="N900" s="86"/>
      <c r="O900" s="86"/>
      <c r="P900" s="86">
        <v>13</v>
      </c>
      <c r="Q900" s="86">
        <v>27</v>
      </c>
      <c r="R900" s="86">
        <v>91</v>
      </c>
      <c r="S900" s="86">
        <v>78</v>
      </c>
      <c r="T900" s="86">
        <f t="shared" si="16"/>
        <v>-51</v>
      </c>
      <c r="U900" s="86"/>
      <c r="V900" s="86"/>
      <c r="W900" s="86"/>
      <c r="X900" s="86"/>
      <c r="Y900" s="86"/>
      <c r="Z900" s="86"/>
      <c r="AA900" s="86"/>
      <c r="AB900" s="86"/>
      <c r="AC900" s="86"/>
      <c r="AD900" s="86"/>
      <c r="AE900" s="86">
        <v>13</v>
      </c>
      <c r="AF900" s="86">
        <v>0</v>
      </c>
      <c r="AG900" s="86">
        <v>13</v>
      </c>
      <c r="AH900" s="87">
        <v>44270</v>
      </c>
    </row>
    <row r="901" spans="1:34" outlineLevel="2" x14ac:dyDescent="0.3">
      <c r="A901" s="85" t="s">
        <v>190</v>
      </c>
      <c r="B901" s="85" t="s">
        <v>191</v>
      </c>
      <c r="C901" s="86"/>
      <c r="D901" s="86" t="s">
        <v>531</v>
      </c>
      <c r="E901" s="86"/>
      <c r="F901" s="86"/>
      <c r="G901" s="86"/>
      <c r="H901" s="86"/>
      <c r="I901" s="85" t="s">
        <v>109</v>
      </c>
      <c r="J901" s="86" t="s">
        <v>110</v>
      </c>
      <c r="K901" s="86" t="s">
        <v>192</v>
      </c>
      <c r="L901" s="86" t="s">
        <v>111</v>
      </c>
      <c r="M901" s="86"/>
      <c r="N901" s="86"/>
      <c r="O901" s="86"/>
      <c r="P901" s="86">
        <v>7</v>
      </c>
      <c r="Q901" s="86">
        <v>20</v>
      </c>
      <c r="R901" s="86">
        <v>72</v>
      </c>
      <c r="S901" s="86">
        <v>42</v>
      </c>
      <c r="T901" s="86">
        <f t="shared" si="16"/>
        <v>-22</v>
      </c>
      <c r="U901" s="86"/>
      <c r="V901" s="86"/>
      <c r="W901" s="86"/>
      <c r="X901" s="86"/>
      <c r="Y901" s="86"/>
      <c r="Z901" s="86"/>
      <c r="AA901" s="86"/>
      <c r="AB901" s="86"/>
      <c r="AC901" s="86"/>
      <c r="AD901" s="86"/>
      <c r="AE901" s="86">
        <v>7</v>
      </c>
      <c r="AF901" s="86">
        <v>0</v>
      </c>
      <c r="AG901" s="86">
        <v>7</v>
      </c>
      <c r="AH901" s="87">
        <v>44270</v>
      </c>
    </row>
    <row r="902" spans="1:34" outlineLevel="2" x14ac:dyDescent="0.3">
      <c r="A902" s="85" t="s">
        <v>193</v>
      </c>
      <c r="B902" s="85" t="s">
        <v>194</v>
      </c>
      <c r="C902" s="86"/>
      <c r="D902" s="86" t="s">
        <v>531</v>
      </c>
      <c r="E902" s="86"/>
      <c r="F902" s="86"/>
      <c r="G902" s="86"/>
      <c r="H902" s="86"/>
      <c r="I902" s="85"/>
      <c r="J902" s="86"/>
      <c r="K902" s="86"/>
      <c r="L902" s="86"/>
      <c r="M902" s="86"/>
      <c r="N902" s="86"/>
      <c r="O902" s="86"/>
      <c r="P902" s="86">
        <v>4</v>
      </c>
      <c r="Q902" s="86">
        <v>7</v>
      </c>
      <c r="R902" s="86">
        <v>0</v>
      </c>
      <c r="S902" s="86">
        <v>20</v>
      </c>
      <c r="T902" s="86">
        <f t="shared" si="16"/>
        <v>-13</v>
      </c>
      <c r="U902" s="86">
        <v>13</v>
      </c>
      <c r="V902" s="86"/>
      <c r="W902" s="86"/>
      <c r="X902" s="86"/>
      <c r="Y902" s="86"/>
      <c r="Z902" s="86"/>
      <c r="AA902" s="86"/>
      <c r="AB902" s="86"/>
      <c r="AC902" s="86"/>
      <c r="AD902" s="86"/>
      <c r="AE902" s="86">
        <v>4</v>
      </c>
      <c r="AF902" s="86">
        <v>0</v>
      </c>
      <c r="AG902" s="86">
        <v>4</v>
      </c>
      <c r="AH902" s="87">
        <v>44270</v>
      </c>
    </row>
    <row r="903" spans="1:34" outlineLevel="2" x14ac:dyDescent="0.3">
      <c r="A903" s="85" t="s">
        <v>195</v>
      </c>
      <c r="B903" s="85" t="s">
        <v>196</v>
      </c>
      <c r="C903" s="86"/>
      <c r="D903" s="86" t="s">
        <v>531</v>
      </c>
      <c r="E903" s="86"/>
      <c r="F903" s="86"/>
      <c r="G903" s="86"/>
      <c r="H903" s="86"/>
      <c r="I903" s="85"/>
      <c r="J903" s="86"/>
      <c r="K903" s="86"/>
      <c r="L903" s="86"/>
      <c r="M903" s="86"/>
      <c r="N903" s="86"/>
      <c r="O903" s="86"/>
      <c r="P903" s="86">
        <v>15</v>
      </c>
      <c r="Q903" s="86">
        <v>20</v>
      </c>
      <c r="R903" s="86">
        <v>3</v>
      </c>
      <c r="S903" s="86">
        <v>125</v>
      </c>
      <c r="T903" s="86">
        <f t="shared" si="16"/>
        <v>-105</v>
      </c>
      <c r="U903" s="86">
        <v>102</v>
      </c>
      <c r="V903" s="86"/>
      <c r="W903" s="86"/>
      <c r="X903" s="86"/>
      <c r="Y903" s="86"/>
      <c r="Z903" s="86"/>
      <c r="AA903" s="86"/>
      <c r="AB903" s="86"/>
      <c r="AC903" s="86"/>
      <c r="AD903" s="86"/>
      <c r="AE903" s="86">
        <v>15</v>
      </c>
      <c r="AF903" s="86">
        <v>0</v>
      </c>
      <c r="AG903" s="86">
        <v>15</v>
      </c>
      <c r="AH903" s="87">
        <v>44270</v>
      </c>
    </row>
    <row r="904" spans="1:34" outlineLevel="2" x14ac:dyDescent="0.3">
      <c r="A904" s="85" t="s">
        <v>197</v>
      </c>
      <c r="B904" s="85" t="s">
        <v>198</v>
      </c>
      <c r="C904" s="86"/>
      <c r="D904" s="86" t="s">
        <v>531</v>
      </c>
      <c r="E904" s="86"/>
      <c r="F904" s="86"/>
      <c r="G904" s="86"/>
      <c r="H904" s="86"/>
      <c r="I904" s="85"/>
      <c r="J904" s="86"/>
      <c r="K904" s="86"/>
      <c r="L904" s="86"/>
      <c r="M904" s="86"/>
      <c r="N904" s="86"/>
      <c r="O904" s="86"/>
      <c r="P904" s="86">
        <v>2</v>
      </c>
      <c r="Q904" s="86">
        <v>16</v>
      </c>
      <c r="R904" s="86">
        <v>0</v>
      </c>
      <c r="S904" s="86">
        <v>41</v>
      </c>
      <c r="T904" s="86">
        <f t="shared" si="16"/>
        <v>-25</v>
      </c>
      <c r="U904" s="86">
        <v>25</v>
      </c>
      <c r="V904" s="86"/>
      <c r="W904" s="86"/>
      <c r="X904" s="86"/>
      <c r="Y904" s="86"/>
      <c r="Z904" s="86"/>
      <c r="AA904" s="86"/>
      <c r="AB904" s="86"/>
      <c r="AC904" s="86"/>
      <c r="AD904" s="86"/>
      <c r="AE904" s="86">
        <v>2</v>
      </c>
      <c r="AF904" s="86">
        <v>0</v>
      </c>
      <c r="AG904" s="86">
        <v>2</v>
      </c>
      <c r="AH904" s="87">
        <v>44270</v>
      </c>
    </row>
    <row r="905" spans="1:34" outlineLevel="2" x14ac:dyDescent="0.3">
      <c r="A905" s="85" t="s">
        <v>199</v>
      </c>
      <c r="B905" s="85" t="s">
        <v>200</v>
      </c>
      <c r="C905" s="86"/>
      <c r="D905" s="86" t="s">
        <v>531</v>
      </c>
      <c r="E905" s="86"/>
      <c r="F905" s="86"/>
      <c r="G905" s="86"/>
      <c r="H905" s="86"/>
      <c r="I905" s="85"/>
      <c r="J905" s="86"/>
      <c r="K905" s="86"/>
      <c r="L905" s="86"/>
      <c r="M905" s="86"/>
      <c r="N905" s="86"/>
      <c r="O905" s="86"/>
      <c r="P905" s="86">
        <v>11</v>
      </c>
      <c r="Q905" s="86">
        <v>17</v>
      </c>
      <c r="R905" s="86">
        <v>2</v>
      </c>
      <c r="S905" s="86">
        <v>66</v>
      </c>
      <c r="T905" s="86">
        <f t="shared" si="16"/>
        <v>-49</v>
      </c>
      <c r="U905" s="86">
        <v>47</v>
      </c>
      <c r="V905" s="86"/>
      <c r="W905" s="86"/>
      <c r="X905" s="86"/>
      <c r="Y905" s="86"/>
      <c r="Z905" s="86"/>
      <c r="AA905" s="86"/>
      <c r="AB905" s="86"/>
      <c r="AC905" s="86"/>
      <c r="AD905" s="86"/>
      <c r="AE905" s="86">
        <v>11</v>
      </c>
      <c r="AF905" s="86">
        <v>0</v>
      </c>
      <c r="AG905" s="86">
        <v>11</v>
      </c>
      <c r="AH905" s="87">
        <v>44270</v>
      </c>
    </row>
    <row r="906" spans="1:34" outlineLevel="2" x14ac:dyDescent="0.3">
      <c r="A906" s="85" t="s">
        <v>201</v>
      </c>
      <c r="B906" s="85" t="s">
        <v>202</v>
      </c>
      <c r="C906" s="86"/>
      <c r="D906" s="86" t="s">
        <v>531</v>
      </c>
      <c r="E906" s="86"/>
      <c r="F906" s="86"/>
      <c r="G906" s="86"/>
      <c r="H906" s="86"/>
      <c r="I906" s="85"/>
      <c r="J906" s="86"/>
      <c r="K906" s="86"/>
      <c r="L906" s="86"/>
      <c r="M906" s="86"/>
      <c r="N906" s="86"/>
      <c r="O906" s="86"/>
      <c r="P906" s="86">
        <v>2</v>
      </c>
      <c r="Q906" s="86">
        <v>6</v>
      </c>
      <c r="R906" s="86">
        <v>0</v>
      </c>
      <c r="S906" s="86">
        <v>13</v>
      </c>
      <c r="T906" s="86">
        <f t="shared" si="16"/>
        <v>-7</v>
      </c>
      <c r="U906" s="86">
        <v>7</v>
      </c>
      <c r="V906" s="86"/>
      <c r="W906" s="86"/>
      <c r="X906" s="86"/>
      <c r="Y906" s="86"/>
      <c r="Z906" s="86"/>
      <c r="AA906" s="86"/>
      <c r="AB906" s="86"/>
      <c r="AC906" s="86"/>
      <c r="AD906" s="86"/>
      <c r="AE906" s="86">
        <v>2</v>
      </c>
      <c r="AF906" s="86">
        <v>0</v>
      </c>
      <c r="AG906" s="86">
        <v>2</v>
      </c>
      <c r="AH906" s="87">
        <v>44270</v>
      </c>
    </row>
    <row r="907" spans="1:34" outlineLevel="2" x14ac:dyDescent="0.3">
      <c r="A907" s="85" t="s">
        <v>203</v>
      </c>
      <c r="B907" s="85" t="s">
        <v>204</v>
      </c>
      <c r="C907" s="86"/>
      <c r="D907" s="86" t="s">
        <v>531</v>
      </c>
      <c r="E907" s="86"/>
      <c r="F907" s="86"/>
      <c r="G907" s="86"/>
      <c r="H907" s="86"/>
      <c r="I907" s="85"/>
      <c r="J907" s="86"/>
      <c r="K907" s="86"/>
      <c r="L907" s="86"/>
      <c r="M907" s="86"/>
      <c r="N907" s="86"/>
      <c r="O907" s="86"/>
      <c r="P907" s="86">
        <v>3</v>
      </c>
      <c r="Q907" s="86">
        <v>21</v>
      </c>
      <c r="R907" s="86">
        <v>0</v>
      </c>
      <c r="S907" s="86">
        <v>25</v>
      </c>
      <c r="T907" s="86">
        <f t="shared" si="16"/>
        <v>-4</v>
      </c>
      <c r="U907" s="86">
        <v>4</v>
      </c>
      <c r="V907" s="86"/>
      <c r="W907" s="86"/>
      <c r="X907" s="86"/>
      <c r="Y907" s="86"/>
      <c r="Z907" s="86"/>
      <c r="AA907" s="86"/>
      <c r="AB907" s="86"/>
      <c r="AC907" s="86"/>
      <c r="AD907" s="86"/>
      <c r="AE907" s="86">
        <v>3</v>
      </c>
      <c r="AF907" s="86">
        <v>0</v>
      </c>
      <c r="AG907" s="86">
        <v>3</v>
      </c>
      <c r="AH907" s="87">
        <v>44270</v>
      </c>
    </row>
    <row r="908" spans="1:34" outlineLevel="2" x14ac:dyDescent="0.3">
      <c r="A908" s="85" t="s">
        <v>205</v>
      </c>
      <c r="B908" s="85" t="s">
        <v>206</v>
      </c>
      <c r="C908" s="86"/>
      <c r="D908" s="86" t="s">
        <v>531</v>
      </c>
      <c r="E908" s="86"/>
      <c r="F908" s="86"/>
      <c r="G908" s="86"/>
      <c r="H908" s="86"/>
      <c r="I908" s="85"/>
      <c r="J908" s="86"/>
      <c r="K908" s="86"/>
      <c r="L908" s="86"/>
      <c r="M908" s="86"/>
      <c r="N908" s="86"/>
      <c r="O908" s="86"/>
      <c r="P908" s="86">
        <v>2</v>
      </c>
      <c r="Q908" s="86">
        <v>7</v>
      </c>
      <c r="R908" s="86">
        <v>0</v>
      </c>
      <c r="S908" s="86">
        <v>8</v>
      </c>
      <c r="T908" s="86">
        <f t="shared" si="16"/>
        <v>-1</v>
      </c>
      <c r="U908" s="86">
        <v>1</v>
      </c>
      <c r="V908" s="86"/>
      <c r="W908" s="86"/>
      <c r="X908" s="86"/>
      <c r="Y908" s="86"/>
      <c r="Z908" s="86"/>
      <c r="AA908" s="86"/>
      <c r="AB908" s="86"/>
      <c r="AC908" s="86"/>
      <c r="AD908" s="86"/>
      <c r="AE908" s="86">
        <v>2</v>
      </c>
      <c r="AF908" s="86">
        <v>0</v>
      </c>
      <c r="AG908" s="86">
        <v>2</v>
      </c>
      <c r="AH908" s="87">
        <v>44270</v>
      </c>
    </row>
    <row r="909" spans="1:34" outlineLevel="2" x14ac:dyDescent="0.3">
      <c r="A909" s="85" t="s">
        <v>207</v>
      </c>
      <c r="B909" s="85" t="s">
        <v>208</v>
      </c>
      <c r="C909" s="86"/>
      <c r="D909" s="86" t="s">
        <v>531</v>
      </c>
      <c r="E909" s="86"/>
      <c r="F909" s="86"/>
      <c r="G909" s="86"/>
      <c r="H909" s="86"/>
      <c r="I909" s="85" t="s">
        <v>209</v>
      </c>
      <c r="J909" s="86" t="s">
        <v>210</v>
      </c>
      <c r="K909" s="86" t="s">
        <v>211</v>
      </c>
      <c r="L909" s="86" t="s">
        <v>212</v>
      </c>
      <c r="M909" s="86"/>
      <c r="N909" s="86"/>
      <c r="O909" s="86"/>
      <c r="P909" s="86">
        <v>4</v>
      </c>
      <c r="Q909" s="86">
        <v>45</v>
      </c>
      <c r="R909" s="86">
        <v>111</v>
      </c>
      <c r="S909" s="86">
        <v>56</v>
      </c>
      <c r="T909" s="86">
        <f t="shared" si="16"/>
        <v>-11</v>
      </c>
      <c r="U909" s="86"/>
      <c r="V909" s="86"/>
      <c r="W909" s="86"/>
      <c r="X909" s="86"/>
      <c r="Y909" s="86"/>
      <c r="Z909" s="86"/>
      <c r="AA909" s="86"/>
      <c r="AB909" s="86"/>
      <c r="AC909" s="86"/>
      <c r="AD909" s="86"/>
      <c r="AE909" s="86">
        <v>4</v>
      </c>
      <c r="AF909" s="86">
        <v>0</v>
      </c>
      <c r="AG909" s="86">
        <v>4</v>
      </c>
      <c r="AH909" s="87">
        <v>44270</v>
      </c>
    </row>
    <row r="910" spans="1:34" outlineLevel="2" x14ac:dyDescent="0.3">
      <c r="A910" s="85" t="s">
        <v>213</v>
      </c>
      <c r="B910" s="85" t="s">
        <v>214</v>
      </c>
      <c r="C910" s="86"/>
      <c r="D910" s="86" t="s">
        <v>531</v>
      </c>
      <c r="E910" s="86" t="s">
        <v>127</v>
      </c>
      <c r="F910" s="86" t="s">
        <v>128</v>
      </c>
      <c r="G910" s="86">
        <v>2</v>
      </c>
      <c r="H910" s="87">
        <v>44308</v>
      </c>
      <c r="I910" s="85"/>
      <c r="J910" s="86"/>
      <c r="K910" s="86"/>
      <c r="L910" s="86"/>
      <c r="M910" s="86"/>
      <c r="N910" s="86"/>
      <c r="O910" s="86"/>
      <c r="P910" s="86">
        <v>2</v>
      </c>
      <c r="Q910" s="86"/>
      <c r="R910" s="86">
        <v>12</v>
      </c>
      <c r="S910" s="86">
        <v>12</v>
      </c>
      <c r="T910" s="86">
        <f t="shared" ref="T910:T973" si="17">Q910-S910</f>
        <v>-12</v>
      </c>
      <c r="U910" s="86"/>
      <c r="V910" s="86">
        <v>0</v>
      </c>
      <c r="W910" s="86"/>
      <c r="X910" s="86"/>
      <c r="Y910" s="86"/>
      <c r="Z910" s="86"/>
      <c r="AA910" s="86"/>
      <c r="AB910" s="86"/>
      <c r="AC910" s="86"/>
      <c r="AD910" s="86"/>
      <c r="AE910" s="86">
        <v>2</v>
      </c>
      <c r="AF910" s="86">
        <v>0</v>
      </c>
      <c r="AG910" s="86">
        <v>2</v>
      </c>
      <c r="AH910" s="87">
        <v>44270</v>
      </c>
    </row>
    <row r="911" spans="1:34" outlineLevel="2" x14ac:dyDescent="0.3">
      <c r="A911" s="85" t="s">
        <v>215</v>
      </c>
      <c r="B911" s="85" t="s">
        <v>216</v>
      </c>
      <c r="C911" s="86"/>
      <c r="D911" s="86" t="s">
        <v>531</v>
      </c>
      <c r="E911" s="86"/>
      <c r="F911" s="86"/>
      <c r="G911" s="86"/>
      <c r="H911" s="86"/>
      <c r="I911" s="85" t="s">
        <v>109</v>
      </c>
      <c r="J911" s="86" t="s">
        <v>110</v>
      </c>
      <c r="K911" s="86" t="s">
        <v>78</v>
      </c>
      <c r="L911" s="86" t="s">
        <v>111</v>
      </c>
      <c r="M911" s="86">
        <v>15692</v>
      </c>
      <c r="N911" s="86">
        <v>60</v>
      </c>
      <c r="O911" s="87">
        <v>44316</v>
      </c>
      <c r="P911" s="86">
        <v>2</v>
      </c>
      <c r="Q911" s="86">
        <v>37</v>
      </c>
      <c r="R911" s="86">
        <v>100</v>
      </c>
      <c r="S911" s="86">
        <v>79</v>
      </c>
      <c r="T911" s="86">
        <f t="shared" si="17"/>
        <v>-42</v>
      </c>
      <c r="U911" s="86"/>
      <c r="V911" s="86"/>
      <c r="W911" s="86"/>
      <c r="X911" s="86"/>
      <c r="Y911" s="86"/>
      <c r="Z911" s="86"/>
      <c r="AA911" s="86"/>
      <c r="AB911" s="86"/>
      <c r="AC911" s="86"/>
      <c r="AD911" s="86"/>
      <c r="AE911" s="86">
        <v>2</v>
      </c>
      <c r="AF911" s="86">
        <v>0</v>
      </c>
      <c r="AG911" s="86">
        <v>2</v>
      </c>
      <c r="AH911" s="87">
        <v>44270</v>
      </c>
    </row>
    <row r="912" spans="1:34" outlineLevel="2" x14ac:dyDescent="0.3">
      <c r="A912" s="85" t="s">
        <v>217</v>
      </c>
      <c r="B912" s="85" t="s">
        <v>218</v>
      </c>
      <c r="C912" s="86"/>
      <c r="D912" s="86" t="s">
        <v>531</v>
      </c>
      <c r="E912" s="86"/>
      <c r="F912" s="86"/>
      <c r="G912" s="86"/>
      <c r="H912" s="86"/>
      <c r="I912" s="85" t="s">
        <v>109</v>
      </c>
      <c r="J912" s="86" t="s">
        <v>219</v>
      </c>
      <c r="K912" s="86" t="s">
        <v>220</v>
      </c>
      <c r="L912" s="86" t="s">
        <v>182</v>
      </c>
      <c r="M912" s="86"/>
      <c r="N912" s="86"/>
      <c r="O912" s="86"/>
      <c r="P912" s="86">
        <v>3</v>
      </c>
      <c r="Q912" s="86">
        <v>4</v>
      </c>
      <c r="R912" s="86">
        <v>26</v>
      </c>
      <c r="S912" s="86">
        <v>20</v>
      </c>
      <c r="T912" s="86">
        <f t="shared" si="17"/>
        <v>-16</v>
      </c>
      <c r="U912" s="86"/>
      <c r="V912" s="86"/>
      <c r="W912" s="86"/>
      <c r="X912" s="86"/>
      <c r="Y912" s="86"/>
      <c r="Z912" s="86"/>
      <c r="AA912" s="86"/>
      <c r="AB912" s="86"/>
      <c r="AC912" s="86"/>
      <c r="AD912" s="86"/>
      <c r="AE912" s="86">
        <v>3</v>
      </c>
      <c r="AF912" s="86">
        <v>0</v>
      </c>
      <c r="AG912" s="86">
        <v>3</v>
      </c>
      <c r="AH912" s="87">
        <v>44270</v>
      </c>
    </row>
    <row r="913" spans="1:34" outlineLevel="2" x14ac:dyDescent="0.3">
      <c r="A913" s="85" t="s">
        <v>221</v>
      </c>
      <c r="B913" s="85" t="s">
        <v>222</v>
      </c>
      <c r="C913" s="86"/>
      <c r="D913" s="86" t="s">
        <v>531</v>
      </c>
      <c r="E913" s="86"/>
      <c r="F913" s="86"/>
      <c r="G913" s="86"/>
      <c r="H913" s="86"/>
      <c r="I913" s="85" t="s">
        <v>109</v>
      </c>
      <c r="J913" s="86" t="s">
        <v>219</v>
      </c>
      <c r="K913" s="86" t="s">
        <v>223</v>
      </c>
      <c r="L913" s="86" t="s">
        <v>224</v>
      </c>
      <c r="M913" s="86"/>
      <c r="N913" s="86"/>
      <c r="O913" s="86"/>
      <c r="P913" s="86">
        <v>60</v>
      </c>
      <c r="Q913" s="86">
        <v>230</v>
      </c>
      <c r="R913" s="86">
        <v>474</v>
      </c>
      <c r="S913" s="86">
        <v>604</v>
      </c>
      <c r="T913" s="86">
        <f t="shared" si="17"/>
        <v>-374</v>
      </c>
      <c r="U913" s="86"/>
      <c r="V913" s="86"/>
      <c r="W913" s="86"/>
      <c r="X913" s="86"/>
      <c r="Y913" s="86"/>
      <c r="Z913" s="86"/>
      <c r="AA913" s="86"/>
      <c r="AB913" s="86"/>
      <c r="AC913" s="86"/>
      <c r="AD913" s="86"/>
      <c r="AE913" s="86">
        <v>60</v>
      </c>
      <c r="AF913" s="86">
        <v>0</v>
      </c>
      <c r="AG913" s="86">
        <v>60</v>
      </c>
      <c r="AH913" s="87">
        <v>44270</v>
      </c>
    </row>
    <row r="914" spans="1:34" outlineLevel="2" x14ac:dyDescent="0.3">
      <c r="A914" s="85" t="s">
        <v>225</v>
      </c>
      <c r="B914" s="85" t="s">
        <v>226</v>
      </c>
      <c r="C914" s="86"/>
      <c r="D914" s="86" t="s">
        <v>531</v>
      </c>
      <c r="E914" s="86"/>
      <c r="F914" s="86"/>
      <c r="G914" s="86"/>
      <c r="H914" s="86"/>
      <c r="I914" s="85" t="s">
        <v>227</v>
      </c>
      <c r="J914" s="86" t="s">
        <v>228</v>
      </c>
      <c r="K914" s="86" t="s">
        <v>229</v>
      </c>
      <c r="L914" s="86" t="s">
        <v>230</v>
      </c>
      <c r="M914" s="86"/>
      <c r="N914" s="86"/>
      <c r="O914" s="86"/>
      <c r="P914" s="86">
        <v>1</v>
      </c>
      <c r="Q914" s="86">
        <v>7</v>
      </c>
      <c r="R914" s="86">
        <v>23</v>
      </c>
      <c r="S914" s="86">
        <v>24</v>
      </c>
      <c r="T914" s="86">
        <f t="shared" si="17"/>
        <v>-17</v>
      </c>
      <c r="U914" s="86"/>
      <c r="V914" s="86"/>
      <c r="W914" s="86"/>
      <c r="X914" s="86"/>
      <c r="Y914" s="86"/>
      <c r="Z914" s="86"/>
      <c r="AA914" s="86"/>
      <c r="AB914" s="86"/>
      <c r="AC914" s="86"/>
      <c r="AD914" s="86"/>
      <c r="AE914" s="86">
        <v>1</v>
      </c>
      <c r="AF914" s="86">
        <v>0</v>
      </c>
      <c r="AG914" s="86">
        <v>1</v>
      </c>
      <c r="AH914" s="87">
        <v>44270</v>
      </c>
    </row>
    <row r="915" spans="1:34" outlineLevel="2" x14ac:dyDescent="0.3">
      <c r="A915" s="85" t="s">
        <v>231</v>
      </c>
      <c r="B915" s="85" t="s">
        <v>232</v>
      </c>
      <c r="C915" s="86"/>
      <c r="D915" s="86" t="s">
        <v>531</v>
      </c>
      <c r="E915" s="86"/>
      <c r="F915" s="86"/>
      <c r="G915" s="86"/>
      <c r="H915" s="86"/>
      <c r="I915" s="85" t="s">
        <v>233</v>
      </c>
      <c r="J915" s="86" t="s">
        <v>234</v>
      </c>
      <c r="K915" s="86" t="s">
        <v>235</v>
      </c>
      <c r="L915" s="86" t="s">
        <v>212</v>
      </c>
      <c r="M915" s="86"/>
      <c r="N915" s="86"/>
      <c r="O915" s="86"/>
      <c r="P915" s="86">
        <v>3</v>
      </c>
      <c r="Q915" s="86">
        <v>0</v>
      </c>
      <c r="R915" s="86">
        <v>18</v>
      </c>
      <c r="S915" s="86">
        <v>18</v>
      </c>
      <c r="T915" s="86">
        <f t="shared" si="17"/>
        <v>-18</v>
      </c>
      <c r="U915" s="86"/>
      <c r="V915" s="86"/>
      <c r="W915" s="86"/>
      <c r="X915" s="86"/>
      <c r="Y915" s="86"/>
      <c r="Z915" s="86"/>
      <c r="AA915" s="86"/>
      <c r="AB915" s="86"/>
      <c r="AC915" s="86"/>
      <c r="AD915" s="86"/>
      <c r="AE915" s="86">
        <v>3</v>
      </c>
      <c r="AF915" s="86">
        <v>0</v>
      </c>
      <c r="AG915" s="86">
        <v>3</v>
      </c>
      <c r="AH915" s="87">
        <v>44270</v>
      </c>
    </row>
    <row r="916" spans="1:34" outlineLevel="2" x14ac:dyDescent="0.3">
      <c r="A916" s="85" t="s">
        <v>236</v>
      </c>
      <c r="B916" s="85" t="s">
        <v>237</v>
      </c>
      <c r="C916" s="86"/>
      <c r="D916" s="86" t="s">
        <v>531</v>
      </c>
      <c r="E916" s="86"/>
      <c r="F916" s="86"/>
      <c r="G916" s="86"/>
      <c r="H916" s="86"/>
      <c r="I916" s="85" t="s">
        <v>122</v>
      </c>
      <c r="J916" s="86" t="s">
        <v>123</v>
      </c>
      <c r="K916" s="86" t="s">
        <v>103</v>
      </c>
      <c r="L916" s="86" t="s">
        <v>230</v>
      </c>
      <c r="M916" s="86"/>
      <c r="N916" s="86"/>
      <c r="O916" s="86"/>
      <c r="P916" s="86">
        <v>1</v>
      </c>
      <c r="Q916" s="86">
        <v>1</v>
      </c>
      <c r="R916" s="86">
        <v>10</v>
      </c>
      <c r="S916" s="86">
        <v>7</v>
      </c>
      <c r="T916" s="86">
        <f t="shared" si="17"/>
        <v>-6</v>
      </c>
      <c r="U916" s="86"/>
      <c r="V916" s="86"/>
      <c r="W916" s="86"/>
      <c r="X916" s="86"/>
      <c r="Y916" s="86"/>
      <c r="Z916" s="86"/>
      <c r="AA916" s="86"/>
      <c r="AB916" s="86"/>
      <c r="AC916" s="86"/>
      <c r="AD916" s="86"/>
      <c r="AE916" s="86">
        <v>1</v>
      </c>
      <c r="AF916" s="86">
        <v>0</v>
      </c>
      <c r="AG916" s="86">
        <v>1</v>
      </c>
      <c r="AH916" s="87">
        <v>44270</v>
      </c>
    </row>
    <row r="917" spans="1:34" outlineLevel="2" x14ac:dyDescent="0.3">
      <c r="A917" s="85" t="s">
        <v>238</v>
      </c>
      <c r="B917" s="85" t="s">
        <v>239</v>
      </c>
      <c r="C917" s="86"/>
      <c r="D917" s="86" t="s">
        <v>531</v>
      </c>
      <c r="E917" s="86"/>
      <c r="F917" s="86"/>
      <c r="G917" s="86"/>
      <c r="H917" s="86"/>
      <c r="I917" s="85" t="s">
        <v>122</v>
      </c>
      <c r="J917" s="86" t="s">
        <v>240</v>
      </c>
      <c r="K917" s="86" t="s">
        <v>83</v>
      </c>
      <c r="L917" s="86" t="s">
        <v>230</v>
      </c>
      <c r="M917" s="86"/>
      <c r="N917" s="86"/>
      <c r="O917" s="86"/>
      <c r="P917" s="86">
        <v>2</v>
      </c>
      <c r="Q917" s="86">
        <v>12</v>
      </c>
      <c r="R917" s="86">
        <v>15</v>
      </c>
      <c r="S917" s="86">
        <v>22</v>
      </c>
      <c r="T917" s="86">
        <f t="shared" si="17"/>
        <v>-10</v>
      </c>
      <c r="U917" s="86"/>
      <c r="V917" s="86"/>
      <c r="W917" s="86"/>
      <c r="X917" s="86"/>
      <c r="Y917" s="86"/>
      <c r="Z917" s="86"/>
      <c r="AA917" s="86"/>
      <c r="AB917" s="86"/>
      <c r="AC917" s="86"/>
      <c r="AD917" s="86"/>
      <c r="AE917" s="86">
        <v>2</v>
      </c>
      <c r="AF917" s="86">
        <v>0</v>
      </c>
      <c r="AG917" s="86">
        <v>2</v>
      </c>
      <c r="AH917" s="87">
        <v>44270</v>
      </c>
    </row>
    <row r="918" spans="1:34" outlineLevel="2" x14ac:dyDescent="0.3">
      <c r="A918" s="85" t="s">
        <v>241</v>
      </c>
      <c r="B918" s="85" t="s">
        <v>242</v>
      </c>
      <c r="C918" s="86"/>
      <c r="D918" s="86" t="s">
        <v>531</v>
      </c>
      <c r="E918" s="86"/>
      <c r="F918" s="86"/>
      <c r="G918" s="86"/>
      <c r="H918" s="86"/>
      <c r="I918" s="85"/>
      <c r="J918" s="86"/>
      <c r="K918" s="86"/>
      <c r="L918" s="86"/>
      <c r="M918" s="86"/>
      <c r="N918" s="86"/>
      <c r="O918" s="86"/>
      <c r="P918" s="86">
        <v>2</v>
      </c>
      <c r="Q918" s="86">
        <v>4</v>
      </c>
      <c r="R918" s="86">
        <v>0</v>
      </c>
      <c r="S918" s="86">
        <v>13</v>
      </c>
      <c r="T918" s="86">
        <f t="shared" si="17"/>
        <v>-9</v>
      </c>
      <c r="U918" s="86">
        <v>9</v>
      </c>
      <c r="V918" s="86"/>
      <c r="W918" s="86"/>
      <c r="X918" s="86"/>
      <c r="Y918" s="86"/>
      <c r="Z918" s="86"/>
      <c r="AA918" s="86"/>
      <c r="AB918" s="86"/>
      <c r="AC918" s="86"/>
      <c r="AD918" s="86"/>
      <c r="AE918" s="86">
        <v>2</v>
      </c>
      <c r="AF918" s="86">
        <v>0</v>
      </c>
      <c r="AG918" s="86">
        <v>2</v>
      </c>
      <c r="AH918" s="87">
        <v>44270</v>
      </c>
    </row>
    <row r="919" spans="1:34" outlineLevel="2" x14ac:dyDescent="0.3">
      <c r="A919" s="85" t="s">
        <v>243</v>
      </c>
      <c r="B919" s="85" t="s">
        <v>244</v>
      </c>
      <c r="C919" s="86"/>
      <c r="D919" s="86" t="s">
        <v>531</v>
      </c>
      <c r="E919" s="86"/>
      <c r="F919" s="86"/>
      <c r="G919" s="86"/>
      <c r="H919" s="86"/>
      <c r="I919" s="85" t="s">
        <v>245</v>
      </c>
      <c r="J919" s="86" t="s">
        <v>246</v>
      </c>
      <c r="K919" s="86" t="s">
        <v>35</v>
      </c>
      <c r="L919" s="86" t="s">
        <v>230</v>
      </c>
      <c r="M919" s="86"/>
      <c r="N919" s="86"/>
      <c r="O919" s="86"/>
      <c r="P919" s="86">
        <v>3</v>
      </c>
      <c r="Q919" s="86">
        <v>16</v>
      </c>
      <c r="R919" s="86">
        <v>6</v>
      </c>
      <c r="S919" s="86">
        <v>20</v>
      </c>
      <c r="T919" s="86">
        <f t="shared" si="17"/>
        <v>-4</v>
      </c>
      <c r="U919" s="86"/>
      <c r="V919" s="86"/>
      <c r="W919" s="86"/>
      <c r="X919" s="86"/>
      <c r="Y919" s="86"/>
      <c r="Z919" s="86"/>
      <c r="AA919" s="86"/>
      <c r="AB919" s="86"/>
      <c r="AC919" s="86"/>
      <c r="AD919" s="86"/>
      <c r="AE919" s="86">
        <v>3</v>
      </c>
      <c r="AF919" s="86">
        <v>0</v>
      </c>
      <c r="AG919" s="86">
        <v>3</v>
      </c>
      <c r="AH919" s="87">
        <v>44270</v>
      </c>
    </row>
    <row r="920" spans="1:34" outlineLevel="2" x14ac:dyDescent="0.3">
      <c r="A920" s="85" t="s">
        <v>247</v>
      </c>
      <c r="B920" s="85" t="s">
        <v>248</v>
      </c>
      <c r="C920" s="86"/>
      <c r="D920" s="86" t="s">
        <v>531</v>
      </c>
      <c r="E920" s="86"/>
      <c r="F920" s="86"/>
      <c r="G920" s="86"/>
      <c r="H920" s="86"/>
      <c r="I920" s="85" t="s">
        <v>245</v>
      </c>
      <c r="J920" s="86" t="s">
        <v>246</v>
      </c>
      <c r="K920" s="86" t="s">
        <v>89</v>
      </c>
      <c r="L920" s="86" t="s">
        <v>230</v>
      </c>
      <c r="M920" s="86"/>
      <c r="N920" s="86"/>
      <c r="O920" s="86"/>
      <c r="P920" s="86">
        <v>2</v>
      </c>
      <c r="Q920" s="86">
        <v>13</v>
      </c>
      <c r="R920" s="86">
        <v>5</v>
      </c>
      <c r="S920" s="86">
        <v>14</v>
      </c>
      <c r="T920" s="86">
        <f t="shared" si="17"/>
        <v>-1</v>
      </c>
      <c r="U920" s="86"/>
      <c r="V920" s="86"/>
      <c r="W920" s="86"/>
      <c r="X920" s="86"/>
      <c r="Y920" s="86"/>
      <c r="Z920" s="86"/>
      <c r="AA920" s="86"/>
      <c r="AB920" s="86"/>
      <c r="AC920" s="86"/>
      <c r="AD920" s="86"/>
      <c r="AE920" s="86">
        <v>2</v>
      </c>
      <c r="AF920" s="86">
        <v>0</v>
      </c>
      <c r="AG920" s="86">
        <v>2</v>
      </c>
      <c r="AH920" s="87">
        <v>44270</v>
      </c>
    </row>
    <row r="921" spans="1:34" outlineLevel="2" x14ac:dyDescent="0.3">
      <c r="A921" s="85" t="s">
        <v>249</v>
      </c>
      <c r="B921" s="85" t="s">
        <v>250</v>
      </c>
      <c r="C921" s="86"/>
      <c r="D921" s="86" t="s">
        <v>531</v>
      </c>
      <c r="E921" s="86"/>
      <c r="F921" s="86"/>
      <c r="G921" s="86"/>
      <c r="H921" s="86"/>
      <c r="I921" s="85" t="s">
        <v>245</v>
      </c>
      <c r="J921" s="86" t="s">
        <v>246</v>
      </c>
      <c r="K921" s="86" t="s">
        <v>251</v>
      </c>
      <c r="L921" s="86" t="s">
        <v>252</v>
      </c>
      <c r="M921" s="86"/>
      <c r="N921" s="86"/>
      <c r="O921" s="86"/>
      <c r="P921" s="86">
        <v>5</v>
      </c>
      <c r="Q921" s="86">
        <v>9</v>
      </c>
      <c r="R921" s="86">
        <v>27</v>
      </c>
      <c r="S921" s="86">
        <v>30</v>
      </c>
      <c r="T921" s="86">
        <f t="shared" si="17"/>
        <v>-21</v>
      </c>
      <c r="U921" s="86"/>
      <c r="V921" s="86"/>
      <c r="W921" s="86"/>
      <c r="X921" s="86"/>
      <c r="Y921" s="86"/>
      <c r="Z921" s="86"/>
      <c r="AA921" s="86"/>
      <c r="AB921" s="86"/>
      <c r="AC921" s="86"/>
      <c r="AD921" s="86"/>
      <c r="AE921" s="86">
        <v>5</v>
      </c>
      <c r="AF921" s="86">
        <v>0</v>
      </c>
      <c r="AG921" s="86">
        <v>5</v>
      </c>
      <c r="AH921" s="87">
        <v>44270</v>
      </c>
    </row>
    <row r="922" spans="1:34" outlineLevel="2" x14ac:dyDescent="0.3">
      <c r="A922" s="85" t="s">
        <v>253</v>
      </c>
      <c r="B922" s="85" t="s">
        <v>254</v>
      </c>
      <c r="C922" s="86"/>
      <c r="D922" s="86" t="s">
        <v>531</v>
      </c>
      <c r="E922" s="86"/>
      <c r="F922" s="86"/>
      <c r="G922" s="86"/>
      <c r="H922" s="86"/>
      <c r="I922" s="85" t="s">
        <v>245</v>
      </c>
      <c r="J922" s="86" t="s">
        <v>246</v>
      </c>
      <c r="K922" s="86" t="s">
        <v>255</v>
      </c>
      <c r="L922" s="86" t="s">
        <v>256</v>
      </c>
      <c r="M922" s="86"/>
      <c r="N922" s="86"/>
      <c r="O922" s="86"/>
      <c r="P922" s="86">
        <v>4</v>
      </c>
      <c r="Q922" s="86">
        <v>4</v>
      </c>
      <c r="R922" s="86">
        <v>16</v>
      </c>
      <c r="S922" s="86">
        <v>20</v>
      </c>
      <c r="T922" s="86">
        <f t="shared" si="17"/>
        <v>-16</v>
      </c>
      <c r="U922" s="86"/>
      <c r="V922" s="86"/>
      <c r="W922" s="86"/>
      <c r="X922" s="86"/>
      <c r="Y922" s="86"/>
      <c r="Z922" s="86"/>
      <c r="AA922" s="86"/>
      <c r="AB922" s="86"/>
      <c r="AC922" s="86"/>
      <c r="AD922" s="86"/>
      <c r="AE922" s="86">
        <v>4</v>
      </c>
      <c r="AF922" s="86">
        <v>0</v>
      </c>
      <c r="AG922" s="86">
        <v>4</v>
      </c>
      <c r="AH922" s="87">
        <v>44270</v>
      </c>
    </row>
    <row r="923" spans="1:34" outlineLevel="2" x14ac:dyDescent="0.3">
      <c r="A923" s="85" t="s">
        <v>257</v>
      </c>
      <c r="B923" s="85" t="s">
        <v>258</v>
      </c>
      <c r="C923" s="86"/>
      <c r="D923" s="86" t="s">
        <v>531</v>
      </c>
      <c r="E923" s="86"/>
      <c r="F923" s="86"/>
      <c r="G923" s="86"/>
      <c r="H923" s="86"/>
      <c r="I923" s="85" t="s">
        <v>259</v>
      </c>
      <c r="J923" s="86" t="s">
        <v>260</v>
      </c>
      <c r="K923" s="86" t="s">
        <v>35</v>
      </c>
      <c r="L923" s="86" t="s">
        <v>261</v>
      </c>
      <c r="M923" s="86"/>
      <c r="N923" s="86"/>
      <c r="O923" s="86"/>
      <c r="P923" s="86">
        <v>1</v>
      </c>
      <c r="Q923" s="86">
        <v>0</v>
      </c>
      <c r="R923" s="86">
        <v>6</v>
      </c>
      <c r="S923" s="86">
        <v>6</v>
      </c>
      <c r="T923" s="86">
        <f t="shared" si="17"/>
        <v>-6</v>
      </c>
      <c r="U923" s="86"/>
      <c r="V923" s="86"/>
      <c r="W923" s="86"/>
      <c r="X923" s="86"/>
      <c r="Y923" s="86"/>
      <c r="Z923" s="86"/>
      <c r="AA923" s="86"/>
      <c r="AB923" s="86"/>
      <c r="AC923" s="86"/>
      <c r="AD923" s="86"/>
      <c r="AE923" s="86">
        <v>1</v>
      </c>
      <c r="AF923" s="86">
        <v>0</v>
      </c>
      <c r="AG923" s="86">
        <v>1</v>
      </c>
      <c r="AH923" s="87">
        <v>44270</v>
      </c>
    </row>
    <row r="924" spans="1:34" outlineLevel="2" x14ac:dyDescent="0.3">
      <c r="A924" s="85" t="s">
        <v>262</v>
      </c>
      <c r="B924" s="85" t="s">
        <v>263</v>
      </c>
      <c r="C924" s="86"/>
      <c r="D924" s="86" t="s">
        <v>531</v>
      </c>
      <c r="E924" s="86"/>
      <c r="F924" s="86"/>
      <c r="G924" s="86"/>
      <c r="H924" s="86"/>
      <c r="I924" s="85" t="s">
        <v>227</v>
      </c>
      <c r="J924" s="86" t="s">
        <v>228</v>
      </c>
      <c r="K924" s="86" t="s">
        <v>264</v>
      </c>
      <c r="L924" s="86" t="s">
        <v>230</v>
      </c>
      <c r="M924" s="86"/>
      <c r="N924" s="86"/>
      <c r="O924" s="86"/>
      <c r="P924" s="86">
        <v>1</v>
      </c>
      <c r="Q924" s="86">
        <v>15</v>
      </c>
      <c r="R924" s="86">
        <v>17</v>
      </c>
      <c r="S924" s="86">
        <v>21</v>
      </c>
      <c r="T924" s="86">
        <f t="shared" si="17"/>
        <v>-6</v>
      </c>
      <c r="U924" s="86"/>
      <c r="V924" s="86"/>
      <c r="W924" s="86"/>
      <c r="X924" s="86"/>
      <c r="Y924" s="86"/>
      <c r="Z924" s="86"/>
      <c r="AA924" s="86"/>
      <c r="AB924" s="86"/>
      <c r="AC924" s="86"/>
      <c r="AD924" s="86"/>
      <c r="AE924" s="86">
        <v>1</v>
      </c>
      <c r="AF924" s="86">
        <v>0</v>
      </c>
      <c r="AG924" s="86">
        <v>1</v>
      </c>
      <c r="AH924" s="87">
        <v>44270</v>
      </c>
    </row>
    <row r="925" spans="1:34" outlineLevel="2" x14ac:dyDescent="0.3">
      <c r="A925" s="85" t="s">
        <v>265</v>
      </c>
      <c r="B925" s="85" t="s">
        <v>266</v>
      </c>
      <c r="C925" s="86"/>
      <c r="D925" s="86" t="s">
        <v>531</v>
      </c>
      <c r="E925" s="86"/>
      <c r="F925" s="86"/>
      <c r="G925" s="86"/>
      <c r="H925" s="86"/>
      <c r="I925" s="85" t="s">
        <v>227</v>
      </c>
      <c r="J925" s="86" t="s">
        <v>228</v>
      </c>
      <c r="K925" s="86" t="s">
        <v>35</v>
      </c>
      <c r="L925" s="86" t="s">
        <v>230</v>
      </c>
      <c r="M925" s="86"/>
      <c r="N925" s="86"/>
      <c r="O925" s="86"/>
      <c r="P925" s="86">
        <v>1</v>
      </c>
      <c r="Q925" s="86">
        <v>6</v>
      </c>
      <c r="R925" s="86">
        <v>6</v>
      </c>
      <c r="S925" s="86">
        <v>8</v>
      </c>
      <c r="T925" s="86">
        <f t="shared" si="17"/>
        <v>-2</v>
      </c>
      <c r="U925" s="86"/>
      <c r="V925" s="86"/>
      <c r="W925" s="86"/>
      <c r="X925" s="86"/>
      <c r="Y925" s="86"/>
      <c r="Z925" s="86"/>
      <c r="AA925" s="86"/>
      <c r="AB925" s="86"/>
      <c r="AC925" s="86"/>
      <c r="AD925" s="86"/>
      <c r="AE925" s="86">
        <v>1</v>
      </c>
      <c r="AF925" s="86">
        <v>0</v>
      </c>
      <c r="AG925" s="86">
        <v>1</v>
      </c>
      <c r="AH925" s="87">
        <v>44270</v>
      </c>
    </row>
    <row r="926" spans="1:34" outlineLevel="2" x14ac:dyDescent="0.3">
      <c r="A926" s="85" t="s">
        <v>267</v>
      </c>
      <c r="B926" s="85" t="s">
        <v>268</v>
      </c>
      <c r="C926" s="86"/>
      <c r="D926" s="86" t="s">
        <v>531</v>
      </c>
      <c r="E926" s="86"/>
      <c r="F926" s="86"/>
      <c r="G926" s="86"/>
      <c r="H926" s="86"/>
      <c r="I926" s="85" t="s">
        <v>227</v>
      </c>
      <c r="J926" s="86" t="s">
        <v>228</v>
      </c>
      <c r="K926" s="86" t="s">
        <v>114</v>
      </c>
      <c r="L926" s="86" t="s">
        <v>230</v>
      </c>
      <c r="M926" s="86"/>
      <c r="N926" s="86"/>
      <c r="O926" s="86"/>
      <c r="P926" s="86">
        <v>2</v>
      </c>
      <c r="Q926" s="86">
        <v>8</v>
      </c>
      <c r="R926" s="86">
        <v>4</v>
      </c>
      <c r="S926" s="86">
        <v>25</v>
      </c>
      <c r="T926" s="86">
        <f t="shared" si="17"/>
        <v>-17</v>
      </c>
      <c r="U926" s="86">
        <v>13</v>
      </c>
      <c r="V926" s="86"/>
      <c r="W926" s="86"/>
      <c r="X926" s="86"/>
      <c r="Y926" s="86"/>
      <c r="Z926" s="86"/>
      <c r="AA926" s="86"/>
      <c r="AB926" s="86"/>
      <c r="AC926" s="86"/>
      <c r="AD926" s="86"/>
      <c r="AE926" s="86">
        <v>2</v>
      </c>
      <c r="AF926" s="86">
        <v>0</v>
      </c>
      <c r="AG926" s="86">
        <v>2</v>
      </c>
      <c r="AH926" s="87">
        <v>44270</v>
      </c>
    </row>
    <row r="927" spans="1:34" outlineLevel="2" x14ac:dyDescent="0.3">
      <c r="A927" s="85" t="s">
        <v>269</v>
      </c>
      <c r="B927" s="85" t="s">
        <v>270</v>
      </c>
      <c r="C927" s="86"/>
      <c r="D927" s="86" t="s">
        <v>531</v>
      </c>
      <c r="E927" s="86"/>
      <c r="F927" s="86"/>
      <c r="G927" s="86"/>
      <c r="H927" s="86"/>
      <c r="I927" s="85"/>
      <c r="J927" s="86"/>
      <c r="K927" s="86"/>
      <c r="L927" s="86"/>
      <c r="M927" s="86"/>
      <c r="N927" s="86"/>
      <c r="O927" s="86"/>
      <c r="P927" s="86">
        <v>2</v>
      </c>
      <c r="Q927" s="86">
        <v>18</v>
      </c>
      <c r="R927" s="86">
        <v>0</v>
      </c>
      <c r="S927" s="86">
        <v>21</v>
      </c>
      <c r="T927" s="86">
        <f t="shared" si="17"/>
        <v>-3</v>
      </c>
      <c r="U927" s="86">
        <v>3</v>
      </c>
      <c r="V927" s="86"/>
      <c r="W927" s="86"/>
      <c r="X927" s="86"/>
      <c r="Y927" s="86"/>
      <c r="Z927" s="86"/>
      <c r="AA927" s="86"/>
      <c r="AB927" s="86"/>
      <c r="AC927" s="86"/>
      <c r="AD927" s="86"/>
      <c r="AE927" s="86">
        <v>2</v>
      </c>
      <c r="AF927" s="86">
        <v>0</v>
      </c>
      <c r="AG927" s="86">
        <v>2</v>
      </c>
      <c r="AH927" s="87">
        <v>44270</v>
      </c>
    </row>
    <row r="928" spans="1:34" outlineLevel="2" x14ac:dyDescent="0.3">
      <c r="A928" s="85" t="s">
        <v>271</v>
      </c>
      <c r="B928" s="85" t="s">
        <v>272</v>
      </c>
      <c r="C928" s="86"/>
      <c r="D928" s="86" t="s">
        <v>531</v>
      </c>
      <c r="E928" s="86"/>
      <c r="F928" s="86"/>
      <c r="G928" s="86"/>
      <c r="H928" s="86"/>
      <c r="I928" s="85" t="s">
        <v>227</v>
      </c>
      <c r="J928" s="86" t="s">
        <v>228</v>
      </c>
      <c r="K928" s="86" t="s">
        <v>103</v>
      </c>
      <c r="L928" s="86" t="s">
        <v>230</v>
      </c>
      <c r="M928" s="86"/>
      <c r="N928" s="86"/>
      <c r="O928" s="86"/>
      <c r="P928" s="86">
        <v>2</v>
      </c>
      <c r="Q928" s="86">
        <v>14</v>
      </c>
      <c r="R928" s="86">
        <v>10</v>
      </c>
      <c r="S928" s="86">
        <v>19</v>
      </c>
      <c r="T928" s="86">
        <f t="shared" si="17"/>
        <v>-5</v>
      </c>
      <c r="U928" s="86"/>
      <c r="V928" s="86"/>
      <c r="W928" s="86"/>
      <c r="X928" s="86"/>
      <c r="Y928" s="86"/>
      <c r="Z928" s="86"/>
      <c r="AA928" s="86"/>
      <c r="AB928" s="86"/>
      <c r="AC928" s="86"/>
      <c r="AD928" s="86"/>
      <c r="AE928" s="86">
        <v>2</v>
      </c>
      <c r="AF928" s="86">
        <v>0</v>
      </c>
      <c r="AG928" s="86">
        <v>2</v>
      </c>
      <c r="AH928" s="87">
        <v>44270</v>
      </c>
    </row>
    <row r="929" spans="1:34" outlineLevel="2" x14ac:dyDescent="0.3">
      <c r="A929" s="85" t="s">
        <v>273</v>
      </c>
      <c r="B929" s="85" t="s">
        <v>274</v>
      </c>
      <c r="C929" s="86"/>
      <c r="D929" s="86" t="s">
        <v>531</v>
      </c>
      <c r="E929" s="86"/>
      <c r="F929" s="86"/>
      <c r="G929" s="86"/>
      <c r="H929" s="86"/>
      <c r="I929" s="85"/>
      <c r="J929" s="86"/>
      <c r="K929" s="86"/>
      <c r="L929" s="86"/>
      <c r="M929" s="86"/>
      <c r="N929" s="86"/>
      <c r="O929" s="86"/>
      <c r="P929" s="86">
        <v>17</v>
      </c>
      <c r="Q929" s="86">
        <v>134</v>
      </c>
      <c r="R929" s="86">
        <v>0</v>
      </c>
      <c r="S929" s="86">
        <v>194</v>
      </c>
      <c r="T929" s="86">
        <f t="shared" si="17"/>
        <v>-60</v>
      </c>
      <c r="U929" s="86">
        <v>60</v>
      </c>
      <c r="V929" s="86"/>
      <c r="W929" s="86"/>
      <c r="X929" s="86"/>
      <c r="Y929" s="86"/>
      <c r="Z929" s="86"/>
      <c r="AA929" s="86"/>
      <c r="AB929" s="86"/>
      <c r="AC929" s="86"/>
      <c r="AD929" s="86"/>
      <c r="AE929" s="86">
        <v>17</v>
      </c>
      <c r="AF929" s="86">
        <v>0</v>
      </c>
      <c r="AG929" s="86">
        <v>17</v>
      </c>
      <c r="AH929" s="87">
        <v>44270</v>
      </c>
    </row>
    <row r="930" spans="1:34" outlineLevel="2" x14ac:dyDescent="0.3">
      <c r="A930" s="85" t="s">
        <v>275</v>
      </c>
      <c r="B930" s="85" t="s">
        <v>276</v>
      </c>
      <c r="C930" s="86"/>
      <c r="D930" s="86" t="s">
        <v>531</v>
      </c>
      <c r="E930" s="86"/>
      <c r="F930" s="86"/>
      <c r="G930" s="86"/>
      <c r="H930" s="86"/>
      <c r="I930" s="85" t="s">
        <v>227</v>
      </c>
      <c r="J930" s="86" t="s">
        <v>228</v>
      </c>
      <c r="K930" s="86" t="s">
        <v>73</v>
      </c>
      <c r="L930" s="86" t="s">
        <v>230</v>
      </c>
      <c r="M930" s="86"/>
      <c r="N930" s="86"/>
      <c r="O930" s="86"/>
      <c r="P930" s="86">
        <v>45</v>
      </c>
      <c r="Q930" s="86">
        <v>150</v>
      </c>
      <c r="R930" s="86">
        <v>126</v>
      </c>
      <c r="S930" s="86">
        <v>535</v>
      </c>
      <c r="T930" s="86">
        <f t="shared" si="17"/>
        <v>-385</v>
      </c>
      <c r="U930" s="86">
        <v>259</v>
      </c>
      <c r="V930" s="86"/>
      <c r="W930" s="86"/>
      <c r="X930" s="86"/>
      <c r="Y930" s="86"/>
      <c r="Z930" s="86"/>
      <c r="AA930" s="86"/>
      <c r="AB930" s="86"/>
      <c r="AC930" s="86"/>
      <c r="AD930" s="86"/>
      <c r="AE930" s="86">
        <v>45</v>
      </c>
      <c r="AF930" s="86">
        <v>0</v>
      </c>
      <c r="AG930" s="86">
        <v>45</v>
      </c>
      <c r="AH930" s="87">
        <v>44270</v>
      </c>
    </row>
    <row r="931" spans="1:34" outlineLevel="2" x14ac:dyDescent="0.3">
      <c r="A931" s="85" t="s">
        <v>277</v>
      </c>
      <c r="B931" s="85" t="s">
        <v>278</v>
      </c>
      <c r="C931" s="86"/>
      <c r="D931" s="86" t="s">
        <v>531</v>
      </c>
      <c r="E931" s="86"/>
      <c r="F931" s="86"/>
      <c r="G931" s="86"/>
      <c r="H931" s="86"/>
      <c r="I931" s="85"/>
      <c r="J931" s="86"/>
      <c r="K931" s="86"/>
      <c r="L931" s="86"/>
      <c r="M931" s="86"/>
      <c r="N931" s="86"/>
      <c r="O931" s="86"/>
      <c r="P931" s="86">
        <v>5</v>
      </c>
      <c r="Q931" s="86">
        <v>22</v>
      </c>
      <c r="R931" s="86">
        <v>0</v>
      </c>
      <c r="S931" s="86">
        <v>34</v>
      </c>
      <c r="T931" s="86">
        <f t="shared" si="17"/>
        <v>-12</v>
      </c>
      <c r="U931" s="86">
        <v>12</v>
      </c>
      <c r="V931" s="86"/>
      <c r="W931" s="86"/>
      <c r="X931" s="86"/>
      <c r="Y931" s="86"/>
      <c r="Z931" s="86"/>
      <c r="AA931" s="86"/>
      <c r="AB931" s="86"/>
      <c r="AC931" s="86"/>
      <c r="AD931" s="86"/>
      <c r="AE931" s="86">
        <v>5</v>
      </c>
      <c r="AF931" s="86">
        <v>0</v>
      </c>
      <c r="AG931" s="86">
        <v>5</v>
      </c>
      <c r="AH931" s="87">
        <v>44270</v>
      </c>
    </row>
    <row r="932" spans="1:34" outlineLevel="2" x14ac:dyDescent="0.3">
      <c r="A932" s="85" t="s">
        <v>279</v>
      </c>
      <c r="B932" s="85" t="s">
        <v>280</v>
      </c>
      <c r="C932" s="86"/>
      <c r="D932" s="86" t="s">
        <v>531</v>
      </c>
      <c r="E932" s="86"/>
      <c r="F932" s="86"/>
      <c r="G932" s="86"/>
      <c r="H932" s="86"/>
      <c r="I932" s="85" t="s">
        <v>227</v>
      </c>
      <c r="J932" s="86" t="s">
        <v>228</v>
      </c>
      <c r="K932" s="86" t="s">
        <v>255</v>
      </c>
      <c r="L932" s="86" t="s">
        <v>230</v>
      </c>
      <c r="M932" s="86"/>
      <c r="N932" s="86"/>
      <c r="O932" s="86"/>
      <c r="P932" s="86">
        <v>5</v>
      </c>
      <c r="Q932" s="86">
        <v>17</v>
      </c>
      <c r="R932" s="86">
        <v>16</v>
      </c>
      <c r="S932" s="86">
        <v>71</v>
      </c>
      <c r="T932" s="86">
        <f t="shared" si="17"/>
        <v>-54</v>
      </c>
      <c r="U932" s="86">
        <v>38</v>
      </c>
      <c r="V932" s="86"/>
      <c r="W932" s="86"/>
      <c r="X932" s="86"/>
      <c r="Y932" s="86"/>
      <c r="Z932" s="86"/>
      <c r="AA932" s="86"/>
      <c r="AB932" s="86"/>
      <c r="AC932" s="86"/>
      <c r="AD932" s="86"/>
      <c r="AE932" s="86">
        <v>5</v>
      </c>
      <c r="AF932" s="86">
        <v>0</v>
      </c>
      <c r="AG932" s="86">
        <v>5</v>
      </c>
      <c r="AH932" s="87">
        <v>44270</v>
      </c>
    </row>
    <row r="933" spans="1:34" outlineLevel="2" x14ac:dyDescent="0.3">
      <c r="A933" s="85" t="s">
        <v>281</v>
      </c>
      <c r="B933" s="85" t="s">
        <v>282</v>
      </c>
      <c r="C933" s="86"/>
      <c r="D933" s="86" t="s">
        <v>531</v>
      </c>
      <c r="E933" s="86"/>
      <c r="F933" s="86"/>
      <c r="G933" s="86"/>
      <c r="H933" s="86"/>
      <c r="I933" s="85" t="s">
        <v>245</v>
      </c>
      <c r="J933" s="86" t="s">
        <v>246</v>
      </c>
      <c r="K933" s="86" t="s">
        <v>135</v>
      </c>
      <c r="L933" s="86" t="s">
        <v>230</v>
      </c>
      <c r="M933" s="86"/>
      <c r="N933" s="86"/>
      <c r="O933" s="86"/>
      <c r="P933" s="86">
        <v>1</v>
      </c>
      <c r="Q933" s="86">
        <v>4</v>
      </c>
      <c r="R933" s="86">
        <v>2</v>
      </c>
      <c r="S933" s="86">
        <v>6</v>
      </c>
      <c r="T933" s="86">
        <f t="shared" si="17"/>
        <v>-2</v>
      </c>
      <c r="U933" s="86"/>
      <c r="V933" s="86"/>
      <c r="W933" s="86"/>
      <c r="X933" s="86"/>
      <c r="Y933" s="86"/>
      <c r="Z933" s="86"/>
      <c r="AA933" s="86"/>
      <c r="AB933" s="86"/>
      <c r="AC933" s="86"/>
      <c r="AD933" s="86"/>
      <c r="AE933" s="86">
        <v>1</v>
      </c>
      <c r="AF933" s="86">
        <v>0</v>
      </c>
      <c r="AG933" s="86">
        <v>1</v>
      </c>
      <c r="AH933" s="87">
        <v>44270</v>
      </c>
    </row>
    <row r="934" spans="1:34" outlineLevel="2" x14ac:dyDescent="0.3">
      <c r="A934" s="85" t="s">
        <v>283</v>
      </c>
      <c r="B934" s="85" t="s">
        <v>284</v>
      </c>
      <c r="C934" s="86"/>
      <c r="D934" s="86" t="s">
        <v>531</v>
      </c>
      <c r="E934" s="86"/>
      <c r="F934" s="86"/>
      <c r="G934" s="86"/>
      <c r="H934" s="86"/>
      <c r="I934" s="85" t="s">
        <v>227</v>
      </c>
      <c r="J934" s="86" t="s">
        <v>228</v>
      </c>
      <c r="K934" s="86" t="s">
        <v>285</v>
      </c>
      <c r="L934" s="86" t="s">
        <v>230</v>
      </c>
      <c r="M934" s="86"/>
      <c r="N934" s="86"/>
      <c r="O934" s="86"/>
      <c r="P934" s="86">
        <v>3</v>
      </c>
      <c r="Q934" s="86">
        <v>23</v>
      </c>
      <c r="R934" s="86">
        <v>46</v>
      </c>
      <c r="S934" s="86">
        <v>39</v>
      </c>
      <c r="T934" s="86">
        <f t="shared" si="17"/>
        <v>-16</v>
      </c>
      <c r="U934" s="86"/>
      <c r="V934" s="86"/>
      <c r="W934" s="86"/>
      <c r="X934" s="86"/>
      <c r="Y934" s="86"/>
      <c r="Z934" s="86"/>
      <c r="AA934" s="86"/>
      <c r="AB934" s="86"/>
      <c r="AC934" s="86"/>
      <c r="AD934" s="86"/>
      <c r="AE934" s="86">
        <v>3</v>
      </c>
      <c r="AF934" s="86">
        <v>0</v>
      </c>
      <c r="AG934" s="86">
        <v>3</v>
      </c>
      <c r="AH934" s="87">
        <v>44270</v>
      </c>
    </row>
    <row r="935" spans="1:34" outlineLevel="2" x14ac:dyDescent="0.3">
      <c r="A935" s="85" t="s">
        <v>286</v>
      </c>
      <c r="B935" s="85" t="s">
        <v>287</v>
      </c>
      <c r="C935" s="86"/>
      <c r="D935" s="86" t="s">
        <v>531</v>
      </c>
      <c r="E935" s="86"/>
      <c r="F935" s="86"/>
      <c r="G935" s="86"/>
      <c r="H935" s="86"/>
      <c r="I935" s="85" t="s">
        <v>288</v>
      </c>
      <c r="J935" s="86" t="s">
        <v>289</v>
      </c>
      <c r="K935" s="86" t="s">
        <v>35</v>
      </c>
      <c r="L935" s="86" t="s">
        <v>230</v>
      </c>
      <c r="M935" s="86"/>
      <c r="N935" s="86"/>
      <c r="O935" s="86"/>
      <c r="P935" s="86">
        <v>2</v>
      </c>
      <c r="Q935" s="86">
        <v>9</v>
      </c>
      <c r="R935" s="86">
        <v>6</v>
      </c>
      <c r="S935" s="86">
        <v>24</v>
      </c>
      <c r="T935" s="86">
        <f t="shared" si="17"/>
        <v>-15</v>
      </c>
      <c r="U935" s="86">
        <v>9</v>
      </c>
      <c r="V935" s="86"/>
      <c r="W935" s="86"/>
      <c r="X935" s="86"/>
      <c r="Y935" s="86"/>
      <c r="Z935" s="86"/>
      <c r="AA935" s="86"/>
      <c r="AB935" s="86"/>
      <c r="AC935" s="86"/>
      <c r="AD935" s="86"/>
      <c r="AE935" s="86">
        <v>2</v>
      </c>
      <c r="AF935" s="86">
        <v>0</v>
      </c>
      <c r="AG935" s="86">
        <v>2</v>
      </c>
      <c r="AH935" s="87">
        <v>44270</v>
      </c>
    </row>
    <row r="936" spans="1:34" outlineLevel="2" x14ac:dyDescent="0.3">
      <c r="A936" s="85" t="s">
        <v>290</v>
      </c>
      <c r="B936" s="85" t="s">
        <v>291</v>
      </c>
      <c r="C936" s="86"/>
      <c r="D936" s="86" t="s">
        <v>531</v>
      </c>
      <c r="E936" s="86"/>
      <c r="F936" s="86"/>
      <c r="G936" s="86"/>
      <c r="H936" s="86"/>
      <c r="I936" s="85" t="s">
        <v>292</v>
      </c>
      <c r="J936" s="86" t="s">
        <v>293</v>
      </c>
      <c r="K936" s="86" t="s">
        <v>294</v>
      </c>
      <c r="L936" s="86" t="s">
        <v>54</v>
      </c>
      <c r="M936" s="86"/>
      <c r="N936" s="86"/>
      <c r="O936" s="86"/>
      <c r="P936" s="86">
        <v>1</v>
      </c>
      <c r="Q936" s="86">
        <v>5</v>
      </c>
      <c r="R936" s="86">
        <v>7</v>
      </c>
      <c r="S936" s="86">
        <v>6</v>
      </c>
      <c r="T936" s="86">
        <f t="shared" si="17"/>
        <v>-1</v>
      </c>
      <c r="U936" s="86"/>
      <c r="V936" s="86"/>
      <c r="W936" s="86"/>
      <c r="X936" s="86"/>
      <c r="Y936" s="86"/>
      <c r="Z936" s="86"/>
      <c r="AA936" s="86"/>
      <c r="AB936" s="86"/>
      <c r="AC936" s="86"/>
      <c r="AD936" s="86"/>
      <c r="AE936" s="86">
        <v>1</v>
      </c>
      <c r="AF936" s="86">
        <v>0</v>
      </c>
      <c r="AG936" s="86">
        <v>1</v>
      </c>
      <c r="AH936" s="87">
        <v>44270</v>
      </c>
    </row>
    <row r="937" spans="1:34" outlineLevel="2" x14ac:dyDescent="0.3">
      <c r="A937" s="85" t="s">
        <v>295</v>
      </c>
      <c r="B937" s="85" t="s">
        <v>296</v>
      </c>
      <c r="C937" s="86"/>
      <c r="D937" s="86" t="s">
        <v>531</v>
      </c>
      <c r="E937" s="86"/>
      <c r="F937" s="86"/>
      <c r="G937" s="86"/>
      <c r="H937" s="86"/>
      <c r="I937" s="85" t="s">
        <v>227</v>
      </c>
      <c r="J937" s="86" t="s">
        <v>228</v>
      </c>
      <c r="K937" s="86" t="s">
        <v>294</v>
      </c>
      <c r="L937" s="86" t="s">
        <v>230</v>
      </c>
      <c r="M937" s="86"/>
      <c r="N937" s="86"/>
      <c r="O937" s="86"/>
      <c r="P937" s="86">
        <v>1</v>
      </c>
      <c r="Q937" s="86">
        <v>8</v>
      </c>
      <c r="R937" s="86">
        <v>7</v>
      </c>
      <c r="S937" s="86">
        <v>15</v>
      </c>
      <c r="T937" s="86">
        <f t="shared" si="17"/>
        <v>-7</v>
      </c>
      <c r="U937" s="86"/>
      <c r="V937" s="86"/>
      <c r="W937" s="86"/>
      <c r="X937" s="86"/>
      <c r="Y937" s="86"/>
      <c r="Z937" s="86"/>
      <c r="AA937" s="86"/>
      <c r="AB937" s="86"/>
      <c r="AC937" s="86"/>
      <c r="AD937" s="86"/>
      <c r="AE937" s="86">
        <v>1</v>
      </c>
      <c r="AF937" s="86">
        <v>0</v>
      </c>
      <c r="AG937" s="86">
        <v>1</v>
      </c>
      <c r="AH937" s="87">
        <v>44270</v>
      </c>
    </row>
    <row r="938" spans="1:34" outlineLevel="2" x14ac:dyDescent="0.3">
      <c r="A938" s="85" t="s">
        <v>297</v>
      </c>
      <c r="B938" s="85" t="s">
        <v>298</v>
      </c>
      <c r="C938" s="86"/>
      <c r="D938" s="86" t="s">
        <v>531</v>
      </c>
      <c r="E938" s="86"/>
      <c r="F938" s="86"/>
      <c r="G938" s="86"/>
      <c r="H938" s="86"/>
      <c r="I938" s="85" t="s">
        <v>233</v>
      </c>
      <c r="J938" s="86" t="s">
        <v>234</v>
      </c>
      <c r="K938" s="86" t="s">
        <v>35</v>
      </c>
      <c r="L938" s="86" t="s">
        <v>212</v>
      </c>
      <c r="M938" s="86"/>
      <c r="N938" s="86"/>
      <c r="O938" s="86"/>
      <c r="P938" s="86">
        <v>1</v>
      </c>
      <c r="Q938" s="86">
        <v>0</v>
      </c>
      <c r="R938" s="86">
        <v>6</v>
      </c>
      <c r="S938" s="86">
        <v>6</v>
      </c>
      <c r="T938" s="86">
        <f t="shared" si="17"/>
        <v>-6</v>
      </c>
      <c r="U938" s="86"/>
      <c r="V938" s="86"/>
      <c r="W938" s="86"/>
      <c r="X938" s="86"/>
      <c r="Y938" s="86"/>
      <c r="Z938" s="86"/>
      <c r="AA938" s="86"/>
      <c r="AB938" s="86"/>
      <c r="AC938" s="86"/>
      <c r="AD938" s="86"/>
      <c r="AE938" s="86">
        <v>1</v>
      </c>
      <c r="AF938" s="86">
        <v>0</v>
      </c>
      <c r="AG938" s="86">
        <v>1</v>
      </c>
      <c r="AH938" s="87">
        <v>44270</v>
      </c>
    </row>
    <row r="939" spans="1:34" outlineLevel="2" x14ac:dyDescent="0.3">
      <c r="A939" s="85" t="s">
        <v>299</v>
      </c>
      <c r="B939" s="85" t="s">
        <v>300</v>
      </c>
      <c r="C939" s="86"/>
      <c r="D939" s="86" t="s">
        <v>531</v>
      </c>
      <c r="E939" s="86"/>
      <c r="F939" s="86"/>
      <c r="G939" s="86"/>
      <c r="H939" s="86"/>
      <c r="I939" s="85" t="s">
        <v>109</v>
      </c>
      <c r="J939" s="86" t="s">
        <v>110</v>
      </c>
      <c r="K939" s="86" t="s">
        <v>220</v>
      </c>
      <c r="L939" s="86" t="s">
        <v>224</v>
      </c>
      <c r="M939" s="86"/>
      <c r="N939" s="86"/>
      <c r="O939" s="86"/>
      <c r="P939" s="86">
        <v>6</v>
      </c>
      <c r="Q939" s="86">
        <v>20</v>
      </c>
      <c r="R939" s="86">
        <v>26</v>
      </c>
      <c r="S939" s="86">
        <v>44</v>
      </c>
      <c r="T939" s="86">
        <f t="shared" si="17"/>
        <v>-24</v>
      </c>
      <c r="U939" s="86"/>
      <c r="V939" s="86"/>
      <c r="W939" s="86"/>
      <c r="X939" s="86"/>
      <c r="Y939" s="86"/>
      <c r="Z939" s="86"/>
      <c r="AA939" s="86"/>
      <c r="AB939" s="86"/>
      <c r="AC939" s="86"/>
      <c r="AD939" s="86"/>
      <c r="AE939" s="86">
        <v>6</v>
      </c>
      <c r="AF939" s="86">
        <v>0</v>
      </c>
      <c r="AG939" s="86">
        <v>6</v>
      </c>
      <c r="AH939" s="87">
        <v>44270</v>
      </c>
    </row>
    <row r="940" spans="1:34" outlineLevel="2" x14ac:dyDescent="0.3">
      <c r="A940" s="85" t="s">
        <v>301</v>
      </c>
      <c r="B940" s="85" t="s">
        <v>302</v>
      </c>
      <c r="C940" s="86"/>
      <c r="D940" s="86" t="s">
        <v>531</v>
      </c>
      <c r="E940" s="86"/>
      <c r="F940" s="86"/>
      <c r="G940" s="86"/>
      <c r="H940" s="86"/>
      <c r="I940" s="85" t="s">
        <v>227</v>
      </c>
      <c r="J940" s="86" t="s">
        <v>228</v>
      </c>
      <c r="K940" s="86" t="s">
        <v>98</v>
      </c>
      <c r="L940" s="86" t="s">
        <v>230</v>
      </c>
      <c r="M940" s="86"/>
      <c r="N940" s="86"/>
      <c r="O940" s="86"/>
      <c r="P940" s="86">
        <v>1</v>
      </c>
      <c r="Q940" s="86">
        <v>7</v>
      </c>
      <c r="R940" s="86">
        <v>12</v>
      </c>
      <c r="S940" s="86">
        <v>14</v>
      </c>
      <c r="T940" s="86">
        <f t="shared" si="17"/>
        <v>-7</v>
      </c>
      <c r="U940" s="86"/>
      <c r="V940" s="86"/>
      <c r="W940" s="86"/>
      <c r="X940" s="86"/>
      <c r="Y940" s="86"/>
      <c r="Z940" s="86"/>
      <c r="AA940" s="86"/>
      <c r="AB940" s="86"/>
      <c r="AC940" s="86"/>
      <c r="AD940" s="86"/>
      <c r="AE940" s="86">
        <v>1</v>
      </c>
      <c r="AF940" s="86">
        <v>0</v>
      </c>
      <c r="AG940" s="86">
        <v>1</v>
      </c>
      <c r="AH940" s="87">
        <v>44270</v>
      </c>
    </row>
    <row r="941" spans="1:34" outlineLevel="2" x14ac:dyDescent="0.3">
      <c r="A941" s="85" t="s">
        <v>303</v>
      </c>
      <c r="B941" s="85" t="s">
        <v>304</v>
      </c>
      <c r="C941" s="86"/>
      <c r="D941" s="86" t="s">
        <v>531</v>
      </c>
      <c r="E941" s="86"/>
      <c r="F941" s="86"/>
      <c r="G941" s="86"/>
      <c r="H941" s="86"/>
      <c r="I941" s="85" t="s">
        <v>227</v>
      </c>
      <c r="J941" s="86" t="s">
        <v>228</v>
      </c>
      <c r="K941" s="86" t="s">
        <v>103</v>
      </c>
      <c r="L941" s="86" t="s">
        <v>230</v>
      </c>
      <c r="M941" s="86"/>
      <c r="N941" s="86"/>
      <c r="O941" s="86"/>
      <c r="P941" s="86">
        <v>1</v>
      </c>
      <c r="Q941" s="86">
        <v>1</v>
      </c>
      <c r="R941" s="86">
        <v>10</v>
      </c>
      <c r="S941" s="86">
        <v>6</v>
      </c>
      <c r="T941" s="86">
        <f t="shared" si="17"/>
        <v>-5</v>
      </c>
      <c r="U941" s="86"/>
      <c r="V941" s="86"/>
      <c r="W941" s="86"/>
      <c r="X941" s="86"/>
      <c r="Y941" s="86"/>
      <c r="Z941" s="86"/>
      <c r="AA941" s="86"/>
      <c r="AB941" s="86"/>
      <c r="AC941" s="86"/>
      <c r="AD941" s="86"/>
      <c r="AE941" s="86">
        <v>1</v>
      </c>
      <c r="AF941" s="86">
        <v>0</v>
      </c>
      <c r="AG941" s="86">
        <v>1</v>
      </c>
      <c r="AH941" s="87">
        <v>44270</v>
      </c>
    </row>
    <row r="942" spans="1:34" outlineLevel="2" x14ac:dyDescent="0.3">
      <c r="A942" s="85" t="s">
        <v>305</v>
      </c>
      <c r="B942" s="85" t="s">
        <v>306</v>
      </c>
      <c r="C942" s="86"/>
      <c r="D942" s="86" t="s">
        <v>531</v>
      </c>
      <c r="E942" s="86"/>
      <c r="F942" s="86"/>
      <c r="G942" s="86"/>
      <c r="H942" s="86"/>
      <c r="I942" s="85" t="s">
        <v>245</v>
      </c>
      <c r="J942" s="86" t="s">
        <v>246</v>
      </c>
      <c r="K942" s="86" t="s">
        <v>35</v>
      </c>
      <c r="L942" s="86" t="s">
        <v>230</v>
      </c>
      <c r="M942" s="86"/>
      <c r="N942" s="86"/>
      <c r="O942" s="86"/>
      <c r="P942" s="86">
        <v>1</v>
      </c>
      <c r="Q942" s="86">
        <v>1</v>
      </c>
      <c r="R942" s="86">
        <v>6</v>
      </c>
      <c r="S942" s="86">
        <v>7</v>
      </c>
      <c r="T942" s="86">
        <f t="shared" si="17"/>
        <v>-6</v>
      </c>
      <c r="U942" s="86"/>
      <c r="V942" s="86"/>
      <c r="W942" s="86"/>
      <c r="X942" s="86"/>
      <c r="Y942" s="86"/>
      <c r="Z942" s="86"/>
      <c r="AA942" s="86"/>
      <c r="AB942" s="86"/>
      <c r="AC942" s="86"/>
      <c r="AD942" s="86"/>
      <c r="AE942" s="86">
        <v>1</v>
      </c>
      <c r="AF942" s="86">
        <v>0</v>
      </c>
      <c r="AG942" s="86">
        <v>1</v>
      </c>
      <c r="AH942" s="87">
        <v>44270</v>
      </c>
    </row>
    <row r="943" spans="1:34" outlineLevel="2" x14ac:dyDescent="0.3">
      <c r="A943" s="85" t="s">
        <v>307</v>
      </c>
      <c r="B943" s="85" t="s">
        <v>308</v>
      </c>
      <c r="C943" s="86"/>
      <c r="D943" s="86" t="s">
        <v>531</v>
      </c>
      <c r="E943" s="86"/>
      <c r="F943" s="86"/>
      <c r="G943" s="86"/>
      <c r="H943" s="86"/>
      <c r="I943" s="85" t="s">
        <v>227</v>
      </c>
      <c r="J943" s="86" t="s">
        <v>228</v>
      </c>
      <c r="K943" s="86" t="s">
        <v>35</v>
      </c>
      <c r="L943" s="86" t="s">
        <v>230</v>
      </c>
      <c r="M943" s="86"/>
      <c r="N943" s="86"/>
      <c r="O943" s="86"/>
      <c r="P943" s="86">
        <v>1</v>
      </c>
      <c r="Q943" s="86">
        <v>0</v>
      </c>
      <c r="R943" s="86">
        <v>6</v>
      </c>
      <c r="S943" s="86">
        <v>6</v>
      </c>
      <c r="T943" s="86">
        <f t="shared" si="17"/>
        <v>-6</v>
      </c>
      <c r="U943" s="86"/>
      <c r="V943" s="86"/>
      <c r="W943" s="86"/>
      <c r="X943" s="86"/>
      <c r="Y943" s="86"/>
      <c r="Z943" s="86"/>
      <c r="AA943" s="86"/>
      <c r="AB943" s="86"/>
      <c r="AC943" s="86"/>
      <c r="AD943" s="86"/>
      <c r="AE943" s="86">
        <v>1</v>
      </c>
      <c r="AF943" s="86">
        <v>0</v>
      </c>
      <c r="AG943" s="86">
        <v>1</v>
      </c>
      <c r="AH943" s="87">
        <v>44270</v>
      </c>
    </row>
    <row r="944" spans="1:34" outlineLevel="2" x14ac:dyDescent="0.3">
      <c r="A944" s="85" t="s">
        <v>309</v>
      </c>
      <c r="B944" s="85" t="s">
        <v>310</v>
      </c>
      <c r="C944" s="86"/>
      <c r="D944" s="86" t="s">
        <v>531</v>
      </c>
      <c r="E944" s="86"/>
      <c r="F944" s="86"/>
      <c r="G944" s="86"/>
      <c r="H944" s="86"/>
      <c r="I944" s="85" t="s">
        <v>227</v>
      </c>
      <c r="J944" s="86" t="s">
        <v>228</v>
      </c>
      <c r="K944" s="86" t="s">
        <v>311</v>
      </c>
      <c r="L944" s="86" t="s">
        <v>230</v>
      </c>
      <c r="M944" s="86"/>
      <c r="N944" s="86"/>
      <c r="O944" s="86"/>
      <c r="P944" s="86">
        <v>1</v>
      </c>
      <c r="Q944" s="86">
        <v>0</v>
      </c>
      <c r="R944" s="86">
        <v>9</v>
      </c>
      <c r="S944" s="86">
        <v>10</v>
      </c>
      <c r="T944" s="86">
        <f t="shared" si="17"/>
        <v>-10</v>
      </c>
      <c r="U944" s="86">
        <v>1</v>
      </c>
      <c r="V944" s="86"/>
      <c r="W944" s="86"/>
      <c r="X944" s="86"/>
      <c r="Y944" s="86"/>
      <c r="Z944" s="86"/>
      <c r="AA944" s="86"/>
      <c r="AB944" s="86"/>
      <c r="AC944" s="86"/>
      <c r="AD944" s="86"/>
      <c r="AE944" s="86">
        <v>1</v>
      </c>
      <c r="AF944" s="86">
        <v>0</v>
      </c>
      <c r="AG944" s="86">
        <v>1</v>
      </c>
      <c r="AH944" s="87">
        <v>44270</v>
      </c>
    </row>
    <row r="945" spans="1:34" outlineLevel="2" x14ac:dyDescent="0.3">
      <c r="A945" s="85" t="s">
        <v>312</v>
      </c>
      <c r="B945" s="85" t="s">
        <v>313</v>
      </c>
      <c r="C945" s="86"/>
      <c r="D945" s="86" t="s">
        <v>531</v>
      </c>
      <c r="E945" s="86"/>
      <c r="F945" s="86"/>
      <c r="G945" s="86"/>
      <c r="H945" s="86"/>
      <c r="I945" s="85" t="s">
        <v>227</v>
      </c>
      <c r="J945" s="86" t="s">
        <v>228</v>
      </c>
      <c r="K945" s="86" t="s">
        <v>103</v>
      </c>
      <c r="L945" s="86" t="s">
        <v>230</v>
      </c>
      <c r="M945" s="86"/>
      <c r="N945" s="86"/>
      <c r="O945" s="86"/>
      <c r="P945" s="86">
        <v>2</v>
      </c>
      <c r="Q945" s="86">
        <v>0</v>
      </c>
      <c r="R945" s="86">
        <v>12</v>
      </c>
      <c r="S945" s="86">
        <v>10</v>
      </c>
      <c r="T945" s="86">
        <f t="shared" si="17"/>
        <v>-10</v>
      </c>
      <c r="U945" s="86"/>
      <c r="V945" s="86"/>
      <c r="W945" s="86"/>
      <c r="X945" s="86"/>
      <c r="Y945" s="86"/>
      <c r="Z945" s="86"/>
      <c r="AA945" s="86"/>
      <c r="AB945" s="86"/>
      <c r="AC945" s="86"/>
      <c r="AD945" s="86"/>
      <c r="AE945" s="86">
        <v>2</v>
      </c>
      <c r="AF945" s="86">
        <v>0</v>
      </c>
      <c r="AG945" s="86">
        <v>2</v>
      </c>
      <c r="AH945" s="87">
        <v>44270</v>
      </c>
    </row>
    <row r="946" spans="1:34" outlineLevel="2" x14ac:dyDescent="0.3">
      <c r="A946" s="85" t="s">
        <v>314</v>
      </c>
      <c r="B946" s="85" t="s">
        <v>315</v>
      </c>
      <c r="C946" s="86"/>
      <c r="D946" s="86" t="s">
        <v>531</v>
      </c>
      <c r="E946" s="86"/>
      <c r="F946" s="86"/>
      <c r="G946" s="86"/>
      <c r="H946" s="86"/>
      <c r="I946" s="85"/>
      <c r="J946" s="86"/>
      <c r="K946" s="86"/>
      <c r="L946" s="86"/>
      <c r="M946" s="86"/>
      <c r="N946" s="86"/>
      <c r="O946" s="86"/>
      <c r="P946" s="86">
        <v>3</v>
      </c>
      <c r="Q946" s="86">
        <v>15</v>
      </c>
      <c r="R946" s="86">
        <v>1</v>
      </c>
      <c r="S946" s="86">
        <v>41</v>
      </c>
      <c r="T946" s="86">
        <f t="shared" si="17"/>
        <v>-26</v>
      </c>
      <c r="U946" s="86">
        <v>25</v>
      </c>
      <c r="V946" s="86"/>
      <c r="W946" s="86"/>
      <c r="X946" s="86"/>
      <c r="Y946" s="86"/>
      <c r="Z946" s="86"/>
      <c r="AA946" s="86"/>
      <c r="AB946" s="86"/>
      <c r="AC946" s="86"/>
      <c r="AD946" s="86"/>
      <c r="AE946" s="86">
        <v>3</v>
      </c>
      <c r="AF946" s="86">
        <v>0</v>
      </c>
      <c r="AG946" s="86">
        <v>3</v>
      </c>
      <c r="AH946" s="87">
        <v>44270</v>
      </c>
    </row>
    <row r="947" spans="1:34" outlineLevel="2" x14ac:dyDescent="0.3">
      <c r="A947" s="85" t="s">
        <v>316</v>
      </c>
      <c r="B947" s="85" t="s">
        <v>317</v>
      </c>
      <c r="C947" s="86"/>
      <c r="D947" s="86" t="s">
        <v>531</v>
      </c>
      <c r="E947" s="86"/>
      <c r="F947" s="86"/>
      <c r="G947" s="86"/>
      <c r="H947" s="86"/>
      <c r="I947" s="85" t="s">
        <v>259</v>
      </c>
      <c r="J947" s="86" t="s">
        <v>318</v>
      </c>
      <c r="K947" s="86" t="s">
        <v>294</v>
      </c>
      <c r="L947" s="86" t="s">
        <v>319</v>
      </c>
      <c r="M947" s="86">
        <v>15674</v>
      </c>
      <c r="N947" s="86">
        <v>43</v>
      </c>
      <c r="O947" s="87">
        <v>44299</v>
      </c>
      <c r="P947" s="86">
        <v>2</v>
      </c>
      <c r="Q947" s="86">
        <v>52</v>
      </c>
      <c r="R947" s="86">
        <v>50</v>
      </c>
      <c r="S947" s="86">
        <v>69</v>
      </c>
      <c r="T947" s="86">
        <f t="shared" si="17"/>
        <v>-17</v>
      </c>
      <c r="U947" s="86"/>
      <c r="V947" s="86"/>
      <c r="W947" s="86"/>
      <c r="X947" s="86"/>
      <c r="Y947" s="86"/>
      <c r="Z947" s="86"/>
      <c r="AA947" s="86"/>
      <c r="AB947" s="86"/>
      <c r="AC947" s="86"/>
      <c r="AD947" s="86"/>
      <c r="AE947" s="86">
        <v>2</v>
      </c>
      <c r="AF947" s="86">
        <v>0</v>
      </c>
      <c r="AG947" s="86">
        <v>2</v>
      </c>
      <c r="AH947" s="87">
        <v>44270</v>
      </c>
    </row>
    <row r="948" spans="1:34" outlineLevel="2" x14ac:dyDescent="0.3">
      <c r="A948" s="85" t="s">
        <v>320</v>
      </c>
      <c r="B948" s="85" t="s">
        <v>321</v>
      </c>
      <c r="C948" s="86"/>
      <c r="D948" s="86" t="s">
        <v>531</v>
      </c>
      <c r="E948" s="86"/>
      <c r="F948" s="86"/>
      <c r="G948" s="86"/>
      <c r="H948" s="86"/>
      <c r="I948" s="85" t="s">
        <v>259</v>
      </c>
      <c r="J948" s="86" t="s">
        <v>322</v>
      </c>
      <c r="K948" s="86" t="s">
        <v>323</v>
      </c>
      <c r="L948" s="86" t="s">
        <v>144</v>
      </c>
      <c r="M948" s="86"/>
      <c r="N948" s="86"/>
      <c r="O948" s="86"/>
      <c r="P948" s="86">
        <v>5</v>
      </c>
      <c r="Q948" s="86">
        <v>69</v>
      </c>
      <c r="R948" s="86">
        <v>80</v>
      </c>
      <c r="S948" s="86">
        <v>82</v>
      </c>
      <c r="T948" s="86">
        <f t="shared" si="17"/>
        <v>-13</v>
      </c>
      <c r="U948" s="86"/>
      <c r="V948" s="86"/>
      <c r="W948" s="86"/>
      <c r="X948" s="86"/>
      <c r="Y948" s="86"/>
      <c r="Z948" s="86"/>
      <c r="AA948" s="86"/>
      <c r="AB948" s="86"/>
      <c r="AC948" s="86"/>
      <c r="AD948" s="86"/>
      <c r="AE948" s="86">
        <v>5</v>
      </c>
      <c r="AF948" s="86">
        <v>0</v>
      </c>
      <c r="AG948" s="86">
        <v>5</v>
      </c>
      <c r="AH948" s="87">
        <v>44270</v>
      </c>
    </row>
    <row r="949" spans="1:34" outlineLevel="2" x14ac:dyDescent="0.3">
      <c r="A949" s="85" t="s">
        <v>324</v>
      </c>
      <c r="B949" s="85" t="s">
        <v>325</v>
      </c>
      <c r="C949" s="86"/>
      <c r="D949" s="86" t="s">
        <v>531</v>
      </c>
      <c r="E949" s="86"/>
      <c r="F949" s="86"/>
      <c r="G949" s="86"/>
      <c r="H949" s="86"/>
      <c r="I949" s="85" t="s">
        <v>259</v>
      </c>
      <c r="J949" s="86" t="s">
        <v>326</v>
      </c>
      <c r="K949" s="86" t="s">
        <v>327</v>
      </c>
      <c r="L949" s="86" t="s">
        <v>328</v>
      </c>
      <c r="M949" s="86">
        <v>15674</v>
      </c>
      <c r="N949" s="86">
        <v>100</v>
      </c>
      <c r="O949" s="87">
        <v>44314</v>
      </c>
      <c r="P949" s="86">
        <v>8</v>
      </c>
      <c r="Q949" s="86">
        <v>6</v>
      </c>
      <c r="R949" s="86">
        <v>170</v>
      </c>
      <c r="S949" s="86">
        <v>79</v>
      </c>
      <c r="T949" s="86">
        <f t="shared" si="17"/>
        <v>-73</v>
      </c>
      <c r="U949" s="86"/>
      <c r="V949" s="86"/>
      <c r="W949" s="86"/>
      <c r="X949" s="86"/>
      <c r="Y949" s="86"/>
      <c r="Z949" s="86"/>
      <c r="AA949" s="86"/>
      <c r="AB949" s="86"/>
      <c r="AC949" s="86"/>
      <c r="AD949" s="86"/>
      <c r="AE949" s="86">
        <v>8</v>
      </c>
      <c r="AF949" s="86">
        <v>0</v>
      </c>
      <c r="AG949" s="86">
        <v>8</v>
      </c>
      <c r="AH949" s="87">
        <v>44270</v>
      </c>
    </row>
    <row r="950" spans="1:34" outlineLevel="2" x14ac:dyDescent="0.3">
      <c r="A950" s="85" t="s">
        <v>329</v>
      </c>
      <c r="B950" s="85" t="s">
        <v>330</v>
      </c>
      <c r="C950" s="86"/>
      <c r="D950" s="86" t="s">
        <v>531</v>
      </c>
      <c r="E950" s="86"/>
      <c r="F950" s="86"/>
      <c r="G950" s="86"/>
      <c r="H950" s="86"/>
      <c r="I950" s="85"/>
      <c r="J950" s="86"/>
      <c r="K950" s="86"/>
      <c r="L950" s="86"/>
      <c r="M950" s="86"/>
      <c r="N950" s="86"/>
      <c r="O950" s="86"/>
      <c r="P950" s="86">
        <v>1</v>
      </c>
      <c r="Q950" s="86">
        <v>10</v>
      </c>
      <c r="R950" s="86">
        <v>0</v>
      </c>
      <c r="S950" s="86">
        <v>11</v>
      </c>
      <c r="T950" s="86">
        <f t="shared" si="17"/>
        <v>-1</v>
      </c>
      <c r="U950" s="86">
        <v>1</v>
      </c>
      <c r="V950" s="86"/>
      <c r="W950" s="86"/>
      <c r="X950" s="86"/>
      <c r="Y950" s="86"/>
      <c r="Z950" s="86"/>
      <c r="AA950" s="86"/>
      <c r="AB950" s="86"/>
      <c r="AC950" s="86"/>
      <c r="AD950" s="86"/>
      <c r="AE950" s="86">
        <v>1</v>
      </c>
      <c r="AF950" s="86">
        <v>0</v>
      </c>
      <c r="AG950" s="86">
        <v>1</v>
      </c>
      <c r="AH950" s="87">
        <v>44270</v>
      </c>
    </row>
    <row r="951" spans="1:34" outlineLevel="2" x14ac:dyDescent="0.3">
      <c r="A951" s="85" t="s">
        <v>331</v>
      </c>
      <c r="B951" s="85" t="s">
        <v>332</v>
      </c>
      <c r="C951" s="86"/>
      <c r="D951" s="86" t="s">
        <v>531</v>
      </c>
      <c r="E951" s="86"/>
      <c r="F951" s="86"/>
      <c r="G951" s="86"/>
      <c r="H951" s="86"/>
      <c r="I951" s="85"/>
      <c r="J951" s="86"/>
      <c r="K951" s="86"/>
      <c r="L951" s="86"/>
      <c r="M951" s="86"/>
      <c r="N951" s="86"/>
      <c r="O951" s="86"/>
      <c r="P951" s="86">
        <v>3</v>
      </c>
      <c r="Q951" s="86">
        <v>30</v>
      </c>
      <c r="R951" s="86">
        <v>0</v>
      </c>
      <c r="S951" s="86">
        <v>35</v>
      </c>
      <c r="T951" s="86">
        <f t="shared" si="17"/>
        <v>-5</v>
      </c>
      <c r="U951" s="86">
        <v>5</v>
      </c>
      <c r="V951" s="86"/>
      <c r="W951" s="86"/>
      <c r="X951" s="86"/>
      <c r="Y951" s="86"/>
      <c r="Z951" s="86"/>
      <c r="AA951" s="86"/>
      <c r="AB951" s="86"/>
      <c r="AC951" s="86"/>
      <c r="AD951" s="86"/>
      <c r="AE951" s="86">
        <v>3</v>
      </c>
      <c r="AF951" s="86">
        <v>0</v>
      </c>
      <c r="AG951" s="86">
        <v>3</v>
      </c>
      <c r="AH951" s="87">
        <v>44270</v>
      </c>
    </row>
    <row r="952" spans="1:34" outlineLevel="2" x14ac:dyDescent="0.3">
      <c r="A952" s="85" t="s">
        <v>333</v>
      </c>
      <c r="B952" s="85" t="s">
        <v>334</v>
      </c>
      <c r="C952" s="86"/>
      <c r="D952" s="86" t="s">
        <v>531</v>
      </c>
      <c r="E952" s="86"/>
      <c r="F952" s="86"/>
      <c r="G952" s="86"/>
      <c r="H952" s="86"/>
      <c r="I952" s="85"/>
      <c r="J952" s="86"/>
      <c r="K952" s="86"/>
      <c r="L952" s="86"/>
      <c r="M952" s="86"/>
      <c r="N952" s="86"/>
      <c r="O952" s="86"/>
      <c r="P952" s="86">
        <v>2</v>
      </c>
      <c r="Q952" s="86">
        <v>7</v>
      </c>
      <c r="R952" s="86"/>
      <c r="S952" s="86">
        <v>12</v>
      </c>
      <c r="T952" s="86">
        <f t="shared" si="17"/>
        <v>-5</v>
      </c>
      <c r="U952" s="86">
        <v>5</v>
      </c>
      <c r="V952" s="86"/>
      <c r="W952" s="86"/>
      <c r="X952" s="86"/>
      <c r="Y952" s="86"/>
      <c r="Z952" s="86"/>
      <c r="AA952" s="86"/>
      <c r="AB952" s="86"/>
      <c r="AC952" s="86"/>
      <c r="AD952" s="86"/>
      <c r="AE952" s="86">
        <v>2</v>
      </c>
      <c r="AF952" s="86">
        <v>0</v>
      </c>
      <c r="AG952" s="86">
        <v>2</v>
      </c>
      <c r="AH952" s="87">
        <v>44270</v>
      </c>
    </row>
    <row r="953" spans="1:34" outlineLevel="2" x14ac:dyDescent="0.3">
      <c r="A953" s="85" t="s">
        <v>335</v>
      </c>
      <c r="B953" s="85" t="s">
        <v>336</v>
      </c>
      <c r="C953" s="86"/>
      <c r="D953" s="86" t="s">
        <v>531</v>
      </c>
      <c r="E953" s="86"/>
      <c r="F953" s="86"/>
      <c r="G953" s="86"/>
      <c r="H953" s="86"/>
      <c r="I953" s="85"/>
      <c r="J953" s="86"/>
      <c r="K953" s="86"/>
      <c r="L953" s="86"/>
      <c r="M953" s="86"/>
      <c r="N953" s="86"/>
      <c r="O953" s="86"/>
      <c r="P953" s="86">
        <v>2</v>
      </c>
      <c r="Q953" s="86">
        <v>4</v>
      </c>
      <c r="R953" s="86">
        <v>0</v>
      </c>
      <c r="S953" s="86">
        <v>12</v>
      </c>
      <c r="T953" s="86">
        <f t="shared" si="17"/>
        <v>-8</v>
      </c>
      <c r="U953" s="86">
        <v>8</v>
      </c>
      <c r="V953" s="86"/>
      <c r="W953" s="86"/>
      <c r="X953" s="86"/>
      <c r="Y953" s="86"/>
      <c r="Z953" s="86"/>
      <c r="AA953" s="86"/>
      <c r="AB953" s="86"/>
      <c r="AC953" s="86"/>
      <c r="AD953" s="86"/>
      <c r="AE953" s="86">
        <v>2</v>
      </c>
      <c r="AF953" s="86">
        <v>0</v>
      </c>
      <c r="AG953" s="86">
        <v>2</v>
      </c>
      <c r="AH953" s="87">
        <v>44270</v>
      </c>
    </row>
    <row r="954" spans="1:34" outlineLevel="2" x14ac:dyDescent="0.3">
      <c r="A954" s="85" t="s">
        <v>337</v>
      </c>
      <c r="B954" s="85" t="s">
        <v>338</v>
      </c>
      <c r="C954" s="86"/>
      <c r="D954" s="86" t="s">
        <v>531</v>
      </c>
      <c r="E954" s="86"/>
      <c r="F954" s="86"/>
      <c r="G954" s="86"/>
      <c r="H954" s="86"/>
      <c r="I954" s="85" t="s">
        <v>227</v>
      </c>
      <c r="J954" s="86" t="s">
        <v>228</v>
      </c>
      <c r="K954" s="86" t="s">
        <v>339</v>
      </c>
      <c r="L954" s="86" t="s">
        <v>230</v>
      </c>
      <c r="M954" s="86"/>
      <c r="N954" s="86"/>
      <c r="O954" s="86"/>
      <c r="P954" s="86">
        <v>40</v>
      </c>
      <c r="Q954" s="86">
        <v>68</v>
      </c>
      <c r="R954" s="86">
        <v>84</v>
      </c>
      <c r="S954" s="86">
        <v>512</v>
      </c>
      <c r="T954" s="86">
        <f t="shared" si="17"/>
        <v>-444</v>
      </c>
      <c r="U954" s="86">
        <v>360</v>
      </c>
      <c r="V954" s="86"/>
      <c r="W954" s="86"/>
      <c r="X954" s="86"/>
      <c r="Y954" s="86"/>
      <c r="Z954" s="86"/>
      <c r="AA954" s="86"/>
      <c r="AB954" s="86"/>
      <c r="AC954" s="86"/>
      <c r="AD954" s="86"/>
      <c r="AE954" s="86">
        <v>40</v>
      </c>
      <c r="AF954" s="86">
        <v>0</v>
      </c>
      <c r="AG954" s="86">
        <v>40</v>
      </c>
      <c r="AH954" s="87">
        <v>44270</v>
      </c>
    </row>
    <row r="955" spans="1:34" outlineLevel="2" x14ac:dyDescent="0.3">
      <c r="A955" s="85" t="s">
        <v>340</v>
      </c>
      <c r="B955" s="85" t="s">
        <v>341</v>
      </c>
      <c r="C955" s="86"/>
      <c r="D955" s="86" t="s">
        <v>531</v>
      </c>
      <c r="E955" s="86"/>
      <c r="F955" s="86"/>
      <c r="G955" s="86"/>
      <c r="H955" s="86"/>
      <c r="I955" s="85" t="s">
        <v>227</v>
      </c>
      <c r="J955" s="86" t="s">
        <v>228</v>
      </c>
      <c r="K955" s="86" t="s">
        <v>342</v>
      </c>
      <c r="L955" s="86" t="s">
        <v>230</v>
      </c>
      <c r="M955" s="86"/>
      <c r="N955" s="86"/>
      <c r="O955" s="86"/>
      <c r="P955" s="86">
        <v>6</v>
      </c>
      <c r="Q955" s="86">
        <v>24</v>
      </c>
      <c r="R955" s="86">
        <v>33</v>
      </c>
      <c r="S955" s="86">
        <v>65</v>
      </c>
      <c r="T955" s="86">
        <f t="shared" si="17"/>
        <v>-41</v>
      </c>
      <c r="U955" s="86">
        <v>8</v>
      </c>
      <c r="V955" s="86"/>
      <c r="W955" s="86"/>
      <c r="X955" s="86"/>
      <c r="Y955" s="86"/>
      <c r="Z955" s="86"/>
      <c r="AA955" s="86"/>
      <c r="AB955" s="86"/>
      <c r="AC955" s="86"/>
      <c r="AD955" s="86"/>
      <c r="AE955" s="86">
        <v>6</v>
      </c>
      <c r="AF955" s="86">
        <v>0</v>
      </c>
      <c r="AG955" s="86">
        <v>6</v>
      </c>
      <c r="AH955" s="87">
        <v>44270</v>
      </c>
    </row>
    <row r="956" spans="1:34" outlineLevel="2" x14ac:dyDescent="0.3">
      <c r="A956" s="85" t="s">
        <v>343</v>
      </c>
      <c r="B956" s="85" t="s">
        <v>344</v>
      </c>
      <c r="C956" s="86"/>
      <c r="D956" s="86" t="s">
        <v>531</v>
      </c>
      <c r="E956" s="86"/>
      <c r="F956" s="86"/>
      <c r="G956" s="86"/>
      <c r="H956" s="86"/>
      <c r="I956" s="85" t="s">
        <v>227</v>
      </c>
      <c r="J956" s="86" t="s">
        <v>228</v>
      </c>
      <c r="K956" s="86" t="s">
        <v>345</v>
      </c>
      <c r="L956" s="86" t="s">
        <v>230</v>
      </c>
      <c r="M956" s="86"/>
      <c r="N956" s="86"/>
      <c r="O956" s="86"/>
      <c r="P956" s="86">
        <v>3</v>
      </c>
      <c r="Q956" s="86">
        <v>9</v>
      </c>
      <c r="R956" s="86">
        <v>35</v>
      </c>
      <c r="S956" s="86">
        <v>36</v>
      </c>
      <c r="T956" s="86">
        <f t="shared" si="17"/>
        <v>-27</v>
      </c>
      <c r="U956" s="86"/>
      <c r="V956" s="86"/>
      <c r="W956" s="86"/>
      <c r="X956" s="86"/>
      <c r="Y956" s="86"/>
      <c r="Z956" s="86"/>
      <c r="AA956" s="86"/>
      <c r="AB956" s="86"/>
      <c r="AC956" s="86"/>
      <c r="AD956" s="86"/>
      <c r="AE956" s="86">
        <v>3</v>
      </c>
      <c r="AF956" s="86">
        <v>0</v>
      </c>
      <c r="AG956" s="86">
        <v>3</v>
      </c>
      <c r="AH956" s="87">
        <v>44270</v>
      </c>
    </row>
    <row r="957" spans="1:34" outlineLevel="2" x14ac:dyDescent="0.3">
      <c r="A957" s="85" t="s">
        <v>346</v>
      </c>
      <c r="B957" s="85" t="s">
        <v>347</v>
      </c>
      <c r="C957" s="86"/>
      <c r="D957" s="86" t="s">
        <v>531</v>
      </c>
      <c r="E957" s="86"/>
      <c r="F957" s="86"/>
      <c r="G957" s="86"/>
      <c r="H957" s="86"/>
      <c r="I957" s="85" t="s">
        <v>227</v>
      </c>
      <c r="J957" s="86" t="s">
        <v>228</v>
      </c>
      <c r="K957" s="86" t="s">
        <v>348</v>
      </c>
      <c r="L957" s="86" t="s">
        <v>230</v>
      </c>
      <c r="M957" s="86"/>
      <c r="N957" s="86"/>
      <c r="O957" s="86"/>
      <c r="P957" s="86">
        <v>40</v>
      </c>
      <c r="Q957" s="86">
        <v>98</v>
      </c>
      <c r="R957" s="86">
        <v>96</v>
      </c>
      <c r="S957" s="86">
        <v>504</v>
      </c>
      <c r="T957" s="86">
        <f t="shared" si="17"/>
        <v>-406</v>
      </c>
      <c r="U957" s="86">
        <v>310</v>
      </c>
      <c r="V957" s="86"/>
      <c r="W957" s="86"/>
      <c r="X957" s="86"/>
      <c r="Y957" s="86"/>
      <c r="Z957" s="86"/>
      <c r="AA957" s="86"/>
      <c r="AB957" s="86"/>
      <c r="AC957" s="86"/>
      <c r="AD957" s="86"/>
      <c r="AE957" s="86">
        <v>40</v>
      </c>
      <c r="AF957" s="86">
        <v>0</v>
      </c>
      <c r="AG957" s="86">
        <v>40</v>
      </c>
      <c r="AH957" s="87">
        <v>44270</v>
      </c>
    </row>
    <row r="958" spans="1:34" outlineLevel="2" x14ac:dyDescent="0.3">
      <c r="A958" s="85" t="s">
        <v>349</v>
      </c>
      <c r="B958" s="85" t="s">
        <v>350</v>
      </c>
      <c r="C958" s="86"/>
      <c r="D958" s="86" t="s">
        <v>531</v>
      </c>
      <c r="E958" s="86"/>
      <c r="F958" s="86"/>
      <c r="G958" s="86"/>
      <c r="H958" s="86"/>
      <c r="I958" s="85" t="s">
        <v>227</v>
      </c>
      <c r="J958" s="86" t="s">
        <v>228</v>
      </c>
      <c r="K958" s="86" t="s">
        <v>103</v>
      </c>
      <c r="L958" s="86" t="s">
        <v>230</v>
      </c>
      <c r="M958" s="86"/>
      <c r="N958" s="86"/>
      <c r="O958" s="86"/>
      <c r="P958" s="86">
        <v>1</v>
      </c>
      <c r="Q958" s="86">
        <v>1</v>
      </c>
      <c r="R958" s="86">
        <v>10</v>
      </c>
      <c r="S958" s="86">
        <v>9</v>
      </c>
      <c r="T958" s="86">
        <f t="shared" si="17"/>
        <v>-8</v>
      </c>
      <c r="U958" s="86"/>
      <c r="V958" s="86"/>
      <c r="W958" s="86"/>
      <c r="X958" s="86"/>
      <c r="Y958" s="86"/>
      <c r="Z958" s="86"/>
      <c r="AA958" s="86"/>
      <c r="AB958" s="86"/>
      <c r="AC958" s="86"/>
      <c r="AD958" s="86"/>
      <c r="AE958" s="86">
        <v>1</v>
      </c>
      <c r="AF958" s="86">
        <v>0</v>
      </c>
      <c r="AG958" s="86">
        <v>1</v>
      </c>
      <c r="AH958" s="87">
        <v>44270</v>
      </c>
    </row>
    <row r="959" spans="1:34" outlineLevel="2" x14ac:dyDescent="0.3">
      <c r="A959" s="85" t="s">
        <v>351</v>
      </c>
      <c r="B959" s="85" t="s">
        <v>352</v>
      </c>
      <c r="C959" s="86"/>
      <c r="D959" s="86" t="s">
        <v>531</v>
      </c>
      <c r="E959" s="86"/>
      <c r="F959" s="86"/>
      <c r="G959" s="86"/>
      <c r="H959" s="86"/>
      <c r="I959" s="85"/>
      <c r="J959" s="86"/>
      <c r="K959" s="86"/>
      <c r="L959" s="86"/>
      <c r="M959" s="86"/>
      <c r="N959" s="86"/>
      <c r="O959" s="86"/>
      <c r="P959" s="86">
        <v>12</v>
      </c>
      <c r="Q959" s="86">
        <v>50</v>
      </c>
      <c r="R959" s="86">
        <v>0</v>
      </c>
      <c r="S959" s="86">
        <v>72</v>
      </c>
      <c r="T959" s="86">
        <f t="shared" si="17"/>
        <v>-22</v>
      </c>
      <c r="U959" s="86">
        <v>22</v>
      </c>
      <c r="V959" s="86"/>
      <c r="W959" s="86"/>
      <c r="X959" s="86"/>
      <c r="Y959" s="86"/>
      <c r="Z959" s="86"/>
      <c r="AA959" s="86"/>
      <c r="AB959" s="86"/>
      <c r="AC959" s="86"/>
      <c r="AD959" s="86"/>
      <c r="AE959" s="86">
        <v>12</v>
      </c>
      <c r="AF959" s="86">
        <v>0</v>
      </c>
      <c r="AG959" s="86">
        <v>12</v>
      </c>
      <c r="AH959" s="87">
        <v>44270</v>
      </c>
    </row>
    <row r="960" spans="1:34" outlineLevel="2" x14ac:dyDescent="0.3">
      <c r="A960" s="85" t="s">
        <v>353</v>
      </c>
      <c r="B960" s="85" t="s">
        <v>354</v>
      </c>
      <c r="C960" s="86"/>
      <c r="D960" s="86" t="s">
        <v>531</v>
      </c>
      <c r="E960" s="86"/>
      <c r="F960" s="86"/>
      <c r="G960" s="86"/>
      <c r="H960" s="86"/>
      <c r="I960" s="85"/>
      <c r="J960" s="86"/>
      <c r="K960" s="86"/>
      <c r="L960" s="86"/>
      <c r="M960" s="86"/>
      <c r="N960" s="86"/>
      <c r="O960" s="86"/>
      <c r="P960" s="86">
        <v>8</v>
      </c>
      <c r="Q960" s="86">
        <v>50</v>
      </c>
      <c r="R960" s="86">
        <v>0</v>
      </c>
      <c r="S960" s="86">
        <v>82</v>
      </c>
      <c r="T960" s="86">
        <f t="shared" si="17"/>
        <v>-32</v>
      </c>
      <c r="U960" s="86">
        <v>32</v>
      </c>
      <c r="V960" s="86"/>
      <c r="W960" s="86"/>
      <c r="X960" s="86"/>
      <c r="Y960" s="86"/>
      <c r="Z960" s="86"/>
      <c r="AA960" s="86"/>
      <c r="AB960" s="86"/>
      <c r="AC960" s="86"/>
      <c r="AD960" s="86"/>
      <c r="AE960" s="86">
        <v>8</v>
      </c>
      <c r="AF960" s="86">
        <v>0</v>
      </c>
      <c r="AG960" s="86">
        <v>8</v>
      </c>
      <c r="AH960" s="87">
        <v>44270</v>
      </c>
    </row>
    <row r="961" spans="1:34" outlineLevel="2" x14ac:dyDescent="0.3">
      <c r="A961" s="85" t="s">
        <v>355</v>
      </c>
      <c r="B961" s="85" t="s">
        <v>356</v>
      </c>
      <c r="C961" s="86"/>
      <c r="D961" s="86" t="s">
        <v>531</v>
      </c>
      <c r="E961" s="86"/>
      <c r="F961" s="86"/>
      <c r="G961" s="86"/>
      <c r="H961" s="86"/>
      <c r="I961" s="85"/>
      <c r="J961" s="86"/>
      <c r="K961" s="86"/>
      <c r="L961" s="86"/>
      <c r="M961" s="86"/>
      <c r="N961" s="86"/>
      <c r="O961" s="86"/>
      <c r="P961" s="86">
        <v>4</v>
      </c>
      <c r="Q961" s="86">
        <v>13</v>
      </c>
      <c r="R961" s="86">
        <v>0</v>
      </c>
      <c r="S961" s="86">
        <v>26</v>
      </c>
      <c r="T961" s="86">
        <f t="shared" si="17"/>
        <v>-13</v>
      </c>
      <c r="U961" s="86">
        <v>13</v>
      </c>
      <c r="V961" s="86"/>
      <c r="W961" s="86"/>
      <c r="X961" s="86"/>
      <c r="Y961" s="86"/>
      <c r="Z961" s="86"/>
      <c r="AA961" s="86"/>
      <c r="AB961" s="86"/>
      <c r="AC961" s="86"/>
      <c r="AD961" s="86"/>
      <c r="AE961" s="86">
        <v>4</v>
      </c>
      <c r="AF961" s="86">
        <v>0</v>
      </c>
      <c r="AG961" s="86">
        <v>4</v>
      </c>
      <c r="AH961" s="87">
        <v>44270</v>
      </c>
    </row>
    <row r="962" spans="1:34" outlineLevel="2" x14ac:dyDescent="0.3">
      <c r="A962" s="85" t="s">
        <v>357</v>
      </c>
      <c r="B962" s="85" t="s">
        <v>358</v>
      </c>
      <c r="C962" s="86"/>
      <c r="D962" s="86" t="s">
        <v>531</v>
      </c>
      <c r="E962" s="86"/>
      <c r="F962" s="86"/>
      <c r="G962" s="86"/>
      <c r="H962" s="86"/>
      <c r="I962" s="85"/>
      <c r="J962" s="86"/>
      <c r="K962" s="86"/>
      <c r="L962" s="86"/>
      <c r="M962" s="86"/>
      <c r="N962" s="86"/>
      <c r="O962" s="86"/>
      <c r="P962" s="86">
        <v>2</v>
      </c>
      <c r="Q962" s="86">
        <v>13</v>
      </c>
      <c r="R962" s="86">
        <v>0</v>
      </c>
      <c r="S962" s="86">
        <v>22</v>
      </c>
      <c r="T962" s="86">
        <f t="shared" si="17"/>
        <v>-9</v>
      </c>
      <c r="U962" s="86">
        <v>9</v>
      </c>
      <c r="V962" s="86"/>
      <c r="W962" s="86"/>
      <c r="X962" s="86"/>
      <c r="Y962" s="86"/>
      <c r="Z962" s="86"/>
      <c r="AA962" s="86"/>
      <c r="AB962" s="86"/>
      <c r="AC962" s="86"/>
      <c r="AD962" s="86"/>
      <c r="AE962" s="86">
        <v>2</v>
      </c>
      <c r="AF962" s="86">
        <v>0</v>
      </c>
      <c r="AG962" s="86">
        <v>2</v>
      </c>
      <c r="AH962" s="87">
        <v>44270</v>
      </c>
    </row>
    <row r="963" spans="1:34" outlineLevel="2" x14ac:dyDescent="0.3">
      <c r="A963" s="85" t="s">
        <v>359</v>
      </c>
      <c r="B963" s="85" t="s">
        <v>360</v>
      </c>
      <c r="C963" s="86"/>
      <c r="D963" s="86" t="s">
        <v>531</v>
      </c>
      <c r="E963" s="86"/>
      <c r="F963" s="86"/>
      <c r="G963" s="86"/>
      <c r="H963" s="86"/>
      <c r="I963" s="85"/>
      <c r="J963" s="86"/>
      <c r="K963" s="86"/>
      <c r="L963" s="86"/>
      <c r="M963" s="86"/>
      <c r="N963" s="86"/>
      <c r="O963" s="86"/>
      <c r="P963" s="86">
        <v>1</v>
      </c>
      <c r="Q963" s="86">
        <v>0</v>
      </c>
      <c r="R963" s="86">
        <v>0</v>
      </c>
      <c r="S963" s="86">
        <v>6</v>
      </c>
      <c r="T963" s="86">
        <f t="shared" si="17"/>
        <v>-6</v>
      </c>
      <c r="U963" s="86">
        <v>6</v>
      </c>
      <c r="V963" s="86"/>
      <c r="W963" s="86"/>
      <c r="X963" s="86"/>
      <c r="Y963" s="86"/>
      <c r="Z963" s="86"/>
      <c r="AA963" s="86"/>
      <c r="AB963" s="86"/>
      <c r="AC963" s="86"/>
      <c r="AD963" s="86"/>
      <c r="AE963" s="86">
        <v>1</v>
      </c>
      <c r="AF963" s="86">
        <v>0</v>
      </c>
      <c r="AG963" s="86">
        <v>1</v>
      </c>
      <c r="AH963" s="87">
        <v>44270</v>
      </c>
    </row>
    <row r="964" spans="1:34" outlineLevel="2" x14ac:dyDescent="0.3">
      <c r="A964" s="85" t="s">
        <v>361</v>
      </c>
      <c r="B964" s="85" t="s">
        <v>362</v>
      </c>
      <c r="C964" s="86"/>
      <c r="D964" s="86" t="s">
        <v>531</v>
      </c>
      <c r="E964" s="86"/>
      <c r="F964" s="86"/>
      <c r="G964" s="86"/>
      <c r="H964" s="86"/>
      <c r="I964" s="85"/>
      <c r="J964" s="86"/>
      <c r="K964" s="86"/>
      <c r="L964" s="86"/>
      <c r="M964" s="86"/>
      <c r="N964" s="86"/>
      <c r="O964" s="86"/>
      <c r="P964" s="86">
        <v>2</v>
      </c>
      <c r="Q964" s="86">
        <v>9</v>
      </c>
      <c r="R964" s="86">
        <v>0</v>
      </c>
      <c r="S964" s="86">
        <v>17</v>
      </c>
      <c r="T964" s="86">
        <f t="shared" si="17"/>
        <v>-8</v>
      </c>
      <c r="U964" s="86">
        <v>8</v>
      </c>
      <c r="V964" s="86"/>
      <c r="W964" s="86"/>
      <c r="X964" s="86"/>
      <c r="Y964" s="86"/>
      <c r="Z964" s="86"/>
      <c r="AA964" s="86"/>
      <c r="AB964" s="86"/>
      <c r="AC964" s="86"/>
      <c r="AD964" s="86"/>
      <c r="AE964" s="86">
        <v>2</v>
      </c>
      <c r="AF964" s="86">
        <v>0</v>
      </c>
      <c r="AG964" s="86">
        <v>2</v>
      </c>
      <c r="AH964" s="87">
        <v>44270</v>
      </c>
    </row>
    <row r="965" spans="1:34" outlineLevel="2" x14ac:dyDescent="0.3">
      <c r="A965" s="85" t="s">
        <v>363</v>
      </c>
      <c r="B965" s="85" t="s">
        <v>364</v>
      </c>
      <c r="C965" s="86"/>
      <c r="D965" s="86" t="s">
        <v>531</v>
      </c>
      <c r="E965" s="86"/>
      <c r="F965" s="86"/>
      <c r="G965" s="86"/>
      <c r="H965" s="86"/>
      <c r="I965" s="85" t="s">
        <v>227</v>
      </c>
      <c r="J965" s="86" t="s">
        <v>228</v>
      </c>
      <c r="K965" s="86" t="s">
        <v>53</v>
      </c>
      <c r="L965" s="86" t="s">
        <v>230</v>
      </c>
      <c r="M965" s="86"/>
      <c r="N965" s="86"/>
      <c r="O965" s="86"/>
      <c r="P965" s="86">
        <v>5</v>
      </c>
      <c r="Q965" s="86">
        <v>32</v>
      </c>
      <c r="R965" s="86">
        <v>26</v>
      </c>
      <c r="S965" s="86">
        <v>90</v>
      </c>
      <c r="T965" s="86">
        <f t="shared" si="17"/>
        <v>-58</v>
      </c>
      <c r="U965" s="86">
        <v>32</v>
      </c>
      <c r="V965" s="86"/>
      <c r="W965" s="86"/>
      <c r="X965" s="86"/>
      <c r="Y965" s="86"/>
      <c r="Z965" s="86"/>
      <c r="AA965" s="86"/>
      <c r="AB965" s="86"/>
      <c r="AC965" s="86"/>
      <c r="AD965" s="86"/>
      <c r="AE965" s="86">
        <v>5</v>
      </c>
      <c r="AF965" s="86">
        <v>0</v>
      </c>
      <c r="AG965" s="86">
        <v>5</v>
      </c>
      <c r="AH965" s="87">
        <v>44270</v>
      </c>
    </row>
    <row r="966" spans="1:34" outlineLevel="2" x14ac:dyDescent="0.3">
      <c r="A966" s="85" t="s">
        <v>365</v>
      </c>
      <c r="B966" s="85" t="s">
        <v>366</v>
      </c>
      <c r="C966" s="86"/>
      <c r="D966" s="86" t="s">
        <v>531</v>
      </c>
      <c r="E966" s="86"/>
      <c r="F966" s="86"/>
      <c r="G966" s="86"/>
      <c r="H966" s="86"/>
      <c r="I966" s="85"/>
      <c r="J966" s="86"/>
      <c r="K966" s="86"/>
      <c r="L966" s="86"/>
      <c r="M966" s="86"/>
      <c r="N966" s="86"/>
      <c r="O966" s="86"/>
      <c r="P966" s="86">
        <v>11</v>
      </c>
      <c r="Q966" s="86">
        <v>17</v>
      </c>
      <c r="R966" s="86">
        <v>0</v>
      </c>
      <c r="S966" s="86">
        <v>66</v>
      </c>
      <c r="T966" s="86">
        <f t="shared" si="17"/>
        <v>-49</v>
      </c>
      <c r="U966" s="86">
        <v>49</v>
      </c>
      <c r="V966" s="86"/>
      <c r="W966" s="86"/>
      <c r="X966" s="86"/>
      <c r="Y966" s="86"/>
      <c r="Z966" s="86"/>
      <c r="AA966" s="86"/>
      <c r="AB966" s="86"/>
      <c r="AC966" s="86"/>
      <c r="AD966" s="86"/>
      <c r="AE966" s="86">
        <v>11</v>
      </c>
      <c r="AF966" s="86">
        <v>0</v>
      </c>
      <c r="AG966" s="86">
        <v>11</v>
      </c>
      <c r="AH966" s="87">
        <v>44270</v>
      </c>
    </row>
    <row r="967" spans="1:34" outlineLevel="2" x14ac:dyDescent="0.3">
      <c r="A967" s="85" t="s">
        <v>367</v>
      </c>
      <c r="B967" s="85" t="s">
        <v>368</v>
      </c>
      <c r="C967" s="86"/>
      <c r="D967" s="86" t="s">
        <v>531</v>
      </c>
      <c r="E967" s="86"/>
      <c r="F967" s="86"/>
      <c r="G967" s="86"/>
      <c r="H967" s="86"/>
      <c r="I967" s="85"/>
      <c r="J967" s="86"/>
      <c r="K967" s="86"/>
      <c r="L967" s="86"/>
      <c r="M967" s="86"/>
      <c r="N967" s="86"/>
      <c r="O967" s="86"/>
      <c r="P967" s="86">
        <v>3</v>
      </c>
      <c r="Q967" s="86">
        <v>21</v>
      </c>
      <c r="R967" s="86">
        <v>0</v>
      </c>
      <c r="S967" s="86">
        <v>30</v>
      </c>
      <c r="T967" s="86">
        <f t="shared" si="17"/>
        <v>-9</v>
      </c>
      <c r="U967" s="86">
        <v>9</v>
      </c>
      <c r="V967" s="86"/>
      <c r="W967" s="86"/>
      <c r="X967" s="86"/>
      <c r="Y967" s="86"/>
      <c r="Z967" s="86"/>
      <c r="AA967" s="86"/>
      <c r="AB967" s="86"/>
      <c r="AC967" s="86"/>
      <c r="AD967" s="86"/>
      <c r="AE967" s="86">
        <v>3</v>
      </c>
      <c r="AF967" s="86">
        <v>0</v>
      </c>
      <c r="AG967" s="86">
        <v>3</v>
      </c>
      <c r="AH967" s="87">
        <v>44270</v>
      </c>
    </row>
    <row r="968" spans="1:34" outlineLevel="2" x14ac:dyDescent="0.3">
      <c r="A968" s="85" t="s">
        <v>369</v>
      </c>
      <c r="B968" s="85" t="s">
        <v>370</v>
      </c>
      <c r="C968" s="86"/>
      <c r="D968" s="86" t="s">
        <v>531</v>
      </c>
      <c r="E968" s="86"/>
      <c r="F968" s="86"/>
      <c r="G968" s="86"/>
      <c r="H968" s="86"/>
      <c r="I968" s="85" t="s">
        <v>227</v>
      </c>
      <c r="J968" s="86" t="s">
        <v>228</v>
      </c>
      <c r="K968" s="86" t="s">
        <v>371</v>
      </c>
      <c r="L968" s="86" t="s">
        <v>230</v>
      </c>
      <c r="M968" s="86"/>
      <c r="N968" s="86"/>
      <c r="O968" s="86"/>
      <c r="P968" s="86">
        <v>5</v>
      </c>
      <c r="Q968" s="86">
        <v>59</v>
      </c>
      <c r="R968" s="86">
        <v>52</v>
      </c>
      <c r="S968" s="86">
        <v>109</v>
      </c>
      <c r="T968" s="86">
        <f t="shared" si="17"/>
        <v>-50</v>
      </c>
      <c r="U968" s="86"/>
      <c r="V968" s="86"/>
      <c r="W968" s="86"/>
      <c r="X968" s="86"/>
      <c r="Y968" s="86"/>
      <c r="Z968" s="86"/>
      <c r="AA968" s="86"/>
      <c r="AB968" s="86"/>
      <c r="AC968" s="86"/>
      <c r="AD968" s="86"/>
      <c r="AE968" s="86">
        <v>5</v>
      </c>
      <c r="AF968" s="86">
        <v>0</v>
      </c>
      <c r="AG968" s="86">
        <v>5</v>
      </c>
      <c r="AH968" s="87">
        <v>44270</v>
      </c>
    </row>
    <row r="969" spans="1:34" outlineLevel="2" x14ac:dyDescent="0.3">
      <c r="A969" s="85" t="s">
        <v>372</v>
      </c>
      <c r="B969" s="85" t="s">
        <v>373</v>
      </c>
      <c r="C969" s="86"/>
      <c r="D969" s="86" t="s">
        <v>531</v>
      </c>
      <c r="E969" s="86"/>
      <c r="F969" s="86"/>
      <c r="G969" s="86"/>
      <c r="H969" s="86"/>
      <c r="I969" s="85" t="s">
        <v>227</v>
      </c>
      <c r="J969" s="86" t="s">
        <v>228</v>
      </c>
      <c r="K969" s="86" t="s">
        <v>374</v>
      </c>
      <c r="L969" s="86" t="s">
        <v>230</v>
      </c>
      <c r="M969" s="86"/>
      <c r="N969" s="86"/>
      <c r="O969" s="86"/>
      <c r="P969" s="86">
        <v>1</v>
      </c>
      <c r="Q969" s="86">
        <v>1</v>
      </c>
      <c r="R969" s="86">
        <v>21</v>
      </c>
      <c r="S969" s="86">
        <v>28</v>
      </c>
      <c r="T969" s="86">
        <f t="shared" si="17"/>
        <v>-27</v>
      </c>
      <c r="U969" s="86">
        <v>6</v>
      </c>
      <c r="V969" s="86"/>
      <c r="W969" s="86"/>
      <c r="X969" s="86"/>
      <c r="Y969" s="86"/>
      <c r="Z969" s="86"/>
      <c r="AA969" s="86"/>
      <c r="AB969" s="86"/>
      <c r="AC969" s="86"/>
      <c r="AD969" s="86"/>
      <c r="AE969" s="86">
        <v>1</v>
      </c>
      <c r="AF969" s="86">
        <v>0</v>
      </c>
      <c r="AG969" s="86">
        <v>1</v>
      </c>
      <c r="AH969" s="87">
        <v>44270</v>
      </c>
    </row>
    <row r="970" spans="1:34" outlineLevel="2" x14ac:dyDescent="0.3">
      <c r="A970" s="85" t="s">
        <v>375</v>
      </c>
      <c r="B970" s="85" t="s">
        <v>376</v>
      </c>
      <c r="C970" s="86"/>
      <c r="D970" s="86" t="s">
        <v>531</v>
      </c>
      <c r="E970" s="86"/>
      <c r="F970" s="86"/>
      <c r="G970" s="86"/>
      <c r="H970" s="86"/>
      <c r="I970" s="85"/>
      <c r="J970" s="86"/>
      <c r="K970" s="86"/>
      <c r="L970" s="86"/>
      <c r="M970" s="86"/>
      <c r="N970" s="86"/>
      <c r="O970" s="86"/>
      <c r="P970" s="86">
        <v>8</v>
      </c>
      <c r="Q970" s="86">
        <v>18</v>
      </c>
      <c r="R970" s="86">
        <v>0</v>
      </c>
      <c r="S970" s="86">
        <v>64</v>
      </c>
      <c r="T970" s="86">
        <f t="shared" si="17"/>
        <v>-46</v>
      </c>
      <c r="U970" s="86">
        <v>46</v>
      </c>
      <c r="V970" s="86"/>
      <c r="W970" s="86"/>
      <c r="X970" s="86"/>
      <c r="Y970" s="86"/>
      <c r="Z970" s="86"/>
      <c r="AA970" s="86"/>
      <c r="AB970" s="86"/>
      <c r="AC970" s="86"/>
      <c r="AD970" s="86"/>
      <c r="AE970" s="86">
        <v>8</v>
      </c>
      <c r="AF970" s="86">
        <v>0</v>
      </c>
      <c r="AG970" s="86">
        <v>8</v>
      </c>
      <c r="AH970" s="87">
        <v>44270</v>
      </c>
    </row>
    <row r="971" spans="1:34" outlineLevel="2" x14ac:dyDescent="0.3">
      <c r="A971" s="85" t="s">
        <v>377</v>
      </c>
      <c r="B971" s="85" t="s">
        <v>378</v>
      </c>
      <c r="C971" s="86"/>
      <c r="D971" s="86" t="s">
        <v>531</v>
      </c>
      <c r="E971" s="86"/>
      <c r="F971" s="86"/>
      <c r="G971" s="86"/>
      <c r="H971" s="86"/>
      <c r="I971" s="85"/>
      <c r="J971" s="86"/>
      <c r="K971" s="86"/>
      <c r="L971" s="86"/>
      <c r="M971" s="86"/>
      <c r="N971" s="86"/>
      <c r="O971" s="86"/>
      <c r="P971" s="86">
        <v>40</v>
      </c>
      <c r="Q971" s="86">
        <v>50</v>
      </c>
      <c r="R971" s="86">
        <v>0</v>
      </c>
      <c r="S971" s="86">
        <v>256</v>
      </c>
      <c r="T971" s="86">
        <f t="shared" si="17"/>
        <v>-206</v>
      </c>
      <c r="U971" s="86">
        <v>206</v>
      </c>
      <c r="V971" s="86"/>
      <c r="W971" s="86"/>
      <c r="X971" s="86"/>
      <c r="Y971" s="86"/>
      <c r="Z971" s="86"/>
      <c r="AA971" s="86"/>
      <c r="AB971" s="86"/>
      <c r="AC971" s="86"/>
      <c r="AD971" s="86"/>
      <c r="AE971" s="86">
        <v>40</v>
      </c>
      <c r="AF971" s="86">
        <v>0</v>
      </c>
      <c r="AG971" s="86">
        <v>40</v>
      </c>
      <c r="AH971" s="87">
        <v>44270</v>
      </c>
    </row>
    <row r="972" spans="1:34" outlineLevel="2" x14ac:dyDescent="0.3">
      <c r="A972" s="85" t="s">
        <v>379</v>
      </c>
      <c r="B972" s="85" t="s">
        <v>380</v>
      </c>
      <c r="C972" s="86"/>
      <c r="D972" s="86" t="s">
        <v>531</v>
      </c>
      <c r="E972" s="86"/>
      <c r="F972" s="86"/>
      <c r="G972" s="86"/>
      <c r="H972" s="86"/>
      <c r="I972" s="85"/>
      <c r="J972" s="86"/>
      <c r="K972" s="86"/>
      <c r="L972" s="86"/>
      <c r="M972" s="86"/>
      <c r="N972" s="86"/>
      <c r="O972" s="86"/>
      <c r="P972" s="86">
        <v>60</v>
      </c>
      <c r="Q972" s="86">
        <v>197</v>
      </c>
      <c r="R972" s="86">
        <v>0</v>
      </c>
      <c r="S972" s="86">
        <v>446</v>
      </c>
      <c r="T972" s="86">
        <f t="shared" si="17"/>
        <v>-249</v>
      </c>
      <c r="U972" s="86">
        <v>249</v>
      </c>
      <c r="V972" s="86"/>
      <c r="W972" s="86"/>
      <c r="X972" s="86"/>
      <c r="Y972" s="86"/>
      <c r="Z972" s="86"/>
      <c r="AA972" s="86"/>
      <c r="AB972" s="86"/>
      <c r="AC972" s="86"/>
      <c r="AD972" s="86"/>
      <c r="AE972" s="86">
        <v>60</v>
      </c>
      <c r="AF972" s="86">
        <v>0</v>
      </c>
      <c r="AG972" s="86">
        <v>60</v>
      </c>
      <c r="AH972" s="87">
        <v>44270</v>
      </c>
    </row>
    <row r="973" spans="1:34" outlineLevel="2" x14ac:dyDescent="0.3">
      <c r="A973" s="85" t="s">
        <v>381</v>
      </c>
      <c r="B973" s="85" t="s">
        <v>382</v>
      </c>
      <c r="C973" s="86"/>
      <c r="D973" s="86" t="s">
        <v>531</v>
      </c>
      <c r="E973" s="86"/>
      <c r="F973" s="86"/>
      <c r="G973" s="86"/>
      <c r="H973" s="86"/>
      <c r="I973" s="85" t="s">
        <v>227</v>
      </c>
      <c r="J973" s="86" t="s">
        <v>228</v>
      </c>
      <c r="K973" s="86" t="s">
        <v>35</v>
      </c>
      <c r="L973" s="86" t="s">
        <v>230</v>
      </c>
      <c r="M973" s="86"/>
      <c r="N973" s="86"/>
      <c r="O973" s="86"/>
      <c r="P973" s="86">
        <v>4</v>
      </c>
      <c r="Q973" s="86">
        <v>8</v>
      </c>
      <c r="R973" s="86">
        <v>6</v>
      </c>
      <c r="S973" s="86">
        <v>30</v>
      </c>
      <c r="T973" s="86">
        <f t="shared" si="17"/>
        <v>-22</v>
      </c>
      <c r="U973" s="86">
        <v>16</v>
      </c>
      <c r="V973" s="86"/>
      <c r="W973" s="86"/>
      <c r="X973" s="86"/>
      <c r="Y973" s="86"/>
      <c r="Z973" s="86"/>
      <c r="AA973" s="86"/>
      <c r="AB973" s="86"/>
      <c r="AC973" s="86"/>
      <c r="AD973" s="86"/>
      <c r="AE973" s="86">
        <v>4</v>
      </c>
      <c r="AF973" s="86">
        <v>0</v>
      </c>
      <c r="AG973" s="86">
        <v>4</v>
      </c>
      <c r="AH973" s="87">
        <v>44270</v>
      </c>
    </row>
    <row r="974" spans="1:34" outlineLevel="2" x14ac:dyDescent="0.3">
      <c r="A974" s="85" t="s">
        <v>383</v>
      </c>
      <c r="B974" s="85" t="s">
        <v>384</v>
      </c>
      <c r="C974" s="86"/>
      <c r="D974" s="86" t="s">
        <v>531</v>
      </c>
      <c r="E974" s="86"/>
      <c r="F974" s="86"/>
      <c r="G974" s="86"/>
      <c r="H974" s="86"/>
      <c r="I974" s="85"/>
      <c r="J974" s="86"/>
      <c r="K974" s="86"/>
      <c r="L974" s="86"/>
      <c r="M974" s="86"/>
      <c r="N974" s="86"/>
      <c r="O974" s="86"/>
      <c r="P974" s="86">
        <v>1</v>
      </c>
      <c r="Q974" s="86">
        <v>14</v>
      </c>
      <c r="R974" s="86">
        <v>0</v>
      </c>
      <c r="S974" s="86">
        <v>22</v>
      </c>
      <c r="T974" s="86">
        <f t="shared" ref="T974:T1005" si="18">Q974-S974</f>
        <v>-8</v>
      </c>
      <c r="U974" s="86">
        <v>8</v>
      </c>
      <c r="V974" s="86"/>
      <c r="W974" s="86"/>
      <c r="X974" s="86"/>
      <c r="Y974" s="86"/>
      <c r="Z974" s="86"/>
      <c r="AA974" s="86"/>
      <c r="AB974" s="86"/>
      <c r="AC974" s="86"/>
      <c r="AD974" s="86"/>
      <c r="AE974" s="86">
        <v>1</v>
      </c>
      <c r="AF974" s="86">
        <v>0</v>
      </c>
      <c r="AG974" s="86">
        <v>1</v>
      </c>
      <c r="AH974" s="87">
        <v>44270</v>
      </c>
    </row>
    <row r="975" spans="1:34" outlineLevel="2" x14ac:dyDescent="0.3">
      <c r="A975" s="85" t="s">
        <v>385</v>
      </c>
      <c r="B975" s="85" t="s">
        <v>386</v>
      </c>
      <c r="C975" s="86"/>
      <c r="D975" s="86" t="s">
        <v>531</v>
      </c>
      <c r="E975" s="86"/>
      <c r="F975" s="86"/>
      <c r="G975" s="86"/>
      <c r="H975" s="86"/>
      <c r="I975" s="85" t="s">
        <v>227</v>
      </c>
      <c r="J975" s="86" t="s">
        <v>228</v>
      </c>
      <c r="K975" s="86" t="s">
        <v>387</v>
      </c>
      <c r="L975" s="86" t="s">
        <v>230</v>
      </c>
      <c r="M975" s="86"/>
      <c r="N975" s="86"/>
      <c r="O975" s="86"/>
      <c r="P975" s="86">
        <v>54</v>
      </c>
      <c r="Q975" s="86">
        <v>200</v>
      </c>
      <c r="R975" s="86">
        <v>227</v>
      </c>
      <c r="S975" s="86">
        <v>634</v>
      </c>
      <c r="T975" s="86">
        <f t="shared" si="18"/>
        <v>-434</v>
      </c>
      <c r="U975" s="86">
        <v>207</v>
      </c>
      <c r="V975" s="86"/>
      <c r="W975" s="86"/>
      <c r="X975" s="86"/>
      <c r="Y975" s="86"/>
      <c r="Z975" s="86"/>
      <c r="AA975" s="86"/>
      <c r="AB975" s="86"/>
      <c r="AC975" s="86"/>
      <c r="AD975" s="86"/>
      <c r="AE975" s="86">
        <v>54</v>
      </c>
      <c r="AF975" s="86">
        <v>0</v>
      </c>
      <c r="AG975" s="86">
        <v>54</v>
      </c>
      <c r="AH975" s="87">
        <v>44270</v>
      </c>
    </row>
    <row r="976" spans="1:34" outlineLevel="2" x14ac:dyDescent="0.3">
      <c r="A976" s="85" t="s">
        <v>388</v>
      </c>
      <c r="B976" s="85" t="s">
        <v>389</v>
      </c>
      <c r="C976" s="86"/>
      <c r="D976" s="86" t="s">
        <v>531</v>
      </c>
      <c r="E976" s="86"/>
      <c r="F976" s="86"/>
      <c r="G976" s="86"/>
      <c r="H976" s="86"/>
      <c r="I976" s="85" t="s">
        <v>227</v>
      </c>
      <c r="J976" s="86" t="s">
        <v>228</v>
      </c>
      <c r="K976" s="86" t="s">
        <v>390</v>
      </c>
      <c r="L976" s="86" t="s">
        <v>230</v>
      </c>
      <c r="M976" s="86"/>
      <c r="N976" s="86"/>
      <c r="O976" s="86"/>
      <c r="P976" s="86">
        <v>3</v>
      </c>
      <c r="Q976" s="86">
        <v>20</v>
      </c>
      <c r="R976" s="86">
        <v>44</v>
      </c>
      <c r="S976" s="86">
        <v>66</v>
      </c>
      <c r="T976" s="86">
        <f t="shared" si="18"/>
        <v>-46</v>
      </c>
      <c r="U976" s="86">
        <v>2</v>
      </c>
      <c r="V976" s="86"/>
      <c r="W976" s="86"/>
      <c r="X976" s="86"/>
      <c r="Y976" s="86"/>
      <c r="Z976" s="86"/>
      <c r="AA976" s="86"/>
      <c r="AB976" s="86"/>
      <c r="AC976" s="86"/>
      <c r="AD976" s="86"/>
      <c r="AE976" s="86">
        <v>3</v>
      </c>
      <c r="AF976" s="86">
        <v>0</v>
      </c>
      <c r="AG976" s="86">
        <v>3</v>
      </c>
      <c r="AH976" s="87">
        <v>44270</v>
      </c>
    </row>
    <row r="977" spans="1:34" outlineLevel="2" x14ac:dyDescent="0.3">
      <c r="A977" s="85" t="s">
        <v>391</v>
      </c>
      <c r="B977" s="85" t="s">
        <v>392</v>
      </c>
      <c r="C977" s="86"/>
      <c r="D977" s="86" t="s">
        <v>531</v>
      </c>
      <c r="E977" s="86"/>
      <c r="F977" s="86"/>
      <c r="G977" s="86"/>
      <c r="H977" s="86"/>
      <c r="I977" s="85" t="s">
        <v>227</v>
      </c>
      <c r="J977" s="86" t="s">
        <v>228</v>
      </c>
      <c r="K977" s="86" t="s">
        <v>393</v>
      </c>
      <c r="L977" s="86" t="s">
        <v>230</v>
      </c>
      <c r="M977" s="86"/>
      <c r="N977" s="86"/>
      <c r="O977" s="86"/>
      <c r="P977" s="86">
        <v>176</v>
      </c>
      <c r="Q977" s="86">
        <v>51</v>
      </c>
      <c r="R977" s="86">
        <v>123</v>
      </c>
      <c r="S977" s="86">
        <v>1104</v>
      </c>
      <c r="T977" s="86">
        <f t="shared" si="18"/>
        <v>-1053</v>
      </c>
      <c r="U977" s="86">
        <v>930</v>
      </c>
      <c r="V977" s="86"/>
      <c r="W977" s="86"/>
      <c r="X977" s="86"/>
      <c r="Y977" s="86"/>
      <c r="Z977" s="86"/>
      <c r="AA977" s="86"/>
      <c r="AB977" s="86"/>
      <c r="AC977" s="86"/>
      <c r="AD977" s="86"/>
      <c r="AE977" s="86">
        <v>176</v>
      </c>
      <c r="AF977" s="86">
        <v>0</v>
      </c>
      <c r="AG977" s="86">
        <v>176</v>
      </c>
      <c r="AH977" s="87">
        <v>44270</v>
      </c>
    </row>
    <row r="978" spans="1:34" outlineLevel="2" x14ac:dyDescent="0.3">
      <c r="A978" s="85" t="s">
        <v>394</v>
      </c>
      <c r="B978" s="85" t="s">
        <v>395</v>
      </c>
      <c r="C978" s="86"/>
      <c r="D978" s="86" t="s">
        <v>531</v>
      </c>
      <c r="E978" s="86"/>
      <c r="F978" s="86"/>
      <c r="G978" s="86"/>
      <c r="H978" s="86"/>
      <c r="I978" s="85" t="s">
        <v>245</v>
      </c>
      <c r="J978" s="86" t="s">
        <v>246</v>
      </c>
      <c r="K978" s="86" t="s">
        <v>89</v>
      </c>
      <c r="L978" s="86" t="s">
        <v>230</v>
      </c>
      <c r="M978" s="86"/>
      <c r="N978" s="86"/>
      <c r="O978" s="86"/>
      <c r="P978" s="86">
        <v>1</v>
      </c>
      <c r="Q978" s="86">
        <v>1</v>
      </c>
      <c r="R978" s="86">
        <v>5</v>
      </c>
      <c r="S978" s="86">
        <v>6</v>
      </c>
      <c r="T978" s="86">
        <f t="shared" si="18"/>
        <v>-5</v>
      </c>
      <c r="U978" s="86"/>
      <c r="V978" s="86"/>
      <c r="W978" s="86"/>
      <c r="X978" s="86"/>
      <c r="Y978" s="86"/>
      <c r="Z978" s="86"/>
      <c r="AA978" s="86"/>
      <c r="AB978" s="86"/>
      <c r="AC978" s="86"/>
      <c r="AD978" s="86"/>
      <c r="AE978" s="86">
        <v>1</v>
      </c>
      <c r="AF978" s="86">
        <v>0</v>
      </c>
      <c r="AG978" s="86">
        <v>1</v>
      </c>
      <c r="AH978" s="87">
        <v>44270</v>
      </c>
    </row>
    <row r="979" spans="1:34" outlineLevel="2" x14ac:dyDescent="0.3">
      <c r="A979" s="85" t="s">
        <v>396</v>
      </c>
      <c r="B979" s="85" t="s">
        <v>397</v>
      </c>
      <c r="C979" s="86"/>
      <c r="D979" s="86" t="s">
        <v>531</v>
      </c>
      <c r="E979" s="86"/>
      <c r="F979" s="86"/>
      <c r="G979" s="86"/>
      <c r="H979" s="86"/>
      <c r="I979" s="85" t="s">
        <v>227</v>
      </c>
      <c r="J979" s="86" t="s">
        <v>228</v>
      </c>
      <c r="K979" s="86" t="s">
        <v>129</v>
      </c>
      <c r="L979" s="86" t="s">
        <v>230</v>
      </c>
      <c r="M979" s="86"/>
      <c r="N979" s="86"/>
      <c r="O979" s="86"/>
      <c r="P979" s="86">
        <v>5</v>
      </c>
      <c r="Q979" s="86">
        <v>42</v>
      </c>
      <c r="R979" s="86">
        <v>19</v>
      </c>
      <c r="S979" s="86">
        <v>84</v>
      </c>
      <c r="T979" s="86">
        <f t="shared" si="18"/>
        <v>-42</v>
      </c>
      <c r="U979" s="86">
        <v>23</v>
      </c>
      <c r="V979" s="86"/>
      <c r="W979" s="86"/>
      <c r="X979" s="86"/>
      <c r="Y979" s="86"/>
      <c r="Z979" s="86"/>
      <c r="AA979" s="86"/>
      <c r="AB979" s="86"/>
      <c r="AC979" s="86"/>
      <c r="AD979" s="86"/>
      <c r="AE979" s="86">
        <v>5</v>
      </c>
      <c r="AF979" s="86">
        <v>0</v>
      </c>
      <c r="AG979" s="86">
        <v>5</v>
      </c>
      <c r="AH979" s="87">
        <v>44270</v>
      </c>
    </row>
    <row r="980" spans="1:34" outlineLevel="2" x14ac:dyDescent="0.3">
      <c r="A980" s="85" t="s">
        <v>398</v>
      </c>
      <c r="B980" s="85" t="s">
        <v>399</v>
      </c>
      <c r="C980" s="86"/>
      <c r="D980" s="86" t="s">
        <v>531</v>
      </c>
      <c r="E980" s="86"/>
      <c r="F980" s="86"/>
      <c r="G980" s="86"/>
      <c r="H980" s="86"/>
      <c r="I980" s="85" t="s">
        <v>245</v>
      </c>
      <c r="J980" s="86" t="s">
        <v>246</v>
      </c>
      <c r="K980" s="86" t="s">
        <v>400</v>
      </c>
      <c r="L980" s="86" t="s">
        <v>230</v>
      </c>
      <c r="M980" s="86"/>
      <c r="N980" s="86"/>
      <c r="O980" s="86"/>
      <c r="P980" s="86">
        <v>13</v>
      </c>
      <c r="Q980" s="86">
        <v>51</v>
      </c>
      <c r="R980" s="86">
        <v>37</v>
      </c>
      <c r="S980" s="86">
        <v>78</v>
      </c>
      <c r="T980" s="86">
        <f t="shared" si="18"/>
        <v>-27</v>
      </c>
      <c r="U980" s="86"/>
      <c r="V980" s="86"/>
      <c r="W980" s="86"/>
      <c r="X980" s="86"/>
      <c r="Y980" s="86"/>
      <c r="Z980" s="86"/>
      <c r="AA980" s="86"/>
      <c r="AB980" s="86"/>
      <c r="AC980" s="86"/>
      <c r="AD980" s="86"/>
      <c r="AE980" s="86">
        <v>13</v>
      </c>
      <c r="AF980" s="86">
        <v>0</v>
      </c>
      <c r="AG980" s="86">
        <v>13</v>
      </c>
      <c r="AH980" s="87">
        <v>44270</v>
      </c>
    </row>
    <row r="981" spans="1:34" outlineLevel="2" x14ac:dyDescent="0.3">
      <c r="A981" s="85" t="s">
        <v>401</v>
      </c>
      <c r="B981" s="85" t="s">
        <v>402</v>
      </c>
      <c r="C981" s="86"/>
      <c r="D981" s="86" t="s">
        <v>531</v>
      </c>
      <c r="E981" s="86"/>
      <c r="F981" s="86"/>
      <c r="G981" s="86"/>
      <c r="H981" s="86"/>
      <c r="I981" s="85"/>
      <c r="J981" s="86"/>
      <c r="K981" s="86"/>
      <c r="L981" s="86"/>
      <c r="M981" s="86"/>
      <c r="N981" s="86"/>
      <c r="O981" s="86"/>
      <c r="P981" s="86">
        <v>12</v>
      </c>
      <c r="Q981" s="86">
        <v>56</v>
      </c>
      <c r="R981" s="86">
        <v>0</v>
      </c>
      <c r="S981" s="86">
        <v>96</v>
      </c>
      <c r="T981" s="86">
        <f t="shared" si="18"/>
        <v>-40</v>
      </c>
      <c r="U981" s="86">
        <v>40</v>
      </c>
      <c r="V981" s="86"/>
      <c r="W981" s="86"/>
      <c r="X981" s="86"/>
      <c r="Y981" s="86"/>
      <c r="Z981" s="86"/>
      <c r="AA981" s="86"/>
      <c r="AB981" s="86"/>
      <c r="AC981" s="86"/>
      <c r="AD981" s="86"/>
      <c r="AE981" s="86">
        <v>12</v>
      </c>
      <c r="AF981" s="86">
        <v>0</v>
      </c>
      <c r="AG981" s="86">
        <v>12</v>
      </c>
      <c r="AH981" s="87">
        <v>44270</v>
      </c>
    </row>
    <row r="982" spans="1:34" outlineLevel="2" x14ac:dyDescent="0.3">
      <c r="A982" s="85" t="s">
        <v>403</v>
      </c>
      <c r="B982" s="85" t="s">
        <v>404</v>
      </c>
      <c r="C982" s="86"/>
      <c r="D982" s="86" t="s">
        <v>531</v>
      </c>
      <c r="E982" s="86"/>
      <c r="F982" s="86"/>
      <c r="G982" s="86"/>
      <c r="H982" s="86"/>
      <c r="I982" s="85" t="s">
        <v>109</v>
      </c>
      <c r="J982" s="86" t="s">
        <v>110</v>
      </c>
      <c r="K982" s="86" t="s">
        <v>229</v>
      </c>
      <c r="L982" s="86" t="s">
        <v>111</v>
      </c>
      <c r="M982" s="86"/>
      <c r="N982" s="86"/>
      <c r="O982" s="86"/>
      <c r="P982" s="86">
        <v>6</v>
      </c>
      <c r="Q982" s="86">
        <v>31</v>
      </c>
      <c r="R982" s="86">
        <v>23</v>
      </c>
      <c r="S982" s="86">
        <v>44</v>
      </c>
      <c r="T982" s="86">
        <f t="shared" si="18"/>
        <v>-13</v>
      </c>
      <c r="U982" s="86"/>
      <c r="V982" s="86"/>
      <c r="W982" s="86"/>
      <c r="X982" s="86"/>
      <c r="Y982" s="86"/>
      <c r="Z982" s="86"/>
      <c r="AA982" s="86"/>
      <c r="AB982" s="86"/>
      <c r="AC982" s="86"/>
      <c r="AD982" s="86"/>
      <c r="AE982" s="86">
        <v>6</v>
      </c>
      <c r="AF982" s="86">
        <v>0</v>
      </c>
      <c r="AG982" s="86">
        <v>6</v>
      </c>
      <c r="AH982" s="87">
        <v>44270</v>
      </c>
    </row>
    <row r="983" spans="1:34" outlineLevel="2" x14ac:dyDescent="0.3">
      <c r="A983" s="85" t="s">
        <v>405</v>
      </c>
      <c r="B983" s="85" t="s">
        <v>406</v>
      </c>
      <c r="C983" s="86"/>
      <c r="D983" s="86" t="s">
        <v>531</v>
      </c>
      <c r="E983" s="86"/>
      <c r="F983" s="86"/>
      <c r="G983" s="86"/>
      <c r="H983" s="86"/>
      <c r="I983" s="85" t="s">
        <v>407</v>
      </c>
      <c r="J983" s="86" t="s">
        <v>408</v>
      </c>
      <c r="K983" s="86" t="s">
        <v>409</v>
      </c>
      <c r="L983" s="86" t="s">
        <v>410</v>
      </c>
      <c r="M983" s="86"/>
      <c r="N983" s="86"/>
      <c r="O983" s="86"/>
      <c r="P983" s="86">
        <v>2</v>
      </c>
      <c r="Q983" s="86">
        <v>6</v>
      </c>
      <c r="R983" s="86">
        <v>13</v>
      </c>
      <c r="S983" s="86">
        <v>26</v>
      </c>
      <c r="T983" s="86">
        <f t="shared" si="18"/>
        <v>-20</v>
      </c>
      <c r="U983" s="86">
        <v>7</v>
      </c>
      <c r="V983" s="86"/>
      <c r="W983" s="86"/>
      <c r="X983" s="86"/>
      <c r="Y983" s="86"/>
      <c r="Z983" s="86"/>
      <c r="AA983" s="86"/>
      <c r="AB983" s="86"/>
      <c r="AC983" s="86"/>
      <c r="AD983" s="86"/>
      <c r="AE983" s="86">
        <v>2</v>
      </c>
      <c r="AF983" s="86">
        <v>0</v>
      </c>
      <c r="AG983" s="86">
        <v>2</v>
      </c>
      <c r="AH983" s="87">
        <v>44270</v>
      </c>
    </row>
    <row r="984" spans="1:34" outlineLevel="2" x14ac:dyDescent="0.3">
      <c r="A984" s="85" t="s">
        <v>411</v>
      </c>
      <c r="B984" s="85" t="s">
        <v>412</v>
      </c>
      <c r="C984" s="86"/>
      <c r="D984" s="86" t="s">
        <v>531</v>
      </c>
      <c r="E984" s="86"/>
      <c r="F984" s="86"/>
      <c r="G984" s="86"/>
      <c r="H984" s="86"/>
      <c r="I984" s="85"/>
      <c r="J984" s="86"/>
      <c r="K984" s="86"/>
      <c r="L984" s="86"/>
      <c r="M984" s="86"/>
      <c r="N984" s="86"/>
      <c r="O984" s="86"/>
      <c r="P984" s="86">
        <v>2</v>
      </c>
      <c r="Q984" s="86">
        <v>1</v>
      </c>
      <c r="R984" s="86">
        <v>0</v>
      </c>
      <c r="S984" s="86">
        <v>13</v>
      </c>
      <c r="T984" s="86">
        <f t="shared" si="18"/>
        <v>-12</v>
      </c>
      <c r="U984" s="86">
        <v>12</v>
      </c>
      <c r="V984" s="86"/>
      <c r="W984" s="86"/>
      <c r="X984" s="86"/>
      <c r="Y984" s="86"/>
      <c r="Z984" s="86"/>
      <c r="AA984" s="86"/>
      <c r="AB984" s="86"/>
      <c r="AC984" s="86"/>
      <c r="AD984" s="86"/>
      <c r="AE984" s="86">
        <v>2</v>
      </c>
      <c r="AF984" s="86">
        <v>0</v>
      </c>
      <c r="AG984" s="86">
        <v>2</v>
      </c>
      <c r="AH984" s="87">
        <v>44270</v>
      </c>
    </row>
    <row r="985" spans="1:34" outlineLevel="2" x14ac:dyDescent="0.3">
      <c r="A985" s="85" t="s">
        <v>413</v>
      </c>
      <c r="B985" s="85" t="s">
        <v>414</v>
      </c>
      <c r="C985" s="86"/>
      <c r="D985" s="86" t="s">
        <v>531</v>
      </c>
      <c r="E985" s="86" t="s">
        <v>415</v>
      </c>
      <c r="F985" s="86" t="s">
        <v>416</v>
      </c>
      <c r="G985" s="86">
        <v>2</v>
      </c>
      <c r="H985" s="87">
        <v>44293</v>
      </c>
      <c r="I985" s="85"/>
      <c r="J985" s="86"/>
      <c r="K985" s="86"/>
      <c r="L985" s="86" t="s">
        <v>417</v>
      </c>
      <c r="M985" s="86"/>
      <c r="N985" s="86"/>
      <c r="O985" s="86"/>
      <c r="P985" s="86">
        <v>2</v>
      </c>
      <c r="Q985" s="86"/>
      <c r="R985" s="86">
        <v>19</v>
      </c>
      <c r="S985" s="86">
        <v>19</v>
      </c>
      <c r="T985" s="86">
        <f t="shared" si="18"/>
        <v>-19</v>
      </c>
      <c r="U985" s="86"/>
      <c r="V985" s="86">
        <v>0</v>
      </c>
      <c r="W985" s="86"/>
      <c r="X985" s="86"/>
      <c r="Y985" s="86"/>
      <c r="Z985" s="86"/>
      <c r="AA985" s="86"/>
      <c r="AB985" s="86"/>
      <c r="AC985" s="86"/>
      <c r="AD985" s="86"/>
      <c r="AE985" s="86">
        <v>2</v>
      </c>
      <c r="AF985" s="86">
        <v>0</v>
      </c>
      <c r="AG985" s="86">
        <v>2</v>
      </c>
      <c r="AH985" s="87">
        <v>44270</v>
      </c>
    </row>
    <row r="986" spans="1:34" outlineLevel="2" x14ac:dyDescent="0.3">
      <c r="A986" s="85" t="s">
        <v>418</v>
      </c>
      <c r="B986" s="85" t="s">
        <v>419</v>
      </c>
      <c r="C986" s="86"/>
      <c r="D986" s="86" t="s">
        <v>531</v>
      </c>
      <c r="E986" s="86" t="s">
        <v>415</v>
      </c>
      <c r="F986" s="86" t="s">
        <v>416</v>
      </c>
      <c r="G986" s="86">
        <v>12</v>
      </c>
      <c r="H986" s="87">
        <v>44293</v>
      </c>
      <c r="I986" s="85"/>
      <c r="J986" s="86"/>
      <c r="K986" s="86"/>
      <c r="L986" s="86" t="s">
        <v>417</v>
      </c>
      <c r="M986" s="86"/>
      <c r="N986" s="86"/>
      <c r="O986" s="86"/>
      <c r="P986" s="86">
        <v>12</v>
      </c>
      <c r="Q986" s="86"/>
      <c r="R986" s="86">
        <v>126</v>
      </c>
      <c r="S986" s="86">
        <v>123.75</v>
      </c>
      <c r="T986" s="86">
        <f t="shared" si="18"/>
        <v>-123.75</v>
      </c>
      <c r="U986" s="86"/>
      <c r="V986" s="86">
        <v>0</v>
      </c>
      <c r="W986" s="86"/>
      <c r="X986" s="86"/>
      <c r="Y986" s="86"/>
      <c r="Z986" s="86"/>
      <c r="AA986" s="86"/>
      <c r="AB986" s="86"/>
      <c r="AC986" s="86"/>
      <c r="AD986" s="86"/>
      <c r="AE986" s="86">
        <v>12</v>
      </c>
      <c r="AF986" s="86">
        <v>0</v>
      </c>
      <c r="AG986" s="86">
        <v>12</v>
      </c>
      <c r="AH986" s="87">
        <v>44270</v>
      </c>
    </row>
    <row r="987" spans="1:34" outlineLevel="2" x14ac:dyDescent="0.3">
      <c r="A987" s="85" t="s">
        <v>420</v>
      </c>
      <c r="B987" s="85" t="s">
        <v>421</v>
      </c>
      <c r="C987" s="86"/>
      <c r="D987" s="86" t="s">
        <v>531</v>
      </c>
      <c r="E987" s="86"/>
      <c r="F987" s="86"/>
      <c r="G987" s="86"/>
      <c r="H987" s="86"/>
      <c r="I987" s="85" t="s">
        <v>422</v>
      </c>
      <c r="J987" s="86" t="s">
        <v>423</v>
      </c>
      <c r="K987" s="86" t="s">
        <v>424</v>
      </c>
      <c r="L987" s="86" t="s">
        <v>212</v>
      </c>
      <c r="M987" s="86"/>
      <c r="N987" s="86"/>
      <c r="O987" s="86"/>
      <c r="P987" s="86">
        <v>8</v>
      </c>
      <c r="Q987" s="86">
        <v>54</v>
      </c>
      <c r="R987" s="86">
        <v>86</v>
      </c>
      <c r="S987" s="86">
        <v>80</v>
      </c>
      <c r="T987" s="86">
        <f t="shared" si="18"/>
        <v>-26</v>
      </c>
      <c r="U987" s="86"/>
      <c r="V987" s="86"/>
      <c r="W987" s="86"/>
      <c r="X987" s="86"/>
      <c r="Y987" s="86"/>
      <c r="Z987" s="86"/>
      <c r="AA987" s="86"/>
      <c r="AB987" s="86"/>
      <c r="AC987" s="86"/>
      <c r="AD987" s="86"/>
      <c r="AE987" s="86">
        <v>8</v>
      </c>
      <c r="AF987" s="86">
        <v>0</v>
      </c>
      <c r="AG987" s="86">
        <v>8</v>
      </c>
      <c r="AH987" s="87">
        <v>44270</v>
      </c>
    </row>
    <row r="988" spans="1:34" outlineLevel="2" x14ac:dyDescent="0.3">
      <c r="A988" s="85" t="s">
        <v>425</v>
      </c>
      <c r="B988" s="85" t="s">
        <v>426</v>
      </c>
      <c r="C988" s="86"/>
      <c r="D988" s="86" t="s">
        <v>531</v>
      </c>
      <c r="E988" s="86"/>
      <c r="F988" s="86"/>
      <c r="G988" s="86"/>
      <c r="H988" s="86"/>
      <c r="I988" s="85" t="s">
        <v>422</v>
      </c>
      <c r="J988" s="86" t="s">
        <v>423</v>
      </c>
      <c r="K988" s="86" t="s">
        <v>427</v>
      </c>
      <c r="L988" s="86" t="s">
        <v>212</v>
      </c>
      <c r="M988" s="86"/>
      <c r="N988" s="86"/>
      <c r="O988" s="86"/>
      <c r="P988" s="86">
        <v>11</v>
      </c>
      <c r="Q988" s="86">
        <v>60</v>
      </c>
      <c r="R988" s="86">
        <v>122</v>
      </c>
      <c r="S988" s="86">
        <v>122</v>
      </c>
      <c r="T988" s="86">
        <f t="shared" si="18"/>
        <v>-62</v>
      </c>
      <c r="U988" s="86"/>
      <c r="V988" s="86"/>
      <c r="W988" s="86"/>
      <c r="X988" s="86"/>
      <c r="Y988" s="86"/>
      <c r="Z988" s="86"/>
      <c r="AA988" s="86"/>
      <c r="AB988" s="86"/>
      <c r="AC988" s="86"/>
      <c r="AD988" s="86"/>
      <c r="AE988" s="86">
        <v>11</v>
      </c>
      <c r="AF988" s="86">
        <v>0</v>
      </c>
      <c r="AG988" s="86">
        <v>11</v>
      </c>
      <c r="AH988" s="87">
        <v>44270</v>
      </c>
    </row>
    <row r="989" spans="1:34" outlineLevel="2" x14ac:dyDescent="0.3">
      <c r="A989" s="85" t="s">
        <v>428</v>
      </c>
      <c r="B989" s="85" t="s">
        <v>429</v>
      </c>
      <c r="C989" s="86"/>
      <c r="D989" s="86" t="s">
        <v>531</v>
      </c>
      <c r="E989" s="86"/>
      <c r="F989" s="86"/>
      <c r="G989" s="86"/>
      <c r="H989" s="86"/>
      <c r="I989" s="85" t="s">
        <v>422</v>
      </c>
      <c r="J989" s="86" t="s">
        <v>423</v>
      </c>
      <c r="K989" s="86" t="s">
        <v>157</v>
      </c>
      <c r="L989" s="86" t="s">
        <v>212</v>
      </c>
      <c r="M989" s="86"/>
      <c r="N989" s="86"/>
      <c r="O989" s="86"/>
      <c r="P989" s="86">
        <v>4</v>
      </c>
      <c r="Q989" s="86">
        <v>9</v>
      </c>
      <c r="R989" s="86">
        <v>30</v>
      </c>
      <c r="S989" s="86">
        <v>28</v>
      </c>
      <c r="T989" s="86">
        <f t="shared" si="18"/>
        <v>-19</v>
      </c>
      <c r="U989" s="86"/>
      <c r="V989" s="86"/>
      <c r="W989" s="86"/>
      <c r="X989" s="86"/>
      <c r="Y989" s="86"/>
      <c r="Z989" s="86"/>
      <c r="AA989" s="86"/>
      <c r="AB989" s="86"/>
      <c r="AC989" s="86"/>
      <c r="AD989" s="86"/>
      <c r="AE989" s="86">
        <v>4</v>
      </c>
      <c r="AF989" s="86">
        <v>0</v>
      </c>
      <c r="AG989" s="86">
        <v>4</v>
      </c>
      <c r="AH989" s="87">
        <v>44270</v>
      </c>
    </row>
    <row r="990" spans="1:34" outlineLevel="2" x14ac:dyDescent="0.3">
      <c r="A990" s="85" t="s">
        <v>430</v>
      </c>
      <c r="B990" s="85" t="s">
        <v>431</v>
      </c>
      <c r="C990" s="86"/>
      <c r="D990" s="86" t="s">
        <v>531</v>
      </c>
      <c r="E990" s="86"/>
      <c r="F990" s="86"/>
      <c r="G990" s="86"/>
      <c r="H990" s="86"/>
      <c r="I990" s="85" t="s">
        <v>422</v>
      </c>
      <c r="J990" s="86" t="s">
        <v>423</v>
      </c>
      <c r="K990" s="86" t="s">
        <v>432</v>
      </c>
      <c r="L990" s="86" t="s">
        <v>212</v>
      </c>
      <c r="M990" s="86"/>
      <c r="N990" s="86"/>
      <c r="O990" s="86"/>
      <c r="P990" s="86">
        <v>7</v>
      </c>
      <c r="Q990" s="86">
        <v>8</v>
      </c>
      <c r="R990" s="86">
        <v>64</v>
      </c>
      <c r="S990" s="86">
        <v>56</v>
      </c>
      <c r="T990" s="86">
        <f t="shared" si="18"/>
        <v>-48</v>
      </c>
      <c r="U990" s="86"/>
      <c r="V990" s="86"/>
      <c r="W990" s="86"/>
      <c r="X990" s="86"/>
      <c r="Y990" s="86"/>
      <c r="Z990" s="86"/>
      <c r="AA990" s="86"/>
      <c r="AB990" s="86"/>
      <c r="AC990" s="86"/>
      <c r="AD990" s="86"/>
      <c r="AE990" s="86">
        <v>7</v>
      </c>
      <c r="AF990" s="86">
        <v>0</v>
      </c>
      <c r="AG990" s="86">
        <v>7</v>
      </c>
      <c r="AH990" s="87">
        <v>44270</v>
      </c>
    </row>
    <row r="991" spans="1:34" outlineLevel="2" x14ac:dyDescent="0.3">
      <c r="A991" s="85" t="s">
        <v>433</v>
      </c>
      <c r="B991" s="85" t="s">
        <v>434</v>
      </c>
      <c r="C991" s="86"/>
      <c r="D991" s="86" t="s">
        <v>531</v>
      </c>
      <c r="E991" s="86"/>
      <c r="F991" s="86"/>
      <c r="G991" s="86"/>
      <c r="H991" s="86"/>
      <c r="I991" s="85" t="s">
        <v>422</v>
      </c>
      <c r="J991" s="86" t="s">
        <v>423</v>
      </c>
      <c r="K991" s="86" t="s">
        <v>435</v>
      </c>
      <c r="L991" s="86" t="s">
        <v>212</v>
      </c>
      <c r="M991" s="86"/>
      <c r="N991" s="86"/>
      <c r="O991" s="86"/>
      <c r="P991" s="86">
        <v>2</v>
      </c>
      <c r="Q991" s="86">
        <v>8</v>
      </c>
      <c r="R991" s="86">
        <v>20</v>
      </c>
      <c r="S991" s="86">
        <v>20</v>
      </c>
      <c r="T991" s="86">
        <f t="shared" si="18"/>
        <v>-12</v>
      </c>
      <c r="U991" s="86"/>
      <c r="V991" s="86"/>
      <c r="W991" s="86"/>
      <c r="X991" s="86"/>
      <c r="Y991" s="86"/>
      <c r="Z991" s="86"/>
      <c r="AA991" s="86"/>
      <c r="AB991" s="86"/>
      <c r="AC991" s="86"/>
      <c r="AD991" s="86"/>
      <c r="AE991" s="86">
        <v>2</v>
      </c>
      <c r="AF991" s="86">
        <v>0</v>
      </c>
      <c r="AG991" s="86">
        <v>2</v>
      </c>
      <c r="AH991" s="87">
        <v>44270</v>
      </c>
    </row>
    <row r="992" spans="1:34" outlineLevel="2" x14ac:dyDescent="0.3">
      <c r="A992" s="85" t="s">
        <v>436</v>
      </c>
      <c r="B992" s="85" t="s">
        <v>437</v>
      </c>
      <c r="C992" s="86"/>
      <c r="D992" s="86" t="s">
        <v>531</v>
      </c>
      <c r="E992" s="86"/>
      <c r="F992" s="86"/>
      <c r="G992" s="86"/>
      <c r="H992" s="86"/>
      <c r="I992" s="85"/>
      <c r="J992" s="86"/>
      <c r="K992" s="86"/>
      <c r="L992" s="86"/>
      <c r="M992" s="86"/>
      <c r="N992" s="86"/>
      <c r="O992" s="86"/>
      <c r="P992" s="86">
        <v>6</v>
      </c>
      <c r="Q992" s="86">
        <v>21</v>
      </c>
      <c r="R992" s="86">
        <v>0</v>
      </c>
      <c r="S992" s="86">
        <v>36</v>
      </c>
      <c r="T992" s="86">
        <f t="shared" si="18"/>
        <v>-15</v>
      </c>
      <c r="U992" s="86">
        <v>15</v>
      </c>
      <c r="V992" s="86"/>
      <c r="W992" s="86"/>
      <c r="X992" s="86"/>
      <c r="Y992" s="86"/>
      <c r="Z992" s="86"/>
      <c r="AA992" s="86"/>
      <c r="AB992" s="86"/>
      <c r="AC992" s="86"/>
      <c r="AD992" s="86"/>
      <c r="AE992" s="86">
        <v>6</v>
      </c>
      <c r="AF992" s="86">
        <v>0</v>
      </c>
      <c r="AG992" s="86">
        <v>6</v>
      </c>
      <c r="AH992" s="87">
        <v>44270</v>
      </c>
    </row>
    <row r="993" spans="1:34" outlineLevel="2" x14ac:dyDescent="0.3">
      <c r="A993" s="85" t="s">
        <v>438</v>
      </c>
      <c r="B993" s="85" t="s">
        <v>439</v>
      </c>
      <c r="C993" s="86"/>
      <c r="D993" s="86" t="s">
        <v>531</v>
      </c>
      <c r="E993" s="86"/>
      <c r="F993" s="86"/>
      <c r="G993" s="86"/>
      <c r="H993" s="86"/>
      <c r="I993" s="85"/>
      <c r="J993" s="86"/>
      <c r="K993" s="86"/>
      <c r="L993" s="86"/>
      <c r="M993" s="86"/>
      <c r="N993" s="86"/>
      <c r="O993" s="86"/>
      <c r="P993" s="86">
        <v>48</v>
      </c>
      <c r="Q993" s="86">
        <v>11</v>
      </c>
      <c r="R993" s="86"/>
      <c r="S993" s="86">
        <v>448</v>
      </c>
      <c r="T993" s="86">
        <f t="shared" si="18"/>
        <v>-437</v>
      </c>
      <c r="U993" s="86">
        <v>437</v>
      </c>
      <c r="V993" s="86"/>
      <c r="W993" s="86"/>
      <c r="X993" s="86"/>
      <c r="Y993" s="86"/>
      <c r="Z993" s="86"/>
      <c r="AA993" s="86"/>
      <c r="AB993" s="86"/>
      <c r="AC993" s="86"/>
      <c r="AD993" s="86"/>
      <c r="AE993" s="86">
        <v>48</v>
      </c>
      <c r="AF993" s="86">
        <v>0</v>
      </c>
      <c r="AG993" s="86">
        <v>48</v>
      </c>
      <c r="AH993" s="87">
        <v>44270</v>
      </c>
    </row>
    <row r="994" spans="1:34" outlineLevel="2" x14ac:dyDescent="0.3">
      <c r="A994" s="85" t="s">
        <v>440</v>
      </c>
      <c r="B994" s="85" t="s">
        <v>441</v>
      </c>
      <c r="C994" s="86"/>
      <c r="D994" s="86" t="s">
        <v>531</v>
      </c>
      <c r="E994" s="86"/>
      <c r="F994" s="86"/>
      <c r="G994" s="86"/>
      <c r="H994" s="86"/>
      <c r="I994" s="85"/>
      <c r="J994" s="86"/>
      <c r="K994" s="86"/>
      <c r="L994" s="86"/>
      <c r="M994" s="86"/>
      <c r="N994" s="86"/>
      <c r="O994" s="86"/>
      <c r="P994" s="86">
        <v>14</v>
      </c>
      <c r="Q994" s="86">
        <v>65</v>
      </c>
      <c r="R994" s="86"/>
      <c r="S994" s="86">
        <v>106</v>
      </c>
      <c r="T994" s="86">
        <f t="shared" si="18"/>
        <v>-41</v>
      </c>
      <c r="U994" s="86">
        <v>41</v>
      </c>
      <c r="V994" s="86"/>
      <c r="W994" s="86"/>
      <c r="X994" s="86"/>
      <c r="Y994" s="86"/>
      <c r="Z994" s="86"/>
      <c r="AA994" s="86"/>
      <c r="AB994" s="86"/>
      <c r="AC994" s="86"/>
      <c r="AD994" s="86"/>
      <c r="AE994" s="86">
        <v>14</v>
      </c>
      <c r="AF994" s="86">
        <v>0</v>
      </c>
      <c r="AG994" s="86">
        <v>14</v>
      </c>
      <c r="AH994" s="87">
        <v>44270</v>
      </c>
    </row>
    <row r="995" spans="1:34" outlineLevel="2" x14ac:dyDescent="0.3">
      <c r="A995" s="85" t="s">
        <v>442</v>
      </c>
      <c r="B995" s="85" t="s">
        <v>443</v>
      </c>
      <c r="C995" s="86"/>
      <c r="D995" s="86" t="s">
        <v>531</v>
      </c>
      <c r="E995" s="86"/>
      <c r="F995" s="86"/>
      <c r="G995" s="86"/>
      <c r="H995" s="86"/>
      <c r="I995" s="85"/>
      <c r="J995" s="86"/>
      <c r="K995" s="86"/>
      <c r="L995" s="86"/>
      <c r="M995" s="86"/>
      <c r="N995" s="86"/>
      <c r="O995" s="86"/>
      <c r="P995" s="86">
        <v>12</v>
      </c>
      <c r="Q995" s="86">
        <v>51</v>
      </c>
      <c r="R995" s="86"/>
      <c r="S995" s="86">
        <v>137</v>
      </c>
      <c r="T995" s="86">
        <f t="shared" si="18"/>
        <v>-86</v>
      </c>
      <c r="U995" s="86">
        <v>86</v>
      </c>
      <c r="V995" s="86"/>
      <c r="W995" s="86"/>
      <c r="X995" s="86"/>
      <c r="Y995" s="86"/>
      <c r="Z995" s="86"/>
      <c r="AA995" s="86"/>
      <c r="AB995" s="86"/>
      <c r="AC995" s="86"/>
      <c r="AD995" s="86"/>
      <c r="AE995" s="86">
        <v>12</v>
      </c>
      <c r="AF995" s="86">
        <v>0</v>
      </c>
      <c r="AG995" s="86">
        <v>12</v>
      </c>
      <c r="AH995" s="87">
        <v>44270</v>
      </c>
    </row>
    <row r="996" spans="1:34" outlineLevel="2" x14ac:dyDescent="0.3">
      <c r="A996" s="85" t="s">
        <v>444</v>
      </c>
      <c r="B996" s="85" t="s">
        <v>445</v>
      </c>
      <c r="C996" s="86"/>
      <c r="D996" s="86" t="s">
        <v>531</v>
      </c>
      <c r="E996" s="86"/>
      <c r="F996" s="86"/>
      <c r="G996" s="86"/>
      <c r="H996" s="86"/>
      <c r="I996" s="85"/>
      <c r="J996" s="86"/>
      <c r="K996" s="86"/>
      <c r="L996" s="86"/>
      <c r="M996" s="86"/>
      <c r="N996" s="86"/>
      <c r="O996" s="86"/>
      <c r="P996" s="86">
        <v>29</v>
      </c>
      <c r="Q996" s="86">
        <v>40</v>
      </c>
      <c r="R996" s="86"/>
      <c r="S996" s="86">
        <v>172</v>
      </c>
      <c r="T996" s="86">
        <f t="shared" si="18"/>
        <v>-132</v>
      </c>
      <c r="U996" s="86">
        <v>132</v>
      </c>
      <c r="V996" s="86"/>
      <c r="W996" s="86"/>
      <c r="X996" s="86"/>
      <c r="Y996" s="86"/>
      <c r="Z996" s="86"/>
      <c r="AA996" s="86"/>
      <c r="AB996" s="86"/>
      <c r="AC996" s="86"/>
      <c r="AD996" s="86"/>
      <c r="AE996" s="86">
        <v>29</v>
      </c>
      <c r="AF996" s="86">
        <v>0</v>
      </c>
      <c r="AG996" s="86">
        <v>29</v>
      </c>
      <c r="AH996" s="87">
        <v>44270</v>
      </c>
    </row>
    <row r="997" spans="1:34" outlineLevel="2" x14ac:dyDescent="0.3">
      <c r="A997" s="85" t="s">
        <v>446</v>
      </c>
      <c r="B997" s="85" t="s">
        <v>447</v>
      </c>
      <c r="C997" s="86"/>
      <c r="D997" s="86" t="s">
        <v>531</v>
      </c>
      <c r="E997" s="86"/>
      <c r="F997" s="86"/>
      <c r="G997" s="86"/>
      <c r="H997" s="86"/>
      <c r="I997" s="85"/>
      <c r="J997" s="86"/>
      <c r="K997" s="86"/>
      <c r="L997" s="86"/>
      <c r="M997" s="86"/>
      <c r="N997" s="86"/>
      <c r="O997" s="86"/>
      <c r="P997" s="86">
        <v>1</v>
      </c>
      <c r="Q997" s="86"/>
      <c r="R997" s="86"/>
      <c r="S997" s="86">
        <v>5</v>
      </c>
      <c r="T997" s="86">
        <f t="shared" si="18"/>
        <v>-5</v>
      </c>
      <c r="U997" s="86">
        <v>5</v>
      </c>
      <c r="V997" s="86"/>
      <c r="W997" s="86"/>
      <c r="X997" s="86"/>
      <c r="Y997" s="86"/>
      <c r="Z997" s="86"/>
      <c r="AA997" s="86"/>
      <c r="AB997" s="86"/>
      <c r="AC997" s="86"/>
      <c r="AD997" s="86"/>
      <c r="AE997" s="86">
        <v>1</v>
      </c>
      <c r="AF997" s="86">
        <v>0</v>
      </c>
      <c r="AG997" s="86">
        <v>1</v>
      </c>
      <c r="AH997" s="87">
        <v>44270</v>
      </c>
    </row>
    <row r="998" spans="1:34" outlineLevel="2" x14ac:dyDescent="0.3">
      <c r="A998" s="85" t="s">
        <v>448</v>
      </c>
      <c r="B998" s="85" t="s">
        <v>449</v>
      </c>
      <c r="C998" s="86"/>
      <c r="D998" s="86" t="s">
        <v>531</v>
      </c>
      <c r="E998" s="86"/>
      <c r="F998" s="86"/>
      <c r="G998" s="86"/>
      <c r="H998" s="86"/>
      <c r="I998" s="85"/>
      <c r="J998" s="86"/>
      <c r="K998" s="86"/>
      <c r="L998" s="86"/>
      <c r="M998" s="86"/>
      <c r="N998" s="86"/>
      <c r="O998" s="86"/>
      <c r="P998" s="86">
        <v>1</v>
      </c>
      <c r="Q998" s="86"/>
      <c r="R998" s="86"/>
      <c r="S998" s="86">
        <v>6</v>
      </c>
      <c r="T998" s="86">
        <f t="shared" si="18"/>
        <v>-6</v>
      </c>
      <c r="U998" s="86">
        <v>6</v>
      </c>
      <c r="V998" s="86"/>
      <c r="W998" s="86"/>
      <c r="X998" s="86"/>
      <c r="Y998" s="86"/>
      <c r="Z998" s="86"/>
      <c r="AA998" s="86"/>
      <c r="AB998" s="86"/>
      <c r="AC998" s="86"/>
      <c r="AD998" s="86"/>
      <c r="AE998" s="86">
        <v>1</v>
      </c>
      <c r="AF998" s="86">
        <v>0</v>
      </c>
      <c r="AG998" s="86">
        <v>1</v>
      </c>
      <c r="AH998" s="87">
        <v>44270</v>
      </c>
    </row>
    <row r="999" spans="1:34" outlineLevel="2" x14ac:dyDescent="0.3">
      <c r="A999" s="85" t="s">
        <v>450</v>
      </c>
      <c r="B999" s="85" t="s">
        <v>451</v>
      </c>
      <c r="C999" s="86"/>
      <c r="D999" s="86" t="s">
        <v>531</v>
      </c>
      <c r="E999" s="86"/>
      <c r="F999" s="86"/>
      <c r="G999" s="86"/>
      <c r="H999" s="86"/>
      <c r="I999" s="85"/>
      <c r="J999" s="86"/>
      <c r="K999" s="86"/>
      <c r="L999" s="86"/>
      <c r="M999" s="86"/>
      <c r="N999" s="86"/>
      <c r="O999" s="86"/>
      <c r="P999" s="86">
        <v>1</v>
      </c>
      <c r="Q999" s="86"/>
      <c r="R999" s="86">
        <v>0</v>
      </c>
      <c r="S999" s="86">
        <v>6</v>
      </c>
      <c r="T999" s="86">
        <f t="shared" si="18"/>
        <v>-6</v>
      </c>
      <c r="U999" s="86">
        <v>6</v>
      </c>
      <c r="V999" s="86"/>
      <c r="W999" s="86"/>
      <c r="X999" s="86"/>
      <c r="Y999" s="86"/>
      <c r="Z999" s="86"/>
      <c r="AA999" s="86"/>
      <c r="AB999" s="86"/>
      <c r="AC999" s="86"/>
      <c r="AD999" s="86"/>
      <c r="AE999" s="86">
        <v>1</v>
      </c>
      <c r="AF999" s="86">
        <v>0</v>
      </c>
      <c r="AG999" s="86">
        <v>1</v>
      </c>
      <c r="AH999" s="87">
        <v>44270</v>
      </c>
    </row>
    <row r="1000" spans="1:34" outlineLevel="2" x14ac:dyDescent="0.3">
      <c r="A1000" s="85" t="s">
        <v>452</v>
      </c>
      <c r="B1000" s="85" t="s">
        <v>453</v>
      </c>
      <c r="C1000" s="86"/>
      <c r="D1000" s="86" t="s">
        <v>531</v>
      </c>
      <c r="E1000" s="86"/>
      <c r="F1000" s="86"/>
      <c r="G1000" s="86"/>
      <c r="H1000" s="86"/>
      <c r="I1000" s="85"/>
      <c r="J1000" s="86"/>
      <c r="K1000" s="86"/>
      <c r="L1000" s="86"/>
      <c r="M1000" s="86"/>
      <c r="N1000" s="86"/>
      <c r="O1000" s="86"/>
      <c r="P1000" s="86">
        <v>1</v>
      </c>
      <c r="Q1000" s="86"/>
      <c r="R1000" s="86">
        <v>0</v>
      </c>
      <c r="S1000" s="86">
        <v>8</v>
      </c>
      <c r="T1000" s="86">
        <f t="shared" si="18"/>
        <v>-8</v>
      </c>
      <c r="U1000" s="86">
        <v>8</v>
      </c>
      <c r="V1000" s="86"/>
      <c r="W1000" s="86"/>
      <c r="X1000" s="86"/>
      <c r="Y1000" s="86"/>
      <c r="Z1000" s="86"/>
      <c r="AA1000" s="86"/>
      <c r="AB1000" s="86"/>
      <c r="AC1000" s="86"/>
      <c r="AD1000" s="86"/>
      <c r="AE1000" s="86">
        <v>1</v>
      </c>
      <c r="AF1000" s="86">
        <v>0</v>
      </c>
      <c r="AG1000" s="86">
        <v>1</v>
      </c>
      <c r="AH1000" s="87">
        <v>44270</v>
      </c>
    </row>
    <row r="1001" spans="1:34" outlineLevel="2" x14ac:dyDescent="0.3">
      <c r="A1001" s="85" t="s">
        <v>454</v>
      </c>
      <c r="B1001" s="85" t="s">
        <v>455</v>
      </c>
      <c r="C1001" s="86"/>
      <c r="D1001" s="86" t="s">
        <v>531</v>
      </c>
      <c r="E1001" s="86"/>
      <c r="F1001" s="86"/>
      <c r="G1001" s="86"/>
      <c r="H1001" s="86"/>
      <c r="I1001" s="85"/>
      <c r="J1001" s="86"/>
      <c r="K1001" s="86"/>
      <c r="L1001" s="86"/>
      <c r="M1001" s="86"/>
      <c r="N1001" s="86"/>
      <c r="O1001" s="86"/>
      <c r="P1001" s="86">
        <v>1</v>
      </c>
      <c r="Q1001" s="86"/>
      <c r="R1001" s="86">
        <v>0</v>
      </c>
      <c r="S1001" s="86">
        <v>6</v>
      </c>
      <c r="T1001" s="86">
        <f t="shared" si="18"/>
        <v>-6</v>
      </c>
      <c r="U1001" s="86">
        <v>6</v>
      </c>
      <c r="V1001" s="86"/>
      <c r="W1001" s="86"/>
      <c r="X1001" s="86"/>
      <c r="Y1001" s="86"/>
      <c r="Z1001" s="86"/>
      <c r="AA1001" s="86"/>
      <c r="AB1001" s="86"/>
      <c r="AC1001" s="86"/>
      <c r="AD1001" s="86"/>
      <c r="AE1001" s="86">
        <v>1</v>
      </c>
      <c r="AF1001" s="86">
        <v>0</v>
      </c>
      <c r="AG1001" s="86">
        <v>1</v>
      </c>
      <c r="AH1001" s="87">
        <v>44270</v>
      </c>
    </row>
    <row r="1002" spans="1:34" outlineLevel="2" x14ac:dyDescent="0.3">
      <c r="A1002" s="85" t="s">
        <v>456</v>
      </c>
      <c r="B1002" s="85" t="s">
        <v>457</v>
      </c>
      <c r="C1002" s="86"/>
      <c r="D1002" s="86" t="s">
        <v>531</v>
      </c>
      <c r="E1002" s="86"/>
      <c r="F1002" s="86"/>
      <c r="G1002" s="86"/>
      <c r="H1002" s="86"/>
      <c r="I1002" s="85"/>
      <c r="J1002" s="86"/>
      <c r="K1002" s="86"/>
      <c r="L1002" s="86"/>
      <c r="M1002" s="86"/>
      <c r="N1002" s="86"/>
      <c r="O1002" s="86"/>
      <c r="P1002" s="86">
        <v>1</v>
      </c>
      <c r="Q1002" s="86"/>
      <c r="R1002" s="86"/>
      <c r="S1002" s="86">
        <v>6</v>
      </c>
      <c r="T1002" s="86">
        <f t="shared" si="18"/>
        <v>-6</v>
      </c>
      <c r="U1002" s="86">
        <v>6</v>
      </c>
      <c r="V1002" s="86"/>
      <c r="W1002" s="86"/>
      <c r="X1002" s="86"/>
      <c r="Y1002" s="86"/>
      <c r="Z1002" s="86"/>
      <c r="AA1002" s="86"/>
      <c r="AB1002" s="86"/>
      <c r="AC1002" s="86"/>
      <c r="AD1002" s="86"/>
      <c r="AE1002" s="86">
        <v>1</v>
      </c>
      <c r="AF1002" s="86">
        <v>0</v>
      </c>
      <c r="AG1002" s="86">
        <v>1</v>
      </c>
      <c r="AH1002" s="87">
        <v>44270</v>
      </c>
    </row>
    <row r="1003" spans="1:34" outlineLevel="2" x14ac:dyDescent="0.3">
      <c r="A1003" s="85" t="s">
        <v>458</v>
      </c>
      <c r="B1003" s="85" t="s">
        <v>459</v>
      </c>
      <c r="C1003" s="86"/>
      <c r="D1003" s="86" t="s">
        <v>531</v>
      </c>
      <c r="E1003" s="86"/>
      <c r="F1003" s="86"/>
      <c r="G1003" s="86"/>
      <c r="H1003" s="86"/>
      <c r="I1003" s="85"/>
      <c r="J1003" s="86"/>
      <c r="K1003" s="86"/>
      <c r="L1003" s="86"/>
      <c r="M1003" s="86"/>
      <c r="N1003" s="86"/>
      <c r="O1003" s="86"/>
      <c r="P1003" s="86">
        <v>1</v>
      </c>
      <c r="Q1003" s="86">
        <v>10</v>
      </c>
      <c r="R1003" s="86"/>
      <c r="S1003" s="86">
        <v>14</v>
      </c>
      <c r="T1003" s="86">
        <f t="shared" si="18"/>
        <v>-4</v>
      </c>
      <c r="U1003" s="86">
        <v>4</v>
      </c>
      <c r="V1003" s="86"/>
      <c r="W1003" s="86"/>
      <c r="X1003" s="86"/>
      <c r="Y1003" s="86"/>
      <c r="Z1003" s="86"/>
      <c r="AA1003" s="86"/>
      <c r="AB1003" s="86"/>
      <c r="AC1003" s="86"/>
      <c r="AD1003" s="86"/>
      <c r="AE1003" s="86">
        <v>1</v>
      </c>
      <c r="AF1003" s="86">
        <v>0</v>
      </c>
      <c r="AG1003" s="86">
        <v>1</v>
      </c>
      <c r="AH1003" s="87">
        <v>44270</v>
      </c>
    </row>
    <row r="1004" spans="1:34" outlineLevel="2" x14ac:dyDescent="0.3">
      <c r="A1004" s="85" t="s">
        <v>460</v>
      </c>
      <c r="B1004" s="85" t="s">
        <v>461</v>
      </c>
      <c r="C1004" s="86"/>
      <c r="D1004" s="86" t="s">
        <v>531</v>
      </c>
      <c r="E1004" s="86"/>
      <c r="F1004" s="86"/>
      <c r="G1004" s="86"/>
      <c r="H1004" s="86"/>
      <c r="I1004" s="85"/>
      <c r="J1004" s="86"/>
      <c r="K1004" s="86"/>
      <c r="L1004" s="86"/>
      <c r="M1004" s="86"/>
      <c r="N1004" s="86"/>
      <c r="O1004" s="86"/>
      <c r="P1004" s="86">
        <v>1</v>
      </c>
      <c r="Q1004" s="86">
        <v>6</v>
      </c>
      <c r="R1004" s="86"/>
      <c r="S1004" s="86">
        <v>9</v>
      </c>
      <c r="T1004" s="86">
        <f t="shared" si="18"/>
        <v>-3</v>
      </c>
      <c r="U1004" s="86">
        <v>3</v>
      </c>
      <c r="V1004" s="86"/>
      <c r="W1004" s="86"/>
      <c r="X1004" s="86"/>
      <c r="Y1004" s="86"/>
      <c r="Z1004" s="86"/>
      <c r="AA1004" s="86"/>
      <c r="AB1004" s="86"/>
      <c r="AC1004" s="86"/>
      <c r="AD1004" s="86"/>
      <c r="AE1004" s="86">
        <v>1</v>
      </c>
      <c r="AF1004" s="86">
        <v>0</v>
      </c>
      <c r="AG1004" s="86">
        <v>1</v>
      </c>
      <c r="AH1004" s="87">
        <v>44270</v>
      </c>
    </row>
    <row r="1005" spans="1:34" outlineLevel="2" x14ac:dyDescent="0.3">
      <c r="A1005" s="85" t="s">
        <v>462</v>
      </c>
      <c r="B1005" s="85" t="s">
        <v>463</v>
      </c>
      <c r="C1005" s="86"/>
      <c r="D1005" s="86" t="s">
        <v>531</v>
      </c>
      <c r="E1005" s="86" t="s">
        <v>464</v>
      </c>
      <c r="F1005" s="86" t="s">
        <v>465</v>
      </c>
      <c r="G1005" s="86">
        <v>1</v>
      </c>
      <c r="H1005" s="87">
        <v>44294</v>
      </c>
      <c r="I1005" s="85"/>
      <c r="J1005" s="86"/>
      <c r="K1005" s="86"/>
      <c r="L1005" s="86"/>
      <c r="M1005" s="86"/>
      <c r="N1005" s="86"/>
      <c r="O1005" s="86"/>
      <c r="P1005" s="86">
        <v>1</v>
      </c>
      <c r="Q1005" s="86"/>
      <c r="R1005" s="86">
        <v>6</v>
      </c>
      <c r="S1005" s="86">
        <v>6</v>
      </c>
      <c r="T1005" s="86">
        <f t="shared" si="18"/>
        <v>-6</v>
      </c>
      <c r="U1005" s="86"/>
      <c r="V1005" s="86">
        <v>0</v>
      </c>
      <c r="W1005" s="86"/>
      <c r="X1005" s="86"/>
      <c r="Y1005" s="86"/>
      <c r="Z1005" s="86"/>
      <c r="AA1005" s="86"/>
      <c r="AB1005" s="86"/>
      <c r="AC1005" s="86"/>
      <c r="AD1005" s="86"/>
      <c r="AE1005" s="86">
        <v>1</v>
      </c>
      <c r="AF1005" s="86">
        <v>0</v>
      </c>
      <c r="AG1005" s="86">
        <v>1</v>
      </c>
      <c r="AH1005" s="87">
        <v>44270</v>
      </c>
    </row>
    <row r="1006" spans="1:34" outlineLevel="1" x14ac:dyDescent="0.3">
      <c r="A1006" s="85">
        <f>SUBTOTAL(3,A846:A1005)</f>
        <v>160</v>
      </c>
      <c r="B1006" s="85"/>
      <c r="C1006" s="86"/>
      <c r="D1006" s="83" t="s">
        <v>532</v>
      </c>
      <c r="E1006" s="86"/>
      <c r="F1006" s="86"/>
      <c r="G1006" s="86"/>
      <c r="H1006" s="87"/>
      <c r="I1006" s="85"/>
      <c r="J1006" s="86"/>
      <c r="K1006" s="86"/>
      <c r="L1006" s="86"/>
      <c r="M1006" s="86"/>
      <c r="N1006" s="86"/>
      <c r="O1006" s="86"/>
      <c r="P1006" s="86"/>
      <c r="Q1006" s="86"/>
      <c r="R1006" s="86"/>
      <c r="S1006" s="86"/>
      <c r="T1006" s="86"/>
      <c r="U1006" s="86"/>
      <c r="V1006" s="86"/>
      <c r="W1006" s="86"/>
      <c r="X1006" s="86"/>
      <c r="Y1006" s="86"/>
      <c r="Z1006" s="86"/>
      <c r="AA1006" s="86"/>
      <c r="AB1006" s="86"/>
      <c r="AC1006" s="86"/>
      <c r="AD1006" s="86"/>
      <c r="AE1006" s="86"/>
      <c r="AF1006" s="86"/>
      <c r="AG1006" s="86"/>
      <c r="AH1006" s="87"/>
    </row>
    <row r="1007" spans="1:34" outlineLevel="2" x14ac:dyDescent="0.3">
      <c r="A1007" s="85" t="s">
        <v>37</v>
      </c>
      <c r="B1007" s="85" t="s">
        <v>38</v>
      </c>
      <c r="C1007" s="86"/>
      <c r="D1007" s="86" t="s">
        <v>533</v>
      </c>
      <c r="E1007" s="86"/>
      <c r="F1007" s="86"/>
      <c r="G1007" s="86"/>
      <c r="H1007" s="86"/>
      <c r="I1007" s="85"/>
      <c r="J1007" s="86"/>
      <c r="K1007" s="86"/>
      <c r="L1007" s="86"/>
      <c r="M1007" s="86"/>
      <c r="N1007" s="86"/>
      <c r="O1007" s="86"/>
      <c r="P1007" s="86">
        <v>2</v>
      </c>
      <c r="Q1007" s="86">
        <v>10</v>
      </c>
      <c r="R1007" s="86">
        <v>0</v>
      </c>
      <c r="S1007" s="86">
        <v>33</v>
      </c>
      <c r="T1007" s="86">
        <f t="shared" ref="T1007:T1054" si="19">Q1007-S1007</f>
        <v>-23</v>
      </c>
      <c r="U1007" s="86">
        <v>23</v>
      </c>
      <c r="V1007" s="86"/>
      <c r="W1007" s="86"/>
      <c r="X1007" s="86"/>
      <c r="Y1007" s="86"/>
      <c r="Z1007" s="86"/>
      <c r="AA1007" s="86"/>
      <c r="AB1007" s="86"/>
      <c r="AC1007" s="86"/>
      <c r="AD1007" s="86"/>
      <c r="AE1007" s="86">
        <v>2</v>
      </c>
      <c r="AF1007" s="86">
        <v>0</v>
      </c>
      <c r="AG1007" s="86">
        <v>2</v>
      </c>
      <c r="AH1007" s="87">
        <v>44270</v>
      </c>
    </row>
    <row r="1008" spans="1:34" outlineLevel="2" x14ac:dyDescent="0.3">
      <c r="A1008" s="85" t="s">
        <v>45</v>
      </c>
      <c r="B1008" s="85" t="s">
        <v>46</v>
      </c>
      <c r="C1008" s="86"/>
      <c r="D1008" s="86" t="s">
        <v>533</v>
      </c>
      <c r="E1008" s="86"/>
      <c r="F1008" s="86"/>
      <c r="G1008" s="86"/>
      <c r="H1008" s="86"/>
      <c r="I1008" s="85"/>
      <c r="J1008" s="86"/>
      <c r="K1008" s="86"/>
      <c r="L1008" s="86"/>
      <c r="M1008" s="86"/>
      <c r="N1008" s="86"/>
      <c r="O1008" s="86"/>
      <c r="P1008" s="86">
        <v>1</v>
      </c>
      <c r="Q1008" s="86">
        <v>10</v>
      </c>
      <c r="R1008" s="86">
        <v>0</v>
      </c>
      <c r="S1008" s="86">
        <v>13</v>
      </c>
      <c r="T1008" s="86">
        <f t="shared" si="19"/>
        <v>-3</v>
      </c>
      <c r="U1008" s="86">
        <v>3</v>
      </c>
      <c r="V1008" s="86"/>
      <c r="W1008" s="86"/>
      <c r="X1008" s="86"/>
      <c r="Y1008" s="86"/>
      <c r="Z1008" s="86"/>
      <c r="AA1008" s="86"/>
      <c r="AB1008" s="86"/>
      <c r="AC1008" s="86"/>
      <c r="AD1008" s="86"/>
      <c r="AE1008" s="86">
        <v>1</v>
      </c>
      <c r="AF1008" s="86">
        <v>0</v>
      </c>
      <c r="AG1008" s="86">
        <v>1</v>
      </c>
      <c r="AH1008" s="87">
        <v>44270</v>
      </c>
    </row>
    <row r="1009" spans="1:34" outlineLevel="2" x14ac:dyDescent="0.3">
      <c r="A1009" s="85" t="s">
        <v>47</v>
      </c>
      <c r="B1009" s="85" t="s">
        <v>48</v>
      </c>
      <c r="C1009" s="86"/>
      <c r="D1009" s="86" t="s">
        <v>533</v>
      </c>
      <c r="E1009" s="86"/>
      <c r="F1009" s="86"/>
      <c r="G1009" s="86"/>
      <c r="H1009" s="86"/>
      <c r="I1009" s="85"/>
      <c r="J1009" s="86"/>
      <c r="K1009" s="86"/>
      <c r="L1009" s="86"/>
      <c r="M1009" s="86"/>
      <c r="N1009" s="86"/>
      <c r="O1009" s="86"/>
      <c r="P1009" s="86">
        <v>6</v>
      </c>
      <c r="Q1009" s="86">
        <v>3</v>
      </c>
      <c r="R1009" s="86">
        <v>0</v>
      </c>
      <c r="S1009" s="86">
        <v>157</v>
      </c>
      <c r="T1009" s="86">
        <f t="shared" si="19"/>
        <v>-154</v>
      </c>
      <c r="U1009" s="86">
        <v>154</v>
      </c>
      <c r="V1009" s="86"/>
      <c r="W1009" s="86"/>
      <c r="X1009" s="86"/>
      <c r="Y1009" s="86"/>
      <c r="Z1009" s="86"/>
      <c r="AA1009" s="86"/>
      <c r="AB1009" s="86"/>
      <c r="AC1009" s="86"/>
      <c r="AD1009" s="86"/>
      <c r="AE1009" s="86">
        <v>6</v>
      </c>
      <c r="AF1009" s="86">
        <v>0</v>
      </c>
      <c r="AG1009" s="86">
        <v>6</v>
      </c>
      <c r="AH1009" s="87">
        <v>44270</v>
      </c>
    </row>
    <row r="1010" spans="1:34" outlineLevel="2" x14ac:dyDescent="0.3">
      <c r="A1010" s="85" t="s">
        <v>49</v>
      </c>
      <c r="B1010" s="85" t="s">
        <v>50</v>
      </c>
      <c r="C1010" s="86"/>
      <c r="D1010" s="86" t="s">
        <v>533</v>
      </c>
      <c r="E1010" s="86"/>
      <c r="F1010" s="86"/>
      <c r="G1010" s="86"/>
      <c r="H1010" s="86"/>
      <c r="I1010" s="85" t="s">
        <v>51</v>
      </c>
      <c r="J1010" s="86" t="s">
        <v>52</v>
      </c>
      <c r="K1010" s="86" t="s">
        <v>53</v>
      </c>
      <c r="L1010" s="86" t="s">
        <v>54</v>
      </c>
      <c r="M1010" s="86"/>
      <c r="N1010" s="86"/>
      <c r="O1010" s="86"/>
      <c r="P1010" s="86">
        <v>6</v>
      </c>
      <c r="Q1010" s="86">
        <v>70</v>
      </c>
      <c r="R1010" s="86">
        <v>24</v>
      </c>
      <c r="S1010" s="86">
        <v>90</v>
      </c>
      <c r="T1010" s="86">
        <f t="shared" si="19"/>
        <v>-20</v>
      </c>
      <c r="U1010" s="86"/>
      <c r="V1010" s="86"/>
      <c r="W1010" s="86"/>
      <c r="X1010" s="86"/>
      <c r="Y1010" s="86"/>
      <c r="Z1010" s="86"/>
      <c r="AA1010" s="86"/>
      <c r="AB1010" s="86"/>
      <c r="AC1010" s="86"/>
      <c r="AD1010" s="86"/>
      <c r="AE1010" s="86">
        <v>6</v>
      </c>
      <c r="AF1010" s="86">
        <v>0</v>
      </c>
      <c r="AG1010" s="86">
        <v>6</v>
      </c>
      <c r="AH1010" s="87">
        <v>44270</v>
      </c>
    </row>
    <row r="1011" spans="1:34" outlineLevel="2" x14ac:dyDescent="0.3">
      <c r="A1011" s="85" t="s">
        <v>59</v>
      </c>
      <c r="B1011" s="85" t="s">
        <v>60</v>
      </c>
      <c r="C1011" s="86"/>
      <c r="D1011" s="86" t="s">
        <v>533</v>
      </c>
      <c r="E1011" s="86"/>
      <c r="F1011" s="86"/>
      <c r="G1011" s="86"/>
      <c r="H1011" s="86"/>
      <c r="I1011" s="85"/>
      <c r="J1011" s="86"/>
      <c r="K1011" s="86"/>
      <c r="L1011" s="86"/>
      <c r="M1011" s="86"/>
      <c r="N1011" s="86"/>
      <c r="O1011" s="86"/>
      <c r="P1011" s="86">
        <v>3</v>
      </c>
      <c r="Q1011" s="86">
        <v>18</v>
      </c>
      <c r="R1011" s="86">
        <v>0</v>
      </c>
      <c r="S1011" s="86">
        <v>61</v>
      </c>
      <c r="T1011" s="86">
        <f t="shared" si="19"/>
        <v>-43</v>
      </c>
      <c r="U1011" s="86">
        <v>43</v>
      </c>
      <c r="V1011" s="86"/>
      <c r="W1011" s="86"/>
      <c r="X1011" s="86"/>
      <c r="Y1011" s="86"/>
      <c r="Z1011" s="86"/>
      <c r="AA1011" s="86"/>
      <c r="AB1011" s="86"/>
      <c r="AC1011" s="86"/>
      <c r="AD1011" s="86"/>
      <c r="AE1011" s="86">
        <v>3</v>
      </c>
      <c r="AF1011" s="86">
        <v>0</v>
      </c>
      <c r="AG1011" s="86">
        <v>3</v>
      </c>
      <c r="AH1011" s="87">
        <v>44270</v>
      </c>
    </row>
    <row r="1012" spans="1:34" outlineLevel="2" x14ac:dyDescent="0.3">
      <c r="A1012" s="85" t="s">
        <v>468</v>
      </c>
      <c r="B1012" s="85" t="s">
        <v>469</v>
      </c>
      <c r="C1012" s="86"/>
      <c r="D1012" s="86" t="s">
        <v>533</v>
      </c>
      <c r="E1012" s="86"/>
      <c r="F1012" s="86"/>
      <c r="G1012" s="86"/>
      <c r="H1012" s="86"/>
      <c r="I1012" s="85"/>
      <c r="J1012" s="86"/>
      <c r="K1012" s="86"/>
      <c r="L1012" s="86"/>
      <c r="M1012" s="86"/>
      <c r="N1012" s="86"/>
      <c r="O1012" s="86"/>
      <c r="P1012" s="86">
        <v>1</v>
      </c>
      <c r="Q1012" s="86">
        <v>4</v>
      </c>
      <c r="R1012" s="86">
        <v>0</v>
      </c>
      <c r="S1012" s="86">
        <v>5</v>
      </c>
      <c r="T1012" s="86">
        <f t="shared" si="19"/>
        <v>-1</v>
      </c>
      <c r="U1012" s="86">
        <v>1</v>
      </c>
      <c r="V1012" s="86"/>
      <c r="W1012" s="86"/>
      <c r="X1012" s="86"/>
      <c r="Y1012" s="86"/>
      <c r="Z1012" s="86"/>
      <c r="AA1012" s="86"/>
      <c r="AB1012" s="86"/>
      <c r="AC1012" s="86"/>
      <c r="AD1012" s="86"/>
      <c r="AE1012" s="86">
        <v>1</v>
      </c>
      <c r="AF1012" s="86">
        <v>0</v>
      </c>
      <c r="AG1012" s="86">
        <v>1</v>
      </c>
      <c r="AH1012" s="87">
        <v>44270</v>
      </c>
    </row>
    <row r="1013" spans="1:34" outlineLevel="2" x14ac:dyDescent="0.3">
      <c r="A1013" s="85" t="s">
        <v>470</v>
      </c>
      <c r="B1013" s="85" t="s">
        <v>471</v>
      </c>
      <c r="C1013" s="86"/>
      <c r="D1013" s="86" t="s">
        <v>533</v>
      </c>
      <c r="E1013" s="86" t="s">
        <v>51</v>
      </c>
      <c r="F1013" s="86" t="s">
        <v>472</v>
      </c>
      <c r="G1013" s="86">
        <v>1</v>
      </c>
      <c r="H1013" s="87">
        <v>44300</v>
      </c>
      <c r="I1013" s="85"/>
      <c r="J1013" s="86"/>
      <c r="K1013" s="86"/>
      <c r="L1013" s="86"/>
      <c r="M1013" s="86"/>
      <c r="N1013" s="86"/>
      <c r="O1013" s="86"/>
      <c r="P1013" s="86">
        <v>1</v>
      </c>
      <c r="Q1013" s="86"/>
      <c r="R1013" s="86">
        <v>21</v>
      </c>
      <c r="S1013" s="86">
        <v>21</v>
      </c>
      <c r="T1013" s="86">
        <f t="shared" si="19"/>
        <v>-21</v>
      </c>
      <c r="U1013" s="86"/>
      <c r="V1013" s="86">
        <v>0</v>
      </c>
      <c r="W1013" s="86"/>
      <c r="X1013" s="86"/>
      <c r="Y1013" s="86"/>
      <c r="Z1013" s="86"/>
      <c r="AA1013" s="86"/>
      <c r="AB1013" s="86"/>
      <c r="AC1013" s="86"/>
      <c r="AD1013" s="86"/>
      <c r="AE1013" s="86">
        <v>1</v>
      </c>
      <c r="AF1013" s="86">
        <v>0</v>
      </c>
      <c r="AG1013" s="86">
        <v>1</v>
      </c>
      <c r="AH1013" s="87">
        <v>44270</v>
      </c>
    </row>
    <row r="1014" spans="1:34" outlineLevel="2" x14ac:dyDescent="0.3">
      <c r="A1014" s="85" t="s">
        <v>473</v>
      </c>
      <c r="B1014" s="85" t="s">
        <v>474</v>
      </c>
      <c r="C1014" s="86"/>
      <c r="D1014" s="86" t="s">
        <v>533</v>
      </c>
      <c r="E1014" s="86"/>
      <c r="F1014" s="86"/>
      <c r="G1014" s="86"/>
      <c r="H1014" s="86"/>
      <c r="I1014" s="85" t="s">
        <v>96</v>
      </c>
      <c r="J1014" s="86" t="s">
        <v>97</v>
      </c>
      <c r="K1014" s="86" t="s">
        <v>294</v>
      </c>
      <c r="L1014" s="86" t="s">
        <v>475</v>
      </c>
      <c r="M1014" s="86"/>
      <c r="N1014" s="86"/>
      <c r="O1014" s="86"/>
      <c r="P1014" s="86">
        <v>1</v>
      </c>
      <c r="Q1014" s="86">
        <v>5</v>
      </c>
      <c r="R1014" s="86">
        <v>7</v>
      </c>
      <c r="S1014" s="86">
        <v>7</v>
      </c>
      <c r="T1014" s="86">
        <f t="shared" si="19"/>
        <v>-2</v>
      </c>
      <c r="U1014" s="86"/>
      <c r="V1014" s="86"/>
      <c r="W1014" s="86"/>
      <c r="X1014" s="86"/>
      <c r="Y1014" s="86"/>
      <c r="Z1014" s="86"/>
      <c r="AA1014" s="86"/>
      <c r="AB1014" s="86"/>
      <c r="AC1014" s="86"/>
      <c r="AD1014" s="86"/>
      <c r="AE1014" s="86">
        <v>1</v>
      </c>
      <c r="AF1014" s="86">
        <v>0</v>
      </c>
      <c r="AG1014" s="86">
        <v>1</v>
      </c>
      <c r="AH1014" s="87">
        <v>44270</v>
      </c>
    </row>
    <row r="1015" spans="1:34" outlineLevel="2" x14ac:dyDescent="0.3">
      <c r="A1015" s="85" t="s">
        <v>476</v>
      </c>
      <c r="B1015" s="85" t="s">
        <v>477</v>
      </c>
      <c r="C1015" s="86"/>
      <c r="D1015" s="86" t="s">
        <v>533</v>
      </c>
      <c r="E1015" s="86"/>
      <c r="F1015" s="86"/>
      <c r="G1015" s="86"/>
      <c r="H1015" s="86"/>
      <c r="I1015" s="85"/>
      <c r="J1015" s="86"/>
      <c r="K1015" s="86"/>
      <c r="L1015" s="86"/>
      <c r="M1015" s="86"/>
      <c r="N1015" s="86"/>
      <c r="O1015" s="86"/>
      <c r="P1015" s="86">
        <v>1</v>
      </c>
      <c r="Q1015" s="86">
        <v>2</v>
      </c>
      <c r="R1015" s="86">
        <v>0</v>
      </c>
      <c r="S1015" s="86">
        <v>7</v>
      </c>
      <c r="T1015" s="86">
        <f t="shared" si="19"/>
        <v>-5</v>
      </c>
      <c r="U1015" s="86">
        <v>5</v>
      </c>
      <c r="V1015" s="86"/>
      <c r="W1015" s="86"/>
      <c r="X1015" s="86"/>
      <c r="Y1015" s="86"/>
      <c r="Z1015" s="86"/>
      <c r="AA1015" s="86"/>
      <c r="AB1015" s="86"/>
      <c r="AC1015" s="86"/>
      <c r="AD1015" s="86"/>
      <c r="AE1015" s="86">
        <v>1</v>
      </c>
      <c r="AF1015" s="86">
        <v>0</v>
      </c>
      <c r="AG1015" s="86">
        <v>1</v>
      </c>
      <c r="AH1015" s="87">
        <v>44270</v>
      </c>
    </row>
    <row r="1016" spans="1:34" outlineLevel="2" x14ac:dyDescent="0.3">
      <c r="A1016" s="85" t="s">
        <v>125</v>
      </c>
      <c r="B1016" s="85" t="s">
        <v>126</v>
      </c>
      <c r="C1016" s="86"/>
      <c r="D1016" s="86" t="s">
        <v>533</v>
      </c>
      <c r="E1016" s="86"/>
      <c r="F1016" s="86"/>
      <c r="G1016" s="86"/>
      <c r="H1016" s="86"/>
      <c r="I1016" s="85" t="s">
        <v>127</v>
      </c>
      <c r="J1016" s="86" t="s">
        <v>128</v>
      </c>
      <c r="K1016" s="86" t="s">
        <v>129</v>
      </c>
      <c r="L1016" s="86" t="s">
        <v>130</v>
      </c>
      <c r="M1016" s="86"/>
      <c r="N1016" s="86"/>
      <c r="O1016" s="86"/>
      <c r="P1016" s="86">
        <v>1</v>
      </c>
      <c r="Q1016" s="86">
        <v>0</v>
      </c>
      <c r="R1016" s="86">
        <v>19</v>
      </c>
      <c r="S1016" s="86">
        <v>19</v>
      </c>
      <c r="T1016" s="86">
        <f t="shared" si="19"/>
        <v>-19</v>
      </c>
      <c r="U1016" s="86"/>
      <c r="V1016" s="86"/>
      <c r="W1016" s="86"/>
      <c r="X1016" s="86"/>
      <c r="Y1016" s="86"/>
      <c r="Z1016" s="86"/>
      <c r="AA1016" s="86"/>
      <c r="AB1016" s="86"/>
      <c r="AC1016" s="86"/>
      <c r="AD1016" s="86"/>
      <c r="AE1016" s="86">
        <v>1</v>
      </c>
      <c r="AF1016" s="86">
        <v>0</v>
      </c>
      <c r="AG1016" s="86">
        <v>1</v>
      </c>
      <c r="AH1016" s="87">
        <v>44270</v>
      </c>
    </row>
    <row r="1017" spans="1:34" outlineLevel="2" x14ac:dyDescent="0.3">
      <c r="A1017" s="85" t="s">
        <v>153</v>
      </c>
      <c r="B1017" s="85" t="s">
        <v>154</v>
      </c>
      <c r="C1017" s="86"/>
      <c r="D1017" s="86" t="s">
        <v>533</v>
      </c>
      <c r="E1017" s="86"/>
      <c r="F1017" s="86"/>
      <c r="G1017" s="86"/>
      <c r="H1017" s="86"/>
      <c r="I1017" s="85"/>
      <c r="J1017" s="86"/>
      <c r="K1017" s="86"/>
      <c r="L1017" s="86"/>
      <c r="M1017" s="86"/>
      <c r="N1017" s="86"/>
      <c r="O1017" s="86"/>
      <c r="P1017" s="86">
        <v>7</v>
      </c>
      <c r="Q1017" s="86">
        <v>13</v>
      </c>
      <c r="R1017" s="86">
        <v>0</v>
      </c>
      <c r="S1017" s="86">
        <v>100</v>
      </c>
      <c r="T1017" s="86">
        <f t="shared" si="19"/>
        <v>-87</v>
      </c>
      <c r="U1017" s="86">
        <v>87</v>
      </c>
      <c r="V1017" s="86"/>
      <c r="W1017" s="86"/>
      <c r="X1017" s="86"/>
      <c r="Y1017" s="86"/>
      <c r="Z1017" s="86"/>
      <c r="AA1017" s="86"/>
      <c r="AB1017" s="86"/>
      <c r="AC1017" s="86"/>
      <c r="AD1017" s="86"/>
      <c r="AE1017" s="86">
        <v>7</v>
      </c>
      <c r="AF1017" s="86">
        <v>0</v>
      </c>
      <c r="AG1017" s="86">
        <v>7</v>
      </c>
      <c r="AH1017" s="87">
        <v>44270</v>
      </c>
    </row>
    <row r="1018" spans="1:34" outlineLevel="2" x14ac:dyDescent="0.3">
      <c r="A1018" s="85" t="s">
        <v>155</v>
      </c>
      <c r="B1018" s="85" t="s">
        <v>156</v>
      </c>
      <c r="C1018" s="86"/>
      <c r="D1018" s="86" t="s">
        <v>533</v>
      </c>
      <c r="E1018" s="86"/>
      <c r="F1018" s="86"/>
      <c r="G1018" s="86"/>
      <c r="H1018" s="86"/>
      <c r="I1018" s="85" t="s">
        <v>51</v>
      </c>
      <c r="J1018" s="86" t="s">
        <v>52</v>
      </c>
      <c r="K1018" s="86" t="s">
        <v>157</v>
      </c>
      <c r="L1018" s="86" t="s">
        <v>54</v>
      </c>
      <c r="M1018" s="86"/>
      <c r="N1018" s="86"/>
      <c r="O1018" s="86"/>
      <c r="P1018" s="86">
        <v>2</v>
      </c>
      <c r="Q1018" s="86">
        <v>11</v>
      </c>
      <c r="R1018" s="86">
        <v>30</v>
      </c>
      <c r="S1018" s="86">
        <v>41</v>
      </c>
      <c r="T1018" s="86">
        <f t="shared" si="19"/>
        <v>-30</v>
      </c>
      <c r="U1018" s="86"/>
      <c r="V1018" s="86"/>
      <c r="W1018" s="86"/>
      <c r="X1018" s="86"/>
      <c r="Y1018" s="86"/>
      <c r="Z1018" s="86"/>
      <c r="AA1018" s="86"/>
      <c r="AB1018" s="86"/>
      <c r="AC1018" s="86"/>
      <c r="AD1018" s="86"/>
      <c r="AE1018" s="86">
        <v>2</v>
      </c>
      <c r="AF1018" s="86">
        <v>0</v>
      </c>
      <c r="AG1018" s="86">
        <v>2</v>
      </c>
      <c r="AH1018" s="87">
        <v>44270</v>
      </c>
    </row>
    <row r="1019" spans="1:34" outlineLevel="2" x14ac:dyDescent="0.3">
      <c r="A1019" s="85" t="s">
        <v>158</v>
      </c>
      <c r="B1019" s="85" t="s">
        <v>159</v>
      </c>
      <c r="C1019" s="86"/>
      <c r="D1019" s="86" t="s">
        <v>533</v>
      </c>
      <c r="E1019" s="86"/>
      <c r="F1019" s="86"/>
      <c r="G1019" s="86"/>
      <c r="H1019" s="86"/>
      <c r="I1019" s="85"/>
      <c r="J1019" s="86"/>
      <c r="K1019" s="86"/>
      <c r="L1019" s="86"/>
      <c r="M1019" s="86"/>
      <c r="N1019" s="86"/>
      <c r="O1019" s="86"/>
      <c r="P1019" s="86">
        <v>1</v>
      </c>
      <c r="Q1019" s="86">
        <v>12</v>
      </c>
      <c r="R1019" s="86">
        <v>0</v>
      </c>
      <c r="S1019" s="86">
        <v>32</v>
      </c>
      <c r="T1019" s="86">
        <f t="shared" si="19"/>
        <v>-20</v>
      </c>
      <c r="U1019" s="86">
        <v>20</v>
      </c>
      <c r="V1019" s="86"/>
      <c r="W1019" s="86"/>
      <c r="X1019" s="86"/>
      <c r="Y1019" s="86"/>
      <c r="Z1019" s="86"/>
      <c r="AA1019" s="86"/>
      <c r="AB1019" s="86"/>
      <c r="AC1019" s="86"/>
      <c r="AD1019" s="86"/>
      <c r="AE1019" s="86">
        <v>1</v>
      </c>
      <c r="AF1019" s="86">
        <v>0</v>
      </c>
      <c r="AG1019" s="86">
        <v>1</v>
      </c>
      <c r="AH1019" s="87">
        <v>44270</v>
      </c>
    </row>
    <row r="1020" spans="1:34" outlineLevel="2" x14ac:dyDescent="0.3">
      <c r="A1020" s="85" t="s">
        <v>478</v>
      </c>
      <c r="B1020" s="85" t="s">
        <v>479</v>
      </c>
      <c r="C1020" s="86"/>
      <c r="D1020" s="86" t="s">
        <v>533</v>
      </c>
      <c r="E1020" s="86"/>
      <c r="F1020" s="86"/>
      <c r="G1020" s="86"/>
      <c r="H1020" s="86"/>
      <c r="I1020" s="85" t="s">
        <v>51</v>
      </c>
      <c r="J1020" s="86" t="s">
        <v>52</v>
      </c>
      <c r="K1020" s="86" t="s">
        <v>480</v>
      </c>
      <c r="L1020" s="86" t="s">
        <v>54</v>
      </c>
      <c r="M1020" s="86"/>
      <c r="N1020" s="86"/>
      <c r="O1020" s="86"/>
      <c r="P1020" s="86">
        <v>1</v>
      </c>
      <c r="Q1020" s="86">
        <v>4</v>
      </c>
      <c r="R1020" s="86">
        <v>3</v>
      </c>
      <c r="S1020" s="86">
        <v>7</v>
      </c>
      <c r="T1020" s="86">
        <f t="shared" si="19"/>
        <v>-3</v>
      </c>
      <c r="U1020" s="86"/>
      <c r="V1020" s="86"/>
      <c r="W1020" s="86"/>
      <c r="X1020" s="86"/>
      <c r="Y1020" s="86"/>
      <c r="Z1020" s="86"/>
      <c r="AA1020" s="86"/>
      <c r="AB1020" s="86"/>
      <c r="AC1020" s="86"/>
      <c r="AD1020" s="86"/>
      <c r="AE1020" s="86">
        <v>1</v>
      </c>
      <c r="AF1020" s="86">
        <v>0</v>
      </c>
      <c r="AG1020" s="86">
        <v>1</v>
      </c>
      <c r="AH1020" s="87">
        <v>44270</v>
      </c>
    </row>
    <row r="1021" spans="1:34" outlineLevel="2" x14ac:dyDescent="0.3">
      <c r="A1021" s="85" t="s">
        <v>183</v>
      </c>
      <c r="B1021" s="85" t="s">
        <v>184</v>
      </c>
      <c r="C1021" s="86"/>
      <c r="D1021" s="86" t="s">
        <v>533</v>
      </c>
      <c r="E1021" s="86"/>
      <c r="F1021" s="86"/>
      <c r="G1021" s="86"/>
      <c r="H1021" s="86"/>
      <c r="I1021" s="85"/>
      <c r="J1021" s="86"/>
      <c r="K1021" s="86"/>
      <c r="L1021" s="86"/>
      <c r="M1021" s="86"/>
      <c r="N1021" s="86"/>
      <c r="O1021" s="86"/>
      <c r="P1021" s="86">
        <v>6</v>
      </c>
      <c r="Q1021" s="86">
        <v>42</v>
      </c>
      <c r="R1021" s="86">
        <v>1</v>
      </c>
      <c r="S1021" s="86">
        <v>99</v>
      </c>
      <c r="T1021" s="86">
        <f t="shared" si="19"/>
        <v>-57</v>
      </c>
      <c r="U1021" s="86">
        <v>56</v>
      </c>
      <c r="V1021" s="86"/>
      <c r="W1021" s="86"/>
      <c r="X1021" s="86"/>
      <c r="Y1021" s="86"/>
      <c r="Z1021" s="86"/>
      <c r="AA1021" s="86"/>
      <c r="AB1021" s="86"/>
      <c r="AC1021" s="86"/>
      <c r="AD1021" s="86"/>
      <c r="AE1021" s="86">
        <v>6</v>
      </c>
      <c r="AF1021" s="86">
        <v>0</v>
      </c>
      <c r="AG1021" s="86">
        <v>6</v>
      </c>
      <c r="AH1021" s="87">
        <v>44270</v>
      </c>
    </row>
    <row r="1022" spans="1:34" outlineLevel="2" x14ac:dyDescent="0.3">
      <c r="A1022" s="85" t="s">
        <v>481</v>
      </c>
      <c r="B1022" s="85" t="s">
        <v>482</v>
      </c>
      <c r="C1022" s="86"/>
      <c r="D1022" s="86" t="s">
        <v>533</v>
      </c>
      <c r="E1022" s="86"/>
      <c r="F1022" s="86"/>
      <c r="G1022" s="86"/>
      <c r="H1022" s="86"/>
      <c r="I1022" s="85"/>
      <c r="J1022" s="86"/>
      <c r="K1022" s="86"/>
      <c r="L1022" s="86"/>
      <c r="M1022" s="86"/>
      <c r="N1022" s="86"/>
      <c r="O1022" s="86"/>
      <c r="P1022" s="86">
        <v>2</v>
      </c>
      <c r="Q1022" s="86">
        <v>5</v>
      </c>
      <c r="R1022" s="86">
        <v>0</v>
      </c>
      <c r="S1022" s="86">
        <v>14</v>
      </c>
      <c r="T1022" s="86">
        <f t="shared" si="19"/>
        <v>-9</v>
      </c>
      <c r="U1022" s="86">
        <v>9</v>
      </c>
      <c r="V1022" s="86"/>
      <c r="W1022" s="86"/>
      <c r="X1022" s="86"/>
      <c r="Y1022" s="86"/>
      <c r="Z1022" s="86"/>
      <c r="AA1022" s="86"/>
      <c r="AB1022" s="86"/>
      <c r="AC1022" s="86"/>
      <c r="AD1022" s="86"/>
      <c r="AE1022" s="86">
        <v>2</v>
      </c>
      <c r="AF1022" s="86">
        <v>0</v>
      </c>
      <c r="AG1022" s="86">
        <v>2</v>
      </c>
      <c r="AH1022" s="87">
        <v>44270</v>
      </c>
    </row>
    <row r="1023" spans="1:34" outlineLevel="2" x14ac:dyDescent="0.3">
      <c r="A1023" s="85" t="s">
        <v>193</v>
      </c>
      <c r="B1023" s="85" t="s">
        <v>194</v>
      </c>
      <c r="C1023" s="86"/>
      <c r="D1023" s="86" t="s">
        <v>533</v>
      </c>
      <c r="E1023" s="86"/>
      <c r="F1023" s="86"/>
      <c r="G1023" s="86"/>
      <c r="H1023" s="86"/>
      <c r="I1023" s="85"/>
      <c r="J1023" s="86"/>
      <c r="K1023" s="86"/>
      <c r="L1023" s="86"/>
      <c r="M1023" s="86"/>
      <c r="N1023" s="86"/>
      <c r="O1023" s="86"/>
      <c r="P1023" s="86">
        <v>1</v>
      </c>
      <c r="Q1023" s="86">
        <v>7</v>
      </c>
      <c r="R1023" s="86">
        <v>0</v>
      </c>
      <c r="S1023" s="86">
        <v>20</v>
      </c>
      <c r="T1023" s="86">
        <f t="shared" si="19"/>
        <v>-13</v>
      </c>
      <c r="U1023" s="86">
        <v>13</v>
      </c>
      <c r="V1023" s="86"/>
      <c r="W1023" s="86"/>
      <c r="X1023" s="86"/>
      <c r="Y1023" s="86"/>
      <c r="Z1023" s="86"/>
      <c r="AA1023" s="86"/>
      <c r="AB1023" s="86"/>
      <c r="AC1023" s="86"/>
      <c r="AD1023" s="86"/>
      <c r="AE1023" s="86">
        <v>1</v>
      </c>
      <c r="AF1023" s="86">
        <v>0</v>
      </c>
      <c r="AG1023" s="86">
        <v>1</v>
      </c>
      <c r="AH1023" s="87">
        <v>44270</v>
      </c>
    </row>
    <row r="1024" spans="1:34" outlineLevel="2" x14ac:dyDescent="0.3">
      <c r="A1024" s="85" t="s">
        <v>195</v>
      </c>
      <c r="B1024" s="85" t="s">
        <v>196</v>
      </c>
      <c r="C1024" s="86"/>
      <c r="D1024" s="86" t="s">
        <v>533</v>
      </c>
      <c r="E1024" s="86"/>
      <c r="F1024" s="86"/>
      <c r="G1024" s="86"/>
      <c r="H1024" s="86"/>
      <c r="I1024" s="85"/>
      <c r="J1024" s="86"/>
      <c r="K1024" s="86"/>
      <c r="L1024" s="86"/>
      <c r="M1024" s="86"/>
      <c r="N1024" s="86"/>
      <c r="O1024" s="86"/>
      <c r="P1024" s="86">
        <v>5</v>
      </c>
      <c r="Q1024" s="86">
        <v>20</v>
      </c>
      <c r="R1024" s="86">
        <v>3</v>
      </c>
      <c r="S1024" s="86">
        <v>125</v>
      </c>
      <c r="T1024" s="86">
        <f t="shared" si="19"/>
        <v>-105</v>
      </c>
      <c r="U1024" s="86">
        <v>102</v>
      </c>
      <c r="V1024" s="86"/>
      <c r="W1024" s="86"/>
      <c r="X1024" s="86"/>
      <c r="Y1024" s="86"/>
      <c r="Z1024" s="86"/>
      <c r="AA1024" s="86"/>
      <c r="AB1024" s="86"/>
      <c r="AC1024" s="86"/>
      <c r="AD1024" s="86"/>
      <c r="AE1024" s="86">
        <v>5</v>
      </c>
      <c r="AF1024" s="86">
        <v>0</v>
      </c>
      <c r="AG1024" s="86">
        <v>5</v>
      </c>
      <c r="AH1024" s="87">
        <v>44270</v>
      </c>
    </row>
    <row r="1025" spans="1:34" outlineLevel="2" x14ac:dyDescent="0.3">
      <c r="A1025" s="85" t="s">
        <v>197</v>
      </c>
      <c r="B1025" s="85" t="s">
        <v>198</v>
      </c>
      <c r="C1025" s="86"/>
      <c r="D1025" s="86" t="s">
        <v>533</v>
      </c>
      <c r="E1025" s="86"/>
      <c r="F1025" s="86"/>
      <c r="G1025" s="86"/>
      <c r="H1025" s="86"/>
      <c r="I1025" s="85"/>
      <c r="J1025" s="86"/>
      <c r="K1025" s="86"/>
      <c r="L1025" s="86"/>
      <c r="M1025" s="86"/>
      <c r="N1025" s="86"/>
      <c r="O1025" s="86"/>
      <c r="P1025" s="86">
        <v>4</v>
      </c>
      <c r="Q1025" s="86">
        <v>16</v>
      </c>
      <c r="R1025" s="86">
        <v>0</v>
      </c>
      <c r="S1025" s="86">
        <v>41</v>
      </c>
      <c r="T1025" s="86">
        <f t="shared" si="19"/>
        <v>-25</v>
      </c>
      <c r="U1025" s="86">
        <v>25</v>
      </c>
      <c r="V1025" s="86"/>
      <c r="W1025" s="86"/>
      <c r="X1025" s="86"/>
      <c r="Y1025" s="86"/>
      <c r="Z1025" s="86"/>
      <c r="AA1025" s="86"/>
      <c r="AB1025" s="86"/>
      <c r="AC1025" s="86"/>
      <c r="AD1025" s="86"/>
      <c r="AE1025" s="86">
        <v>4</v>
      </c>
      <c r="AF1025" s="86">
        <v>0</v>
      </c>
      <c r="AG1025" s="86">
        <v>4</v>
      </c>
      <c r="AH1025" s="87">
        <v>44270</v>
      </c>
    </row>
    <row r="1026" spans="1:34" outlineLevel="2" x14ac:dyDescent="0.3">
      <c r="A1026" s="85" t="s">
        <v>203</v>
      </c>
      <c r="B1026" s="85" t="s">
        <v>204</v>
      </c>
      <c r="C1026" s="86"/>
      <c r="D1026" s="86" t="s">
        <v>533</v>
      </c>
      <c r="E1026" s="86"/>
      <c r="F1026" s="86"/>
      <c r="G1026" s="86"/>
      <c r="H1026" s="86"/>
      <c r="I1026" s="85"/>
      <c r="J1026" s="86"/>
      <c r="K1026" s="86"/>
      <c r="L1026" s="86"/>
      <c r="M1026" s="86"/>
      <c r="N1026" s="86"/>
      <c r="O1026" s="86"/>
      <c r="P1026" s="86">
        <v>3</v>
      </c>
      <c r="Q1026" s="86">
        <v>21</v>
      </c>
      <c r="R1026" s="86">
        <v>0</v>
      </c>
      <c r="S1026" s="86">
        <v>25</v>
      </c>
      <c r="T1026" s="86">
        <f t="shared" si="19"/>
        <v>-4</v>
      </c>
      <c r="U1026" s="86">
        <v>4</v>
      </c>
      <c r="V1026" s="86"/>
      <c r="W1026" s="86"/>
      <c r="X1026" s="86"/>
      <c r="Y1026" s="86"/>
      <c r="Z1026" s="86"/>
      <c r="AA1026" s="86"/>
      <c r="AB1026" s="86"/>
      <c r="AC1026" s="86"/>
      <c r="AD1026" s="86"/>
      <c r="AE1026" s="86">
        <v>3</v>
      </c>
      <c r="AF1026" s="86">
        <v>0</v>
      </c>
      <c r="AG1026" s="86">
        <v>3</v>
      </c>
      <c r="AH1026" s="87">
        <v>44270</v>
      </c>
    </row>
    <row r="1027" spans="1:34" outlineLevel="2" x14ac:dyDescent="0.3">
      <c r="A1027" s="85" t="s">
        <v>207</v>
      </c>
      <c r="B1027" s="85" t="s">
        <v>208</v>
      </c>
      <c r="C1027" s="86"/>
      <c r="D1027" s="86" t="s">
        <v>533</v>
      </c>
      <c r="E1027" s="86"/>
      <c r="F1027" s="86"/>
      <c r="G1027" s="86"/>
      <c r="H1027" s="86"/>
      <c r="I1027" s="85" t="s">
        <v>209</v>
      </c>
      <c r="J1027" s="86" t="s">
        <v>210</v>
      </c>
      <c r="K1027" s="86" t="s">
        <v>211</v>
      </c>
      <c r="L1027" s="86" t="s">
        <v>212</v>
      </c>
      <c r="M1027" s="86"/>
      <c r="N1027" s="86"/>
      <c r="O1027" s="86"/>
      <c r="P1027" s="86">
        <v>4</v>
      </c>
      <c r="Q1027" s="86">
        <v>45</v>
      </c>
      <c r="R1027" s="86">
        <v>111</v>
      </c>
      <c r="S1027" s="86">
        <v>56</v>
      </c>
      <c r="T1027" s="86">
        <f t="shared" si="19"/>
        <v>-11</v>
      </c>
      <c r="U1027" s="86"/>
      <c r="V1027" s="86"/>
      <c r="W1027" s="86"/>
      <c r="X1027" s="86"/>
      <c r="Y1027" s="86"/>
      <c r="Z1027" s="86"/>
      <c r="AA1027" s="86"/>
      <c r="AB1027" s="86"/>
      <c r="AC1027" s="86"/>
      <c r="AD1027" s="86"/>
      <c r="AE1027" s="86">
        <v>4</v>
      </c>
      <c r="AF1027" s="86">
        <v>0</v>
      </c>
      <c r="AG1027" s="86">
        <v>4</v>
      </c>
      <c r="AH1027" s="87">
        <v>44270</v>
      </c>
    </row>
    <row r="1028" spans="1:34" outlineLevel="2" x14ac:dyDescent="0.3">
      <c r="A1028" s="85" t="s">
        <v>483</v>
      </c>
      <c r="B1028" s="85" t="s">
        <v>484</v>
      </c>
      <c r="C1028" s="86"/>
      <c r="D1028" s="86" t="s">
        <v>533</v>
      </c>
      <c r="E1028" s="86"/>
      <c r="F1028" s="86"/>
      <c r="G1028" s="86"/>
      <c r="H1028" s="86"/>
      <c r="I1028" s="85"/>
      <c r="J1028" s="86"/>
      <c r="K1028" s="86"/>
      <c r="L1028" s="86"/>
      <c r="M1028" s="86"/>
      <c r="N1028" s="86"/>
      <c r="O1028" s="86"/>
      <c r="P1028" s="86">
        <v>1</v>
      </c>
      <c r="Q1028" s="86">
        <v>0</v>
      </c>
      <c r="R1028" s="86">
        <v>0</v>
      </c>
      <c r="S1028" s="86">
        <v>7</v>
      </c>
      <c r="T1028" s="86">
        <f t="shared" si="19"/>
        <v>-7</v>
      </c>
      <c r="U1028" s="86">
        <v>7</v>
      </c>
      <c r="V1028" s="86"/>
      <c r="W1028" s="86"/>
      <c r="X1028" s="86"/>
      <c r="Y1028" s="86"/>
      <c r="Z1028" s="86"/>
      <c r="AA1028" s="86"/>
      <c r="AB1028" s="86"/>
      <c r="AC1028" s="86"/>
      <c r="AD1028" s="86"/>
      <c r="AE1028" s="86">
        <v>1</v>
      </c>
      <c r="AF1028" s="86">
        <v>0</v>
      </c>
      <c r="AG1028" s="86">
        <v>1</v>
      </c>
      <c r="AH1028" s="87">
        <v>44270</v>
      </c>
    </row>
    <row r="1029" spans="1:34" outlineLevel="2" x14ac:dyDescent="0.3">
      <c r="A1029" s="85" t="s">
        <v>269</v>
      </c>
      <c r="B1029" s="85" t="s">
        <v>270</v>
      </c>
      <c r="C1029" s="86"/>
      <c r="D1029" s="86" t="s">
        <v>533</v>
      </c>
      <c r="E1029" s="86"/>
      <c r="F1029" s="86"/>
      <c r="G1029" s="86"/>
      <c r="H1029" s="86"/>
      <c r="I1029" s="85"/>
      <c r="J1029" s="86"/>
      <c r="K1029" s="86"/>
      <c r="L1029" s="86"/>
      <c r="M1029" s="86"/>
      <c r="N1029" s="86"/>
      <c r="O1029" s="86"/>
      <c r="P1029" s="86">
        <v>1</v>
      </c>
      <c r="Q1029" s="86">
        <v>18</v>
      </c>
      <c r="R1029" s="86">
        <v>0</v>
      </c>
      <c r="S1029" s="86">
        <v>21</v>
      </c>
      <c r="T1029" s="86">
        <f t="shared" si="19"/>
        <v>-3</v>
      </c>
      <c r="U1029" s="86">
        <v>3</v>
      </c>
      <c r="V1029" s="86"/>
      <c r="W1029" s="86"/>
      <c r="X1029" s="86"/>
      <c r="Y1029" s="86"/>
      <c r="Z1029" s="86"/>
      <c r="AA1029" s="86"/>
      <c r="AB1029" s="86"/>
      <c r="AC1029" s="86"/>
      <c r="AD1029" s="86"/>
      <c r="AE1029" s="86">
        <v>1</v>
      </c>
      <c r="AF1029" s="86">
        <v>0</v>
      </c>
      <c r="AG1029" s="86">
        <v>1</v>
      </c>
      <c r="AH1029" s="87">
        <v>44270</v>
      </c>
    </row>
    <row r="1030" spans="1:34" outlineLevel="2" x14ac:dyDescent="0.3">
      <c r="A1030" s="85" t="s">
        <v>485</v>
      </c>
      <c r="B1030" s="85" t="s">
        <v>486</v>
      </c>
      <c r="C1030" s="86"/>
      <c r="D1030" s="86" t="s">
        <v>533</v>
      </c>
      <c r="E1030" s="86"/>
      <c r="F1030" s="86"/>
      <c r="G1030" s="86"/>
      <c r="H1030" s="86"/>
      <c r="I1030" s="85" t="s">
        <v>487</v>
      </c>
      <c r="J1030" s="86" t="s">
        <v>488</v>
      </c>
      <c r="K1030" s="86" t="s">
        <v>264</v>
      </c>
      <c r="L1030" s="86" t="s">
        <v>230</v>
      </c>
      <c r="M1030" s="86"/>
      <c r="N1030" s="86"/>
      <c r="O1030" s="86"/>
      <c r="P1030" s="86">
        <v>1</v>
      </c>
      <c r="Q1030" s="86">
        <v>25</v>
      </c>
      <c r="R1030" s="86">
        <v>17</v>
      </c>
      <c r="S1030" s="86">
        <v>30</v>
      </c>
      <c r="T1030" s="86">
        <f t="shared" si="19"/>
        <v>-5</v>
      </c>
      <c r="U1030" s="86"/>
      <c r="V1030" s="86"/>
      <c r="W1030" s="86"/>
      <c r="X1030" s="86"/>
      <c r="Y1030" s="86"/>
      <c r="Z1030" s="86"/>
      <c r="AA1030" s="86"/>
      <c r="AB1030" s="86"/>
      <c r="AC1030" s="86"/>
      <c r="AD1030" s="86"/>
      <c r="AE1030" s="86">
        <v>1</v>
      </c>
      <c r="AF1030" s="86">
        <v>0</v>
      </c>
      <c r="AG1030" s="86">
        <v>1</v>
      </c>
      <c r="AH1030" s="87">
        <v>44270</v>
      </c>
    </row>
    <row r="1031" spans="1:34" outlineLevel="2" x14ac:dyDescent="0.3">
      <c r="A1031" s="85" t="s">
        <v>283</v>
      </c>
      <c r="B1031" s="85" t="s">
        <v>284</v>
      </c>
      <c r="C1031" s="86"/>
      <c r="D1031" s="86" t="s">
        <v>533</v>
      </c>
      <c r="E1031" s="86"/>
      <c r="F1031" s="86"/>
      <c r="G1031" s="86"/>
      <c r="H1031" s="86"/>
      <c r="I1031" s="85" t="s">
        <v>227</v>
      </c>
      <c r="J1031" s="86" t="s">
        <v>228</v>
      </c>
      <c r="K1031" s="86" t="s">
        <v>285</v>
      </c>
      <c r="L1031" s="86" t="s">
        <v>230</v>
      </c>
      <c r="M1031" s="86"/>
      <c r="N1031" s="86"/>
      <c r="O1031" s="86"/>
      <c r="P1031" s="86">
        <v>2</v>
      </c>
      <c r="Q1031" s="86">
        <v>23</v>
      </c>
      <c r="R1031" s="86">
        <v>46</v>
      </c>
      <c r="S1031" s="86">
        <v>39</v>
      </c>
      <c r="T1031" s="86">
        <f t="shared" si="19"/>
        <v>-16</v>
      </c>
      <c r="U1031" s="86"/>
      <c r="V1031" s="86"/>
      <c r="W1031" s="86"/>
      <c r="X1031" s="86"/>
      <c r="Y1031" s="86"/>
      <c r="Z1031" s="86"/>
      <c r="AA1031" s="86"/>
      <c r="AB1031" s="86"/>
      <c r="AC1031" s="86"/>
      <c r="AD1031" s="86"/>
      <c r="AE1031" s="86">
        <v>2</v>
      </c>
      <c r="AF1031" s="86">
        <v>0</v>
      </c>
      <c r="AG1031" s="86">
        <v>2</v>
      </c>
      <c r="AH1031" s="87">
        <v>44270</v>
      </c>
    </row>
    <row r="1032" spans="1:34" outlineLevel="2" x14ac:dyDescent="0.3">
      <c r="A1032" s="85" t="s">
        <v>295</v>
      </c>
      <c r="B1032" s="85" t="s">
        <v>296</v>
      </c>
      <c r="C1032" s="86"/>
      <c r="D1032" s="86" t="s">
        <v>533</v>
      </c>
      <c r="E1032" s="86"/>
      <c r="F1032" s="86"/>
      <c r="G1032" s="86"/>
      <c r="H1032" s="86"/>
      <c r="I1032" s="85" t="s">
        <v>227</v>
      </c>
      <c r="J1032" s="86" t="s">
        <v>228</v>
      </c>
      <c r="K1032" s="86" t="s">
        <v>294</v>
      </c>
      <c r="L1032" s="86" t="s">
        <v>230</v>
      </c>
      <c r="M1032" s="86"/>
      <c r="N1032" s="86"/>
      <c r="O1032" s="86"/>
      <c r="P1032" s="86">
        <v>1</v>
      </c>
      <c r="Q1032" s="86">
        <v>8</v>
      </c>
      <c r="R1032" s="86">
        <v>7</v>
      </c>
      <c r="S1032" s="86">
        <v>15</v>
      </c>
      <c r="T1032" s="86">
        <f t="shared" si="19"/>
        <v>-7</v>
      </c>
      <c r="U1032" s="86"/>
      <c r="V1032" s="86"/>
      <c r="W1032" s="86"/>
      <c r="X1032" s="86"/>
      <c r="Y1032" s="86"/>
      <c r="Z1032" s="86"/>
      <c r="AA1032" s="86"/>
      <c r="AB1032" s="86"/>
      <c r="AC1032" s="86"/>
      <c r="AD1032" s="86"/>
      <c r="AE1032" s="86">
        <v>1</v>
      </c>
      <c r="AF1032" s="86">
        <v>0</v>
      </c>
      <c r="AG1032" s="86">
        <v>1</v>
      </c>
      <c r="AH1032" s="87">
        <v>44270</v>
      </c>
    </row>
    <row r="1033" spans="1:34" outlineLevel="2" x14ac:dyDescent="0.3">
      <c r="A1033" s="85" t="s">
        <v>299</v>
      </c>
      <c r="B1033" s="85" t="s">
        <v>300</v>
      </c>
      <c r="C1033" s="86"/>
      <c r="D1033" s="86" t="s">
        <v>533</v>
      </c>
      <c r="E1033" s="86"/>
      <c r="F1033" s="86"/>
      <c r="G1033" s="86"/>
      <c r="H1033" s="86"/>
      <c r="I1033" s="85" t="s">
        <v>109</v>
      </c>
      <c r="J1033" s="86" t="s">
        <v>110</v>
      </c>
      <c r="K1033" s="86" t="s">
        <v>220</v>
      </c>
      <c r="L1033" s="86" t="s">
        <v>224</v>
      </c>
      <c r="M1033" s="86"/>
      <c r="N1033" s="86"/>
      <c r="O1033" s="86"/>
      <c r="P1033" s="86">
        <v>1</v>
      </c>
      <c r="Q1033" s="86">
        <v>20</v>
      </c>
      <c r="R1033" s="86">
        <v>26</v>
      </c>
      <c r="S1033" s="86">
        <v>44</v>
      </c>
      <c r="T1033" s="86">
        <f t="shared" si="19"/>
        <v>-24</v>
      </c>
      <c r="U1033" s="86"/>
      <c r="V1033" s="86"/>
      <c r="W1033" s="86"/>
      <c r="X1033" s="86"/>
      <c r="Y1033" s="86"/>
      <c r="Z1033" s="86"/>
      <c r="AA1033" s="86"/>
      <c r="AB1033" s="86"/>
      <c r="AC1033" s="86"/>
      <c r="AD1033" s="86"/>
      <c r="AE1033" s="86">
        <v>1</v>
      </c>
      <c r="AF1033" s="86">
        <v>0</v>
      </c>
      <c r="AG1033" s="86">
        <v>1</v>
      </c>
      <c r="AH1033" s="87">
        <v>44270</v>
      </c>
    </row>
    <row r="1034" spans="1:34" outlineLevel="2" x14ac:dyDescent="0.3">
      <c r="A1034" s="85" t="s">
        <v>301</v>
      </c>
      <c r="B1034" s="85" t="s">
        <v>302</v>
      </c>
      <c r="C1034" s="86"/>
      <c r="D1034" s="86" t="s">
        <v>533</v>
      </c>
      <c r="E1034" s="86"/>
      <c r="F1034" s="86"/>
      <c r="G1034" s="86"/>
      <c r="H1034" s="86"/>
      <c r="I1034" s="85" t="s">
        <v>227</v>
      </c>
      <c r="J1034" s="86" t="s">
        <v>228</v>
      </c>
      <c r="K1034" s="86" t="s">
        <v>98</v>
      </c>
      <c r="L1034" s="86" t="s">
        <v>230</v>
      </c>
      <c r="M1034" s="86"/>
      <c r="N1034" s="86"/>
      <c r="O1034" s="86"/>
      <c r="P1034" s="86">
        <v>1</v>
      </c>
      <c r="Q1034" s="86">
        <v>7</v>
      </c>
      <c r="R1034" s="86">
        <v>12</v>
      </c>
      <c r="S1034" s="86">
        <v>14</v>
      </c>
      <c r="T1034" s="86">
        <f t="shared" si="19"/>
        <v>-7</v>
      </c>
      <c r="U1034" s="86"/>
      <c r="V1034" s="86"/>
      <c r="W1034" s="86"/>
      <c r="X1034" s="86"/>
      <c r="Y1034" s="86"/>
      <c r="Z1034" s="86"/>
      <c r="AA1034" s="86"/>
      <c r="AB1034" s="86"/>
      <c r="AC1034" s="86"/>
      <c r="AD1034" s="86"/>
      <c r="AE1034" s="86">
        <v>1</v>
      </c>
      <c r="AF1034" s="86">
        <v>0</v>
      </c>
      <c r="AG1034" s="86">
        <v>1</v>
      </c>
      <c r="AH1034" s="87">
        <v>44270</v>
      </c>
    </row>
    <row r="1035" spans="1:34" outlineLevel="2" x14ac:dyDescent="0.3">
      <c r="A1035" s="85" t="s">
        <v>316</v>
      </c>
      <c r="B1035" s="85" t="s">
        <v>317</v>
      </c>
      <c r="C1035" s="86"/>
      <c r="D1035" s="86" t="s">
        <v>533</v>
      </c>
      <c r="E1035" s="86"/>
      <c r="F1035" s="86"/>
      <c r="G1035" s="86"/>
      <c r="H1035" s="86"/>
      <c r="I1035" s="85" t="s">
        <v>259</v>
      </c>
      <c r="J1035" s="86" t="s">
        <v>318</v>
      </c>
      <c r="K1035" s="86" t="s">
        <v>294</v>
      </c>
      <c r="L1035" s="86" t="s">
        <v>319</v>
      </c>
      <c r="M1035" s="86">
        <v>15674</v>
      </c>
      <c r="N1035" s="86">
        <v>43</v>
      </c>
      <c r="O1035" s="87">
        <v>44299</v>
      </c>
      <c r="P1035" s="86">
        <v>2</v>
      </c>
      <c r="Q1035" s="86">
        <v>52</v>
      </c>
      <c r="R1035" s="86">
        <v>50</v>
      </c>
      <c r="S1035" s="86">
        <v>69</v>
      </c>
      <c r="T1035" s="86">
        <f t="shared" si="19"/>
        <v>-17</v>
      </c>
      <c r="U1035" s="86"/>
      <c r="V1035" s="86"/>
      <c r="W1035" s="86"/>
      <c r="X1035" s="86"/>
      <c r="Y1035" s="86"/>
      <c r="Z1035" s="86"/>
      <c r="AA1035" s="86"/>
      <c r="AB1035" s="86"/>
      <c r="AC1035" s="86"/>
      <c r="AD1035" s="86"/>
      <c r="AE1035" s="86">
        <v>2</v>
      </c>
      <c r="AF1035" s="86">
        <v>0</v>
      </c>
      <c r="AG1035" s="86">
        <v>2</v>
      </c>
      <c r="AH1035" s="87">
        <v>44270</v>
      </c>
    </row>
    <row r="1036" spans="1:34" outlineLevel="2" x14ac:dyDescent="0.3">
      <c r="A1036" s="85" t="s">
        <v>320</v>
      </c>
      <c r="B1036" s="85" t="s">
        <v>321</v>
      </c>
      <c r="C1036" s="86"/>
      <c r="D1036" s="86" t="s">
        <v>533</v>
      </c>
      <c r="E1036" s="86"/>
      <c r="F1036" s="86"/>
      <c r="G1036" s="86"/>
      <c r="H1036" s="86"/>
      <c r="I1036" s="85" t="s">
        <v>259</v>
      </c>
      <c r="J1036" s="86" t="s">
        <v>322</v>
      </c>
      <c r="K1036" s="86" t="s">
        <v>323</v>
      </c>
      <c r="L1036" s="86" t="s">
        <v>144</v>
      </c>
      <c r="M1036" s="86"/>
      <c r="N1036" s="86"/>
      <c r="O1036" s="86"/>
      <c r="P1036" s="86">
        <v>2</v>
      </c>
      <c r="Q1036" s="86">
        <v>69</v>
      </c>
      <c r="R1036" s="86">
        <v>80</v>
      </c>
      <c r="S1036" s="86">
        <v>82</v>
      </c>
      <c r="T1036" s="86">
        <f t="shared" si="19"/>
        <v>-13</v>
      </c>
      <c r="U1036" s="86"/>
      <c r="V1036" s="86"/>
      <c r="W1036" s="86"/>
      <c r="X1036" s="86"/>
      <c r="Y1036" s="86"/>
      <c r="Z1036" s="86"/>
      <c r="AA1036" s="86"/>
      <c r="AB1036" s="86"/>
      <c r="AC1036" s="86"/>
      <c r="AD1036" s="86"/>
      <c r="AE1036" s="86">
        <v>2</v>
      </c>
      <c r="AF1036" s="86">
        <v>0</v>
      </c>
      <c r="AG1036" s="86">
        <v>2</v>
      </c>
      <c r="AH1036" s="87">
        <v>44270</v>
      </c>
    </row>
    <row r="1037" spans="1:34" outlineLevel="2" x14ac:dyDescent="0.3">
      <c r="A1037" s="85" t="s">
        <v>324</v>
      </c>
      <c r="B1037" s="85" t="s">
        <v>325</v>
      </c>
      <c r="C1037" s="86"/>
      <c r="D1037" s="86" t="s">
        <v>533</v>
      </c>
      <c r="E1037" s="86"/>
      <c r="F1037" s="86"/>
      <c r="G1037" s="86"/>
      <c r="H1037" s="86"/>
      <c r="I1037" s="85" t="s">
        <v>259</v>
      </c>
      <c r="J1037" s="86" t="s">
        <v>326</v>
      </c>
      <c r="K1037" s="86" t="s">
        <v>327</v>
      </c>
      <c r="L1037" s="86" t="s">
        <v>328</v>
      </c>
      <c r="M1037" s="86">
        <v>15674</v>
      </c>
      <c r="N1037" s="86">
        <v>100</v>
      </c>
      <c r="O1037" s="87">
        <v>44314</v>
      </c>
      <c r="P1037" s="86">
        <v>3</v>
      </c>
      <c r="Q1037" s="86">
        <v>6</v>
      </c>
      <c r="R1037" s="86">
        <v>170</v>
      </c>
      <c r="S1037" s="86">
        <v>79</v>
      </c>
      <c r="T1037" s="86">
        <f t="shared" si="19"/>
        <v>-73</v>
      </c>
      <c r="U1037" s="86"/>
      <c r="V1037" s="86"/>
      <c r="W1037" s="86"/>
      <c r="X1037" s="86"/>
      <c r="Y1037" s="86"/>
      <c r="Z1037" s="86"/>
      <c r="AA1037" s="86"/>
      <c r="AB1037" s="86"/>
      <c r="AC1037" s="86"/>
      <c r="AD1037" s="86"/>
      <c r="AE1037" s="86">
        <v>3</v>
      </c>
      <c r="AF1037" s="86">
        <v>0</v>
      </c>
      <c r="AG1037" s="86">
        <v>3</v>
      </c>
      <c r="AH1037" s="87">
        <v>44270</v>
      </c>
    </row>
    <row r="1038" spans="1:34" outlineLevel="2" x14ac:dyDescent="0.3">
      <c r="A1038" s="85" t="s">
        <v>343</v>
      </c>
      <c r="B1038" s="85" t="s">
        <v>344</v>
      </c>
      <c r="C1038" s="86"/>
      <c r="D1038" s="86" t="s">
        <v>533</v>
      </c>
      <c r="E1038" s="86"/>
      <c r="F1038" s="86"/>
      <c r="G1038" s="86"/>
      <c r="H1038" s="86"/>
      <c r="I1038" s="85" t="s">
        <v>227</v>
      </c>
      <c r="J1038" s="86" t="s">
        <v>228</v>
      </c>
      <c r="K1038" s="86" t="s">
        <v>345</v>
      </c>
      <c r="L1038" s="86" t="s">
        <v>230</v>
      </c>
      <c r="M1038" s="86"/>
      <c r="N1038" s="86"/>
      <c r="O1038" s="86"/>
      <c r="P1038" s="86">
        <v>1</v>
      </c>
      <c r="Q1038" s="86">
        <v>9</v>
      </c>
      <c r="R1038" s="86">
        <v>35</v>
      </c>
      <c r="S1038" s="86">
        <v>36</v>
      </c>
      <c r="T1038" s="86">
        <f t="shared" si="19"/>
        <v>-27</v>
      </c>
      <c r="U1038" s="86"/>
      <c r="V1038" s="86"/>
      <c r="W1038" s="86"/>
      <c r="X1038" s="86"/>
      <c r="Y1038" s="86"/>
      <c r="Z1038" s="86"/>
      <c r="AA1038" s="86"/>
      <c r="AB1038" s="86"/>
      <c r="AC1038" s="86"/>
      <c r="AD1038" s="86"/>
      <c r="AE1038" s="86">
        <v>1</v>
      </c>
      <c r="AF1038" s="86">
        <v>0</v>
      </c>
      <c r="AG1038" s="86">
        <v>1</v>
      </c>
      <c r="AH1038" s="87">
        <v>44270</v>
      </c>
    </row>
    <row r="1039" spans="1:34" outlineLevel="2" x14ac:dyDescent="0.3">
      <c r="A1039" s="85" t="s">
        <v>403</v>
      </c>
      <c r="B1039" s="85" t="s">
        <v>404</v>
      </c>
      <c r="C1039" s="86"/>
      <c r="D1039" s="86" t="s">
        <v>533</v>
      </c>
      <c r="E1039" s="86"/>
      <c r="F1039" s="86"/>
      <c r="G1039" s="86"/>
      <c r="H1039" s="86"/>
      <c r="I1039" s="85" t="s">
        <v>109</v>
      </c>
      <c r="J1039" s="86" t="s">
        <v>110</v>
      </c>
      <c r="K1039" s="86" t="s">
        <v>229</v>
      </c>
      <c r="L1039" s="86" t="s">
        <v>111</v>
      </c>
      <c r="M1039" s="86"/>
      <c r="N1039" s="86"/>
      <c r="O1039" s="86"/>
      <c r="P1039" s="86">
        <v>1</v>
      </c>
      <c r="Q1039" s="86">
        <v>31</v>
      </c>
      <c r="R1039" s="86">
        <v>23</v>
      </c>
      <c r="S1039" s="86">
        <v>44</v>
      </c>
      <c r="T1039" s="86">
        <f t="shared" si="19"/>
        <v>-13</v>
      </c>
      <c r="U1039" s="86"/>
      <c r="V1039" s="86"/>
      <c r="W1039" s="86"/>
      <c r="X1039" s="86"/>
      <c r="Y1039" s="86"/>
      <c r="Z1039" s="86"/>
      <c r="AA1039" s="86"/>
      <c r="AB1039" s="86"/>
      <c r="AC1039" s="86"/>
      <c r="AD1039" s="86"/>
      <c r="AE1039" s="86">
        <v>1</v>
      </c>
      <c r="AF1039" s="86">
        <v>0</v>
      </c>
      <c r="AG1039" s="86">
        <v>1</v>
      </c>
      <c r="AH1039" s="87">
        <v>44270</v>
      </c>
    </row>
    <row r="1040" spans="1:34" outlineLevel="2" x14ac:dyDescent="0.3">
      <c r="A1040" s="85" t="s">
        <v>405</v>
      </c>
      <c r="B1040" s="85" t="s">
        <v>406</v>
      </c>
      <c r="C1040" s="86"/>
      <c r="D1040" s="86" t="s">
        <v>533</v>
      </c>
      <c r="E1040" s="86"/>
      <c r="F1040" s="86"/>
      <c r="G1040" s="86"/>
      <c r="H1040" s="86"/>
      <c r="I1040" s="85" t="s">
        <v>407</v>
      </c>
      <c r="J1040" s="86" t="s">
        <v>408</v>
      </c>
      <c r="K1040" s="86" t="s">
        <v>409</v>
      </c>
      <c r="L1040" s="86" t="s">
        <v>410</v>
      </c>
      <c r="M1040" s="86"/>
      <c r="N1040" s="86"/>
      <c r="O1040" s="86"/>
      <c r="P1040" s="86">
        <v>2</v>
      </c>
      <c r="Q1040" s="86">
        <v>6</v>
      </c>
      <c r="R1040" s="86">
        <v>13</v>
      </c>
      <c r="S1040" s="86">
        <v>26</v>
      </c>
      <c r="T1040" s="86">
        <f t="shared" si="19"/>
        <v>-20</v>
      </c>
      <c r="U1040" s="86">
        <v>7</v>
      </c>
      <c r="V1040" s="86"/>
      <c r="W1040" s="86"/>
      <c r="X1040" s="86"/>
      <c r="Y1040" s="86"/>
      <c r="Z1040" s="86"/>
      <c r="AA1040" s="86"/>
      <c r="AB1040" s="86"/>
      <c r="AC1040" s="86"/>
      <c r="AD1040" s="86"/>
      <c r="AE1040" s="86">
        <v>2</v>
      </c>
      <c r="AF1040" s="86">
        <v>0</v>
      </c>
      <c r="AG1040" s="86">
        <v>2</v>
      </c>
      <c r="AH1040" s="87">
        <v>44270</v>
      </c>
    </row>
    <row r="1041" spans="1:34" outlineLevel="2" x14ac:dyDescent="0.3">
      <c r="A1041" s="85" t="s">
        <v>413</v>
      </c>
      <c r="B1041" s="85" t="s">
        <v>414</v>
      </c>
      <c r="C1041" s="86"/>
      <c r="D1041" s="86" t="s">
        <v>533</v>
      </c>
      <c r="E1041" s="86" t="s">
        <v>415</v>
      </c>
      <c r="F1041" s="86" t="s">
        <v>416</v>
      </c>
      <c r="G1041" s="86">
        <v>1</v>
      </c>
      <c r="H1041" s="87">
        <v>44293</v>
      </c>
      <c r="I1041" s="85"/>
      <c r="J1041" s="86"/>
      <c r="K1041" s="86"/>
      <c r="L1041" s="86" t="s">
        <v>417</v>
      </c>
      <c r="M1041" s="86"/>
      <c r="N1041" s="86"/>
      <c r="O1041" s="86"/>
      <c r="P1041" s="86">
        <v>1</v>
      </c>
      <c r="Q1041" s="86"/>
      <c r="R1041" s="86">
        <v>19</v>
      </c>
      <c r="S1041" s="86">
        <v>19</v>
      </c>
      <c r="T1041" s="86">
        <f t="shared" si="19"/>
        <v>-19</v>
      </c>
      <c r="U1041" s="86"/>
      <c r="V1041" s="86">
        <v>0</v>
      </c>
      <c r="W1041" s="86"/>
      <c r="X1041" s="86"/>
      <c r="Y1041" s="86"/>
      <c r="Z1041" s="86"/>
      <c r="AA1041" s="86"/>
      <c r="AB1041" s="86"/>
      <c r="AC1041" s="86"/>
      <c r="AD1041" s="86"/>
      <c r="AE1041" s="86">
        <v>1</v>
      </c>
      <c r="AF1041" s="86">
        <v>0</v>
      </c>
      <c r="AG1041" s="86">
        <v>1</v>
      </c>
      <c r="AH1041" s="87">
        <v>44270</v>
      </c>
    </row>
    <row r="1042" spans="1:34" outlineLevel="2" x14ac:dyDescent="0.3">
      <c r="A1042" s="85" t="s">
        <v>418</v>
      </c>
      <c r="B1042" s="85" t="s">
        <v>419</v>
      </c>
      <c r="C1042" s="86"/>
      <c r="D1042" s="86" t="s">
        <v>533</v>
      </c>
      <c r="E1042" s="86" t="s">
        <v>415</v>
      </c>
      <c r="F1042" s="86" t="s">
        <v>416</v>
      </c>
      <c r="G1042" s="86">
        <v>7</v>
      </c>
      <c r="H1042" s="87">
        <v>44293</v>
      </c>
      <c r="I1042" s="85"/>
      <c r="J1042" s="86"/>
      <c r="K1042" s="86"/>
      <c r="L1042" s="86" t="s">
        <v>417</v>
      </c>
      <c r="M1042" s="86"/>
      <c r="N1042" s="86"/>
      <c r="O1042" s="86"/>
      <c r="P1042" s="86">
        <v>7</v>
      </c>
      <c r="Q1042" s="86"/>
      <c r="R1042" s="86">
        <v>126</v>
      </c>
      <c r="S1042" s="86">
        <v>123.75</v>
      </c>
      <c r="T1042" s="86">
        <f t="shared" si="19"/>
        <v>-123.75</v>
      </c>
      <c r="U1042" s="86"/>
      <c r="V1042" s="86">
        <v>0</v>
      </c>
      <c r="W1042" s="86"/>
      <c r="X1042" s="86"/>
      <c r="Y1042" s="86"/>
      <c r="Z1042" s="86"/>
      <c r="AA1042" s="86"/>
      <c r="AB1042" s="86"/>
      <c r="AC1042" s="86"/>
      <c r="AD1042" s="86"/>
      <c r="AE1042" s="86">
        <v>7</v>
      </c>
      <c r="AF1042" s="86">
        <v>0</v>
      </c>
      <c r="AG1042" s="86">
        <v>7</v>
      </c>
      <c r="AH1042" s="87">
        <v>44270</v>
      </c>
    </row>
    <row r="1043" spans="1:34" outlineLevel="2" x14ac:dyDescent="0.3">
      <c r="A1043" s="85" t="s">
        <v>420</v>
      </c>
      <c r="B1043" s="85" t="s">
        <v>421</v>
      </c>
      <c r="C1043" s="86"/>
      <c r="D1043" s="86" t="s">
        <v>533</v>
      </c>
      <c r="E1043" s="86"/>
      <c r="F1043" s="86"/>
      <c r="G1043" s="86"/>
      <c r="H1043" s="86"/>
      <c r="I1043" s="85" t="s">
        <v>422</v>
      </c>
      <c r="J1043" s="86" t="s">
        <v>423</v>
      </c>
      <c r="K1043" s="86" t="s">
        <v>424</v>
      </c>
      <c r="L1043" s="86" t="s">
        <v>212</v>
      </c>
      <c r="M1043" s="86"/>
      <c r="N1043" s="86"/>
      <c r="O1043" s="86"/>
      <c r="P1043" s="86">
        <v>4</v>
      </c>
      <c r="Q1043" s="86">
        <v>54</v>
      </c>
      <c r="R1043" s="86">
        <v>86</v>
      </c>
      <c r="S1043" s="86">
        <v>80</v>
      </c>
      <c r="T1043" s="86">
        <f t="shared" si="19"/>
        <v>-26</v>
      </c>
      <c r="U1043" s="86"/>
      <c r="V1043" s="86"/>
      <c r="W1043" s="86"/>
      <c r="X1043" s="86"/>
      <c r="Y1043" s="86"/>
      <c r="Z1043" s="86"/>
      <c r="AA1043" s="86"/>
      <c r="AB1043" s="86"/>
      <c r="AC1043" s="86"/>
      <c r="AD1043" s="86"/>
      <c r="AE1043" s="86">
        <v>4</v>
      </c>
      <c r="AF1043" s="86">
        <v>0</v>
      </c>
      <c r="AG1043" s="86">
        <v>4</v>
      </c>
      <c r="AH1043" s="87">
        <v>44270</v>
      </c>
    </row>
    <row r="1044" spans="1:34" outlineLevel="2" x14ac:dyDescent="0.3">
      <c r="A1044" s="85" t="s">
        <v>425</v>
      </c>
      <c r="B1044" s="85" t="s">
        <v>426</v>
      </c>
      <c r="C1044" s="86"/>
      <c r="D1044" s="86" t="s">
        <v>533</v>
      </c>
      <c r="E1044" s="86"/>
      <c r="F1044" s="86"/>
      <c r="G1044" s="86"/>
      <c r="H1044" s="86"/>
      <c r="I1044" s="85" t="s">
        <v>422</v>
      </c>
      <c r="J1044" s="86" t="s">
        <v>423</v>
      </c>
      <c r="K1044" s="86" t="s">
        <v>427</v>
      </c>
      <c r="L1044" s="86" t="s">
        <v>212</v>
      </c>
      <c r="M1044" s="86"/>
      <c r="N1044" s="86"/>
      <c r="O1044" s="86"/>
      <c r="P1044" s="86">
        <v>8</v>
      </c>
      <c r="Q1044" s="86">
        <v>60</v>
      </c>
      <c r="R1044" s="86">
        <v>122</v>
      </c>
      <c r="S1044" s="86">
        <v>122</v>
      </c>
      <c r="T1044" s="86">
        <f t="shared" si="19"/>
        <v>-62</v>
      </c>
      <c r="U1044" s="86"/>
      <c r="V1044" s="86"/>
      <c r="W1044" s="86"/>
      <c r="X1044" s="86"/>
      <c r="Y1044" s="86"/>
      <c r="Z1044" s="86"/>
      <c r="AA1044" s="86"/>
      <c r="AB1044" s="86"/>
      <c r="AC1044" s="86"/>
      <c r="AD1044" s="86"/>
      <c r="AE1044" s="86">
        <v>8</v>
      </c>
      <c r="AF1044" s="86">
        <v>0</v>
      </c>
      <c r="AG1044" s="86">
        <v>8</v>
      </c>
      <c r="AH1044" s="87">
        <v>44270</v>
      </c>
    </row>
    <row r="1045" spans="1:34" outlineLevel="2" x14ac:dyDescent="0.3">
      <c r="A1045" s="85" t="s">
        <v>430</v>
      </c>
      <c r="B1045" s="85" t="s">
        <v>431</v>
      </c>
      <c r="C1045" s="86"/>
      <c r="D1045" s="86" t="s">
        <v>533</v>
      </c>
      <c r="E1045" s="86"/>
      <c r="F1045" s="86"/>
      <c r="G1045" s="86"/>
      <c r="H1045" s="86"/>
      <c r="I1045" s="85" t="s">
        <v>422</v>
      </c>
      <c r="J1045" s="86" t="s">
        <v>423</v>
      </c>
      <c r="K1045" s="86" t="s">
        <v>432</v>
      </c>
      <c r="L1045" s="86" t="s">
        <v>212</v>
      </c>
      <c r="M1045" s="86"/>
      <c r="N1045" s="86"/>
      <c r="O1045" s="86"/>
      <c r="P1045" s="86">
        <v>2</v>
      </c>
      <c r="Q1045" s="86">
        <v>8</v>
      </c>
      <c r="R1045" s="86">
        <v>64</v>
      </c>
      <c r="S1045" s="86">
        <v>56</v>
      </c>
      <c r="T1045" s="86">
        <f t="shared" si="19"/>
        <v>-48</v>
      </c>
      <c r="U1045" s="86"/>
      <c r="V1045" s="86"/>
      <c r="W1045" s="86"/>
      <c r="X1045" s="86"/>
      <c r="Y1045" s="86"/>
      <c r="Z1045" s="86"/>
      <c r="AA1045" s="86"/>
      <c r="AB1045" s="86"/>
      <c r="AC1045" s="86"/>
      <c r="AD1045" s="86"/>
      <c r="AE1045" s="86">
        <v>2</v>
      </c>
      <c r="AF1045" s="86">
        <v>0</v>
      </c>
      <c r="AG1045" s="86">
        <v>2</v>
      </c>
      <c r="AH1045" s="87">
        <v>44270</v>
      </c>
    </row>
    <row r="1046" spans="1:34" outlineLevel="2" x14ac:dyDescent="0.3">
      <c r="A1046" s="85" t="s">
        <v>433</v>
      </c>
      <c r="B1046" s="85" t="s">
        <v>434</v>
      </c>
      <c r="C1046" s="86"/>
      <c r="D1046" s="86" t="s">
        <v>533</v>
      </c>
      <c r="E1046" s="86"/>
      <c r="F1046" s="86"/>
      <c r="G1046" s="86"/>
      <c r="H1046" s="86"/>
      <c r="I1046" s="85" t="s">
        <v>422</v>
      </c>
      <c r="J1046" s="86" t="s">
        <v>423</v>
      </c>
      <c r="K1046" s="86" t="s">
        <v>435</v>
      </c>
      <c r="L1046" s="86" t="s">
        <v>212</v>
      </c>
      <c r="M1046" s="86"/>
      <c r="N1046" s="86"/>
      <c r="O1046" s="86"/>
      <c r="P1046" s="86">
        <v>1</v>
      </c>
      <c r="Q1046" s="86">
        <v>8</v>
      </c>
      <c r="R1046" s="86">
        <v>20</v>
      </c>
      <c r="S1046" s="86">
        <v>20</v>
      </c>
      <c r="T1046" s="86">
        <f t="shared" si="19"/>
        <v>-12</v>
      </c>
      <c r="U1046" s="86"/>
      <c r="V1046" s="86"/>
      <c r="W1046" s="86"/>
      <c r="X1046" s="86"/>
      <c r="Y1046" s="86"/>
      <c r="Z1046" s="86"/>
      <c r="AA1046" s="86"/>
      <c r="AB1046" s="86"/>
      <c r="AC1046" s="86"/>
      <c r="AD1046" s="86"/>
      <c r="AE1046" s="86">
        <v>1</v>
      </c>
      <c r="AF1046" s="86">
        <v>0</v>
      </c>
      <c r="AG1046" s="86">
        <v>1</v>
      </c>
      <c r="AH1046" s="87">
        <v>44270</v>
      </c>
    </row>
    <row r="1047" spans="1:34" outlineLevel="2" x14ac:dyDescent="0.3">
      <c r="A1047" s="85" t="s">
        <v>489</v>
      </c>
      <c r="B1047" s="85" t="s">
        <v>490</v>
      </c>
      <c r="C1047" s="86"/>
      <c r="D1047" s="86" t="s">
        <v>533</v>
      </c>
      <c r="E1047" s="86" t="s">
        <v>491</v>
      </c>
      <c r="F1047" s="86" t="s">
        <v>492</v>
      </c>
      <c r="G1047" s="86">
        <v>1</v>
      </c>
      <c r="H1047" s="87">
        <v>44320</v>
      </c>
      <c r="I1047" s="85"/>
      <c r="J1047" s="86"/>
      <c r="K1047" s="86"/>
      <c r="L1047" s="86"/>
      <c r="M1047" s="86"/>
      <c r="N1047" s="86"/>
      <c r="O1047" s="86"/>
      <c r="P1047" s="86">
        <v>1</v>
      </c>
      <c r="Q1047" s="86"/>
      <c r="R1047" s="86">
        <v>7</v>
      </c>
      <c r="S1047" s="86">
        <v>7</v>
      </c>
      <c r="T1047" s="86">
        <f t="shared" si="19"/>
        <v>-7</v>
      </c>
      <c r="U1047" s="86"/>
      <c r="V1047" s="86">
        <v>0</v>
      </c>
      <c r="W1047" s="86"/>
      <c r="X1047" s="86"/>
      <c r="Y1047" s="86"/>
      <c r="Z1047" s="86"/>
      <c r="AA1047" s="86"/>
      <c r="AB1047" s="86"/>
      <c r="AC1047" s="86"/>
      <c r="AD1047" s="86"/>
      <c r="AE1047" s="86">
        <v>1</v>
      </c>
      <c r="AF1047" s="86">
        <v>0</v>
      </c>
      <c r="AG1047" s="86">
        <v>1</v>
      </c>
      <c r="AH1047" s="87">
        <v>44270</v>
      </c>
    </row>
    <row r="1048" spans="1:34" outlineLevel="2" x14ac:dyDescent="0.3">
      <c r="A1048" s="85" t="s">
        <v>438</v>
      </c>
      <c r="B1048" s="85" t="s">
        <v>439</v>
      </c>
      <c r="C1048" s="86"/>
      <c r="D1048" s="86" t="s">
        <v>533</v>
      </c>
      <c r="E1048" s="86"/>
      <c r="F1048" s="86"/>
      <c r="G1048" s="86"/>
      <c r="H1048" s="86"/>
      <c r="I1048" s="85"/>
      <c r="J1048" s="86"/>
      <c r="K1048" s="86"/>
      <c r="L1048" s="86"/>
      <c r="M1048" s="86"/>
      <c r="N1048" s="86"/>
      <c r="O1048" s="86"/>
      <c r="P1048" s="86">
        <v>24</v>
      </c>
      <c r="Q1048" s="86">
        <v>11</v>
      </c>
      <c r="R1048" s="86"/>
      <c r="S1048" s="86">
        <v>448</v>
      </c>
      <c r="T1048" s="86">
        <f t="shared" si="19"/>
        <v>-437</v>
      </c>
      <c r="U1048" s="86">
        <v>437</v>
      </c>
      <c r="V1048" s="86"/>
      <c r="W1048" s="86"/>
      <c r="X1048" s="86"/>
      <c r="Y1048" s="86"/>
      <c r="Z1048" s="86"/>
      <c r="AA1048" s="86"/>
      <c r="AB1048" s="86"/>
      <c r="AC1048" s="86"/>
      <c r="AD1048" s="86"/>
      <c r="AE1048" s="86">
        <v>24</v>
      </c>
      <c r="AF1048" s="86">
        <v>0</v>
      </c>
      <c r="AG1048" s="86">
        <v>24</v>
      </c>
      <c r="AH1048" s="87">
        <v>44270</v>
      </c>
    </row>
    <row r="1049" spans="1:34" outlineLevel="2" x14ac:dyDescent="0.3">
      <c r="A1049" s="85" t="s">
        <v>440</v>
      </c>
      <c r="B1049" s="85" t="s">
        <v>441</v>
      </c>
      <c r="C1049" s="86"/>
      <c r="D1049" s="86" t="s">
        <v>533</v>
      </c>
      <c r="E1049" s="86"/>
      <c r="F1049" s="86"/>
      <c r="G1049" s="86"/>
      <c r="H1049" s="86"/>
      <c r="I1049" s="85"/>
      <c r="J1049" s="86"/>
      <c r="K1049" s="86"/>
      <c r="L1049" s="86"/>
      <c r="M1049" s="86"/>
      <c r="N1049" s="86"/>
      <c r="O1049" s="86"/>
      <c r="P1049" s="86">
        <v>3</v>
      </c>
      <c r="Q1049" s="86">
        <v>65</v>
      </c>
      <c r="R1049" s="86"/>
      <c r="S1049" s="86">
        <v>106</v>
      </c>
      <c r="T1049" s="86">
        <f t="shared" si="19"/>
        <v>-41</v>
      </c>
      <c r="U1049" s="86">
        <v>41</v>
      </c>
      <c r="V1049" s="86"/>
      <c r="W1049" s="86"/>
      <c r="X1049" s="86"/>
      <c r="Y1049" s="86"/>
      <c r="Z1049" s="86"/>
      <c r="AA1049" s="86"/>
      <c r="AB1049" s="86"/>
      <c r="AC1049" s="86"/>
      <c r="AD1049" s="86"/>
      <c r="AE1049" s="86">
        <v>3</v>
      </c>
      <c r="AF1049" s="86">
        <v>0</v>
      </c>
      <c r="AG1049" s="86">
        <v>3</v>
      </c>
      <c r="AH1049" s="87">
        <v>44270</v>
      </c>
    </row>
    <row r="1050" spans="1:34" outlineLevel="2" x14ac:dyDescent="0.3">
      <c r="A1050" s="85" t="s">
        <v>442</v>
      </c>
      <c r="B1050" s="85" t="s">
        <v>443</v>
      </c>
      <c r="C1050" s="86"/>
      <c r="D1050" s="86" t="s">
        <v>533</v>
      </c>
      <c r="E1050" s="86"/>
      <c r="F1050" s="86"/>
      <c r="G1050" s="86"/>
      <c r="H1050" s="86"/>
      <c r="I1050" s="85"/>
      <c r="J1050" s="86"/>
      <c r="K1050" s="86"/>
      <c r="L1050" s="86"/>
      <c r="M1050" s="86"/>
      <c r="N1050" s="86"/>
      <c r="O1050" s="86"/>
      <c r="P1050" s="86">
        <v>9</v>
      </c>
      <c r="Q1050" s="86">
        <v>51</v>
      </c>
      <c r="R1050" s="86"/>
      <c r="S1050" s="86">
        <v>137</v>
      </c>
      <c r="T1050" s="86">
        <f t="shared" si="19"/>
        <v>-86</v>
      </c>
      <c r="U1050" s="86">
        <v>86</v>
      </c>
      <c r="V1050" s="86"/>
      <c r="W1050" s="86"/>
      <c r="X1050" s="86"/>
      <c r="Y1050" s="86"/>
      <c r="Z1050" s="86"/>
      <c r="AA1050" s="86"/>
      <c r="AB1050" s="86"/>
      <c r="AC1050" s="86"/>
      <c r="AD1050" s="86"/>
      <c r="AE1050" s="86">
        <v>9</v>
      </c>
      <c r="AF1050" s="86">
        <v>0</v>
      </c>
      <c r="AG1050" s="86">
        <v>9</v>
      </c>
      <c r="AH1050" s="87">
        <v>44270</v>
      </c>
    </row>
    <row r="1051" spans="1:34" outlineLevel="2" x14ac:dyDescent="0.3">
      <c r="A1051" s="85" t="s">
        <v>493</v>
      </c>
      <c r="B1051" s="85" t="s">
        <v>493</v>
      </c>
      <c r="C1051" s="86"/>
      <c r="D1051" s="86" t="s">
        <v>533</v>
      </c>
      <c r="E1051" s="86"/>
      <c r="F1051" s="86"/>
      <c r="G1051" s="86"/>
      <c r="H1051" s="86"/>
      <c r="I1051" s="85"/>
      <c r="J1051" s="86"/>
      <c r="K1051" s="86"/>
      <c r="L1051" s="86"/>
      <c r="M1051" s="86"/>
      <c r="N1051" s="86"/>
      <c r="O1051" s="86"/>
      <c r="P1051" s="86">
        <v>1</v>
      </c>
      <c r="Q1051" s="86"/>
      <c r="R1051" s="86"/>
      <c r="S1051" s="86">
        <v>5</v>
      </c>
      <c r="T1051" s="86">
        <f t="shared" si="19"/>
        <v>-5</v>
      </c>
      <c r="U1051" s="86">
        <v>5</v>
      </c>
      <c r="V1051" s="86"/>
      <c r="W1051" s="86"/>
      <c r="X1051" s="86"/>
      <c r="Y1051" s="86"/>
      <c r="Z1051" s="86"/>
      <c r="AA1051" s="86"/>
      <c r="AB1051" s="86"/>
      <c r="AC1051" s="86"/>
      <c r="AD1051" s="86"/>
      <c r="AE1051" s="86">
        <v>1</v>
      </c>
      <c r="AF1051" s="86">
        <v>0</v>
      </c>
      <c r="AG1051" s="86">
        <v>1</v>
      </c>
      <c r="AH1051" s="87">
        <v>44270</v>
      </c>
    </row>
    <row r="1052" spans="1:34" outlineLevel="2" x14ac:dyDescent="0.3">
      <c r="A1052" s="85" t="s">
        <v>494</v>
      </c>
      <c r="B1052" s="85" t="s">
        <v>495</v>
      </c>
      <c r="C1052" s="86"/>
      <c r="D1052" s="86" t="s">
        <v>533</v>
      </c>
      <c r="E1052" s="86"/>
      <c r="F1052" s="86"/>
      <c r="G1052" s="86"/>
      <c r="H1052" s="86"/>
      <c r="I1052" s="85"/>
      <c r="J1052" s="86"/>
      <c r="K1052" s="86"/>
      <c r="L1052" s="86"/>
      <c r="M1052" s="86"/>
      <c r="N1052" s="86"/>
      <c r="O1052" s="86"/>
      <c r="P1052" s="86">
        <v>7</v>
      </c>
      <c r="Q1052" s="86"/>
      <c r="R1052" s="86"/>
      <c r="S1052" s="86">
        <v>49</v>
      </c>
      <c r="T1052" s="86">
        <f t="shared" si="19"/>
        <v>-49</v>
      </c>
      <c r="U1052" s="86">
        <v>49</v>
      </c>
      <c r="V1052" s="86"/>
      <c r="W1052" s="86"/>
      <c r="X1052" s="86"/>
      <c r="Y1052" s="86"/>
      <c r="Z1052" s="86"/>
      <c r="AA1052" s="86"/>
      <c r="AB1052" s="86"/>
      <c r="AC1052" s="86"/>
      <c r="AD1052" s="86"/>
      <c r="AE1052" s="86">
        <v>7</v>
      </c>
      <c r="AF1052" s="86">
        <v>0</v>
      </c>
      <c r="AG1052" s="86">
        <v>7</v>
      </c>
      <c r="AH1052" s="87">
        <v>44270</v>
      </c>
    </row>
    <row r="1053" spans="1:34" outlineLevel="2" x14ac:dyDescent="0.3">
      <c r="A1053" s="85" t="s">
        <v>496</v>
      </c>
      <c r="B1053" s="85" t="s">
        <v>497</v>
      </c>
      <c r="C1053" s="86"/>
      <c r="D1053" s="86" t="s">
        <v>533</v>
      </c>
      <c r="E1053" s="86"/>
      <c r="F1053" s="86"/>
      <c r="G1053" s="86"/>
      <c r="H1053" s="86"/>
      <c r="I1053" s="85" t="s">
        <v>498</v>
      </c>
      <c r="J1053" s="86" t="s">
        <v>499</v>
      </c>
      <c r="K1053" s="86" t="s">
        <v>500</v>
      </c>
      <c r="L1053" s="86" t="s">
        <v>36</v>
      </c>
      <c r="M1053" s="86">
        <v>15066</v>
      </c>
      <c r="N1053" s="86">
        <v>168</v>
      </c>
      <c r="O1053" s="87">
        <v>44301</v>
      </c>
      <c r="P1053" s="86">
        <v>21</v>
      </c>
      <c r="Q1053" s="86">
        <v>65</v>
      </c>
      <c r="R1053" s="86">
        <v>168</v>
      </c>
      <c r="S1053" s="86">
        <v>147</v>
      </c>
      <c r="T1053" s="86">
        <f t="shared" si="19"/>
        <v>-82</v>
      </c>
      <c r="U1053" s="86"/>
      <c r="V1053" s="86"/>
      <c r="W1053" s="87">
        <v>44315</v>
      </c>
      <c r="X1053" s="86">
        <v>168</v>
      </c>
      <c r="Y1053" s="87">
        <v>44328</v>
      </c>
      <c r="Z1053" s="86">
        <v>168</v>
      </c>
      <c r="AA1053" s="86">
        <v>15066</v>
      </c>
      <c r="AB1053" s="86"/>
      <c r="AC1053" s="86"/>
      <c r="AD1053" s="86"/>
      <c r="AE1053" s="86">
        <v>21</v>
      </c>
      <c r="AF1053" s="86">
        <v>0</v>
      </c>
      <c r="AG1053" s="86">
        <v>21</v>
      </c>
      <c r="AH1053" s="87">
        <v>44270</v>
      </c>
    </row>
    <row r="1054" spans="1:34" outlineLevel="2" x14ac:dyDescent="0.3">
      <c r="A1054" s="85" t="s">
        <v>458</v>
      </c>
      <c r="B1054" s="85" t="s">
        <v>459</v>
      </c>
      <c r="C1054" s="86"/>
      <c r="D1054" s="86" t="s">
        <v>533</v>
      </c>
      <c r="E1054" s="86"/>
      <c r="F1054" s="86"/>
      <c r="G1054" s="86"/>
      <c r="H1054" s="86"/>
      <c r="I1054" s="85"/>
      <c r="J1054" s="86"/>
      <c r="K1054" s="86"/>
      <c r="L1054" s="86"/>
      <c r="M1054" s="86"/>
      <c r="N1054" s="86"/>
      <c r="O1054" s="86"/>
      <c r="P1054" s="86">
        <v>1</v>
      </c>
      <c r="Q1054" s="86">
        <v>10</v>
      </c>
      <c r="R1054" s="86"/>
      <c r="S1054" s="86">
        <v>14</v>
      </c>
      <c r="T1054" s="86">
        <f t="shared" si="19"/>
        <v>-4</v>
      </c>
      <c r="U1054" s="86">
        <v>4</v>
      </c>
      <c r="V1054" s="86"/>
      <c r="W1054" s="86"/>
      <c r="X1054" s="86"/>
      <c r="Y1054" s="86"/>
      <c r="Z1054" s="86"/>
      <c r="AA1054" s="86"/>
      <c r="AB1054" s="86"/>
      <c r="AC1054" s="86"/>
      <c r="AD1054" s="86"/>
      <c r="AE1054" s="86">
        <v>1</v>
      </c>
      <c r="AF1054" s="86">
        <v>0</v>
      </c>
      <c r="AG1054" s="86">
        <v>1</v>
      </c>
      <c r="AH1054" s="87">
        <v>44270</v>
      </c>
    </row>
    <row r="1055" spans="1:34" outlineLevel="1" x14ac:dyDescent="0.3">
      <c r="A1055" s="85">
        <f>SUBTOTAL(3,A1007:A1054)</f>
        <v>48</v>
      </c>
      <c r="B1055" s="85"/>
      <c r="C1055" s="86"/>
      <c r="D1055" s="83" t="s">
        <v>534</v>
      </c>
      <c r="E1055" s="86"/>
      <c r="F1055" s="86"/>
      <c r="G1055" s="86"/>
      <c r="H1055" s="86"/>
      <c r="I1055" s="85"/>
      <c r="J1055" s="86"/>
      <c r="K1055" s="86"/>
      <c r="L1055" s="86"/>
      <c r="M1055" s="86"/>
      <c r="N1055" s="86"/>
      <c r="O1055" s="86"/>
      <c r="P1055" s="86"/>
      <c r="Q1055" s="86"/>
      <c r="R1055" s="86"/>
      <c r="S1055" s="86"/>
      <c r="T1055" s="86"/>
      <c r="U1055" s="86"/>
      <c r="V1055" s="86"/>
      <c r="W1055" s="86"/>
      <c r="X1055" s="86"/>
      <c r="Y1055" s="86"/>
      <c r="Z1055" s="86"/>
      <c r="AA1055" s="86"/>
      <c r="AB1055" s="86"/>
      <c r="AC1055" s="86"/>
      <c r="AD1055" s="86"/>
      <c r="AE1055" s="86"/>
      <c r="AF1055" s="86"/>
      <c r="AG1055" s="86"/>
      <c r="AH1055" s="87"/>
    </row>
    <row r="1056" spans="1:34" outlineLevel="2" x14ac:dyDescent="0.3">
      <c r="A1056" s="85" t="s">
        <v>30</v>
      </c>
      <c r="B1056" s="85" t="s">
        <v>31</v>
      </c>
      <c r="C1056" s="86"/>
      <c r="D1056" s="86" t="s">
        <v>535</v>
      </c>
      <c r="E1056" s="86"/>
      <c r="F1056" s="86"/>
      <c r="G1056" s="86"/>
      <c r="H1056" s="86"/>
      <c r="I1056" s="85" t="s">
        <v>33</v>
      </c>
      <c r="J1056" s="86" t="s">
        <v>34</v>
      </c>
      <c r="K1056" s="86" t="s">
        <v>35</v>
      </c>
      <c r="L1056" s="86" t="s">
        <v>36</v>
      </c>
      <c r="M1056" s="86"/>
      <c r="N1056" s="86"/>
      <c r="O1056" s="86"/>
      <c r="P1056" s="86">
        <v>1</v>
      </c>
      <c r="Q1056" s="86">
        <v>0</v>
      </c>
      <c r="R1056" s="86">
        <v>6</v>
      </c>
      <c r="S1056" s="86">
        <v>6</v>
      </c>
      <c r="T1056" s="86">
        <f t="shared" ref="T1056:T1119" si="20">Q1056-S1056</f>
        <v>-6</v>
      </c>
      <c r="U1056" s="86"/>
      <c r="V1056" s="86"/>
      <c r="W1056" s="86"/>
      <c r="X1056" s="86"/>
      <c r="Y1056" s="86"/>
      <c r="Z1056" s="86"/>
      <c r="AA1056" s="86"/>
      <c r="AB1056" s="86"/>
      <c r="AC1056" s="86"/>
      <c r="AD1056" s="86"/>
      <c r="AE1056" s="86">
        <v>1</v>
      </c>
      <c r="AF1056" s="86">
        <v>0</v>
      </c>
      <c r="AG1056" s="86">
        <v>1</v>
      </c>
      <c r="AH1056" s="87">
        <v>44271</v>
      </c>
    </row>
    <row r="1057" spans="1:34" outlineLevel="2" x14ac:dyDescent="0.3">
      <c r="A1057" s="85" t="s">
        <v>37</v>
      </c>
      <c r="B1057" s="85" t="s">
        <v>38</v>
      </c>
      <c r="C1057" s="86"/>
      <c r="D1057" s="86" t="s">
        <v>535</v>
      </c>
      <c r="E1057" s="86"/>
      <c r="F1057" s="86"/>
      <c r="G1057" s="86"/>
      <c r="H1057" s="86"/>
      <c r="I1057" s="85"/>
      <c r="J1057" s="86"/>
      <c r="K1057" s="86"/>
      <c r="L1057" s="86"/>
      <c r="M1057" s="86"/>
      <c r="N1057" s="86"/>
      <c r="O1057" s="86"/>
      <c r="P1057" s="86">
        <v>2</v>
      </c>
      <c r="Q1057" s="86">
        <v>10</v>
      </c>
      <c r="R1057" s="86">
        <v>0</v>
      </c>
      <c r="S1057" s="86">
        <v>33</v>
      </c>
      <c r="T1057" s="86">
        <f t="shared" si="20"/>
        <v>-23</v>
      </c>
      <c r="U1057" s="86">
        <v>23</v>
      </c>
      <c r="V1057" s="86"/>
      <c r="W1057" s="86"/>
      <c r="X1057" s="86"/>
      <c r="Y1057" s="86"/>
      <c r="Z1057" s="86"/>
      <c r="AA1057" s="86"/>
      <c r="AB1057" s="86"/>
      <c r="AC1057" s="86"/>
      <c r="AD1057" s="86"/>
      <c r="AE1057" s="86">
        <v>2</v>
      </c>
      <c r="AF1057" s="86">
        <v>0</v>
      </c>
      <c r="AG1057" s="86">
        <v>2</v>
      </c>
      <c r="AH1057" s="87">
        <v>44271</v>
      </c>
    </row>
    <row r="1058" spans="1:34" outlineLevel="2" x14ac:dyDescent="0.3">
      <c r="A1058" s="85" t="s">
        <v>39</v>
      </c>
      <c r="B1058" s="85" t="s">
        <v>40</v>
      </c>
      <c r="C1058" s="86"/>
      <c r="D1058" s="86" t="s">
        <v>535</v>
      </c>
      <c r="E1058" s="86"/>
      <c r="F1058" s="86"/>
      <c r="G1058" s="86"/>
      <c r="H1058" s="86"/>
      <c r="I1058" s="85"/>
      <c r="J1058" s="86"/>
      <c r="K1058" s="86"/>
      <c r="L1058" s="86"/>
      <c r="M1058" s="86"/>
      <c r="N1058" s="86"/>
      <c r="O1058" s="86"/>
      <c r="P1058" s="86">
        <v>1</v>
      </c>
      <c r="Q1058" s="86">
        <v>0</v>
      </c>
      <c r="R1058" s="86">
        <v>0</v>
      </c>
      <c r="S1058" s="86">
        <v>16</v>
      </c>
      <c r="T1058" s="86">
        <f t="shared" si="20"/>
        <v>-16</v>
      </c>
      <c r="U1058" s="86">
        <v>16</v>
      </c>
      <c r="V1058" s="86"/>
      <c r="W1058" s="86"/>
      <c r="X1058" s="86"/>
      <c r="Y1058" s="86"/>
      <c r="Z1058" s="86"/>
      <c r="AA1058" s="86"/>
      <c r="AB1058" s="86"/>
      <c r="AC1058" s="86"/>
      <c r="AD1058" s="86"/>
      <c r="AE1058" s="86">
        <v>1</v>
      </c>
      <c r="AF1058" s="86">
        <v>0</v>
      </c>
      <c r="AG1058" s="86">
        <v>1</v>
      </c>
      <c r="AH1058" s="87">
        <v>44271</v>
      </c>
    </row>
    <row r="1059" spans="1:34" outlineLevel="2" x14ac:dyDescent="0.3">
      <c r="A1059" s="85" t="s">
        <v>41</v>
      </c>
      <c r="B1059" s="85" t="s">
        <v>42</v>
      </c>
      <c r="C1059" s="86"/>
      <c r="D1059" s="86" t="s">
        <v>535</v>
      </c>
      <c r="E1059" s="86"/>
      <c r="F1059" s="86"/>
      <c r="G1059" s="86"/>
      <c r="H1059" s="86"/>
      <c r="I1059" s="85"/>
      <c r="J1059" s="86"/>
      <c r="K1059" s="86"/>
      <c r="L1059" s="86"/>
      <c r="M1059" s="86"/>
      <c r="N1059" s="86"/>
      <c r="O1059" s="86"/>
      <c r="P1059" s="86">
        <v>1</v>
      </c>
      <c r="Q1059" s="86">
        <v>5</v>
      </c>
      <c r="R1059" s="86">
        <v>0</v>
      </c>
      <c r="S1059" s="86">
        <v>6</v>
      </c>
      <c r="T1059" s="86">
        <f t="shared" si="20"/>
        <v>-1</v>
      </c>
      <c r="U1059" s="86">
        <v>1</v>
      </c>
      <c r="V1059" s="86"/>
      <c r="W1059" s="86"/>
      <c r="X1059" s="86"/>
      <c r="Y1059" s="86"/>
      <c r="Z1059" s="86"/>
      <c r="AA1059" s="86"/>
      <c r="AB1059" s="86"/>
      <c r="AC1059" s="86"/>
      <c r="AD1059" s="86"/>
      <c r="AE1059" s="86">
        <v>1</v>
      </c>
      <c r="AF1059" s="86">
        <v>0</v>
      </c>
      <c r="AG1059" s="86">
        <v>1</v>
      </c>
      <c r="AH1059" s="87">
        <v>44271</v>
      </c>
    </row>
    <row r="1060" spans="1:34" outlineLevel="2" x14ac:dyDescent="0.3">
      <c r="A1060" s="85" t="s">
        <v>45</v>
      </c>
      <c r="B1060" s="85" t="s">
        <v>46</v>
      </c>
      <c r="C1060" s="86"/>
      <c r="D1060" s="86" t="s">
        <v>535</v>
      </c>
      <c r="E1060" s="86"/>
      <c r="F1060" s="86"/>
      <c r="G1060" s="86"/>
      <c r="H1060" s="86"/>
      <c r="I1060" s="85"/>
      <c r="J1060" s="86"/>
      <c r="K1060" s="86"/>
      <c r="L1060" s="86"/>
      <c r="M1060" s="86"/>
      <c r="N1060" s="86"/>
      <c r="O1060" s="86"/>
      <c r="P1060" s="86">
        <v>1</v>
      </c>
      <c r="Q1060" s="86">
        <v>10</v>
      </c>
      <c r="R1060" s="86">
        <v>0</v>
      </c>
      <c r="S1060" s="86">
        <v>13</v>
      </c>
      <c r="T1060" s="86">
        <f t="shared" si="20"/>
        <v>-3</v>
      </c>
      <c r="U1060" s="86">
        <v>3</v>
      </c>
      <c r="V1060" s="86"/>
      <c r="W1060" s="86"/>
      <c r="X1060" s="86"/>
      <c r="Y1060" s="86"/>
      <c r="Z1060" s="86"/>
      <c r="AA1060" s="86"/>
      <c r="AB1060" s="86"/>
      <c r="AC1060" s="86"/>
      <c r="AD1060" s="86"/>
      <c r="AE1060" s="86">
        <v>1</v>
      </c>
      <c r="AF1060" s="86">
        <v>0</v>
      </c>
      <c r="AG1060" s="86">
        <v>1</v>
      </c>
      <c r="AH1060" s="87">
        <v>44271</v>
      </c>
    </row>
    <row r="1061" spans="1:34" outlineLevel="2" x14ac:dyDescent="0.3">
      <c r="A1061" s="85" t="s">
        <v>47</v>
      </c>
      <c r="B1061" s="85" t="s">
        <v>48</v>
      </c>
      <c r="C1061" s="86"/>
      <c r="D1061" s="86" t="s">
        <v>535</v>
      </c>
      <c r="E1061" s="86"/>
      <c r="F1061" s="86"/>
      <c r="G1061" s="86"/>
      <c r="H1061" s="86"/>
      <c r="I1061" s="85"/>
      <c r="J1061" s="86"/>
      <c r="K1061" s="86"/>
      <c r="L1061" s="86"/>
      <c r="M1061" s="86"/>
      <c r="N1061" s="86"/>
      <c r="O1061" s="86"/>
      <c r="P1061" s="86">
        <v>23</v>
      </c>
      <c r="Q1061" s="86">
        <v>3</v>
      </c>
      <c r="R1061" s="86">
        <v>0</v>
      </c>
      <c r="S1061" s="86">
        <v>157</v>
      </c>
      <c r="T1061" s="86">
        <f t="shared" si="20"/>
        <v>-154</v>
      </c>
      <c r="U1061" s="86">
        <v>154</v>
      </c>
      <c r="V1061" s="86"/>
      <c r="W1061" s="86"/>
      <c r="X1061" s="86"/>
      <c r="Y1061" s="86"/>
      <c r="Z1061" s="86"/>
      <c r="AA1061" s="86"/>
      <c r="AB1061" s="86"/>
      <c r="AC1061" s="86"/>
      <c r="AD1061" s="86"/>
      <c r="AE1061" s="86">
        <v>23</v>
      </c>
      <c r="AF1061" s="86">
        <v>0</v>
      </c>
      <c r="AG1061" s="86">
        <v>23</v>
      </c>
      <c r="AH1061" s="87">
        <v>44271</v>
      </c>
    </row>
    <row r="1062" spans="1:34" outlineLevel="2" x14ac:dyDescent="0.3">
      <c r="A1062" s="85" t="s">
        <v>49</v>
      </c>
      <c r="B1062" s="85" t="s">
        <v>50</v>
      </c>
      <c r="C1062" s="86"/>
      <c r="D1062" s="86" t="s">
        <v>535</v>
      </c>
      <c r="E1062" s="86"/>
      <c r="F1062" s="86"/>
      <c r="G1062" s="86"/>
      <c r="H1062" s="86"/>
      <c r="I1062" s="85" t="s">
        <v>51</v>
      </c>
      <c r="J1062" s="86" t="s">
        <v>52</v>
      </c>
      <c r="K1062" s="86" t="s">
        <v>53</v>
      </c>
      <c r="L1062" s="86" t="s">
        <v>54</v>
      </c>
      <c r="M1062" s="86"/>
      <c r="N1062" s="86"/>
      <c r="O1062" s="86"/>
      <c r="P1062" s="86">
        <v>12</v>
      </c>
      <c r="Q1062" s="86">
        <v>70</v>
      </c>
      <c r="R1062" s="86">
        <v>24</v>
      </c>
      <c r="S1062" s="86">
        <v>90</v>
      </c>
      <c r="T1062" s="86">
        <f t="shared" si="20"/>
        <v>-20</v>
      </c>
      <c r="U1062" s="86"/>
      <c r="V1062" s="86"/>
      <c r="W1062" s="86"/>
      <c r="X1062" s="86"/>
      <c r="Y1062" s="86"/>
      <c r="Z1062" s="86"/>
      <c r="AA1062" s="86"/>
      <c r="AB1062" s="86"/>
      <c r="AC1062" s="86"/>
      <c r="AD1062" s="86"/>
      <c r="AE1062" s="86">
        <v>12</v>
      </c>
      <c r="AF1062" s="86">
        <v>0</v>
      </c>
      <c r="AG1062" s="86">
        <v>12</v>
      </c>
      <c r="AH1062" s="87">
        <v>44271</v>
      </c>
    </row>
    <row r="1063" spans="1:34" outlineLevel="2" x14ac:dyDescent="0.3">
      <c r="A1063" s="85" t="s">
        <v>55</v>
      </c>
      <c r="B1063" s="85" t="s">
        <v>56</v>
      </c>
      <c r="C1063" s="86"/>
      <c r="D1063" s="86" t="s">
        <v>535</v>
      </c>
      <c r="E1063" s="86"/>
      <c r="F1063" s="86"/>
      <c r="G1063" s="86"/>
      <c r="H1063" s="86"/>
      <c r="I1063" s="85" t="s">
        <v>33</v>
      </c>
      <c r="J1063" s="86" t="s">
        <v>34</v>
      </c>
      <c r="K1063" s="86" t="s">
        <v>35</v>
      </c>
      <c r="L1063" s="86" t="s">
        <v>36</v>
      </c>
      <c r="M1063" s="86"/>
      <c r="N1063" s="86"/>
      <c r="O1063" s="86"/>
      <c r="P1063" s="86">
        <v>1</v>
      </c>
      <c r="Q1063" s="86">
        <v>0</v>
      </c>
      <c r="R1063" s="86">
        <v>6</v>
      </c>
      <c r="S1063" s="86">
        <v>6</v>
      </c>
      <c r="T1063" s="86">
        <f t="shared" si="20"/>
        <v>-6</v>
      </c>
      <c r="U1063" s="86"/>
      <c r="V1063" s="86"/>
      <c r="W1063" s="86"/>
      <c r="X1063" s="86"/>
      <c r="Y1063" s="86"/>
      <c r="Z1063" s="86"/>
      <c r="AA1063" s="86"/>
      <c r="AB1063" s="86"/>
      <c r="AC1063" s="86"/>
      <c r="AD1063" s="86"/>
      <c r="AE1063" s="86">
        <v>1</v>
      </c>
      <c r="AF1063" s="86">
        <v>0</v>
      </c>
      <c r="AG1063" s="86">
        <v>1</v>
      </c>
      <c r="AH1063" s="87">
        <v>44271</v>
      </c>
    </row>
    <row r="1064" spans="1:34" outlineLevel="2" x14ac:dyDescent="0.3">
      <c r="A1064" s="85" t="s">
        <v>57</v>
      </c>
      <c r="B1064" s="85" t="s">
        <v>58</v>
      </c>
      <c r="C1064" s="86"/>
      <c r="D1064" s="86" t="s">
        <v>535</v>
      </c>
      <c r="E1064" s="86"/>
      <c r="F1064" s="86"/>
      <c r="G1064" s="86"/>
      <c r="H1064" s="86"/>
      <c r="I1064" s="85"/>
      <c r="J1064" s="86"/>
      <c r="K1064" s="86"/>
      <c r="L1064" s="86"/>
      <c r="M1064" s="86"/>
      <c r="N1064" s="86"/>
      <c r="O1064" s="86"/>
      <c r="P1064" s="86">
        <v>8</v>
      </c>
      <c r="Q1064" s="86">
        <v>10</v>
      </c>
      <c r="R1064" s="86">
        <v>0</v>
      </c>
      <c r="S1064" s="86">
        <v>38</v>
      </c>
      <c r="T1064" s="86">
        <f t="shared" si="20"/>
        <v>-28</v>
      </c>
      <c r="U1064" s="86">
        <v>28</v>
      </c>
      <c r="V1064" s="86"/>
      <c r="W1064" s="86"/>
      <c r="X1064" s="86"/>
      <c r="Y1064" s="86"/>
      <c r="Z1064" s="86"/>
      <c r="AA1064" s="86"/>
      <c r="AB1064" s="86"/>
      <c r="AC1064" s="86"/>
      <c r="AD1064" s="86"/>
      <c r="AE1064" s="86">
        <v>8</v>
      </c>
      <c r="AF1064" s="86">
        <v>0</v>
      </c>
      <c r="AG1064" s="86">
        <v>8</v>
      </c>
      <c r="AH1064" s="87">
        <v>44271</v>
      </c>
    </row>
    <row r="1065" spans="1:34" outlineLevel="2" x14ac:dyDescent="0.3">
      <c r="A1065" s="85" t="s">
        <v>59</v>
      </c>
      <c r="B1065" s="85" t="s">
        <v>60</v>
      </c>
      <c r="C1065" s="86"/>
      <c r="D1065" s="86" t="s">
        <v>535</v>
      </c>
      <c r="E1065" s="86"/>
      <c r="F1065" s="86"/>
      <c r="G1065" s="86"/>
      <c r="H1065" s="86"/>
      <c r="I1065" s="85"/>
      <c r="J1065" s="86"/>
      <c r="K1065" s="86"/>
      <c r="L1065" s="86"/>
      <c r="M1065" s="86"/>
      <c r="N1065" s="86"/>
      <c r="O1065" s="86"/>
      <c r="P1065" s="86">
        <v>4</v>
      </c>
      <c r="Q1065" s="86">
        <v>18</v>
      </c>
      <c r="R1065" s="86">
        <v>0</v>
      </c>
      <c r="S1065" s="86">
        <v>61</v>
      </c>
      <c r="T1065" s="86">
        <f t="shared" si="20"/>
        <v>-43</v>
      </c>
      <c r="U1065" s="86">
        <v>43</v>
      </c>
      <c r="V1065" s="86"/>
      <c r="W1065" s="86"/>
      <c r="X1065" s="86"/>
      <c r="Y1065" s="86"/>
      <c r="Z1065" s="86"/>
      <c r="AA1065" s="86"/>
      <c r="AB1065" s="86"/>
      <c r="AC1065" s="86"/>
      <c r="AD1065" s="86"/>
      <c r="AE1065" s="86">
        <v>4</v>
      </c>
      <c r="AF1065" s="86">
        <v>0</v>
      </c>
      <c r="AG1065" s="86">
        <v>4</v>
      </c>
      <c r="AH1065" s="87">
        <v>44271</v>
      </c>
    </row>
    <row r="1066" spans="1:34" outlineLevel="2" x14ac:dyDescent="0.3">
      <c r="A1066" s="85" t="s">
        <v>63</v>
      </c>
      <c r="B1066" s="85" t="s">
        <v>64</v>
      </c>
      <c r="C1066" s="86"/>
      <c r="D1066" s="86" t="s">
        <v>535</v>
      </c>
      <c r="E1066" s="86" t="s">
        <v>33</v>
      </c>
      <c r="F1066" s="86" t="s">
        <v>65</v>
      </c>
      <c r="G1066" s="86">
        <v>1</v>
      </c>
      <c r="H1066" s="87">
        <v>44291</v>
      </c>
      <c r="I1066" s="85"/>
      <c r="J1066" s="86"/>
      <c r="K1066" s="86"/>
      <c r="L1066" s="86" t="s">
        <v>66</v>
      </c>
      <c r="M1066" s="86"/>
      <c r="N1066" s="86"/>
      <c r="O1066" s="86"/>
      <c r="P1066" s="86">
        <v>1</v>
      </c>
      <c r="Q1066" s="86"/>
      <c r="R1066" s="86">
        <v>6</v>
      </c>
      <c r="S1066" s="86">
        <v>6</v>
      </c>
      <c r="T1066" s="86">
        <f t="shared" si="20"/>
        <v>-6</v>
      </c>
      <c r="U1066" s="86"/>
      <c r="V1066" s="86">
        <v>0</v>
      </c>
      <c r="W1066" s="86"/>
      <c r="X1066" s="86"/>
      <c r="Y1066" s="86"/>
      <c r="Z1066" s="86"/>
      <c r="AA1066" s="86"/>
      <c r="AB1066" s="86"/>
      <c r="AC1066" s="86"/>
      <c r="AD1066" s="86"/>
      <c r="AE1066" s="86">
        <v>1</v>
      </c>
      <c r="AF1066" s="86">
        <v>0</v>
      </c>
      <c r="AG1066" s="86">
        <v>1</v>
      </c>
      <c r="AH1066" s="87">
        <v>44271</v>
      </c>
    </row>
    <row r="1067" spans="1:34" outlineLevel="2" x14ac:dyDescent="0.3">
      <c r="A1067" s="85" t="s">
        <v>67</v>
      </c>
      <c r="B1067" s="85" t="s">
        <v>68</v>
      </c>
      <c r="C1067" s="86"/>
      <c r="D1067" s="86" t="s">
        <v>535</v>
      </c>
      <c r="E1067" s="86"/>
      <c r="F1067" s="86"/>
      <c r="G1067" s="86"/>
      <c r="H1067" s="86"/>
      <c r="I1067" s="85"/>
      <c r="J1067" s="86"/>
      <c r="K1067" s="86"/>
      <c r="L1067" s="86"/>
      <c r="M1067" s="86"/>
      <c r="N1067" s="86"/>
      <c r="O1067" s="86"/>
      <c r="P1067" s="86">
        <v>10</v>
      </c>
      <c r="Q1067" s="86">
        <v>21</v>
      </c>
      <c r="R1067" s="86">
        <v>0</v>
      </c>
      <c r="S1067" s="86">
        <v>50</v>
      </c>
      <c r="T1067" s="86">
        <f t="shared" si="20"/>
        <v>-29</v>
      </c>
      <c r="U1067" s="86">
        <v>29</v>
      </c>
      <c r="V1067" s="86"/>
      <c r="W1067" s="86"/>
      <c r="X1067" s="86"/>
      <c r="Y1067" s="86"/>
      <c r="Z1067" s="86"/>
      <c r="AA1067" s="86"/>
      <c r="AB1067" s="86"/>
      <c r="AC1067" s="86"/>
      <c r="AD1067" s="86"/>
      <c r="AE1067" s="86">
        <v>10</v>
      </c>
      <c r="AF1067" s="86">
        <v>0</v>
      </c>
      <c r="AG1067" s="86">
        <v>10</v>
      </c>
      <c r="AH1067" s="87">
        <v>44271</v>
      </c>
    </row>
    <row r="1068" spans="1:34" outlineLevel="2" x14ac:dyDescent="0.3">
      <c r="A1068" s="85" t="s">
        <v>470</v>
      </c>
      <c r="B1068" s="85" t="s">
        <v>471</v>
      </c>
      <c r="C1068" s="86"/>
      <c r="D1068" s="86" t="s">
        <v>535</v>
      </c>
      <c r="E1068" s="86" t="s">
        <v>51</v>
      </c>
      <c r="F1068" s="86" t="s">
        <v>472</v>
      </c>
      <c r="G1068" s="86">
        <v>4</v>
      </c>
      <c r="H1068" s="87">
        <v>44300</v>
      </c>
      <c r="I1068" s="85"/>
      <c r="J1068" s="86"/>
      <c r="K1068" s="86"/>
      <c r="L1068" s="86"/>
      <c r="M1068" s="86"/>
      <c r="N1068" s="86"/>
      <c r="O1068" s="86"/>
      <c r="P1068" s="86">
        <v>4</v>
      </c>
      <c r="Q1068" s="86"/>
      <c r="R1068" s="86">
        <v>21</v>
      </c>
      <c r="S1068" s="86">
        <v>21</v>
      </c>
      <c r="T1068" s="86">
        <f t="shared" si="20"/>
        <v>-21</v>
      </c>
      <c r="U1068" s="86"/>
      <c r="V1068" s="86">
        <v>0</v>
      </c>
      <c r="W1068" s="86"/>
      <c r="X1068" s="86"/>
      <c r="Y1068" s="86"/>
      <c r="Z1068" s="86"/>
      <c r="AA1068" s="86"/>
      <c r="AB1068" s="86"/>
      <c r="AC1068" s="86"/>
      <c r="AD1068" s="86"/>
      <c r="AE1068" s="86">
        <v>4</v>
      </c>
      <c r="AF1068" s="86">
        <v>0</v>
      </c>
      <c r="AG1068" s="86">
        <v>4</v>
      </c>
      <c r="AH1068" s="87">
        <v>44271</v>
      </c>
    </row>
    <row r="1069" spans="1:34" outlineLevel="2" x14ac:dyDescent="0.3">
      <c r="A1069" s="85" t="s">
        <v>69</v>
      </c>
      <c r="B1069" s="85" t="s">
        <v>70</v>
      </c>
      <c r="C1069" s="86"/>
      <c r="D1069" s="86" t="s">
        <v>535</v>
      </c>
      <c r="E1069" s="86"/>
      <c r="F1069" s="86"/>
      <c r="G1069" s="86"/>
      <c r="H1069" s="86"/>
      <c r="I1069" s="85" t="s">
        <v>71</v>
      </c>
      <c r="J1069" s="86" t="s">
        <v>72</v>
      </c>
      <c r="K1069" s="86" t="s">
        <v>73</v>
      </c>
      <c r="L1069" s="86" t="s">
        <v>74</v>
      </c>
      <c r="M1069" s="86">
        <v>15688</v>
      </c>
      <c r="N1069" s="86">
        <v>516</v>
      </c>
      <c r="O1069" s="87">
        <v>44371</v>
      </c>
      <c r="P1069" s="86">
        <v>62</v>
      </c>
      <c r="Q1069" s="86">
        <v>250</v>
      </c>
      <c r="R1069" s="86">
        <v>642</v>
      </c>
      <c r="S1069" s="86">
        <v>692</v>
      </c>
      <c r="T1069" s="86">
        <f t="shared" si="20"/>
        <v>-442</v>
      </c>
      <c r="U1069" s="86"/>
      <c r="V1069" s="86"/>
      <c r="W1069" s="86"/>
      <c r="X1069" s="86"/>
      <c r="Y1069" s="86"/>
      <c r="Z1069" s="86"/>
      <c r="AA1069" s="86"/>
      <c r="AB1069" s="86"/>
      <c r="AC1069" s="86"/>
      <c r="AD1069" s="86"/>
      <c r="AE1069" s="86">
        <v>62</v>
      </c>
      <c r="AF1069" s="86">
        <v>0</v>
      </c>
      <c r="AG1069" s="86">
        <v>62</v>
      </c>
      <c r="AH1069" s="87">
        <v>44271</v>
      </c>
    </row>
    <row r="1070" spans="1:34" outlineLevel="2" x14ac:dyDescent="0.3">
      <c r="A1070" s="85" t="s">
        <v>75</v>
      </c>
      <c r="B1070" s="85" t="s">
        <v>76</v>
      </c>
      <c r="C1070" s="86"/>
      <c r="D1070" s="86" t="s">
        <v>535</v>
      </c>
      <c r="E1070" s="86"/>
      <c r="F1070" s="86"/>
      <c r="G1070" s="86"/>
      <c r="H1070" s="86"/>
      <c r="I1070" s="85" t="s">
        <v>71</v>
      </c>
      <c r="J1070" s="86" t="s">
        <v>77</v>
      </c>
      <c r="K1070" s="86" t="s">
        <v>78</v>
      </c>
      <c r="L1070" s="86" t="s">
        <v>54</v>
      </c>
      <c r="M1070" s="86">
        <v>15639</v>
      </c>
      <c r="N1070" s="86">
        <v>30</v>
      </c>
      <c r="O1070" s="87">
        <v>44308</v>
      </c>
      <c r="P1070" s="86">
        <v>4</v>
      </c>
      <c r="Q1070" s="86">
        <v>26</v>
      </c>
      <c r="R1070" s="86">
        <v>70</v>
      </c>
      <c r="S1070" s="86">
        <v>56</v>
      </c>
      <c r="T1070" s="86">
        <f t="shared" si="20"/>
        <v>-30</v>
      </c>
      <c r="U1070" s="86"/>
      <c r="V1070" s="86"/>
      <c r="W1070" s="86"/>
      <c r="X1070" s="86"/>
      <c r="Y1070" s="86"/>
      <c r="Z1070" s="86"/>
      <c r="AA1070" s="86"/>
      <c r="AB1070" s="86"/>
      <c r="AC1070" s="86"/>
      <c r="AD1070" s="86"/>
      <c r="AE1070" s="86">
        <v>4</v>
      </c>
      <c r="AF1070" s="86">
        <v>0</v>
      </c>
      <c r="AG1070" s="86">
        <v>4</v>
      </c>
      <c r="AH1070" s="87">
        <v>44271</v>
      </c>
    </row>
    <row r="1071" spans="1:34" outlineLevel="2" x14ac:dyDescent="0.3">
      <c r="A1071" s="85" t="s">
        <v>79</v>
      </c>
      <c r="B1071" s="85" t="s">
        <v>80</v>
      </c>
      <c r="C1071" s="86"/>
      <c r="D1071" s="86" t="s">
        <v>535</v>
      </c>
      <c r="E1071" s="86"/>
      <c r="F1071" s="86"/>
      <c r="G1071" s="86"/>
      <c r="H1071" s="86"/>
      <c r="I1071" s="85"/>
      <c r="J1071" s="86"/>
      <c r="K1071" s="86"/>
      <c r="L1071" s="86"/>
      <c r="M1071" s="86"/>
      <c r="N1071" s="86"/>
      <c r="O1071" s="86"/>
      <c r="P1071" s="86">
        <v>11</v>
      </c>
      <c r="Q1071" s="86">
        <v>16</v>
      </c>
      <c r="R1071" s="86">
        <v>0</v>
      </c>
      <c r="S1071" s="86">
        <v>46</v>
      </c>
      <c r="T1071" s="86">
        <f t="shared" si="20"/>
        <v>-30</v>
      </c>
      <c r="U1071" s="86">
        <v>30</v>
      </c>
      <c r="V1071" s="86"/>
      <c r="W1071" s="86"/>
      <c r="X1071" s="86"/>
      <c r="Y1071" s="86"/>
      <c r="Z1071" s="86"/>
      <c r="AA1071" s="86"/>
      <c r="AB1071" s="86"/>
      <c r="AC1071" s="86"/>
      <c r="AD1071" s="86"/>
      <c r="AE1071" s="86">
        <v>11</v>
      </c>
      <c r="AF1071" s="86">
        <v>0</v>
      </c>
      <c r="AG1071" s="86">
        <v>11</v>
      </c>
      <c r="AH1071" s="87">
        <v>44271</v>
      </c>
    </row>
    <row r="1072" spans="1:34" outlineLevel="2" x14ac:dyDescent="0.3">
      <c r="A1072" s="85" t="s">
        <v>81</v>
      </c>
      <c r="B1072" s="85" t="s">
        <v>82</v>
      </c>
      <c r="C1072" s="86"/>
      <c r="D1072" s="86" t="s">
        <v>535</v>
      </c>
      <c r="E1072" s="86"/>
      <c r="F1072" s="86"/>
      <c r="G1072" s="86"/>
      <c r="H1072" s="86"/>
      <c r="I1072" s="85" t="s">
        <v>51</v>
      </c>
      <c r="J1072" s="86" t="s">
        <v>52</v>
      </c>
      <c r="K1072" s="86" t="s">
        <v>83</v>
      </c>
      <c r="L1072" s="86" t="s">
        <v>54</v>
      </c>
      <c r="M1072" s="86"/>
      <c r="N1072" s="86"/>
      <c r="O1072" s="86"/>
      <c r="P1072" s="86">
        <v>1</v>
      </c>
      <c r="Q1072" s="86">
        <v>5</v>
      </c>
      <c r="R1072" s="86">
        <v>1</v>
      </c>
      <c r="S1072" s="86">
        <v>6</v>
      </c>
      <c r="T1072" s="86">
        <f t="shared" si="20"/>
        <v>-1</v>
      </c>
      <c r="U1072" s="86"/>
      <c r="V1072" s="86"/>
      <c r="W1072" s="86"/>
      <c r="X1072" s="86"/>
      <c r="Y1072" s="86"/>
      <c r="Z1072" s="86"/>
      <c r="AA1072" s="86"/>
      <c r="AB1072" s="86"/>
      <c r="AC1072" s="86"/>
      <c r="AD1072" s="86"/>
      <c r="AE1072" s="86">
        <v>1</v>
      </c>
      <c r="AF1072" s="86">
        <v>0</v>
      </c>
      <c r="AG1072" s="86">
        <v>1</v>
      </c>
      <c r="AH1072" s="87">
        <v>44271</v>
      </c>
    </row>
    <row r="1073" spans="1:34" outlineLevel="2" x14ac:dyDescent="0.3">
      <c r="A1073" s="85" t="s">
        <v>84</v>
      </c>
      <c r="B1073" s="85" t="s">
        <v>85</v>
      </c>
      <c r="C1073" s="86"/>
      <c r="D1073" s="86" t="s">
        <v>535</v>
      </c>
      <c r="E1073" s="86"/>
      <c r="F1073" s="86"/>
      <c r="G1073" s="86"/>
      <c r="H1073" s="86"/>
      <c r="I1073" s="85" t="s">
        <v>51</v>
      </c>
      <c r="J1073" s="86" t="s">
        <v>52</v>
      </c>
      <c r="K1073" s="86" t="s">
        <v>86</v>
      </c>
      <c r="L1073" s="86" t="s">
        <v>54</v>
      </c>
      <c r="M1073" s="86"/>
      <c r="N1073" s="86"/>
      <c r="O1073" s="86"/>
      <c r="P1073" s="86">
        <v>3</v>
      </c>
      <c r="Q1073" s="86">
        <v>7</v>
      </c>
      <c r="R1073" s="86">
        <v>11</v>
      </c>
      <c r="S1073" s="86">
        <v>18</v>
      </c>
      <c r="T1073" s="86">
        <f t="shared" si="20"/>
        <v>-11</v>
      </c>
      <c r="U1073" s="86"/>
      <c r="V1073" s="86"/>
      <c r="W1073" s="86"/>
      <c r="X1073" s="86"/>
      <c r="Y1073" s="86"/>
      <c r="Z1073" s="86"/>
      <c r="AA1073" s="86"/>
      <c r="AB1073" s="86"/>
      <c r="AC1073" s="86"/>
      <c r="AD1073" s="86"/>
      <c r="AE1073" s="86">
        <v>3</v>
      </c>
      <c r="AF1073" s="86">
        <v>0</v>
      </c>
      <c r="AG1073" s="86">
        <v>3</v>
      </c>
      <c r="AH1073" s="87">
        <v>44271</v>
      </c>
    </row>
    <row r="1074" spans="1:34" outlineLevel="2" x14ac:dyDescent="0.3">
      <c r="A1074" s="85" t="s">
        <v>90</v>
      </c>
      <c r="B1074" s="85" t="s">
        <v>91</v>
      </c>
      <c r="C1074" s="86"/>
      <c r="D1074" s="86" t="s">
        <v>535</v>
      </c>
      <c r="E1074" s="86"/>
      <c r="F1074" s="86"/>
      <c r="G1074" s="86"/>
      <c r="H1074" s="86"/>
      <c r="I1074" s="85" t="s">
        <v>33</v>
      </c>
      <c r="J1074" s="86" t="s">
        <v>34</v>
      </c>
      <c r="K1074" s="86" t="s">
        <v>92</v>
      </c>
      <c r="L1074" s="86" t="s">
        <v>93</v>
      </c>
      <c r="M1074" s="86"/>
      <c r="N1074" s="86"/>
      <c r="O1074" s="86"/>
      <c r="P1074" s="86">
        <v>1</v>
      </c>
      <c r="Q1074" s="86">
        <v>3</v>
      </c>
      <c r="R1074" s="86">
        <v>8</v>
      </c>
      <c r="S1074" s="86">
        <v>6</v>
      </c>
      <c r="T1074" s="86">
        <f t="shared" si="20"/>
        <v>-3</v>
      </c>
      <c r="U1074" s="86"/>
      <c r="V1074" s="86"/>
      <c r="W1074" s="86"/>
      <c r="X1074" s="86"/>
      <c r="Y1074" s="86"/>
      <c r="Z1074" s="86"/>
      <c r="AA1074" s="86"/>
      <c r="AB1074" s="86"/>
      <c r="AC1074" s="86"/>
      <c r="AD1074" s="86"/>
      <c r="AE1074" s="86">
        <v>1</v>
      </c>
      <c r="AF1074" s="86">
        <v>0</v>
      </c>
      <c r="AG1074" s="86">
        <v>1</v>
      </c>
      <c r="AH1074" s="87">
        <v>44271</v>
      </c>
    </row>
    <row r="1075" spans="1:34" outlineLevel="2" x14ac:dyDescent="0.3">
      <c r="A1075" s="85" t="s">
        <v>94</v>
      </c>
      <c r="B1075" s="85" t="s">
        <v>95</v>
      </c>
      <c r="C1075" s="86"/>
      <c r="D1075" s="86" t="s">
        <v>535</v>
      </c>
      <c r="E1075" s="86"/>
      <c r="F1075" s="86"/>
      <c r="G1075" s="86"/>
      <c r="H1075" s="86"/>
      <c r="I1075" s="85" t="s">
        <v>96</v>
      </c>
      <c r="J1075" s="86" t="s">
        <v>97</v>
      </c>
      <c r="K1075" s="86" t="s">
        <v>98</v>
      </c>
      <c r="L1075" s="86" t="s">
        <v>99</v>
      </c>
      <c r="M1075" s="86"/>
      <c r="N1075" s="86"/>
      <c r="O1075" s="86"/>
      <c r="P1075" s="86">
        <v>2</v>
      </c>
      <c r="Q1075" s="86">
        <v>0</v>
      </c>
      <c r="R1075" s="86">
        <v>12</v>
      </c>
      <c r="S1075" s="86">
        <v>12</v>
      </c>
      <c r="T1075" s="86">
        <f t="shared" si="20"/>
        <v>-12</v>
      </c>
      <c r="U1075" s="86"/>
      <c r="V1075" s="86"/>
      <c r="W1075" s="86"/>
      <c r="X1075" s="86"/>
      <c r="Y1075" s="86"/>
      <c r="Z1075" s="86"/>
      <c r="AA1075" s="86"/>
      <c r="AB1075" s="86"/>
      <c r="AC1075" s="86"/>
      <c r="AD1075" s="86"/>
      <c r="AE1075" s="86">
        <v>2</v>
      </c>
      <c r="AF1075" s="86">
        <v>0</v>
      </c>
      <c r="AG1075" s="86">
        <v>2</v>
      </c>
      <c r="AH1075" s="87">
        <v>44271</v>
      </c>
    </row>
    <row r="1076" spans="1:34" outlineLevel="2" x14ac:dyDescent="0.3">
      <c r="A1076" s="85" t="s">
        <v>100</v>
      </c>
      <c r="B1076" s="85" t="s">
        <v>101</v>
      </c>
      <c r="C1076" s="86"/>
      <c r="D1076" s="86" t="s">
        <v>535</v>
      </c>
      <c r="E1076" s="86"/>
      <c r="F1076" s="86"/>
      <c r="G1076" s="86"/>
      <c r="H1076" s="86"/>
      <c r="I1076" s="85" t="s">
        <v>71</v>
      </c>
      <c r="J1076" s="86" t="s">
        <v>102</v>
      </c>
      <c r="K1076" s="86" t="s">
        <v>103</v>
      </c>
      <c r="L1076" s="86" t="s">
        <v>104</v>
      </c>
      <c r="M1076" s="86"/>
      <c r="N1076" s="86"/>
      <c r="O1076" s="86"/>
      <c r="P1076" s="86">
        <v>3</v>
      </c>
      <c r="Q1076" s="86">
        <v>10</v>
      </c>
      <c r="R1076" s="86">
        <v>10</v>
      </c>
      <c r="S1076" s="86">
        <v>18</v>
      </c>
      <c r="T1076" s="86">
        <f t="shared" si="20"/>
        <v>-8</v>
      </c>
      <c r="U1076" s="86"/>
      <c r="V1076" s="86"/>
      <c r="W1076" s="86"/>
      <c r="X1076" s="86"/>
      <c r="Y1076" s="86"/>
      <c r="Z1076" s="86"/>
      <c r="AA1076" s="86"/>
      <c r="AB1076" s="86"/>
      <c r="AC1076" s="86"/>
      <c r="AD1076" s="86"/>
      <c r="AE1076" s="86">
        <v>3</v>
      </c>
      <c r="AF1076" s="86">
        <v>0</v>
      </c>
      <c r="AG1076" s="86">
        <v>3</v>
      </c>
      <c r="AH1076" s="87">
        <v>44271</v>
      </c>
    </row>
    <row r="1077" spans="1:34" outlineLevel="2" x14ac:dyDescent="0.3">
      <c r="A1077" s="85" t="s">
        <v>107</v>
      </c>
      <c r="B1077" s="85" t="s">
        <v>108</v>
      </c>
      <c r="C1077" s="86"/>
      <c r="D1077" s="86" t="s">
        <v>535</v>
      </c>
      <c r="E1077" s="86"/>
      <c r="F1077" s="86"/>
      <c r="G1077" s="86"/>
      <c r="H1077" s="86"/>
      <c r="I1077" s="85" t="s">
        <v>109</v>
      </c>
      <c r="J1077" s="86" t="s">
        <v>110</v>
      </c>
      <c r="K1077" s="86" t="s">
        <v>35</v>
      </c>
      <c r="L1077" s="86" t="s">
        <v>111</v>
      </c>
      <c r="M1077" s="86"/>
      <c r="N1077" s="86"/>
      <c r="O1077" s="86"/>
      <c r="P1077" s="86">
        <v>1</v>
      </c>
      <c r="Q1077" s="86">
        <v>4</v>
      </c>
      <c r="R1077" s="86">
        <v>6</v>
      </c>
      <c r="S1077" s="86">
        <v>6</v>
      </c>
      <c r="T1077" s="86">
        <f t="shared" si="20"/>
        <v>-2</v>
      </c>
      <c r="U1077" s="86"/>
      <c r="V1077" s="86"/>
      <c r="W1077" s="86"/>
      <c r="X1077" s="86"/>
      <c r="Y1077" s="86"/>
      <c r="Z1077" s="86"/>
      <c r="AA1077" s="86"/>
      <c r="AB1077" s="86"/>
      <c r="AC1077" s="86"/>
      <c r="AD1077" s="86"/>
      <c r="AE1077" s="86">
        <v>1</v>
      </c>
      <c r="AF1077" s="86">
        <v>0</v>
      </c>
      <c r="AG1077" s="86">
        <v>1</v>
      </c>
      <c r="AH1077" s="87">
        <v>44271</v>
      </c>
    </row>
    <row r="1078" spans="1:34" outlineLevel="2" x14ac:dyDescent="0.3">
      <c r="A1078" s="85" t="s">
        <v>112</v>
      </c>
      <c r="B1078" s="85" t="s">
        <v>113</v>
      </c>
      <c r="C1078" s="86"/>
      <c r="D1078" s="86" t="s">
        <v>535</v>
      </c>
      <c r="E1078" s="86"/>
      <c r="F1078" s="86"/>
      <c r="G1078" s="86"/>
      <c r="H1078" s="86"/>
      <c r="I1078" s="85" t="s">
        <v>109</v>
      </c>
      <c r="J1078" s="86" t="s">
        <v>110</v>
      </c>
      <c r="K1078" s="86" t="s">
        <v>114</v>
      </c>
      <c r="L1078" s="86" t="s">
        <v>115</v>
      </c>
      <c r="M1078" s="86"/>
      <c r="N1078" s="86"/>
      <c r="O1078" s="86"/>
      <c r="P1078" s="86">
        <v>1</v>
      </c>
      <c r="Q1078" s="86">
        <v>4</v>
      </c>
      <c r="R1078" s="86">
        <v>4</v>
      </c>
      <c r="S1078" s="86">
        <v>6</v>
      </c>
      <c r="T1078" s="86">
        <f t="shared" si="20"/>
        <v>-2</v>
      </c>
      <c r="U1078" s="86"/>
      <c r="V1078" s="86"/>
      <c r="W1078" s="86"/>
      <c r="X1078" s="86"/>
      <c r="Y1078" s="86"/>
      <c r="Z1078" s="86"/>
      <c r="AA1078" s="86"/>
      <c r="AB1078" s="86"/>
      <c r="AC1078" s="86"/>
      <c r="AD1078" s="86"/>
      <c r="AE1078" s="86">
        <v>1</v>
      </c>
      <c r="AF1078" s="86">
        <v>0</v>
      </c>
      <c r="AG1078" s="86">
        <v>1</v>
      </c>
      <c r="AH1078" s="87">
        <v>44271</v>
      </c>
    </row>
    <row r="1079" spans="1:34" outlineLevel="2" x14ac:dyDescent="0.3">
      <c r="A1079" s="85" t="s">
        <v>536</v>
      </c>
      <c r="B1079" s="85" t="s">
        <v>537</v>
      </c>
      <c r="C1079" s="86"/>
      <c r="D1079" s="86" t="s">
        <v>535</v>
      </c>
      <c r="E1079" s="86" t="s">
        <v>538</v>
      </c>
      <c r="F1079" s="86" t="s">
        <v>539</v>
      </c>
      <c r="G1079" s="86">
        <v>1</v>
      </c>
      <c r="H1079" s="87">
        <v>44296</v>
      </c>
      <c r="I1079" s="85"/>
      <c r="J1079" s="86"/>
      <c r="K1079" s="86"/>
      <c r="L1079" s="86"/>
      <c r="M1079" s="86"/>
      <c r="N1079" s="86"/>
      <c r="O1079" s="86"/>
      <c r="P1079" s="86">
        <v>1</v>
      </c>
      <c r="Q1079" s="86"/>
      <c r="R1079" s="86">
        <v>1</v>
      </c>
      <c r="S1079" s="86">
        <v>1</v>
      </c>
      <c r="T1079" s="86">
        <f t="shared" si="20"/>
        <v>-1</v>
      </c>
      <c r="U1079" s="86"/>
      <c r="V1079" s="86">
        <v>0</v>
      </c>
      <c r="W1079" s="86"/>
      <c r="X1079" s="86"/>
      <c r="Y1079" s="86"/>
      <c r="Z1079" s="86"/>
      <c r="AA1079" s="86"/>
      <c r="AB1079" s="86"/>
      <c r="AC1079" s="86"/>
      <c r="AD1079" s="86"/>
      <c r="AE1079" s="86">
        <v>1</v>
      </c>
      <c r="AF1079" s="86">
        <v>0</v>
      </c>
      <c r="AG1079" s="86">
        <v>1</v>
      </c>
      <c r="AH1079" s="87">
        <v>44271</v>
      </c>
    </row>
    <row r="1080" spans="1:34" outlineLevel="2" x14ac:dyDescent="0.3">
      <c r="A1080" s="85" t="s">
        <v>116</v>
      </c>
      <c r="B1080" s="85" t="s">
        <v>117</v>
      </c>
      <c r="C1080" s="86"/>
      <c r="D1080" s="86" t="s">
        <v>535</v>
      </c>
      <c r="E1080" s="86" t="s">
        <v>118</v>
      </c>
      <c r="F1080" s="86" t="s">
        <v>119</v>
      </c>
      <c r="G1080" s="86">
        <v>1</v>
      </c>
      <c r="H1080" s="87">
        <v>44302</v>
      </c>
      <c r="I1080" s="85"/>
      <c r="J1080" s="86"/>
      <c r="K1080" s="86"/>
      <c r="L1080" s="86"/>
      <c r="M1080" s="86"/>
      <c r="N1080" s="86"/>
      <c r="O1080" s="86"/>
      <c r="P1080" s="86">
        <v>1</v>
      </c>
      <c r="Q1080" s="86"/>
      <c r="R1080" s="86">
        <v>6</v>
      </c>
      <c r="S1080" s="86">
        <v>6</v>
      </c>
      <c r="T1080" s="86">
        <f t="shared" si="20"/>
        <v>-6</v>
      </c>
      <c r="U1080" s="86"/>
      <c r="V1080" s="86">
        <v>0</v>
      </c>
      <c r="W1080" s="86"/>
      <c r="X1080" s="86"/>
      <c r="Y1080" s="86"/>
      <c r="Z1080" s="86"/>
      <c r="AA1080" s="86"/>
      <c r="AB1080" s="86"/>
      <c r="AC1080" s="86"/>
      <c r="AD1080" s="86"/>
      <c r="AE1080" s="86">
        <v>1</v>
      </c>
      <c r="AF1080" s="86">
        <v>0</v>
      </c>
      <c r="AG1080" s="86">
        <v>1</v>
      </c>
      <c r="AH1080" s="87">
        <v>44271</v>
      </c>
    </row>
    <row r="1081" spans="1:34" outlineLevel="2" x14ac:dyDescent="0.3">
      <c r="A1081" s="85" t="s">
        <v>120</v>
      </c>
      <c r="B1081" s="85" t="s">
        <v>121</v>
      </c>
      <c r="C1081" s="86"/>
      <c r="D1081" s="86" t="s">
        <v>535</v>
      </c>
      <c r="E1081" s="86"/>
      <c r="F1081" s="86"/>
      <c r="G1081" s="86"/>
      <c r="H1081" s="86"/>
      <c r="I1081" s="85" t="s">
        <v>122</v>
      </c>
      <c r="J1081" s="86" t="s">
        <v>123</v>
      </c>
      <c r="K1081" s="86" t="s">
        <v>98</v>
      </c>
      <c r="L1081" s="86" t="s">
        <v>124</v>
      </c>
      <c r="M1081" s="86"/>
      <c r="N1081" s="86"/>
      <c r="O1081" s="86"/>
      <c r="P1081" s="86">
        <v>2</v>
      </c>
      <c r="Q1081" s="86">
        <v>4</v>
      </c>
      <c r="R1081" s="86">
        <v>12</v>
      </c>
      <c r="S1081" s="86">
        <v>12</v>
      </c>
      <c r="T1081" s="86">
        <f t="shared" si="20"/>
        <v>-8</v>
      </c>
      <c r="U1081" s="86"/>
      <c r="V1081" s="86"/>
      <c r="W1081" s="86"/>
      <c r="X1081" s="86"/>
      <c r="Y1081" s="86"/>
      <c r="Z1081" s="86"/>
      <c r="AA1081" s="86"/>
      <c r="AB1081" s="86"/>
      <c r="AC1081" s="86"/>
      <c r="AD1081" s="86"/>
      <c r="AE1081" s="86">
        <v>2</v>
      </c>
      <c r="AF1081" s="86">
        <v>0</v>
      </c>
      <c r="AG1081" s="86">
        <v>2</v>
      </c>
      <c r="AH1081" s="87">
        <v>44271</v>
      </c>
    </row>
    <row r="1082" spans="1:34" outlineLevel="2" x14ac:dyDescent="0.3">
      <c r="A1082" s="85" t="s">
        <v>125</v>
      </c>
      <c r="B1082" s="85" t="s">
        <v>126</v>
      </c>
      <c r="C1082" s="86"/>
      <c r="D1082" s="86" t="s">
        <v>535</v>
      </c>
      <c r="E1082" s="86"/>
      <c r="F1082" s="86"/>
      <c r="G1082" s="86"/>
      <c r="H1082" s="86"/>
      <c r="I1082" s="85" t="s">
        <v>127</v>
      </c>
      <c r="J1082" s="86" t="s">
        <v>128</v>
      </c>
      <c r="K1082" s="86" t="s">
        <v>129</v>
      </c>
      <c r="L1082" s="86" t="s">
        <v>130</v>
      </c>
      <c r="M1082" s="86"/>
      <c r="N1082" s="86"/>
      <c r="O1082" s="86"/>
      <c r="P1082" s="86">
        <v>2</v>
      </c>
      <c r="Q1082" s="86">
        <v>0</v>
      </c>
      <c r="R1082" s="86">
        <v>19</v>
      </c>
      <c r="S1082" s="86">
        <v>19</v>
      </c>
      <c r="T1082" s="86">
        <f t="shared" si="20"/>
        <v>-19</v>
      </c>
      <c r="U1082" s="86"/>
      <c r="V1082" s="86"/>
      <c r="W1082" s="86"/>
      <c r="X1082" s="86"/>
      <c r="Y1082" s="86"/>
      <c r="Z1082" s="86"/>
      <c r="AA1082" s="86"/>
      <c r="AB1082" s="86"/>
      <c r="AC1082" s="86"/>
      <c r="AD1082" s="86"/>
      <c r="AE1082" s="86">
        <v>2</v>
      </c>
      <c r="AF1082" s="86">
        <v>0</v>
      </c>
      <c r="AG1082" s="86">
        <v>2</v>
      </c>
      <c r="AH1082" s="87">
        <v>44271</v>
      </c>
    </row>
    <row r="1083" spans="1:34" outlineLevel="2" x14ac:dyDescent="0.3">
      <c r="A1083" s="85" t="s">
        <v>137</v>
      </c>
      <c r="B1083" s="85" t="s">
        <v>138</v>
      </c>
      <c r="C1083" s="86"/>
      <c r="D1083" s="86" t="s">
        <v>535</v>
      </c>
      <c r="E1083" s="86"/>
      <c r="F1083" s="86"/>
      <c r="G1083" s="86"/>
      <c r="H1083" s="86"/>
      <c r="I1083" s="85"/>
      <c r="J1083" s="86"/>
      <c r="K1083" s="86"/>
      <c r="L1083" s="86"/>
      <c r="M1083" s="86"/>
      <c r="N1083" s="86"/>
      <c r="O1083" s="86"/>
      <c r="P1083" s="86">
        <v>3</v>
      </c>
      <c r="Q1083" s="86">
        <v>8</v>
      </c>
      <c r="R1083" s="86">
        <v>0</v>
      </c>
      <c r="S1083" s="86">
        <v>18</v>
      </c>
      <c r="T1083" s="86">
        <f t="shared" si="20"/>
        <v>-10</v>
      </c>
      <c r="U1083" s="86">
        <v>10</v>
      </c>
      <c r="V1083" s="86"/>
      <c r="W1083" s="86"/>
      <c r="X1083" s="86"/>
      <c r="Y1083" s="86"/>
      <c r="Z1083" s="86"/>
      <c r="AA1083" s="86"/>
      <c r="AB1083" s="86"/>
      <c r="AC1083" s="86"/>
      <c r="AD1083" s="86"/>
      <c r="AE1083" s="86">
        <v>3</v>
      </c>
      <c r="AF1083" s="86">
        <v>0</v>
      </c>
      <c r="AG1083" s="86">
        <v>3</v>
      </c>
      <c r="AH1083" s="87">
        <v>44271</v>
      </c>
    </row>
    <row r="1084" spans="1:34" outlineLevel="2" x14ac:dyDescent="0.3">
      <c r="A1084" s="85" t="s">
        <v>139</v>
      </c>
      <c r="B1084" s="85" t="s">
        <v>140</v>
      </c>
      <c r="C1084" s="86"/>
      <c r="D1084" s="86" t="s">
        <v>535</v>
      </c>
      <c r="E1084" s="86"/>
      <c r="F1084" s="86"/>
      <c r="G1084" s="86"/>
      <c r="H1084" s="86"/>
      <c r="I1084" s="85"/>
      <c r="J1084" s="86"/>
      <c r="K1084" s="86"/>
      <c r="L1084" s="86"/>
      <c r="M1084" s="86"/>
      <c r="N1084" s="86"/>
      <c r="O1084" s="86"/>
      <c r="P1084" s="86">
        <v>1</v>
      </c>
      <c r="Q1084" s="86">
        <v>4</v>
      </c>
      <c r="R1084" s="86">
        <v>0</v>
      </c>
      <c r="S1084" s="86">
        <v>6</v>
      </c>
      <c r="T1084" s="86">
        <f t="shared" si="20"/>
        <v>-2</v>
      </c>
      <c r="U1084" s="86">
        <v>2</v>
      </c>
      <c r="V1084" s="86"/>
      <c r="W1084" s="86"/>
      <c r="X1084" s="86"/>
      <c r="Y1084" s="86"/>
      <c r="Z1084" s="86"/>
      <c r="AA1084" s="86"/>
      <c r="AB1084" s="86"/>
      <c r="AC1084" s="86"/>
      <c r="AD1084" s="86"/>
      <c r="AE1084" s="86">
        <v>1</v>
      </c>
      <c r="AF1084" s="86">
        <v>0</v>
      </c>
      <c r="AG1084" s="86">
        <v>1</v>
      </c>
      <c r="AH1084" s="87">
        <v>44271</v>
      </c>
    </row>
    <row r="1085" spans="1:34" outlineLevel="2" x14ac:dyDescent="0.3">
      <c r="A1085" s="85" t="s">
        <v>141</v>
      </c>
      <c r="B1085" s="85" t="s">
        <v>142</v>
      </c>
      <c r="C1085" s="86"/>
      <c r="D1085" s="86" t="s">
        <v>535</v>
      </c>
      <c r="E1085" s="86"/>
      <c r="F1085" s="86"/>
      <c r="G1085" s="86"/>
      <c r="H1085" s="86"/>
      <c r="I1085" s="85" t="s">
        <v>71</v>
      </c>
      <c r="J1085" s="86" t="s">
        <v>102</v>
      </c>
      <c r="K1085" s="86" t="s">
        <v>143</v>
      </c>
      <c r="L1085" s="86" t="s">
        <v>144</v>
      </c>
      <c r="M1085" s="86"/>
      <c r="N1085" s="86"/>
      <c r="O1085" s="86"/>
      <c r="P1085" s="86">
        <v>6</v>
      </c>
      <c r="Q1085" s="86">
        <v>13</v>
      </c>
      <c r="R1085" s="86">
        <v>31</v>
      </c>
      <c r="S1085" s="86">
        <v>34</v>
      </c>
      <c r="T1085" s="86">
        <f t="shared" si="20"/>
        <v>-21</v>
      </c>
      <c r="U1085" s="86"/>
      <c r="V1085" s="86"/>
      <c r="W1085" s="86"/>
      <c r="X1085" s="86"/>
      <c r="Y1085" s="86"/>
      <c r="Z1085" s="86"/>
      <c r="AA1085" s="86"/>
      <c r="AB1085" s="86"/>
      <c r="AC1085" s="86"/>
      <c r="AD1085" s="86"/>
      <c r="AE1085" s="86">
        <v>6</v>
      </c>
      <c r="AF1085" s="86">
        <v>0</v>
      </c>
      <c r="AG1085" s="86">
        <v>6</v>
      </c>
      <c r="AH1085" s="87">
        <v>44271</v>
      </c>
    </row>
    <row r="1086" spans="1:34" outlineLevel="2" x14ac:dyDescent="0.3">
      <c r="A1086" s="85" t="s">
        <v>145</v>
      </c>
      <c r="B1086" s="85" t="s">
        <v>146</v>
      </c>
      <c r="C1086" s="86"/>
      <c r="D1086" s="86" t="s">
        <v>535</v>
      </c>
      <c r="E1086" s="86"/>
      <c r="F1086" s="86"/>
      <c r="G1086" s="86"/>
      <c r="H1086" s="86"/>
      <c r="I1086" s="85" t="s">
        <v>71</v>
      </c>
      <c r="J1086" s="86" t="s">
        <v>102</v>
      </c>
      <c r="K1086" s="86" t="s">
        <v>35</v>
      </c>
      <c r="L1086" s="86" t="s">
        <v>144</v>
      </c>
      <c r="M1086" s="86"/>
      <c r="N1086" s="86"/>
      <c r="O1086" s="86"/>
      <c r="P1086" s="86">
        <v>1</v>
      </c>
      <c r="Q1086" s="86">
        <v>3</v>
      </c>
      <c r="R1086" s="86">
        <v>6</v>
      </c>
      <c r="S1086" s="86">
        <v>6</v>
      </c>
      <c r="T1086" s="86">
        <f t="shared" si="20"/>
        <v>-3</v>
      </c>
      <c r="U1086" s="86"/>
      <c r="V1086" s="86"/>
      <c r="W1086" s="86"/>
      <c r="X1086" s="86"/>
      <c r="Y1086" s="86"/>
      <c r="Z1086" s="86"/>
      <c r="AA1086" s="86"/>
      <c r="AB1086" s="86"/>
      <c r="AC1086" s="86"/>
      <c r="AD1086" s="86"/>
      <c r="AE1086" s="86">
        <v>1</v>
      </c>
      <c r="AF1086" s="86">
        <v>0</v>
      </c>
      <c r="AG1086" s="86">
        <v>1</v>
      </c>
      <c r="AH1086" s="87">
        <v>44271</v>
      </c>
    </row>
    <row r="1087" spans="1:34" outlineLevel="2" x14ac:dyDescent="0.3">
      <c r="A1087" s="85" t="s">
        <v>149</v>
      </c>
      <c r="B1087" s="85" t="s">
        <v>150</v>
      </c>
      <c r="C1087" s="86"/>
      <c r="D1087" s="86" t="s">
        <v>535</v>
      </c>
      <c r="E1087" s="86"/>
      <c r="F1087" s="86"/>
      <c r="G1087" s="86"/>
      <c r="H1087" s="86"/>
      <c r="I1087" s="85"/>
      <c r="J1087" s="86"/>
      <c r="K1087" s="86"/>
      <c r="L1087" s="86"/>
      <c r="M1087" s="86"/>
      <c r="N1087" s="86"/>
      <c r="O1087" s="86"/>
      <c r="P1087" s="86">
        <v>2</v>
      </c>
      <c r="Q1087" s="86">
        <v>4</v>
      </c>
      <c r="R1087" s="86">
        <v>0</v>
      </c>
      <c r="S1087" s="86">
        <v>12</v>
      </c>
      <c r="T1087" s="86">
        <f t="shared" si="20"/>
        <v>-8</v>
      </c>
      <c r="U1087" s="86">
        <v>8</v>
      </c>
      <c r="V1087" s="86"/>
      <c r="W1087" s="86"/>
      <c r="X1087" s="86"/>
      <c r="Y1087" s="86"/>
      <c r="Z1087" s="86"/>
      <c r="AA1087" s="86"/>
      <c r="AB1087" s="86"/>
      <c r="AC1087" s="86"/>
      <c r="AD1087" s="86"/>
      <c r="AE1087" s="86">
        <v>2</v>
      </c>
      <c r="AF1087" s="86">
        <v>0</v>
      </c>
      <c r="AG1087" s="86">
        <v>2</v>
      </c>
      <c r="AH1087" s="87">
        <v>44271</v>
      </c>
    </row>
    <row r="1088" spans="1:34" outlineLevel="2" x14ac:dyDescent="0.3">
      <c r="A1088" s="85" t="s">
        <v>151</v>
      </c>
      <c r="B1088" s="85" t="s">
        <v>152</v>
      </c>
      <c r="C1088" s="86"/>
      <c r="D1088" s="86" t="s">
        <v>535</v>
      </c>
      <c r="E1088" s="86"/>
      <c r="F1088" s="86"/>
      <c r="G1088" s="86"/>
      <c r="H1088" s="86"/>
      <c r="I1088" s="85" t="s">
        <v>33</v>
      </c>
      <c r="J1088" s="86" t="s">
        <v>34</v>
      </c>
      <c r="K1088" s="86" t="s">
        <v>35</v>
      </c>
      <c r="L1088" s="86" t="s">
        <v>36</v>
      </c>
      <c r="M1088" s="86"/>
      <c r="N1088" s="86"/>
      <c r="O1088" s="86"/>
      <c r="P1088" s="86">
        <v>1</v>
      </c>
      <c r="Q1088" s="86">
        <v>0</v>
      </c>
      <c r="R1088" s="86">
        <v>6</v>
      </c>
      <c r="S1088" s="86">
        <v>6</v>
      </c>
      <c r="T1088" s="86">
        <f t="shared" si="20"/>
        <v>-6</v>
      </c>
      <c r="U1088" s="86"/>
      <c r="V1088" s="86"/>
      <c r="W1088" s="86"/>
      <c r="X1088" s="86"/>
      <c r="Y1088" s="86"/>
      <c r="Z1088" s="86"/>
      <c r="AA1088" s="86"/>
      <c r="AB1088" s="86"/>
      <c r="AC1088" s="86"/>
      <c r="AD1088" s="86"/>
      <c r="AE1088" s="86">
        <v>1</v>
      </c>
      <c r="AF1088" s="86">
        <v>0</v>
      </c>
      <c r="AG1088" s="86">
        <v>1</v>
      </c>
      <c r="AH1088" s="87">
        <v>44271</v>
      </c>
    </row>
    <row r="1089" spans="1:34" outlineLevel="2" x14ac:dyDescent="0.3">
      <c r="A1089" s="85" t="s">
        <v>153</v>
      </c>
      <c r="B1089" s="85" t="s">
        <v>154</v>
      </c>
      <c r="C1089" s="86"/>
      <c r="D1089" s="86" t="s">
        <v>535</v>
      </c>
      <c r="E1089" s="86"/>
      <c r="F1089" s="86"/>
      <c r="G1089" s="86"/>
      <c r="H1089" s="86"/>
      <c r="I1089" s="85"/>
      <c r="J1089" s="86"/>
      <c r="K1089" s="86"/>
      <c r="L1089" s="86"/>
      <c r="M1089" s="86"/>
      <c r="N1089" s="86"/>
      <c r="O1089" s="86"/>
      <c r="P1089" s="86">
        <v>9</v>
      </c>
      <c r="Q1089" s="86">
        <v>13</v>
      </c>
      <c r="R1089" s="86">
        <v>0</v>
      </c>
      <c r="S1089" s="86">
        <v>100</v>
      </c>
      <c r="T1089" s="86">
        <f t="shared" si="20"/>
        <v>-87</v>
      </c>
      <c r="U1089" s="86">
        <v>87</v>
      </c>
      <c r="V1089" s="86"/>
      <c r="W1089" s="86"/>
      <c r="X1089" s="86"/>
      <c r="Y1089" s="86"/>
      <c r="Z1089" s="86"/>
      <c r="AA1089" s="86"/>
      <c r="AB1089" s="86"/>
      <c r="AC1089" s="86"/>
      <c r="AD1089" s="86"/>
      <c r="AE1089" s="86">
        <v>9</v>
      </c>
      <c r="AF1089" s="86">
        <v>0</v>
      </c>
      <c r="AG1089" s="86">
        <v>9</v>
      </c>
      <c r="AH1089" s="87">
        <v>44271</v>
      </c>
    </row>
    <row r="1090" spans="1:34" outlineLevel="2" x14ac:dyDescent="0.3">
      <c r="A1090" s="85" t="s">
        <v>155</v>
      </c>
      <c r="B1090" s="85" t="s">
        <v>156</v>
      </c>
      <c r="C1090" s="86"/>
      <c r="D1090" s="86" t="s">
        <v>535</v>
      </c>
      <c r="E1090" s="86"/>
      <c r="F1090" s="86"/>
      <c r="G1090" s="86"/>
      <c r="H1090" s="86"/>
      <c r="I1090" s="85" t="s">
        <v>51</v>
      </c>
      <c r="J1090" s="86" t="s">
        <v>52</v>
      </c>
      <c r="K1090" s="86" t="s">
        <v>157</v>
      </c>
      <c r="L1090" s="86" t="s">
        <v>54</v>
      </c>
      <c r="M1090" s="86"/>
      <c r="N1090" s="86"/>
      <c r="O1090" s="86"/>
      <c r="P1090" s="86">
        <v>6</v>
      </c>
      <c r="Q1090" s="86">
        <v>11</v>
      </c>
      <c r="R1090" s="86">
        <v>30</v>
      </c>
      <c r="S1090" s="86">
        <v>41</v>
      </c>
      <c r="T1090" s="86">
        <f t="shared" si="20"/>
        <v>-30</v>
      </c>
      <c r="U1090" s="86"/>
      <c r="V1090" s="86"/>
      <c r="W1090" s="86"/>
      <c r="X1090" s="86"/>
      <c r="Y1090" s="86"/>
      <c r="Z1090" s="86"/>
      <c r="AA1090" s="86"/>
      <c r="AB1090" s="86"/>
      <c r="AC1090" s="86"/>
      <c r="AD1090" s="86"/>
      <c r="AE1090" s="86">
        <v>6</v>
      </c>
      <c r="AF1090" s="86">
        <v>0</v>
      </c>
      <c r="AG1090" s="86">
        <v>6</v>
      </c>
      <c r="AH1090" s="87">
        <v>44271</v>
      </c>
    </row>
    <row r="1091" spans="1:34" outlineLevel="2" x14ac:dyDescent="0.3">
      <c r="A1091" s="85" t="s">
        <v>158</v>
      </c>
      <c r="B1091" s="85" t="s">
        <v>159</v>
      </c>
      <c r="C1091" s="86"/>
      <c r="D1091" s="86" t="s">
        <v>535</v>
      </c>
      <c r="E1091" s="86"/>
      <c r="F1091" s="86"/>
      <c r="G1091" s="86"/>
      <c r="H1091" s="86"/>
      <c r="I1091" s="85"/>
      <c r="J1091" s="86"/>
      <c r="K1091" s="86"/>
      <c r="L1091" s="86"/>
      <c r="M1091" s="86"/>
      <c r="N1091" s="86"/>
      <c r="O1091" s="86"/>
      <c r="P1091" s="86">
        <v>5</v>
      </c>
      <c r="Q1091" s="86">
        <v>12</v>
      </c>
      <c r="R1091" s="86">
        <v>0</v>
      </c>
      <c r="S1091" s="86">
        <v>32</v>
      </c>
      <c r="T1091" s="86">
        <f t="shared" si="20"/>
        <v>-20</v>
      </c>
      <c r="U1091" s="86">
        <v>20</v>
      </c>
      <c r="V1091" s="86"/>
      <c r="W1091" s="86"/>
      <c r="X1091" s="86"/>
      <c r="Y1091" s="86"/>
      <c r="Z1091" s="86"/>
      <c r="AA1091" s="86"/>
      <c r="AB1091" s="86"/>
      <c r="AC1091" s="86"/>
      <c r="AD1091" s="86"/>
      <c r="AE1091" s="86">
        <v>5</v>
      </c>
      <c r="AF1091" s="86">
        <v>0</v>
      </c>
      <c r="AG1091" s="86">
        <v>5</v>
      </c>
      <c r="AH1091" s="87">
        <v>44271</v>
      </c>
    </row>
    <row r="1092" spans="1:34" outlineLevel="2" x14ac:dyDescent="0.3">
      <c r="A1092" s="85" t="s">
        <v>160</v>
      </c>
      <c r="B1092" s="85" t="s">
        <v>161</v>
      </c>
      <c r="C1092" s="86"/>
      <c r="D1092" s="86" t="s">
        <v>535</v>
      </c>
      <c r="E1092" s="86"/>
      <c r="F1092" s="86"/>
      <c r="G1092" s="86"/>
      <c r="H1092" s="86"/>
      <c r="I1092" s="85" t="s">
        <v>51</v>
      </c>
      <c r="J1092" s="86" t="s">
        <v>52</v>
      </c>
      <c r="K1092" s="86" t="s">
        <v>89</v>
      </c>
      <c r="L1092" s="86" t="s">
        <v>54</v>
      </c>
      <c r="M1092" s="86"/>
      <c r="N1092" s="86"/>
      <c r="O1092" s="86"/>
      <c r="P1092" s="86">
        <v>1</v>
      </c>
      <c r="Q1092" s="86">
        <v>3</v>
      </c>
      <c r="R1092" s="86">
        <v>5</v>
      </c>
      <c r="S1092" s="86">
        <v>6</v>
      </c>
      <c r="T1092" s="86">
        <f t="shared" si="20"/>
        <v>-3</v>
      </c>
      <c r="U1092" s="86"/>
      <c r="V1092" s="86"/>
      <c r="W1092" s="86"/>
      <c r="X1092" s="86"/>
      <c r="Y1092" s="86"/>
      <c r="Z1092" s="86"/>
      <c r="AA1092" s="86"/>
      <c r="AB1092" s="86"/>
      <c r="AC1092" s="86"/>
      <c r="AD1092" s="86"/>
      <c r="AE1092" s="86">
        <v>1</v>
      </c>
      <c r="AF1092" s="86">
        <v>0</v>
      </c>
      <c r="AG1092" s="86">
        <v>1</v>
      </c>
      <c r="AH1092" s="87">
        <v>44271</v>
      </c>
    </row>
    <row r="1093" spans="1:34" outlineLevel="2" x14ac:dyDescent="0.3">
      <c r="A1093" s="85" t="s">
        <v>162</v>
      </c>
      <c r="B1093" s="85" t="s">
        <v>163</v>
      </c>
      <c r="C1093" s="86"/>
      <c r="D1093" s="86" t="s">
        <v>535</v>
      </c>
      <c r="E1093" s="86"/>
      <c r="F1093" s="86"/>
      <c r="G1093" s="86"/>
      <c r="H1093" s="86"/>
      <c r="I1093" s="85"/>
      <c r="J1093" s="86"/>
      <c r="K1093" s="86"/>
      <c r="L1093" s="86"/>
      <c r="M1093" s="86"/>
      <c r="N1093" s="86"/>
      <c r="O1093" s="86"/>
      <c r="P1093" s="86">
        <v>8</v>
      </c>
      <c r="Q1093" s="86">
        <v>20</v>
      </c>
      <c r="R1093" s="86">
        <v>0</v>
      </c>
      <c r="S1093" s="86">
        <v>49</v>
      </c>
      <c r="T1093" s="86">
        <f t="shared" si="20"/>
        <v>-29</v>
      </c>
      <c r="U1093" s="86">
        <v>29</v>
      </c>
      <c r="V1093" s="86"/>
      <c r="W1093" s="86"/>
      <c r="X1093" s="86"/>
      <c r="Y1093" s="86"/>
      <c r="Z1093" s="86"/>
      <c r="AA1093" s="86"/>
      <c r="AB1093" s="86"/>
      <c r="AC1093" s="86"/>
      <c r="AD1093" s="86"/>
      <c r="AE1093" s="86">
        <v>8</v>
      </c>
      <c r="AF1093" s="86">
        <v>0</v>
      </c>
      <c r="AG1093" s="86">
        <v>8</v>
      </c>
      <c r="AH1093" s="87">
        <v>44271</v>
      </c>
    </row>
    <row r="1094" spans="1:34" outlineLevel="2" x14ac:dyDescent="0.3">
      <c r="A1094" s="85" t="s">
        <v>164</v>
      </c>
      <c r="B1094" s="85" t="s">
        <v>165</v>
      </c>
      <c r="C1094" s="86"/>
      <c r="D1094" s="86" t="s">
        <v>535</v>
      </c>
      <c r="E1094" s="86"/>
      <c r="F1094" s="86"/>
      <c r="G1094" s="86"/>
      <c r="H1094" s="86"/>
      <c r="I1094" s="85"/>
      <c r="J1094" s="86"/>
      <c r="K1094" s="86"/>
      <c r="L1094" s="86"/>
      <c r="M1094" s="86"/>
      <c r="N1094" s="86"/>
      <c r="O1094" s="86"/>
      <c r="P1094" s="86">
        <v>2</v>
      </c>
      <c r="Q1094" s="86">
        <v>3</v>
      </c>
      <c r="R1094" s="86">
        <v>0</v>
      </c>
      <c r="S1094" s="86">
        <v>12</v>
      </c>
      <c r="T1094" s="86">
        <f t="shared" si="20"/>
        <v>-9</v>
      </c>
      <c r="U1094" s="86">
        <v>9</v>
      </c>
      <c r="V1094" s="86"/>
      <c r="W1094" s="86"/>
      <c r="X1094" s="86"/>
      <c r="Y1094" s="86"/>
      <c r="Z1094" s="86"/>
      <c r="AA1094" s="86"/>
      <c r="AB1094" s="86"/>
      <c r="AC1094" s="86"/>
      <c r="AD1094" s="86"/>
      <c r="AE1094" s="86">
        <v>2</v>
      </c>
      <c r="AF1094" s="86">
        <v>0</v>
      </c>
      <c r="AG1094" s="86">
        <v>2</v>
      </c>
      <c r="AH1094" s="87">
        <v>44271</v>
      </c>
    </row>
    <row r="1095" spans="1:34" outlineLevel="2" x14ac:dyDescent="0.3">
      <c r="A1095" s="85" t="s">
        <v>166</v>
      </c>
      <c r="B1095" s="85" t="s">
        <v>167</v>
      </c>
      <c r="C1095" s="86"/>
      <c r="D1095" s="86" t="s">
        <v>535</v>
      </c>
      <c r="E1095" s="86"/>
      <c r="F1095" s="86"/>
      <c r="G1095" s="86"/>
      <c r="H1095" s="86"/>
      <c r="I1095" s="85"/>
      <c r="J1095" s="86"/>
      <c r="K1095" s="86"/>
      <c r="L1095" s="86"/>
      <c r="M1095" s="86"/>
      <c r="N1095" s="86"/>
      <c r="O1095" s="86"/>
      <c r="P1095" s="86">
        <v>2</v>
      </c>
      <c r="Q1095" s="86">
        <v>4</v>
      </c>
      <c r="R1095" s="86">
        <v>0</v>
      </c>
      <c r="S1095" s="86">
        <v>12</v>
      </c>
      <c r="T1095" s="86">
        <f t="shared" si="20"/>
        <v>-8</v>
      </c>
      <c r="U1095" s="86">
        <v>8</v>
      </c>
      <c r="V1095" s="86"/>
      <c r="W1095" s="86"/>
      <c r="X1095" s="86"/>
      <c r="Y1095" s="86"/>
      <c r="Z1095" s="86"/>
      <c r="AA1095" s="86"/>
      <c r="AB1095" s="86"/>
      <c r="AC1095" s="86"/>
      <c r="AD1095" s="86"/>
      <c r="AE1095" s="86">
        <v>2</v>
      </c>
      <c r="AF1095" s="86">
        <v>0</v>
      </c>
      <c r="AG1095" s="86">
        <v>2</v>
      </c>
      <c r="AH1095" s="87">
        <v>44271</v>
      </c>
    </row>
    <row r="1096" spans="1:34" outlineLevel="2" x14ac:dyDescent="0.3">
      <c r="A1096" s="85" t="s">
        <v>170</v>
      </c>
      <c r="B1096" s="85" t="s">
        <v>171</v>
      </c>
      <c r="C1096" s="86"/>
      <c r="D1096" s="86" t="s">
        <v>535</v>
      </c>
      <c r="E1096" s="86"/>
      <c r="F1096" s="86"/>
      <c r="G1096" s="86"/>
      <c r="H1096" s="86"/>
      <c r="I1096" s="85"/>
      <c r="J1096" s="86"/>
      <c r="K1096" s="86"/>
      <c r="L1096" s="86"/>
      <c r="M1096" s="86"/>
      <c r="N1096" s="86"/>
      <c r="O1096" s="86"/>
      <c r="P1096" s="86">
        <v>1</v>
      </c>
      <c r="Q1096" s="86">
        <v>5</v>
      </c>
      <c r="R1096" s="86">
        <v>0</v>
      </c>
      <c r="S1096" s="86">
        <v>6</v>
      </c>
      <c r="T1096" s="86">
        <f t="shared" si="20"/>
        <v>-1</v>
      </c>
      <c r="U1096" s="86">
        <v>1</v>
      </c>
      <c r="V1096" s="86"/>
      <c r="W1096" s="86"/>
      <c r="X1096" s="86"/>
      <c r="Y1096" s="86"/>
      <c r="Z1096" s="86"/>
      <c r="AA1096" s="86"/>
      <c r="AB1096" s="86"/>
      <c r="AC1096" s="86"/>
      <c r="AD1096" s="86"/>
      <c r="AE1096" s="86">
        <v>1</v>
      </c>
      <c r="AF1096" s="86">
        <v>0</v>
      </c>
      <c r="AG1096" s="86">
        <v>1</v>
      </c>
      <c r="AH1096" s="87">
        <v>44271</v>
      </c>
    </row>
    <row r="1097" spans="1:34" outlineLevel="2" x14ac:dyDescent="0.3">
      <c r="A1097" s="85" t="s">
        <v>172</v>
      </c>
      <c r="B1097" s="85" t="s">
        <v>173</v>
      </c>
      <c r="C1097" s="86"/>
      <c r="D1097" s="86" t="s">
        <v>535</v>
      </c>
      <c r="E1097" s="86"/>
      <c r="F1097" s="86"/>
      <c r="G1097" s="86"/>
      <c r="H1097" s="86"/>
      <c r="I1097" s="85"/>
      <c r="J1097" s="86"/>
      <c r="K1097" s="86"/>
      <c r="L1097" s="86"/>
      <c r="M1097" s="86"/>
      <c r="N1097" s="86"/>
      <c r="O1097" s="86"/>
      <c r="P1097" s="86">
        <v>2</v>
      </c>
      <c r="Q1097" s="86">
        <v>4</v>
      </c>
      <c r="R1097" s="86">
        <v>0</v>
      </c>
      <c r="S1097" s="86">
        <v>12</v>
      </c>
      <c r="T1097" s="86">
        <f t="shared" si="20"/>
        <v>-8</v>
      </c>
      <c r="U1097" s="86">
        <v>8</v>
      </c>
      <c r="V1097" s="86"/>
      <c r="W1097" s="86"/>
      <c r="X1097" s="86"/>
      <c r="Y1097" s="86"/>
      <c r="Z1097" s="86"/>
      <c r="AA1097" s="86"/>
      <c r="AB1097" s="86"/>
      <c r="AC1097" s="86"/>
      <c r="AD1097" s="86"/>
      <c r="AE1097" s="86">
        <v>2</v>
      </c>
      <c r="AF1097" s="86">
        <v>0</v>
      </c>
      <c r="AG1097" s="86">
        <v>2</v>
      </c>
      <c r="AH1097" s="87">
        <v>44271</v>
      </c>
    </row>
    <row r="1098" spans="1:34" outlineLevel="2" x14ac:dyDescent="0.3">
      <c r="A1098" s="85" t="s">
        <v>176</v>
      </c>
      <c r="B1098" s="85" t="s">
        <v>177</v>
      </c>
      <c r="C1098" s="86"/>
      <c r="D1098" s="86" t="s">
        <v>535</v>
      </c>
      <c r="E1098" s="86"/>
      <c r="F1098" s="86"/>
      <c r="G1098" s="86"/>
      <c r="H1098" s="86"/>
      <c r="I1098" s="85"/>
      <c r="J1098" s="86"/>
      <c r="K1098" s="86"/>
      <c r="L1098" s="86"/>
      <c r="M1098" s="86"/>
      <c r="N1098" s="86"/>
      <c r="O1098" s="86"/>
      <c r="P1098" s="86">
        <v>1</v>
      </c>
      <c r="Q1098" s="86">
        <v>1</v>
      </c>
      <c r="R1098" s="86">
        <v>0</v>
      </c>
      <c r="S1098" s="86">
        <v>11</v>
      </c>
      <c r="T1098" s="86">
        <f t="shared" si="20"/>
        <v>-10</v>
      </c>
      <c r="U1098" s="86">
        <v>10</v>
      </c>
      <c r="V1098" s="86"/>
      <c r="W1098" s="86"/>
      <c r="X1098" s="86"/>
      <c r="Y1098" s="86"/>
      <c r="Z1098" s="86"/>
      <c r="AA1098" s="86"/>
      <c r="AB1098" s="86"/>
      <c r="AC1098" s="86"/>
      <c r="AD1098" s="86"/>
      <c r="AE1098" s="86">
        <v>1</v>
      </c>
      <c r="AF1098" s="86">
        <v>0</v>
      </c>
      <c r="AG1098" s="86">
        <v>1</v>
      </c>
      <c r="AH1098" s="87">
        <v>44271</v>
      </c>
    </row>
    <row r="1099" spans="1:34" outlineLevel="2" x14ac:dyDescent="0.3">
      <c r="A1099" s="85" t="s">
        <v>178</v>
      </c>
      <c r="B1099" s="85" t="s">
        <v>179</v>
      </c>
      <c r="C1099" s="86"/>
      <c r="D1099" s="86" t="s">
        <v>535</v>
      </c>
      <c r="E1099" s="86"/>
      <c r="F1099" s="86"/>
      <c r="G1099" s="86"/>
      <c r="H1099" s="86"/>
      <c r="I1099" s="85"/>
      <c r="J1099" s="86"/>
      <c r="K1099" s="86"/>
      <c r="L1099" s="86"/>
      <c r="M1099" s="86"/>
      <c r="N1099" s="86"/>
      <c r="O1099" s="86"/>
      <c r="P1099" s="86">
        <v>2</v>
      </c>
      <c r="Q1099" s="86">
        <v>10</v>
      </c>
      <c r="R1099" s="86">
        <v>0</v>
      </c>
      <c r="S1099" s="86">
        <v>12</v>
      </c>
      <c r="T1099" s="86">
        <f t="shared" si="20"/>
        <v>-2</v>
      </c>
      <c r="U1099" s="86">
        <v>2</v>
      </c>
      <c r="V1099" s="86"/>
      <c r="W1099" s="86"/>
      <c r="X1099" s="86"/>
      <c r="Y1099" s="86"/>
      <c r="Z1099" s="86"/>
      <c r="AA1099" s="86"/>
      <c r="AB1099" s="86"/>
      <c r="AC1099" s="86"/>
      <c r="AD1099" s="86"/>
      <c r="AE1099" s="86">
        <v>2</v>
      </c>
      <c r="AF1099" s="86">
        <v>0</v>
      </c>
      <c r="AG1099" s="86">
        <v>2</v>
      </c>
      <c r="AH1099" s="87">
        <v>44271</v>
      </c>
    </row>
    <row r="1100" spans="1:34" outlineLevel="2" x14ac:dyDescent="0.3">
      <c r="A1100" s="85" t="s">
        <v>180</v>
      </c>
      <c r="B1100" s="85" t="s">
        <v>181</v>
      </c>
      <c r="C1100" s="86"/>
      <c r="D1100" s="86" t="s">
        <v>535</v>
      </c>
      <c r="E1100" s="86" t="s">
        <v>33</v>
      </c>
      <c r="F1100" s="86" t="s">
        <v>65</v>
      </c>
      <c r="G1100" s="86">
        <v>1</v>
      </c>
      <c r="H1100" s="87">
        <v>44316</v>
      </c>
      <c r="I1100" s="85"/>
      <c r="J1100" s="86"/>
      <c r="K1100" s="86"/>
      <c r="L1100" s="86" t="s">
        <v>182</v>
      </c>
      <c r="M1100" s="86"/>
      <c r="N1100" s="86"/>
      <c r="O1100" s="86"/>
      <c r="P1100" s="86">
        <v>1</v>
      </c>
      <c r="Q1100" s="86"/>
      <c r="R1100" s="86">
        <v>6</v>
      </c>
      <c r="S1100" s="86">
        <v>6</v>
      </c>
      <c r="T1100" s="86">
        <f t="shared" si="20"/>
        <v>-6</v>
      </c>
      <c r="U1100" s="86"/>
      <c r="V1100" s="86">
        <v>0</v>
      </c>
      <c r="W1100" s="86"/>
      <c r="X1100" s="86"/>
      <c r="Y1100" s="86"/>
      <c r="Z1100" s="86"/>
      <c r="AA1100" s="86"/>
      <c r="AB1100" s="86"/>
      <c r="AC1100" s="86"/>
      <c r="AD1100" s="86"/>
      <c r="AE1100" s="86">
        <v>1</v>
      </c>
      <c r="AF1100" s="86">
        <v>0</v>
      </c>
      <c r="AG1100" s="86">
        <v>1</v>
      </c>
      <c r="AH1100" s="87">
        <v>44271</v>
      </c>
    </row>
    <row r="1101" spans="1:34" outlineLevel="2" x14ac:dyDescent="0.3">
      <c r="A1101" s="85" t="s">
        <v>183</v>
      </c>
      <c r="B1101" s="85" t="s">
        <v>184</v>
      </c>
      <c r="C1101" s="86"/>
      <c r="D1101" s="86" t="s">
        <v>535</v>
      </c>
      <c r="E1101" s="86"/>
      <c r="F1101" s="86"/>
      <c r="G1101" s="86"/>
      <c r="H1101" s="86"/>
      <c r="I1101" s="85"/>
      <c r="J1101" s="86"/>
      <c r="K1101" s="86"/>
      <c r="L1101" s="86"/>
      <c r="M1101" s="86"/>
      <c r="N1101" s="86"/>
      <c r="O1101" s="86"/>
      <c r="P1101" s="86">
        <v>11</v>
      </c>
      <c r="Q1101" s="86">
        <v>42</v>
      </c>
      <c r="R1101" s="86">
        <v>1</v>
      </c>
      <c r="S1101" s="86">
        <v>99</v>
      </c>
      <c r="T1101" s="86">
        <f t="shared" si="20"/>
        <v>-57</v>
      </c>
      <c r="U1101" s="86">
        <v>56</v>
      </c>
      <c r="V1101" s="86"/>
      <c r="W1101" s="86"/>
      <c r="X1101" s="86"/>
      <c r="Y1101" s="86"/>
      <c r="Z1101" s="86"/>
      <c r="AA1101" s="86"/>
      <c r="AB1101" s="86"/>
      <c r="AC1101" s="86"/>
      <c r="AD1101" s="86"/>
      <c r="AE1101" s="86">
        <v>11</v>
      </c>
      <c r="AF1101" s="86">
        <v>0</v>
      </c>
      <c r="AG1101" s="86">
        <v>11</v>
      </c>
      <c r="AH1101" s="87">
        <v>44271</v>
      </c>
    </row>
    <row r="1102" spans="1:34" outlineLevel="2" x14ac:dyDescent="0.3">
      <c r="A1102" s="85" t="s">
        <v>185</v>
      </c>
      <c r="B1102" s="85" t="s">
        <v>186</v>
      </c>
      <c r="C1102" s="86"/>
      <c r="D1102" s="86" t="s">
        <v>535</v>
      </c>
      <c r="E1102" s="86"/>
      <c r="F1102" s="86"/>
      <c r="G1102" s="86"/>
      <c r="H1102" s="86"/>
      <c r="I1102" s="85" t="s">
        <v>33</v>
      </c>
      <c r="J1102" s="86" t="s">
        <v>34</v>
      </c>
      <c r="K1102" s="86" t="s">
        <v>89</v>
      </c>
      <c r="L1102" s="86" t="s">
        <v>36</v>
      </c>
      <c r="M1102" s="86"/>
      <c r="N1102" s="86"/>
      <c r="O1102" s="86"/>
      <c r="P1102" s="86">
        <v>1</v>
      </c>
      <c r="Q1102" s="86">
        <v>1</v>
      </c>
      <c r="R1102" s="86">
        <v>5</v>
      </c>
      <c r="S1102" s="86">
        <v>6</v>
      </c>
      <c r="T1102" s="86">
        <f t="shared" si="20"/>
        <v>-5</v>
      </c>
      <c r="U1102" s="86"/>
      <c r="V1102" s="86"/>
      <c r="W1102" s="86"/>
      <c r="X1102" s="86"/>
      <c r="Y1102" s="86"/>
      <c r="Z1102" s="86"/>
      <c r="AA1102" s="86"/>
      <c r="AB1102" s="86"/>
      <c r="AC1102" s="86"/>
      <c r="AD1102" s="86"/>
      <c r="AE1102" s="86">
        <v>1</v>
      </c>
      <c r="AF1102" s="86">
        <v>0</v>
      </c>
      <c r="AG1102" s="86">
        <v>1</v>
      </c>
      <c r="AH1102" s="87">
        <v>44271</v>
      </c>
    </row>
    <row r="1103" spans="1:34" outlineLevel="2" x14ac:dyDescent="0.3">
      <c r="A1103" s="85" t="s">
        <v>187</v>
      </c>
      <c r="B1103" s="85" t="s">
        <v>188</v>
      </c>
      <c r="C1103" s="86"/>
      <c r="D1103" s="86" t="s">
        <v>535</v>
      </c>
      <c r="E1103" s="86"/>
      <c r="F1103" s="86"/>
      <c r="G1103" s="86"/>
      <c r="H1103" s="86"/>
      <c r="I1103" s="85" t="s">
        <v>109</v>
      </c>
      <c r="J1103" s="86" t="s">
        <v>110</v>
      </c>
      <c r="K1103" s="86" t="s">
        <v>189</v>
      </c>
      <c r="L1103" s="86" t="s">
        <v>111</v>
      </c>
      <c r="M1103" s="86"/>
      <c r="N1103" s="86"/>
      <c r="O1103" s="86"/>
      <c r="P1103" s="86">
        <v>13</v>
      </c>
      <c r="Q1103" s="86">
        <v>27</v>
      </c>
      <c r="R1103" s="86">
        <v>91</v>
      </c>
      <c r="S1103" s="86">
        <v>78</v>
      </c>
      <c r="T1103" s="86">
        <f t="shared" si="20"/>
        <v>-51</v>
      </c>
      <c r="U1103" s="86"/>
      <c r="V1103" s="86"/>
      <c r="W1103" s="86"/>
      <c r="X1103" s="86"/>
      <c r="Y1103" s="86"/>
      <c r="Z1103" s="86"/>
      <c r="AA1103" s="86"/>
      <c r="AB1103" s="86"/>
      <c r="AC1103" s="86"/>
      <c r="AD1103" s="86"/>
      <c r="AE1103" s="86">
        <v>13</v>
      </c>
      <c r="AF1103" s="86">
        <v>0</v>
      </c>
      <c r="AG1103" s="86">
        <v>13</v>
      </c>
      <c r="AH1103" s="87">
        <v>44271</v>
      </c>
    </row>
    <row r="1104" spans="1:34" outlineLevel="2" x14ac:dyDescent="0.3">
      <c r="A1104" s="85" t="s">
        <v>190</v>
      </c>
      <c r="B1104" s="85" t="s">
        <v>191</v>
      </c>
      <c r="C1104" s="86"/>
      <c r="D1104" s="86" t="s">
        <v>535</v>
      </c>
      <c r="E1104" s="86"/>
      <c r="F1104" s="86"/>
      <c r="G1104" s="86"/>
      <c r="H1104" s="86"/>
      <c r="I1104" s="85" t="s">
        <v>109</v>
      </c>
      <c r="J1104" s="86" t="s">
        <v>110</v>
      </c>
      <c r="K1104" s="86" t="s">
        <v>192</v>
      </c>
      <c r="L1104" s="86" t="s">
        <v>111</v>
      </c>
      <c r="M1104" s="86"/>
      <c r="N1104" s="86"/>
      <c r="O1104" s="86"/>
      <c r="P1104" s="86">
        <v>7</v>
      </c>
      <c r="Q1104" s="86">
        <v>20</v>
      </c>
      <c r="R1104" s="86">
        <v>72</v>
      </c>
      <c r="S1104" s="86">
        <v>42</v>
      </c>
      <c r="T1104" s="86">
        <f t="shared" si="20"/>
        <v>-22</v>
      </c>
      <c r="U1104" s="86"/>
      <c r="V1104" s="86"/>
      <c r="W1104" s="86"/>
      <c r="X1104" s="86"/>
      <c r="Y1104" s="86"/>
      <c r="Z1104" s="86"/>
      <c r="AA1104" s="86"/>
      <c r="AB1104" s="86"/>
      <c r="AC1104" s="86"/>
      <c r="AD1104" s="86"/>
      <c r="AE1104" s="86">
        <v>7</v>
      </c>
      <c r="AF1104" s="86">
        <v>0</v>
      </c>
      <c r="AG1104" s="86">
        <v>7</v>
      </c>
      <c r="AH1104" s="87">
        <v>44271</v>
      </c>
    </row>
    <row r="1105" spans="1:34" outlineLevel="2" x14ac:dyDescent="0.3">
      <c r="A1105" s="85" t="s">
        <v>195</v>
      </c>
      <c r="B1105" s="85" t="s">
        <v>196</v>
      </c>
      <c r="C1105" s="86"/>
      <c r="D1105" s="86" t="s">
        <v>535</v>
      </c>
      <c r="E1105" s="86"/>
      <c r="F1105" s="86"/>
      <c r="G1105" s="86"/>
      <c r="H1105" s="86"/>
      <c r="I1105" s="85"/>
      <c r="J1105" s="86"/>
      <c r="K1105" s="86"/>
      <c r="L1105" s="86"/>
      <c r="M1105" s="86"/>
      <c r="N1105" s="86"/>
      <c r="O1105" s="86"/>
      <c r="P1105" s="86">
        <v>17</v>
      </c>
      <c r="Q1105" s="86">
        <v>20</v>
      </c>
      <c r="R1105" s="86">
        <v>3</v>
      </c>
      <c r="S1105" s="86">
        <v>125</v>
      </c>
      <c r="T1105" s="86">
        <f t="shared" si="20"/>
        <v>-105</v>
      </c>
      <c r="U1105" s="86">
        <v>102</v>
      </c>
      <c r="V1105" s="86"/>
      <c r="W1105" s="86"/>
      <c r="X1105" s="86"/>
      <c r="Y1105" s="86"/>
      <c r="Z1105" s="86"/>
      <c r="AA1105" s="86"/>
      <c r="AB1105" s="86"/>
      <c r="AC1105" s="86"/>
      <c r="AD1105" s="86"/>
      <c r="AE1105" s="86">
        <v>17</v>
      </c>
      <c r="AF1105" s="86">
        <v>0</v>
      </c>
      <c r="AG1105" s="86">
        <v>17</v>
      </c>
      <c r="AH1105" s="87">
        <v>44271</v>
      </c>
    </row>
    <row r="1106" spans="1:34" outlineLevel="2" x14ac:dyDescent="0.3">
      <c r="A1106" s="85" t="s">
        <v>197</v>
      </c>
      <c r="B1106" s="85" t="s">
        <v>198</v>
      </c>
      <c r="C1106" s="86"/>
      <c r="D1106" s="86" t="s">
        <v>535</v>
      </c>
      <c r="E1106" s="86"/>
      <c r="F1106" s="86"/>
      <c r="G1106" s="86"/>
      <c r="H1106" s="86"/>
      <c r="I1106" s="85"/>
      <c r="J1106" s="86"/>
      <c r="K1106" s="86"/>
      <c r="L1106" s="86"/>
      <c r="M1106" s="86"/>
      <c r="N1106" s="86"/>
      <c r="O1106" s="86"/>
      <c r="P1106" s="86">
        <v>3</v>
      </c>
      <c r="Q1106" s="86">
        <v>16</v>
      </c>
      <c r="R1106" s="86">
        <v>0</v>
      </c>
      <c r="S1106" s="86">
        <v>41</v>
      </c>
      <c r="T1106" s="86">
        <f t="shared" si="20"/>
        <v>-25</v>
      </c>
      <c r="U1106" s="86">
        <v>25</v>
      </c>
      <c r="V1106" s="86"/>
      <c r="W1106" s="86"/>
      <c r="X1106" s="86"/>
      <c r="Y1106" s="86"/>
      <c r="Z1106" s="86"/>
      <c r="AA1106" s="86"/>
      <c r="AB1106" s="86"/>
      <c r="AC1106" s="86"/>
      <c r="AD1106" s="86"/>
      <c r="AE1106" s="86">
        <v>3</v>
      </c>
      <c r="AF1106" s="86">
        <v>0</v>
      </c>
      <c r="AG1106" s="86">
        <v>3</v>
      </c>
      <c r="AH1106" s="87">
        <v>44271</v>
      </c>
    </row>
    <row r="1107" spans="1:34" outlineLevel="2" x14ac:dyDescent="0.3">
      <c r="A1107" s="85" t="s">
        <v>199</v>
      </c>
      <c r="B1107" s="85" t="s">
        <v>200</v>
      </c>
      <c r="C1107" s="86"/>
      <c r="D1107" s="86" t="s">
        <v>535</v>
      </c>
      <c r="E1107" s="86"/>
      <c r="F1107" s="86"/>
      <c r="G1107" s="86"/>
      <c r="H1107" s="86"/>
      <c r="I1107" s="85"/>
      <c r="J1107" s="86"/>
      <c r="K1107" s="86"/>
      <c r="L1107" s="86"/>
      <c r="M1107" s="86"/>
      <c r="N1107" s="86"/>
      <c r="O1107" s="86"/>
      <c r="P1107" s="86">
        <v>11</v>
      </c>
      <c r="Q1107" s="86">
        <v>17</v>
      </c>
      <c r="R1107" s="86">
        <v>2</v>
      </c>
      <c r="S1107" s="86">
        <v>66</v>
      </c>
      <c r="T1107" s="86">
        <f t="shared" si="20"/>
        <v>-49</v>
      </c>
      <c r="U1107" s="86">
        <v>47</v>
      </c>
      <c r="V1107" s="86"/>
      <c r="W1107" s="86"/>
      <c r="X1107" s="86"/>
      <c r="Y1107" s="86"/>
      <c r="Z1107" s="86"/>
      <c r="AA1107" s="86"/>
      <c r="AB1107" s="86"/>
      <c r="AC1107" s="86"/>
      <c r="AD1107" s="86"/>
      <c r="AE1107" s="86">
        <v>11</v>
      </c>
      <c r="AF1107" s="86">
        <v>0</v>
      </c>
      <c r="AG1107" s="86">
        <v>11</v>
      </c>
      <c r="AH1107" s="87">
        <v>44271</v>
      </c>
    </row>
    <row r="1108" spans="1:34" outlineLevel="2" x14ac:dyDescent="0.3">
      <c r="A1108" s="85" t="s">
        <v>201</v>
      </c>
      <c r="B1108" s="85" t="s">
        <v>202</v>
      </c>
      <c r="C1108" s="86"/>
      <c r="D1108" s="86" t="s">
        <v>535</v>
      </c>
      <c r="E1108" s="86"/>
      <c r="F1108" s="86"/>
      <c r="G1108" s="86"/>
      <c r="H1108" s="86"/>
      <c r="I1108" s="85"/>
      <c r="J1108" s="86"/>
      <c r="K1108" s="86"/>
      <c r="L1108" s="86"/>
      <c r="M1108" s="86"/>
      <c r="N1108" s="86"/>
      <c r="O1108" s="86"/>
      <c r="P1108" s="86">
        <v>2</v>
      </c>
      <c r="Q1108" s="86">
        <v>6</v>
      </c>
      <c r="R1108" s="86">
        <v>0</v>
      </c>
      <c r="S1108" s="86">
        <v>13</v>
      </c>
      <c r="T1108" s="86">
        <f t="shared" si="20"/>
        <v>-7</v>
      </c>
      <c r="U1108" s="86">
        <v>7</v>
      </c>
      <c r="V1108" s="86"/>
      <c r="W1108" s="86"/>
      <c r="X1108" s="86"/>
      <c r="Y1108" s="86"/>
      <c r="Z1108" s="86"/>
      <c r="AA1108" s="86"/>
      <c r="AB1108" s="86"/>
      <c r="AC1108" s="86"/>
      <c r="AD1108" s="86"/>
      <c r="AE1108" s="86">
        <v>2</v>
      </c>
      <c r="AF1108" s="86">
        <v>0</v>
      </c>
      <c r="AG1108" s="86">
        <v>2</v>
      </c>
      <c r="AH1108" s="87">
        <v>44271</v>
      </c>
    </row>
    <row r="1109" spans="1:34" outlineLevel="2" x14ac:dyDescent="0.3">
      <c r="A1109" s="85" t="s">
        <v>511</v>
      </c>
      <c r="B1109" s="85" t="s">
        <v>512</v>
      </c>
      <c r="C1109" s="86"/>
      <c r="D1109" s="86" t="s">
        <v>535</v>
      </c>
      <c r="E1109" s="86"/>
      <c r="F1109" s="86"/>
      <c r="G1109" s="86"/>
      <c r="H1109" s="86"/>
      <c r="I1109" s="85"/>
      <c r="J1109" s="86"/>
      <c r="K1109" s="86"/>
      <c r="L1109" s="86"/>
      <c r="M1109" s="86"/>
      <c r="N1109" s="86"/>
      <c r="O1109" s="86"/>
      <c r="P1109" s="86">
        <v>3</v>
      </c>
      <c r="Q1109" s="86">
        <v>9</v>
      </c>
      <c r="R1109" s="86">
        <v>0</v>
      </c>
      <c r="S1109" s="86">
        <v>15</v>
      </c>
      <c r="T1109" s="86">
        <f t="shared" si="20"/>
        <v>-6</v>
      </c>
      <c r="U1109" s="86">
        <v>6</v>
      </c>
      <c r="V1109" s="86"/>
      <c r="W1109" s="86"/>
      <c r="X1109" s="86"/>
      <c r="Y1109" s="86"/>
      <c r="Z1109" s="86"/>
      <c r="AA1109" s="86"/>
      <c r="AB1109" s="86"/>
      <c r="AC1109" s="86"/>
      <c r="AD1109" s="86"/>
      <c r="AE1109" s="86">
        <v>3</v>
      </c>
      <c r="AF1109" s="86">
        <v>0</v>
      </c>
      <c r="AG1109" s="86">
        <v>3</v>
      </c>
      <c r="AH1109" s="87">
        <v>44271</v>
      </c>
    </row>
    <row r="1110" spans="1:34" outlineLevel="2" x14ac:dyDescent="0.3">
      <c r="A1110" s="85" t="s">
        <v>513</v>
      </c>
      <c r="B1110" s="85" t="s">
        <v>514</v>
      </c>
      <c r="C1110" s="86"/>
      <c r="D1110" s="86" t="s">
        <v>535</v>
      </c>
      <c r="E1110" s="86"/>
      <c r="F1110" s="86"/>
      <c r="G1110" s="86"/>
      <c r="H1110" s="86"/>
      <c r="I1110" s="85"/>
      <c r="J1110" s="86"/>
      <c r="K1110" s="86"/>
      <c r="L1110" s="86"/>
      <c r="M1110" s="86"/>
      <c r="N1110" s="86"/>
      <c r="O1110" s="86"/>
      <c r="P1110" s="86">
        <v>6</v>
      </c>
      <c r="Q1110" s="86">
        <v>0</v>
      </c>
      <c r="R1110" s="86">
        <v>0</v>
      </c>
      <c r="S1110" s="86">
        <v>13</v>
      </c>
      <c r="T1110" s="86">
        <f t="shared" si="20"/>
        <v>-13</v>
      </c>
      <c r="U1110" s="86">
        <v>13</v>
      </c>
      <c r="V1110" s="86"/>
      <c r="W1110" s="86"/>
      <c r="X1110" s="86"/>
      <c r="Y1110" s="86"/>
      <c r="Z1110" s="86"/>
      <c r="AA1110" s="86"/>
      <c r="AB1110" s="86"/>
      <c r="AC1110" s="86"/>
      <c r="AD1110" s="86"/>
      <c r="AE1110" s="86">
        <v>6</v>
      </c>
      <c r="AF1110" s="86">
        <v>0</v>
      </c>
      <c r="AG1110" s="86">
        <v>6</v>
      </c>
      <c r="AH1110" s="87">
        <v>44271</v>
      </c>
    </row>
    <row r="1111" spans="1:34" outlineLevel="2" x14ac:dyDescent="0.3">
      <c r="A1111" s="85" t="s">
        <v>203</v>
      </c>
      <c r="B1111" s="85" t="s">
        <v>204</v>
      </c>
      <c r="C1111" s="86"/>
      <c r="D1111" s="86" t="s">
        <v>535</v>
      </c>
      <c r="E1111" s="86"/>
      <c r="F1111" s="86"/>
      <c r="G1111" s="86"/>
      <c r="H1111" s="86"/>
      <c r="I1111" s="85"/>
      <c r="J1111" s="86"/>
      <c r="K1111" s="86"/>
      <c r="L1111" s="86"/>
      <c r="M1111" s="86"/>
      <c r="N1111" s="86"/>
      <c r="O1111" s="86"/>
      <c r="P1111" s="86">
        <v>1</v>
      </c>
      <c r="Q1111" s="86">
        <v>21</v>
      </c>
      <c r="R1111" s="86">
        <v>0</v>
      </c>
      <c r="S1111" s="86">
        <v>25</v>
      </c>
      <c r="T1111" s="86">
        <f t="shared" si="20"/>
        <v>-4</v>
      </c>
      <c r="U1111" s="86">
        <v>4</v>
      </c>
      <c r="V1111" s="86"/>
      <c r="W1111" s="86"/>
      <c r="X1111" s="86"/>
      <c r="Y1111" s="86"/>
      <c r="Z1111" s="86"/>
      <c r="AA1111" s="86"/>
      <c r="AB1111" s="86"/>
      <c r="AC1111" s="86"/>
      <c r="AD1111" s="86"/>
      <c r="AE1111" s="86">
        <v>1</v>
      </c>
      <c r="AF1111" s="86">
        <v>0</v>
      </c>
      <c r="AG1111" s="86">
        <v>1</v>
      </c>
      <c r="AH1111" s="87">
        <v>44271</v>
      </c>
    </row>
    <row r="1112" spans="1:34" outlineLevel="2" x14ac:dyDescent="0.3">
      <c r="A1112" s="85" t="s">
        <v>515</v>
      </c>
      <c r="B1112" s="85" t="s">
        <v>516</v>
      </c>
      <c r="C1112" s="86"/>
      <c r="D1112" s="86" t="s">
        <v>535</v>
      </c>
      <c r="E1112" s="86"/>
      <c r="F1112" s="86"/>
      <c r="G1112" s="86"/>
      <c r="H1112" s="86"/>
      <c r="I1112" s="85"/>
      <c r="J1112" s="86"/>
      <c r="K1112" s="86"/>
      <c r="L1112" s="86"/>
      <c r="M1112" s="86"/>
      <c r="N1112" s="86"/>
      <c r="O1112" s="86"/>
      <c r="P1112" s="86">
        <v>6</v>
      </c>
      <c r="Q1112" s="86"/>
      <c r="R1112" s="86">
        <v>0</v>
      </c>
      <c r="S1112" s="86">
        <v>12</v>
      </c>
      <c r="T1112" s="86">
        <f t="shared" si="20"/>
        <v>-12</v>
      </c>
      <c r="U1112" s="86">
        <v>12</v>
      </c>
      <c r="V1112" s="86"/>
      <c r="W1112" s="86"/>
      <c r="X1112" s="86"/>
      <c r="Y1112" s="86"/>
      <c r="Z1112" s="86"/>
      <c r="AA1112" s="86"/>
      <c r="AB1112" s="86"/>
      <c r="AC1112" s="86"/>
      <c r="AD1112" s="86"/>
      <c r="AE1112" s="86">
        <v>6</v>
      </c>
      <c r="AF1112" s="86">
        <v>0</v>
      </c>
      <c r="AG1112" s="86">
        <v>6</v>
      </c>
      <c r="AH1112" s="87">
        <v>44271</v>
      </c>
    </row>
    <row r="1113" spans="1:34" outlineLevel="2" x14ac:dyDescent="0.3">
      <c r="A1113" s="85" t="s">
        <v>517</v>
      </c>
      <c r="B1113" s="85" t="s">
        <v>518</v>
      </c>
      <c r="C1113" s="86"/>
      <c r="D1113" s="86" t="s">
        <v>535</v>
      </c>
      <c r="E1113" s="86"/>
      <c r="F1113" s="86"/>
      <c r="G1113" s="86"/>
      <c r="H1113" s="86"/>
      <c r="I1113" s="85"/>
      <c r="J1113" s="86"/>
      <c r="K1113" s="86"/>
      <c r="L1113" s="86"/>
      <c r="M1113" s="86"/>
      <c r="N1113" s="86"/>
      <c r="O1113" s="86"/>
      <c r="P1113" s="86">
        <v>2</v>
      </c>
      <c r="Q1113" s="86"/>
      <c r="R1113" s="86">
        <v>0</v>
      </c>
      <c r="S1113" s="86">
        <v>4</v>
      </c>
      <c r="T1113" s="86">
        <f t="shared" si="20"/>
        <v>-4</v>
      </c>
      <c r="U1113" s="86">
        <v>4</v>
      </c>
      <c r="V1113" s="86"/>
      <c r="W1113" s="86"/>
      <c r="X1113" s="86"/>
      <c r="Y1113" s="86"/>
      <c r="Z1113" s="86"/>
      <c r="AA1113" s="86"/>
      <c r="AB1113" s="86"/>
      <c r="AC1113" s="86"/>
      <c r="AD1113" s="86"/>
      <c r="AE1113" s="86">
        <v>2</v>
      </c>
      <c r="AF1113" s="86">
        <v>0</v>
      </c>
      <c r="AG1113" s="86">
        <v>2</v>
      </c>
      <c r="AH1113" s="87">
        <v>44271</v>
      </c>
    </row>
    <row r="1114" spans="1:34" outlineLevel="2" x14ac:dyDescent="0.3">
      <c r="A1114" s="85" t="s">
        <v>207</v>
      </c>
      <c r="B1114" s="85" t="s">
        <v>208</v>
      </c>
      <c r="C1114" s="86"/>
      <c r="D1114" s="86" t="s">
        <v>535</v>
      </c>
      <c r="E1114" s="86"/>
      <c r="F1114" s="86"/>
      <c r="G1114" s="86"/>
      <c r="H1114" s="86"/>
      <c r="I1114" s="85" t="s">
        <v>209</v>
      </c>
      <c r="J1114" s="86" t="s">
        <v>210</v>
      </c>
      <c r="K1114" s="86" t="s">
        <v>211</v>
      </c>
      <c r="L1114" s="86" t="s">
        <v>212</v>
      </c>
      <c r="M1114" s="86"/>
      <c r="N1114" s="86"/>
      <c r="O1114" s="86"/>
      <c r="P1114" s="86">
        <v>4</v>
      </c>
      <c r="Q1114" s="86">
        <v>45</v>
      </c>
      <c r="R1114" s="86">
        <v>111</v>
      </c>
      <c r="S1114" s="86">
        <v>56</v>
      </c>
      <c r="T1114" s="86">
        <f t="shared" si="20"/>
        <v>-11</v>
      </c>
      <c r="U1114" s="86"/>
      <c r="V1114" s="86"/>
      <c r="W1114" s="86"/>
      <c r="X1114" s="86"/>
      <c r="Y1114" s="86"/>
      <c r="Z1114" s="86"/>
      <c r="AA1114" s="86"/>
      <c r="AB1114" s="86"/>
      <c r="AC1114" s="86"/>
      <c r="AD1114" s="86"/>
      <c r="AE1114" s="86">
        <v>4</v>
      </c>
      <c r="AF1114" s="86">
        <v>0</v>
      </c>
      <c r="AG1114" s="86">
        <v>4</v>
      </c>
      <c r="AH1114" s="87">
        <v>44271</v>
      </c>
    </row>
    <row r="1115" spans="1:34" outlineLevel="2" x14ac:dyDescent="0.3">
      <c r="A1115" s="85" t="s">
        <v>213</v>
      </c>
      <c r="B1115" s="85" t="s">
        <v>214</v>
      </c>
      <c r="C1115" s="86"/>
      <c r="D1115" s="86" t="s">
        <v>535</v>
      </c>
      <c r="E1115" s="86" t="s">
        <v>127</v>
      </c>
      <c r="F1115" s="86" t="s">
        <v>128</v>
      </c>
      <c r="G1115" s="86">
        <v>2</v>
      </c>
      <c r="H1115" s="87">
        <v>44308</v>
      </c>
      <c r="I1115" s="85"/>
      <c r="J1115" s="86"/>
      <c r="K1115" s="86"/>
      <c r="L1115" s="86"/>
      <c r="M1115" s="86"/>
      <c r="N1115" s="86"/>
      <c r="O1115" s="86"/>
      <c r="P1115" s="86">
        <v>2</v>
      </c>
      <c r="Q1115" s="86"/>
      <c r="R1115" s="86">
        <v>12</v>
      </c>
      <c r="S1115" s="86">
        <v>12</v>
      </c>
      <c r="T1115" s="86">
        <f t="shared" si="20"/>
        <v>-12</v>
      </c>
      <c r="U1115" s="86"/>
      <c r="V1115" s="86">
        <v>0</v>
      </c>
      <c r="W1115" s="86"/>
      <c r="X1115" s="86"/>
      <c r="Y1115" s="86"/>
      <c r="Z1115" s="86"/>
      <c r="AA1115" s="86"/>
      <c r="AB1115" s="86"/>
      <c r="AC1115" s="86"/>
      <c r="AD1115" s="86"/>
      <c r="AE1115" s="86">
        <v>2</v>
      </c>
      <c r="AF1115" s="86">
        <v>0</v>
      </c>
      <c r="AG1115" s="86">
        <v>2</v>
      </c>
      <c r="AH1115" s="87">
        <v>44271</v>
      </c>
    </row>
    <row r="1116" spans="1:34" outlineLevel="2" x14ac:dyDescent="0.3">
      <c r="A1116" s="85" t="s">
        <v>215</v>
      </c>
      <c r="B1116" s="85" t="s">
        <v>216</v>
      </c>
      <c r="C1116" s="86"/>
      <c r="D1116" s="86" t="s">
        <v>535</v>
      </c>
      <c r="E1116" s="86"/>
      <c r="F1116" s="86"/>
      <c r="G1116" s="86"/>
      <c r="H1116" s="86"/>
      <c r="I1116" s="85" t="s">
        <v>109</v>
      </c>
      <c r="J1116" s="86" t="s">
        <v>110</v>
      </c>
      <c r="K1116" s="86" t="s">
        <v>78</v>
      </c>
      <c r="L1116" s="86" t="s">
        <v>111</v>
      </c>
      <c r="M1116" s="86">
        <v>15692</v>
      </c>
      <c r="N1116" s="86">
        <v>60</v>
      </c>
      <c r="O1116" s="87">
        <v>44316</v>
      </c>
      <c r="P1116" s="86">
        <v>2</v>
      </c>
      <c r="Q1116" s="86">
        <v>37</v>
      </c>
      <c r="R1116" s="86">
        <v>100</v>
      </c>
      <c r="S1116" s="86">
        <v>79</v>
      </c>
      <c r="T1116" s="86">
        <f t="shared" si="20"/>
        <v>-42</v>
      </c>
      <c r="U1116" s="86"/>
      <c r="V1116" s="86"/>
      <c r="W1116" s="86"/>
      <c r="X1116" s="86"/>
      <c r="Y1116" s="86"/>
      <c r="Z1116" s="86"/>
      <c r="AA1116" s="86"/>
      <c r="AB1116" s="86"/>
      <c r="AC1116" s="86"/>
      <c r="AD1116" s="86"/>
      <c r="AE1116" s="86">
        <v>2</v>
      </c>
      <c r="AF1116" s="86">
        <v>0</v>
      </c>
      <c r="AG1116" s="86">
        <v>2</v>
      </c>
      <c r="AH1116" s="87">
        <v>44271</v>
      </c>
    </row>
    <row r="1117" spans="1:34" outlineLevel="2" x14ac:dyDescent="0.3">
      <c r="A1117" s="85" t="s">
        <v>217</v>
      </c>
      <c r="B1117" s="85" t="s">
        <v>218</v>
      </c>
      <c r="C1117" s="86"/>
      <c r="D1117" s="86" t="s">
        <v>535</v>
      </c>
      <c r="E1117" s="86"/>
      <c r="F1117" s="86"/>
      <c r="G1117" s="86"/>
      <c r="H1117" s="86"/>
      <c r="I1117" s="85" t="s">
        <v>109</v>
      </c>
      <c r="J1117" s="86" t="s">
        <v>219</v>
      </c>
      <c r="K1117" s="86" t="s">
        <v>220</v>
      </c>
      <c r="L1117" s="86" t="s">
        <v>182</v>
      </c>
      <c r="M1117" s="86"/>
      <c r="N1117" s="86"/>
      <c r="O1117" s="86"/>
      <c r="P1117" s="86">
        <v>3</v>
      </c>
      <c r="Q1117" s="86">
        <v>4</v>
      </c>
      <c r="R1117" s="86">
        <v>26</v>
      </c>
      <c r="S1117" s="86">
        <v>20</v>
      </c>
      <c r="T1117" s="86">
        <f t="shared" si="20"/>
        <v>-16</v>
      </c>
      <c r="U1117" s="86"/>
      <c r="V1117" s="86"/>
      <c r="W1117" s="86"/>
      <c r="X1117" s="86"/>
      <c r="Y1117" s="86"/>
      <c r="Z1117" s="86"/>
      <c r="AA1117" s="86"/>
      <c r="AB1117" s="86"/>
      <c r="AC1117" s="86"/>
      <c r="AD1117" s="86"/>
      <c r="AE1117" s="86">
        <v>3</v>
      </c>
      <c r="AF1117" s="86">
        <v>0</v>
      </c>
      <c r="AG1117" s="86">
        <v>3</v>
      </c>
      <c r="AH1117" s="87">
        <v>44271</v>
      </c>
    </row>
    <row r="1118" spans="1:34" outlineLevel="2" x14ac:dyDescent="0.3">
      <c r="A1118" s="85" t="s">
        <v>221</v>
      </c>
      <c r="B1118" s="85" t="s">
        <v>222</v>
      </c>
      <c r="C1118" s="86"/>
      <c r="D1118" s="86" t="s">
        <v>535</v>
      </c>
      <c r="E1118" s="86"/>
      <c r="F1118" s="86"/>
      <c r="G1118" s="86"/>
      <c r="H1118" s="86"/>
      <c r="I1118" s="85" t="s">
        <v>109</v>
      </c>
      <c r="J1118" s="86" t="s">
        <v>219</v>
      </c>
      <c r="K1118" s="86" t="s">
        <v>223</v>
      </c>
      <c r="L1118" s="86" t="s">
        <v>224</v>
      </c>
      <c r="M1118" s="86"/>
      <c r="N1118" s="86"/>
      <c r="O1118" s="86"/>
      <c r="P1118" s="86">
        <v>60</v>
      </c>
      <c r="Q1118" s="86">
        <v>230</v>
      </c>
      <c r="R1118" s="86">
        <v>474</v>
      </c>
      <c r="S1118" s="86">
        <v>604</v>
      </c>
      <c r="T1118" s="86">
        <f t="shared" si="20"/>
        <v>-374</v>
      </c>
      <c r="U1118" s="86"/>
      <c r="V1118" s="86"/>
      <c r="W1118" s="86"/>
      <c r="X1118" s="86"/>
      <c r="Y1118" s="86"/>
      <c r="Z1118" s="86"/>
      <c r="AA1118" s="86"/>
      <c r="AB1118" s="86"/>
      <c r="AC1118" s="86"/>
      <c r="AD1118" s="86"/>
      <c r="AE1118" s="86">
        <v>60</v>
      </c>
      <c r="AF1118" s="86">
        <v>0</v>
      </c>
      <c r="AG1118" s="86">
        <v>60</v>
      </c>
      <c r="AH1118" s="87">
        <v>44271</v>
      </c>
    </row>
    <row r="1119" spans="1:34" outlineLevel="2" x14ac:dyDescent="0.3">
      <c r="A1119" s="85" t="s">
        <v>225</v>
      </c>
      <c r="B1119" s="85" t="s">
        <v>226</v>
      </c>
      <c r="C1119" s="86"/>
      <c r="D1119" s="86" t="s">
        <v>535</v>
      </c>
      <c r="E1119" s="86"/>
      <c r="F1119" s="86"/>
      <c r="G1119" s="86"/>
      <c r="H1119" s="86"/>
      <c r="I1119" s="85" t="s">
        <v>227</v>
      </c>
      <c r="J1119" s="86" t="s">
        <v>228</v>
      </c>
      <c r="K1119" s="86" t="s">
        <v>229</v>
      </c>
      <c r="L1119" s="86" t="s">
        <v>230</v>
      </c>
      <c r="M1119" s="86"/>
      <c r="N1119" s="86"/>
      <c r="O1119" s="86"/>
      <c r="P1119" s="86">
        <v>1</v>
      </c>
      <c r="Q1119" s="86">
        <v>7</v>
      </c>
      <c r="R1119" s="86">
        <v>23</v>
      </c>
      <c r="S1119" s="86">
        <v>24</v>
      </c>
      <c r="T1119" s="86">
        <f t="shared" si="20"/>
        <v>-17</v>
      </c>
      <c r="U1119" s="86"/>
      <c r="V1119" s="86"/>
      <c r="W1119" s="86"/>
      <c r="X1119" s="86"/>
      <c r="Y1119" s="86"/>
      <c r="Z1119" s="86"/>
      <c r="AA1119" s="86"/>
      <c r="AB1119" s="86"/>
      <c r="AC1119" s="86"/>
      <c r="AD1119" s="86"/>
      <c r="AE1119" s="86">
        <v>1</v>
      </c>
      <c r="AF1119" s="86">
        <v>0</v>
      </c>
      <c r="AG1119" s="86">
        <v>1</v>
      </c>
      <c r="AH1119" s="87">
        <v>44271</v>
      </c>
    </row>
    <row r="1120" spans="1:34" outlineLevel="2" x14ac:dyDescent="0.3">
      <c r="A1120" s="85" t="s">
        <v>540</v>
      </c>
      <c r="B1120" s="85" t="s">
        <v>541</v>
      </c>
      <c r="C1120" s="86"/>
      <c r="D1120" s="86" t="s">
        <v>535</v>
      </c>
      <c r="E1120" s="86"/>
      <c r="F1120" s="86"/>
      <c r="G1120" s="86"/>
      <c r="H1120" s="86"/>
      <c r="I1120" s="85" t="s">
        <v>245</v>
      </c>
      <c r="J1120" s="86" t="s">
        <v>542</v>
      </c>
      <c r="K1120" s="86" t="s">
        <v>135</v>
      </c>
      <c r="L1120" s="86" t="s">
        <v>261</v>
      </c>
      <c r="M1120" s="86"/>
      <c r="N1120" s="86"/>
      <c r="O1120" s="86"/>
      <c r="P1120" s="86">
        <v>1</v>
      </c>
      <c r="Q1120" s="86">
        <v>0</v>
      </c>
      <c r="R1120" s="86">
        <v>2</v>
      </c>
      <c r="S1120" s="86">
        <v>2</v>
      </c>
      <c r="T1120" s="86">
        <f t="shared" ref="T1120:T1183" si="21">Q1120-S1120</f>
        <v>-2</v>
      </c>
      <c r="U1120" s="86"/>
      <c r="V1120" s="86"/>
      <c r="W1120" s="86"/>
      <c r="X1120" s="86"/>
      <c r="Y1120" s="86"/>
      <c r="Z1120" s="86"/>
      <c r="AA1120" s="86"/>
      <c r="AB1120" s="86"/>
      <c r="AC1120" s="86"/>
      <c r="AD1120" s="86"/>
      <c r="AE1120" s="86">
        <v>1</v>
      </c>
      <c r="AF1120" s="86">
        <v>0</v>
      </c>
      <c r="AG1120" s="86">
        <v>1</v>
      </c>
      <c r="AH1120" s="87">
        <v>44271</v>
      </c>
    </row>
    <row r="1121" spans="1:34" outlineLevel="2" x14ac:dyDescent="0.3">
      <c r="A1121" s="85" t="s">
        <v>519</v>
      </c>
      <c r="B1121" s="85" t="s">
        <v>520</v>
      </c>
      <c r="C1121" s="86"/>
      <c r="D1121" s="86" t="s">
        <v>535</v>
      </c>
      <c r="E1121" s="86"/>
      <c r="F1121" s="86"/>
      <c r="G1121" s="86"/>
      <c r="H1121" s="86"/>
      <c r="I1121" s="85" t="s">
        <v>96</v>
      </c>
      <c r="J1121" s="86" t="s">
        <v>521</v>
      </c>
      <c r="K1121" s="86" t="s">
        <v>114</v>
      </c>
      <c r="L1121" s="86" t="s">
        <v>522</v>
      </c>
      <c r="M1121" s="86">
        <v>15184</v>
      </c>
      <c r="N1121" s="86">
        <v>12</v>
      </c>
      <c r="O1121" s="87">
        <v>44342</v>
      </c>
      <c r="P1121" s="86">
        <v>2</v>
      </c>
      <c r="Q1121" s="86">
        <v>0</v>
      </c>
      <c r="R1121" s="86">
        <v>20</v>
      </c>
      <c r="S1121" s="86">
        <v>7</v>
      </c>
      <c r="T1121" s="86">
        <f t="shared" si="21"/>
        <v>-7</v>
      </c>
      <c r="U1121" s="86"/>
      <c r="V1121" s="86"/>
      <c r="W1121" s="87">
        <v>44383</v>
      </c>
      <c r="X1121" s="86">
        <v>4</v>
      </c>
      <c r="Y1121" s="86"/>
      <c r="Z1121" s="86"/>
      <c r="AA1121" s="86"/>
      <c r="AB1121" s="86"/>
      <c r="AC1121" s="86"/>
      <c r="AD1121" s="86"/>
      <c r="AE1121" s="86">
        <v>2</v>
      </c>
      <c r="AF1121" s="86">
        <v>0</v>
      </c>
      <c r="AG1121" s="86">
        <v>2</v>
      </c>
      <c r="AH1121" s="87">
        <v>44271</v>
      </c>
    </row>
    <row r="1122" spans="1:34" outlineLevel="2" x14ac:dyDescent="0.3">
      <c r="A1122" s="85" t="s">
        <v>231</v>
      </c>
      <c r="B1122" s="85" t="s">
        <v>232</v>
      </c>
      <c r="C1122" s="86"/>
      <c r="D1122" s="86" t="s">
        <v>535</v>
      </c>
      <c r="E1122" s="86"/>
      <c r="F1122" s="86"/>
      <c r="G1122" s="86"/>
      <c r="H1122" s="86"/>
      <c r="I1122" s="85" t="s">
        <v>233</v>
      </c>
      <c r="J1122" s="86" t="s">
        <v>234</v>
      </c>
      <c r="K1122" s="86" t="s">
        <v>235</v>
      </c>
      <c r="L1122" s="86" t="s">
        <v>212</v>
      </c>
      <c r="M1122" s="86"/>
      <c r="N1122" s="86"/>
      <c r="O1122" s="86"/>
      <c r="P1122" s="86">
        <v>3</v>
      </c>
      <c r="Q1122" s="86">
        <v>0</v>
      </c>
      <c r="R1122" s="86">
        <v>18</v>
      </c>
      <c r="S1122" s="86">
        <v>18</v>
      </c>
      <c r="T1122" s="86">
        <f t="shared" si="21"/>
        <v>-18</v>
      </c>
      <c r="U1122" s="86"/>
      <c r="V1122" s="86"/>
      <c r="W1122" s="86"/>
      <c r="X1122" s="86"/>
      <c r="Y1122" s="86"/>
      <c r="Z1122" s="86"/>
      <c r="AA1122" s="86"/>
      <c r="AB1122" s="86"/>
      <c r="AC1122" s="86"/>
      <c r="AD1122" s="86"/>
      <c r="AE1122" s="86">
        <v>3</v>
      </c>
      <c r="AF1122" s="86">
        <v>0</v>
      </c>
      <c r="AG1122" s="86">
        <v>3</v>
      </c>
      <c r="AH1122" s="87">
        <v>44271</v>
      </c>
    </row>
    <row r="1123" spans="1:34" outlineLevel="2" x14ac:dyDescent="0.3">
      <c r="A1123" s="85" t="s">
        <v>236</v>
      </c>
      <c r="B1123" s="85" t="s">
        <v>237</v>
      </c>
      <c r="C1123" s="86"/>
      <c r="D1123" s="86" t="s">
        <v>535</v>
      </c>
      <c r="E1123" s="86"/>
      <c r="F1123" s="86"/>
      <c r="G1123" s="86"/>
      <c r="H1123" s="86"/>
      <c r="I1123" s="85" t="s">
        <v>122</v>
      </c>
      <c r="J1123" s="86" t="s">
        <v>123</v>
      </c>
      <c r="K1123" s="86" t="s">
        <v>103</v>
      </c>
      <c r="L1123" s="86" t="s">
        <v>230</v>
      </c>
      <c r="M1123" s="86"/>
      <c r="N1123" s="86"/>
      <c r="O1123" s="86"/>
      <c r="P1123" s="86">
        <v>2</v>
      </c>
      <c r="Q1123" s="86">
        <v>1</v>
      </c>
      <c r="R1123" s="86">
        <v>10</v>
      </c>
      <c r="S1123" s="86">
        <v>7</v>
      </c>
      <c r="T1123" s="86">
        <f t="shared" si="21"/>
        <v>-6</v>
      </c>
      <c r="U1123" s="86"/>
      <c r="V1123" s="86"/>
      <c r="W1123" s="86"/>
      <c r="X1123" s="86"/>
      <c r="Y1123" s="86"/>
      <c r="Z1123" s="86"/>
      <c r="AA1123" s="86"/>
      <c r="AB1123" s="86"/>
      <c r="AC1123" s="86"/>
      <c r="AD1123" s="86"/>
      <c r="AE1123" s="86">
        <v>2</v>
      </c>
      <c r="AF1123" s="86">
        <v>0</v>
      </c>
      <c r="AG1123" s="86">
        <v>2</v>
      </c>
      <c r="AH1123" s="87">
        <v>44271</v>
      </c>
    </row>
    <row r="1124" spans="1:34" outlineLevel="2" x14ac:dyDescent="0.3">
      <c r="A1124" s="85" t="s">
        <v>238</v>
      </c>
      <c r="B1124" s="85" t="s">
        <v>239</v>
      </c>
      <c r="C1124" s="86"/>
      <c r="D1124" s="86" t="s">
        <v>535</v>
      </c>
      <c r="E1124" s="86"/>
      <c r="F1124" s="86"/>
      <c r="G1124" s="86"/>
      <c r="H1124" s="86"/>
      <c r="I1124" s="85" t="s">
        <v>122</v>
      </c>
      <c r="J1124" s="86" t="s">
        <v>240</v>
      </c>
      <c r="K1124" s="86" t="s">
        <v>83</v>
      </c>
      <c r="L1124" s="86" t="s">
        <v>230</v>
      </c>
      <c r="M1124" s="86"/>
      <c r="N1124" s="86"/>
      <c r="O1124" s="86"/>
      <c r="P1124" s="86">
        <v>2</v>
      </c>
      <c r="Q1124" s="86">
        <v>12</v>
      </c>
      <c r="R1124" s="86">
        <v>15</v>
      </c>
      <c r="S1124" s="86">
        <v>22</v>
      </c>
      <c r="T1124" s="86">
        <f t="shared" si="21"/>
        <v>-10</v>
      </c>
      <c r="U1124" s="86"/>
      <c r="V1124" s="86"/>
      <c r="W1124" s="86"/>
      <c r="X1124" s="86"/>
      <c r="Y1124" s="86"/>
      <c r="Z1124" s="86"/>
      <c r="AA1124" s="86"/>
      <c r="AB1124" s="86"/>
      <c r="AC1124" s="86"/>
      <c r="AD1124" s="86"/>
      <c r="AE1124" s="86">
        <v>2</v>
      </c>
      <c r="AF1124" s="86">
        <v>0</v>
      </c>
      <c r="AG1124" s="86">
        <v>2</v>
      </c>
      <c r="AH1124" s="87">
        <v>44271</v>
      </c>
    </row>
    <row r="1125" spans="1:34" outlineLevel="2" x14ac:dyDescent="0.3">
      <c r="A1125" s="85" t="s">
        <v>241</v>
      </c>
      <c r="B1125" s="85" t="s">
        <v>242</v>
      </c>
      <c r="C1125" s="86"/>
      <c r="D1125" s="86" t="s">
        <v>535</v>
      </c>
      <c r="E1125" s="86"/>
      <c r="F1125" s="86"/>
      <c r="G1125" s="86"/>
      <c r="H1125" s="86"/>
      <c r="I1125" s="85"/>
      <c r="J1125" s="86"/>
      <c r="K1125" s="86"/>
      <c r="L1125" s="86"/>
      <c r="M1125" s="86"/>
      <c r="N1125" s="86"/>
      <c r="O1125" s="86"/>
      <c r="P1125" s="86">
        <v>3</v>
      </c>
      <c r="Q1125" s="86">
        <v>4</v>
      </c>
      <c r="R1125" s="86">
        <v>0</v>
      </c>
      <c r="S1125" s="86">
        <v>13</v>
      </c>
      <c r="T1125" s="86">
        <f t="shared" si="21"/>
        <v>-9</v>
      </c>
      <c r="U1125" s="86">
        <v>9</v>
      </c>
      <c r="V1125" s="86"/>
      <c r="W1125" s="86"/>
      <c r="X1125" s="86"/>
      <c r="Y1125" s="86"/>
      <c r="Z1125" s="86"/>
      <c r="AA1125" s="86"/>
      <c r="AB1125" s="86"/>
      <c r="AC1125" s="86"/>
      <c r="AD1125" s="86"/>
      <c r="AE1125" s="86">
        <v>3</v>
      </c>
      <c r="AF1125" s="86">
        <v>0</v>
      </c>
      <c r="AG1125" s="86">
        <v>3</v>
      </c>
      <c r="AH1125" s="87">
        <v>44271</v>
      </c>
    </row>
    <row r="1126" spans="1:34" outlineLevel="2" x14ac:dyDescent="0.3">
      <c r="A1126" s="85" t="s">
        <v>243</v>
      </c>
      <c r="B1126" s="85" t="s">
        <v>244</v>
      </c>
      <c r="C1126" s="86"/>
      <c r="D1126" s="86" t="s">
        <v>535</v>
      </c>
      <c r="E1126" s="86"/>
      <c r="F1126" s="86"/>
      <c r="G1126" s="86"/>
      <c r="H1126" s="86"/>
      <c r="I1126" s="85" t="s">
        <v>245</v>
      </c>
      <c r="J1126" s="86" t="s">
        <v>246</v>
      </c>
      <c r="K1126" s="86" t="s">
        <v>35</v>
      </c>
      <c r="L1126" s="86" t="s">
        <v>230</v>
      </c>
      <c r="M1126" s="86"/>
      <c r="N1126" s="86"/>
      <c r="O1126" s="86"/>
      <c r="P1126" s="86">
        <v>4</v>
      </c>
      <c r="Q1126" s="86">
        <v>16</v>
      </c>
      <c r="R1126" s="86">
        <v>6</v>
      </c>
      <c r="S1126" s="86">
        <v>20</v>
      </c>
      <c r="T1126" s="86">
        <f t="shared" si="21"/>
        <v>-4</v>
      </c>
      <c r="U1126" s="86"/>
      <c r="V1126" s="86"/>
      <c r="W1126" s="86"/>
      <c r="X1126" s="86"/>
      <c r="Y1126" s="86"/>
      <c r="Z1126" s="86"/>
      <c r="AA1126" s="86"/>
      <c r="AB1126" s="86"/>
      <c r="AC1126" s="86"/>
      <c r="AD1126" s="86"/>
      <c r="AE1126" s="86">
        <v>4</v>
      </c>
      <c r="AF1126" s="86">
        <v>0</v>
      </c>
      <c r="AG1126" s="86">
        <v>4</v>
      </c>
      <c r="AH1126" s="87">
        <v>44271</v>
      </c>
    </row>
    <row r="1127" spans="1:34" outlineLevel="2" x14ac:dyDescent="0.3">
      <c r="A1127" s="85" t="s">
        <v>247</v>
      </c>
      <c r="B1127" s="85" t="s">
        <v>248</v>
      </c>
      <c r="C1127" s="86"/>
      <c r="D1127" s="86" t="s">
        <v>535</v>
      </c>
      <c r="E1127" s="86"/>
      <c r="F1127" s="86"/>
      <c r="G1127" s="86"/>
      <c r="H1127" s="86"/>
      <c r="I1127" s="85" t="s">
        <v>245</v>
      </c>
      <c r="J1127" s="86" t="s">
        <v>246</v>
      </c>
      <c r="K1127" s="86" t="s">
        <v>89</v>
      </c>
      <c r="L1127" s="86" t="s">
        <v>230</v>
      </c>
      <c r="M1127" s="86"/>
      <c r="N1127" s="86"/>
      <c r="O1127" s="86"/>
      <c r="P1127" s="86">
        <v>4</v>
      </c>
      <c r="Q1127" s="86">
        <v>13</v>
      </c>
      <c r="R1127" s="86">
        <v>5</v>
      </c>
      <c r="S1127" s="86">
        <v>14</v>
      </c>
      <c r="T1127" s="86">
        <f t="shared" si="21"/>
        <v>-1</v>
      </c>
      <c r="U1127" s="86"/>
      <c r="V1127" s="86"/>
      <c r="W1127" s="86"/>
      <c r="X1127" s="86"/>
      <c r="Y1127" s="86"/>
      <c r="Z1127" s="86"/>
      <c r="AA1127" s="86"/>
      <c r="AB1127" s="86"/>
      <c r="AC1127" s="86"/>
      <c r="AD1127" s="86"/>
      <c r="AE1127" s="86">
        <v>4</v>
      </c>
      <c r="AF1127" s="86">
        <v>0</v>
      </c>
      <c r="AG1127" s="86">
        <v>4</v>
      </c>
      <c r="AH1127" s="87">
        <v>44271</v>
      </c>
    </row>
    <row r="1128" spans="1:34" outlineLevel="2" x14ac:dyDescent="0.3">
      <c r="A1128" s="85" t="s">
        <v>249</v>
      </c>
      <c r="B1128" s="85" t="s">
        <v>250</v>
      </c>
      <c r="C1128" s="86"/>
      <c r="D1128" s="86" t="s">
        <v>535</v>
      </c>
      <c r="E1128" s="86"/>
      <c r="F1128" s="86"/>
      <c r="G1128" s="86"/>
      <c r="H1128" s="86"/>
      <c r="I1128" s="85" t="s">
        <v>245</v>
      </c>
      <c r="J1128" s="86" t="s">
        <v>246</v>
      </c>
      <c r="K1128" s="86" t="s">
        <v>251</v>
      </c>
      <c r="L1128" s="86" t="s">
        <v>252</v>
      </c>
      <c r="M1128" s="86"/>
      <c r="N1128" s="86"/>
      <c r="O1128" s="86"/>
      <c r="P1128" s="86">
        <v>5</v>
      </c>
      <c r="Q1128" s="86">
        <v>9</v>
      </c>
      <c r="R1128" s="86">
        <v>27</v>
      </c>
      <c r="S1128" s="86">
        <v>30</v>
      </c>
      <c r="T1128" s="86">
        <f t="shared" si="21"/>
        <v>-21</v>
      </c>
      <c r="U1128" s="86"/>
      <c r="V1128" s="86"/>
      <c r="W1128" s="86"/>
      <c r="X1128" s="86"/>
      <c r="Y1128" s="86"/>
      <c r="Z1128" s="86"/>
      <c r="AA1128" s="86"/>
      <c r="AB1128" s="86"/>
      <c r="AC1128" s="86"/>
      <c r="AD1128" s="86"/>
      <c r="AE1128" s="86">
        <v>5</v>
      </c>
      <c r="AF1128" s="86">
        <v>0</v>
      </c>
      <c r="AG1128" s="86">
        <v>5</v>
      </c>
      <c r="AH1128" s="87">
        <v>44271</v>
      </c>
    </row>
    <row r="1129" spans="1:34" outlineLevel="2" x14ac:dyDescent="0.3">
      <c r="A1129" s="85" t="s">
        <v>253</v>
      </c>
      <c r="B1129" s="85" t="s">
        <v>254</v>
      </c>
      <c r="C1129" s="86"/>
      <c r="D1129" s="86" t="s">
        <v>535</v>
      </c>
      <c r="E1129" s="86"/>
      <c r="F1129" s="86"/>
      <c r="G1129" s="86"/>
      <c r="H1129" s="86"/>
      <c r="I1129" s="85" t="s">
        <v>245</v>
      </c>
      <c r="J1129" s="86" t="s">
        <v>246</v>
      </c>
      <c r="K1129" s="86" t="s">
        <v>255</v>
      </c>
      <c r="L1129" s="86" t="s">
        <v>256</v>
      </c>
      <c r="M1129" s="86"/>
      <c r="N1129" s="86"/>
      <c r="O1129" s="86"/>
      <c r="P1129" s="86">
        <v>1</v>
      </c>
      <c r="Q1129" s="86">
        <v>4</v>
      </c>
      <c r="R1129" s="86">
        <v>16</v>
      </c>
      <c r="S1129" s="86">
        <v>20</v>
      </c>
      <c r="T1129" s="86">
        <f t="shared" si="21"/>
        <v>-16</v>
      </c>
      <c r="U1129" s="86"/>
      <c r="V1129" s="86"/>
      <c r="W1129" s="86"/>
      <c r="X1129" s="86"/>
      <c r="Y1129" s="86"/>
      <c r="Z1129" s="86"/>
      <c r="AA1129" s="86"/>
      <c r="AB1129" s="86"/>
      <c r="AC1129" s="86"/>
      <c r="AD1129" s="86"/>
      <c r="AE1129" s="86">
        <v>1</v>
      </c>
      <c r="AF1129" s="86">
        <v>0</v>
      </c>
      <c r="AG1129" s="86">
        <v>1</v>
      </c>
      <c r="AH1129" s="87">
        <v>44271</v>
      </c>
    </row>
    <row r="1130" spans="1:34" outlineLevel="2" x14ac:dyDescent="0.3">
      <c r="A1130" s="85" t="s">
        <v>257</v>
      </c>
      <c r="B1130" s="85" t="s">
        <v>258</v>
      </c>
      <c r="C1130" s="86"/>
      <c r="D1130" s="86" t="s">
        <v>535</v>
      </c>
      <c r="E1130" s="86"/>
      <c r="F1130" s="86"/>
      <c r="G1130" s="86"/>
      <c r="H1130" s="86"/>
      <c r="I1130" s="85" t="s">
        <v>259</v>
      </c>
      <c r="J1130" s="86" t="s">
        <v>260</v>
      </c>
      <c r="K1130" s="86" t="s">
        <v>35</v>
      </c>
      <c r="L1130" s="86" t="s">
        <v>261</v>
      </c>
      <c r="M1130" s="86"/>
      <c r="N1130" s="86"/>
      <c r="O1130" s="86"/>
      <c r="P1130" s="86">
        <v>1</v>
      </c>
      <c r="Q1130" s="86">
        <v>0</v>
      </c>
      <c r="R1130" s="86">
        <v>6</v>
      </c>
      <c r="S1130" s="86">
        <v>6</v>
      </c>
      <c r="T1130" s="86">
        <f t="shared" si="21"/>
        <v>-6</v>
      </c>
      <c r="U1130" s="86"/>
      <c r="V1130" s="86"/>
      <c r="W1130" s="86"/>
      <c r="X1130" s="86"/>
      <c r="Y1130" s="86"/>
      <c r="Z1130" s="86"/>
      <c r="AA1130" s="86"/>
      <c r="AB1130" s="86"/>
      <c r="AC1130" s="86"/>
      <c r="AD1130" s="86"/>
      <c r="AE1130" s="86">
        <v>1</v>
      </c>
      <c r="AF1130" s="86">
        <v>0</v>
      </c>
      <c r="AG1130" s="86">
        <v>1</v>
      </c>
      <c r="AH1130" s="87">
        <v>44271</v>
      </c>
    </row>
    <row r="1131" spans="1:34" outlineLevel="2" x14ac:dyDescent="0.3">
      <c r="A1131" s="85" t="s">
        <v>262</v>
      </c>
      <c r="B1131" s="85" t="s">
        <v>263</v>
      </c>
      <c r="C1131" s="86"/>
      <c r="D1131" s="86" t="s">
        <v>535</v>
      </c>
      <c r="E1131" s="86"/>
      <c r="F1131" s="86"/>
      <c r="G1131" s="86"/>
      <c r="H1131" s="86"/>
      <c r="I1131" s="85" t="s">
        <v>227</v>
      </c>
      <c r="J1131" s="86" t="s">
        <v>228</v>
      </c>
      <c r="K1131" s="86" t="s">
        <v>264</v>
      </c>
      <c r="L1131" s="86" t="s">
        <v>230</v>
      </c>
      <c r="M1131" s="86"/>
      <c r="N1131" s="86"/>
      <c r="O1131" s="86"/>
      <c r="P1131" s="86">
        <v>1</v>
      </c>
      <c r="Q1131" s="86">
        <v>15</v>
      </c>
      <c r="R1131" s="86">
        <v>17</v>
      </c>
      <c r="S1131" s="86">
        <v>21</v>
      </c>
      <c r="T1131" s="86">
        <f t="shared" si="21"/>
        <v>-6</v>
      </c>
      <c r="U1131" s="86"/>
      <c r="V1131" s="86"/>
      <c r="W1131" s="86"/>
      <c r="X1131" s="86"/>
      <c r="Y1131" s="86"/>
      <c r="Z1131" s="86"/>
      <c r="AA1131" s="86"/>
      <c r="AB1131" s="86"/>
      <c r="AC1131" s="86"/>
      <c r="AD1131" s="86"/>
      <c r="AE1131" s="86">
        <v>1</v>
      </c>
      <c r="AF1131" s="86">
        <v>0</v>
      </c>
      <c r="AG1131" s="86">
        <v>1</v>
      </c>
      <c r="AH1131" s="87">
        <v>44271</v>
      </c>
    </row>
    <row r="1132" spans="1:34" outlineLevel="2" x14ac:dyDescent="0.3">
      <c r="A1132" s="85" t="s">
        <v>265</v>
      </c>
      <c r="B1132" s="85" t="s">
        <v>266</v>
      </c>
      <c r="C1132" s="86"/>
      <c r="D1132" s="86" t="s">
        <v>535</v>
      </c>
      <c r="E1132" s="86"/>
      <c r="F1132" s="86"/>
      <c r="G1132" s="86"/>
      <c r="H1132" s="86"/>
      <c r="I1132" s="85" t="s">
        <v>227</v>
      </c>
      <c r="J1132" s="86" t="s">
        <v>228</v>
      </c>
      <c r="K1132" s="86" t="s">
        <v>35</v>
      </c>
      <c r="L1132" s="86" t="s">
        <v>230</v>
      </c>
      <c r="M1132" s="86"/>
      <c r="N1132" s="86"/>
      <c r="O1132" s="86"/>
      <c r="P1132" s="86">
        <v>1</v>
      </c>
      <c r="Q1132" s="86">
        <v>6</v>
      </c>
      <c r="R1132" s="86">
        <v>6</v>
      </c>
      <c r="S1132" s="86">
        <v>8</v>
      </c>
      <c r="T1132" s="86">
        <f t="shared" si="21"/>
        <v>-2</v>
      </c>
      <c r="U1132" s="86"/>
      <c r="V1132" s="86"/>
      <c r="W1132" s="86"/>
      <c r="X1132" s="86"/>
      <c r="Y1132" s="86"/>
      <c r="Z1132" s="86"/>
      <c r="AA1132" s="86"/>
      <c r="AB1132" s="86"/>
      <c r="AC1132" s="86"/>
      <c r="AD1132" s="86"/>
      <c r="AE1132" s="86">
        <v>1</v>
      </c>
      <c r="AF1132" s="86">
        <v>0</v>
      </c>
      <c r="AG1132" s="86">
        <v>1</v>
      </c>
      <c r="AH1132" s="87">
        <v>44271</v>
      </c>
    </row>
    <row r="1133" spans="1:34" outlineLevel="2" x14ac:dyDescent="0.3">
      <c r="A1133" s="85" t="s">
        <v>267</v>
      </c>
      <c r="B1133" s="85" t="s">
        <v>268</v>
      </c>
      <c r="C1133" s="86"/>
      <c r="D1133" s="86" t="s">
        <v>535</v>
      </c>
      <c r="E1133" s="86"/>
      <c r="F1133" s="86"/>
      <c r="G1133" s="86"/>
      <c r="H1133" s="86"/>
      <c r="I1133" s="85" t="s">
        <v>227</v>
      </c>
      <c r="J1133" s="86" t="s">
        <v>228</v>
      </c>
      <c r="K1133" s="86" t="s">
        <v>114</v>
      </c>
      <c r="L1133" s="86" t="s">
        <v>230</v>
      </c>
      <c r="M1133" s="86"/>
      <c r="N1133" s="86"/>
      <c r="O1133" s="86"/>
      <c r="P1133" s="86">
        <v>2</v>
      </c>
      <c r="Q1133" s="86">
        <v>8</v>
      </c>
      <c r="R1133" s="86">
        <v>4</v>
      </c>
      <c r="S1133" s="86">
        <v>25</v>
      </c>
      <c r="T1133" s="86">
        <f t="shared" si="21"/>
        <v>-17</v>
      </c>
      <c r="U1133" s="86">
        <v>13</v>
      </c>
      <c r="V1133" s="86"/>
      <c r="W1133" s="86"/>
      <c r="X1133" s="86"/>
      <c r="Y1133" s="86"/>
      <c r="Z1133" s="86"/>
      <c r="AA1133" s="86"/>
      <c r="AB1133" s="86"/>
      <c r="AC1133" s="86"/>
      <c r="AD1133" s="86"/>
      <c r="AE1133" s="86">
        <v>2</v>
      </c>
      <c r="AF1133" s="86">
        <v>0</v>
      </c>
      <c r="AG1133" s="86">
        <v>2</v>
      </c>
      <c r="AH1133" s="87">
        <v>44271</v>
      </c>
    </row>
    <row r="1134" spans="1:34" outlineLevel="2" x14ac:dyDescent="0.3">
      <c r="A1134" s="85" t="s">
        <v>269</v>
      </c>
      <c r="B1134" s="85" t="s">
        <v>270</v>
      </c>
      <c r="C1134" s="86"/>
      <c r="D1134" s="86" t="s">
        <v>535</v>
      </c>
      <c r="E1134" s="86"/>
      <c r="F1134" s="86"/>
      <c r="G1134" s="86"/>
      <c r="H1134" s="86"/>
      <c r="I1134" s="85"/>
      <c r="J1134" s="86"/>
      <c r="K1134" s="86"/>
      <c r="L1134" s="86"/>
      <c r="M1134" s="86"/>
      <c r="N1134" s="86"/>
      <c r="O1134" s="86"/>
      <c r="P1134" s="86">
        <v>2</v>
      </c>
      <c r="Q1134" s="86">
        <v>18</v>
      </c>
      <c r="R1134" s="86">
        <v>0</v>
      </c>
      <c r="S1134" s="86">
        <v>21</v>
      </c>
      <c r="T1134" s="86">
        <f t="shared" si="21"/>
        <v>-3</v>
      </c>
      <c r="U1134" s="86">
        <v>3</v>
      </c>
      <c r="V1134" s="86"/>
      <c r="W1134" s="86"/>
      <c r="X1134" s="86"/>
      <c r="Y1134" s="86"/>
      <c r="Z1134" s="86"/>
      <c r="AA1134" s="86"/>
      <c r="AB1134" s="86"/>
      <c r="AC1134" s="86"/>
      <c r="AD1134" s="86"/>
      <c r="AE1134" s="86">
        <v>2</v>
      </c>
      <c r="AF1134" s="86">
        <v>0</v>
      </c>
      <c r="AG1134" s="86">
        <v>2</v>
      </c>
      <c r="AH1134" s="87">
        <v>44271</v>
      </c>
    </row>
    <row r="1135" spans="1:34" outlineLevel="2" x14ac:dyDescent="0.3">
      <c r="A1135" s="85" t="s">
        <v>271</v>
      </c>
      <c r="B1135" s="85" t="s">
        <v>272</v>
      </c>
      <c r="C1135" s="86"/>
      <c r="D1135" s="86" t="s">
        <v>535</v>
      </c>
      <c r="E1135" s="86"/>
      <c r="F1135" s="86"/>
      <c r="G1135" s="86"/>
      <c r="H1135" s="86"/>
      <c r="I1135" s="85" t="s">
        <v>227</v>
      </c>
      <c r="J1135" s="86" t="s">
        <v>228</v>
      </c>
      <c r="K1135" s="86" t="s">
        <v>103</v>
      </c>
      <c r="L1135" s="86" t="s">
        <v>230</v>
      </c>
      <c r="M1135" s="86"/>
      <c r="N1135" s="86"/>
      <c r="O1135" s="86"/>
      <c r="P1135" s="86">
        <v>2</v>
      </c>
      <c r="Q1135" s="86">
        <v>14</v>
      </c>
      <c r="R1135" s="86">
        <v>10</v>
      </c>
      <c r="S1135" s="86">
        <v>19</v>
      </c>
      <c r="T1135" s="86">
        <f t="shared" si="21"/>
        <v>-5</v>
      </c>
      <c r="U1135" s="86"/>
      <c r="V1135" s="86"/>
      <c r="W1135" s="86"/>
      <c r="X1135" s="86"/>
      <c r="Y1135" s="86"/>
      <c r="Z1135" s="86"/>
      <c r="AA1135" s="86"/>
      <c r="AB1135" s="86"/>
      <c r="AC1135" s="86"/>
      <c r="AD1135" s="86"/>
      <c r="AE1135" s="86">
        <v>2</v>
      </c>
      <c r="AF1135" s="86">
        <v>0</v>
      </c>
      <c r="AG1135" s="86">
        <v>2</v>
      </c>
      <c r="AH1135" s="87">
        <v>44271</v>
      </c>
    </row>
    <row r="1136" spans="1:34" outlineLevel="2" x14ac:dyDescent="0.3">
      <c r="A1136" s="85" t="s">
        <v>273</v>
      </c>
      <c r="B1136" s="85" t="s">
        <v>274</v>
      </c>
      <c r="C1136" s="86"/>
      <c r="D1136" s="86" t="s">
        <v>535</v>
      </c>
      <c r="E1136" s="86"/>
      <c r="F1136" s="86"/>
      <c r="G1136" s="86"/>
      <c r="H1136" s="86"/>
      <c r="I1136" s="85"/>
      <c r="J1136" s="86"/>
      <c r="K1136" s="86"/>
      <c r="L1136" s="86"/>
      <c r="M1136" s="86"/>
      <c r="N1136" s="86"/>
      <c r="O1136" s="86"/>
      <c r="P1136" s="86">
        <v>17</v>
      </c>
      <c r="Q1136" s="86">
        <v>134</v>
      </c>
      <c r="R1136" s="86">
        <v>0</v>
      </c>
      <c r="S1136" s="86">
        <v>194</v>
      </c>
      <c r="T1136" s="86">
        <f t="shared" si="21"/>
        <v>-60</v>
      </c>
      <c r="U1136" s="86">
        <v>60</v>
      </c>
      <c r="V1136" s="86"/>
      <c r="W1136" s="86"/>
      <c r="X1136" s="86"/>
      <c r="Y1136" s="86"/>
      <c r="Z1136" s="86"/>
      <c r="AA1136" s="86"/>
      <c r="AB1136" s="86"/>
      <c r="AC1136" s="86"/>
      <c r="AD1136" s="86"/>
      <c r="AE1136" s="86">
        <v>17</v>
      </c>
      <c r="AF1136" s="86">
        <v>0</v>
      </c>
      <c r="AG1136" s="86">
        <v>17</v>
      </c>
      <c r="AH1136" s="87">
        <v>44271</v>
      </c>
    </row>
    <row r="1137" spans="1:34" outlineLevel="2" x14ac:dyDescent="0.3">
      <c r="A1137" s="85" t="s">
        <v>275</v>
      </c>
      <c r="B1137" s="85" t="s">
        <v>276</v>
      </c>
      <c r="C1137" s="86"/>
      <c r="D1137" s="86" t="s">
        <v>535</v>
      </c>
      <c r="E1137" s="86"/>
      <c r="F1137" s="86"/>
      <c r="G1137" s="86"/>
      <c r="H1137" s="86"/>
      <c r="I1137" s="85" t="s">
        <v>227</v>
      </c>
      <c r="J1137" s="86" t="s">
        <v>228</v>
      </c>
      <c r="K1137" s="86" t="s">
        <v>73</v>
      </c>
      <c r="L1137" s="86" t="s">
        <v>230</v>
      </c>
      <c r="M1137" s="86"/>
      <c r="N1137" s="86"/>
      <c r="O1137" s="86"/>
      <c r="P1137" s="86">
        <v>45</v>
      </c>
      <c r="Q1137" s="86">
        <v>150</v>
      </c>
      <c r="R1137" s="86">
        <v>126</v>
      </c>
      <c r="S1137" s="86">
        <v>535</v>
      </c>
      <c r="T1137" s="86">
        <f t="shared" si="21"/>
        <v>-385</v>
      </c>
      <c r="U1137" s="86">
        <v>259</v>
      </c>
      <c r="V1137" s="86"/>
      <c r="W1137" s="86"/>
      <c r="X1137" s="86"/>
      <c r="Y1137" s="86"/>
      <c r="Z1137" s="86"/>
      <c r="AA1137" s="86"/>
      <c r="AB1137" s="86"/>
      <c r="AC1137" s="86"/>
      <c r="AD1137" s="86"/>
      <c r="AE1137" s="86">
        <v>45</v>
      </c>
      <c r="AF1137" s="86">
        <v>0</v>
      </c>
      <c r="AG1137" s="86">
        <v>45</v>
      </c>
      <c r="AH1137" s="87">
        <v>44271</v>
      </c>
    </row>
    <row r="1138" spans="1:34" outlineLevel="2" x14ac:dyDescent="0.3">
      <c r="A1138" s="85" t="s">
        <v>277</v>
      </c>
      <c r="B1138" s="85" t="s">
        <v>278</v>
      </c>
      <c r="C1138" s="86"/>
      <c r="D1138" s="86" t="s">
        <v>535</v>
      </c>
      <c r="E1138" s="86"/>
      <c r="F1138" s="86"/>
      <c r="G1138" s="86"/>
      <c r="H1138" s="86"/>
      <c r="I1138" s="85"/>
      <c r="J1138" s="86"/>
      <c r="K1138" s="86"/>
      <c r="L1138" s="86"/>
      <c r="M1138" s="86"/>
      <c r="N1138" s="86"/>
      <c r="O1138" s="86"/>
      <c r="P1138" s="86">
        <v>5</v>
      </c>
      <c r="Q1138" s="86">
        <v>22</v>
      </c>
      <c r="R1138" s="86">
        <v>0</v>
      </c>
      <c r="S1138" s="86">
        <v>34</v>
      </c>
      <c r="T1138" s="86">
        <f t="shared" si="21"/>
        <v>-12</v>
      </c>
      <c r="U1138" s="86">
        <v>12</v>
      </c>
      <c r="V1138" s="86"/>
      <c r="W1138" s="86"/>
      <c r="X1138" s="86"/>
      <c r="Y1138" s="86"/>
      <c r="Z1138" s="86"/>
      <c r="AA1138" s="86"/>
      <c r="AB1138" s="86"/>
      <c r="AC1138" s="86"/>
      <c r="AD1138" s="86"/>
      <c r="AE1138" s="86">
        <v>5</v>
      </c>
      <c r="AF1138" s="86">
        <v>0</v>
      </c>
      <c r="AG1138" s="86">
        <v>5</v>
      </c>
      <c r="AH1138" s="87">
        <v>44271</v>
      </c>
    </row>
    <row r="1139" spans="1:34" outlineLevel="2" x14ac:dyDescent="0.3">
      <c r="A1139" s="85" t="s">
        <v>279</v>
      </c>
      <c r="B1139" s="85" t="s">
        <v>280</v>
      </c>
      <c r="C1139" s="86"/>
      <c r="D1139" s="86" t="s">
        <v>535</v>
      </c>
      <c r="E1139" s="86"/>
      <c r="F1139" s="86"/>
      <c r="G1139" s="86"/>
      <c r="H1139" s="86"/>
      <c r="I1139" s="85" t="s">
        <v>227</v>
      </c>
      <c r="J1139" s="86" t="s">
        <v>228</v>
      </c>
      <c r="K1139" s="86" t="s">
        <v>255</v>
      </c>
      <c r="L1139" s="86" t="s">
        <v>230</v>
      </c>
      <c r="M1139" s="86"/>
      <c r="N1139" s="86"/>
      <c r="O1139" s="86"/>
      <c r="P1139" s="86">
        <v>5</v>
      </c>
      <c r="Q1139" s="86">
        <v>17</v>
      </c>
      <c r="R1139" s="86">
        <v>16</v>
      </c>
      <c r="S1139" s="86">
        <v>71</v>
      </c>
      <c r="T1139" s="86">
        <f t="shared" si="21"/>
        <v>-54</v>
      </c>
      <c r="U1139" s="86">
        <v>38</v>
      </c>
      <c r="V1139" s="86"/>
      <c r="W1139" s="86"/>
      <c r="X1139" s="86"/>
      <c r="Y1139" s="86"/>
      <c r="Z1139" s="86"/>
      <c r="AA1139" s="86"/>
      <c r="AB1139" s="86"/>
      <c r="AC1139" s="86"/>
      <c r="AD1139" s="86"/>
      <c r="AE1139" s="86">
        <v>5</v>
      </c>
      <c r="AF1139" s="86">
        <v>0</v>
      </c>
      <c r="AG1139" s="86">
        <v>5</v>
      </c>
      <c r="AH1139" s="87">
        <v>44271</v>
      </c>
    </row>
    <row r="1140" spans="1:34" outlineLevel="2" x14ac:dyDescent="0.3">
      <c r="A1140" s="85" t="s">
        <v>281</v>
      </c>
      <c r="B1140" s="85" t="s">
        <v>282</v>
      </c>
      <c r="C1140" s="86"/>
      <c r="D1140" s="86" t="s">
        <v>535</v>
      </c>
      <c r="E1140" s="86"/>
      <c r="F1140" s="86"/>
      <c r="G1140" s="86"/>
      <c r="H1140" s="86"/>
      <c r="I1140" s="85" t="s">
        <v>245</v>
      </c>
      <c r="J1140" s="86" t="s">
        <v>246</v>
      </c>
      <c r="K1140" s="86" t="s">
        <v>135</v>
      </c>
      <c r="L1140" s="86" t="s">
        <v>230</v>
      </c>
      <c r="M1140" s="86"/>
      <c r="N1140" s="86"/>
      <c r="O1140" s="86"/>
      <c r="P1140" s="86">
        <v>1</v>
      </c>
      <c r="Q1140" s="86">
        <v>4</v>
      </c>
      <c r="R1140" s="86">
        <v>2</v>
      </c>
      <c r="S1140" s="86">
        <v>6</v>
      </c>
      <c r="T1140" s="86">
        <f t="shared" si="21"/>
        <v>-2</v>
      </c>
      <c r="U1140" s="86"/>
      <c r="V1140" s="86"/>
      <c r="W1140" s="86"/>
      <c r="X1140" s="86"/>
      <c r="Y1140" s="86"/>
      <c r="Z1140" s="86"/>
      <c r="AA1140" s="86"/>
      <c r="AB1140" s="86"/>
      <c r="AC1140" s="86"/>
      <c r="AD1140" s="86"/>
      <c r="AE1140" s="86">
        <v>1</v>
      </c>
      <c r="AF1140" s="86">
        <v>0</v>
      </c>
      <c r="AG1140" s="86">
        <v>1</v>
      </c>
      <c r="AH1140" s="87">
        <v>44271</v>
      </c>
    </row>
    <row r="1141" spans="1:34" outlineLevel="2" x14ac:dyDescent="0.3">
      <c r="A1141" s="85" t="s">
        <v>283</v>
      </c>
      <c r="B1141" s="85" t="s">
        <v>284</v>
      </c>
      <c r="C1141" s="86"/>
      <c r="D1141" s="86" t="s">
        <v>535</v>
      </c>
      <c r="E1141" s="86"/>
      <c r="F1141" s="86"/>
      <c r="G1141" s="86"/>
      <c r="H1141" s="86"/>
      <c r="I1141" s="85" t="s">
        <v>227</v>
      </c>
      <c r="J1141" s="86" t="s">
        <v>228</v>
      </c>
      <c r="K1141" s="86" t="s">
        <v>285</v>
      </c>
      <c r="L1141" s="86" t="s">
        <v>230</v>
      </c>
      <c r="M1141" s="86"/>
      <c r="N1141" s="86"/>
      <c r="O1141" s="86"/>
      <c r="P1141" s="86">
        <v>3</v>
      </c>
      <c r="Q1141" s="86">
        <v>23</v>
      </c>
      <c r="R1141" s="86">
        <v>46</v>
      </c>
      <c r="S1141" s="86">
        <v>39</v>
      </c>
      <c r="T1141" s="86">
        <f t="shared" si="21"/>
        <v>-16</v>
      </c>
      <c r="U1141" s="86"/>
      <c r="V1141" s="86"/>
      <c r="W1141" s="86"/>
      <c r="X1141" s="86"/>
      <c r="Y1141" s="86"/>
      <c r="Z1141" s="86"/>
      <c r="AA1141" s="86"/>
      <c r="AB1141" s="86"/>
      <c r="AC1141" s="86"/>
      <c r="AD1141" s="86"/>
      <c r="AE1141" s="86">
        <v>3</v>
      </c>
      <c r="AF1141" s="86">
        <v>0</v>
      </c>
      <c r="AG1141" s="86">
        <v>3</v>
      </c>
      <c r="AH1141" s="87">
        <v>44271</v>
      </c>
    </row>
    <row r="1142" spans="1:34" outlineLevel="2" x14ac:dyDescent="0.3">
      <c r="A1142" s="85" t="s">
        <v>286</v>
      </c>
      <c r="B1142" s="85" t="s">
        <v>287</v>
      </c>
      <c r="C1142" s="86"/>
      <c r="D1142" s="86" t="s">
        <v>535</v>
      </c>
      <c r="E1142" s="86"/>
      <c r="F1142" s="86"/>
      <c r="G1142" s="86"/>
      <c r="H1142" s="86"/>
      <c r="I1142" s="85" t="s">
        <v>288</v>
      </c>
      <c r="J1142" s="86" t="s">
        <v>289</v>
      </c>
      <c r="K1142" s="86" t="s">
        <v>35</v>
      </c>
      <c r="L1142" s="86" t="s">
        <v>230</v>
      </c>
      <c r="M1142" s="86"/>
      <c r="N1142" s="86"/>
      <c r="O1142" s="86"/>
      <c r="P1142" s="86">
        <v>4</v>
      </c>
      <c r="Q1142" s="86">
        <v>9</v>
      </c>
      <c r="R1142" s="86">
        <v>6</v>
      </c>
      <c r="S1142" s="86">
        <v>24</v>
      </c>
      <c r="T1142" s="86">
        <f t="shared" si="21"/>
        <v>-15</v>
      </c>
      <c r="U1142" s="86">
        <v>9</v>
      </c>
      <c r="V1142" s="86"/>
      <c r="W1142" s="86"/>
      <c r="X1142" s="86"/>
      <c r="Y1142" s="86"/>
      <c r="Z1142" s="86"/>
      <c r="AA1142" s="86"/>
      <c r="AB1142" s="86"/>
      <c r="AC1142" s="86"/>
      <c r="AD1142" s="86"/>
      <c r="AE1142" s="86">
        <v>4</v>
      </c>
      <c r="AF1142" s="86">
        <v>0</v>
      </c>
      <c r="AG1142" s="86">
        <v>4</v>
      </c>
      <c r="AH1142" s="87">
        <v>44271</v>
      </c>
    </row>
    <row r="1143" spans="1:34" outlineLevel="2" x14ac:dyDescent="0.3">
      <c r="A1143" s="85" t="s">
        <v>295</v>
      </c>
      <c r="B1143" s="85" t="s">
        <v>296</v>
      </c>
      <c r="C1143" s="86"/>
      <c r="D1143" s="86" t="s">
        <v>535</v>
      </c>
      <c r="E1143" s="86"/>
      <c r="F1143" s="86"/>
      <c r="G1143" s="86"/>
      <c r="H1143" s="86"/>
      <c r="I1143" s="85" t="s">
        <v>227</v>
      </c>
      <c r="J1143" s="86" t="s">
        <v>228</v>
      </c>
      <c r="K1143" s="86" t="s">
        <v>294</v>
      </c>
      <c r="L1143" s="86" t="s">
        <v>230</v>
      </c>
      <c r="M1143" s="86"/>
      <c r="N1143" s="86"/>
      <c r="O1143" s="86"/>
      <c r="P1143" s="86">
        <v>1</v>
      </c>
      <c r="Q1143" s="86">
        <v>8</v>
      </c>
      <c r="R1143" s="86">
        <v>7</v>
      </c>
      <c r="S1143" s="86">
        <v>15</v>
      </c>
      <c r="T1143" s="86">
        <f t="shared" si="21"/>
        <v>-7</v>
      </c>
      <c r="U1143" s="86"/>
      <c r="V1143" s="86"/>
      <c r="W1143" s="86"/>
      <c r="X1143" s="86"/>
      <c r="Y1143" s="86"/>
      <c r="Z1143" s="86"/>
      <c r="AA1143" s="86"/>
      <c r="AB1143" s="86"/>
      <c r="AC1143" s="86"/>
      <c r="AD1143" s="86"/>
      <c r="AE1143" s="86">
        <v>1</v>
      </c>
      <c r="AF1143" s="86">
        <v>0</v>
      </c>
      <c r="AG1143" s="86">
        <v>1</v>
      </c>
      <c r="AH1143" s="87">
        <v>44271</v>
      </c>
    </row>
    <row r="1144" spans="1:34" outlineLevel="2" x14ac:dyDescent="0.3">
      <c r="A1144" s="85" t="s">
        <v>297</v>
      </c>
      <c r="B1144" s="85" t="s">
        <v>298</v>
      </c>
      <c r="C1144" s="86"/>
      <c r="D1144" s="86" t="s">
        <v>535</v>
      </c>
      <c r="E1144" s="86"/>
      <c r="F1144" s="86"/>
      <c r="G1144" s="86"/>
      <c r="H1144" s="86"/>
      <c r="I1144" s="85" t="s">
        <v>233</v>
      </c>
      <c r="J1144" s="86" t="s">
        <v>234</v>
      </c>
      <c r="K1144" s="86" t="s">
        <v>35</v>
      </c>
      <c r="L1144" s="86" t="s">
        <v>212</v>
      </c>
      <c r="M1144" s="86"/>
      <c r="N1144" s="86"/>
      <c r="O1144" s="86"/>
      <c r="P1144" s="86">
        <v>1</v>
      </c>
      <c r="Q1144" s="86">
        <v>0</v>
      </c>
      <c r="R1144" s="86">
        <v>6</v>
      </c>
      <c r="S1144" s="86">
        <v>6</v>
      </c>
      <c r="T1144" s="86">
        <f t="shared" si="21"/>
        <v>-6</v>
      </c>
      <c r="U1144" s="86"/>
      <c r="V1144" s="86"/>
      <c r="W1144" s="86"/>
      <c r="X1144" s="86"/>
      <c r="Y1144" s="86"/>
      <c r="Z1144" s="86"/>
      <c r="AA1144" s="86"/>
      <c r="AB1144" s="86"/>
      <c r="AC1144" s="86"/>
      <c r="AD1144" s="86"/>
      <c r="AE1144" s="86">
        <v>1</v>
      </c>
      <c r="AF1144" s="86">
        <v>0</v>
      </c>
      <c r="AG1144" s="86">
        <v>1</v>
      </c>
      <c r="AH1144" s="87">
        <v>44271</v>
      </c>
    </row>
    <row r="1145" spans="1:34" outlineLevel="2" x14ac:dyDescent="0.3">
      <c r="A1145" s="85" t="s">
        <v>299</v>
      </c>
      <c r="B1145" s="85" t="s">
        <v>300</v>
      </c>
      <c r="C1145" s="86"/>
      <c r="D1145" s="86" t="s">
        <v>535</v>
      </c>
      <c r="E1145" s="86"/>
      <c r="F1145" s="86"/>
      <c r="G1145" s="86"/>
      <c r="H1145" s="86"/>
      <c r="I1145" s="85" t="s">
        <v>109</v>
      </c>
      <c r="J1145" s="86" t="s">
        <v>110</v>
      </c>
      <c r="K1145" s="86" t="s">
        <v>220</v>
      </c>
      <c r="L1145" s="86" t="s">
        <v>224</v>
      </c>
      <c r="M1145" s="86"/>
      <c r="N1145" s="86"/>
      <c r="O1145" s="86"/>
      <c r="P1145" s="86">
        <v>1</v>
      </c>
      <c r="Q1145" s="86">
        <v>20</v>
      </c>
      <c r="R1145" s="86">
        <v>26</v>
      </c>
      <c r="S1145" s="86">
        <v>44</v>
      </c>
      <c r="T1145" s="86">
        <f t="shared" si="21"/>
        <v>-24</v>
      </c>
      <c r="U1145" s="86"/>
      <c r="V1145" s="86"/>
      <c r="W1145" s="86"/>
      <c r="X1145" s="86"/>
      <c r="Y1145" s="86"/>
      <c r="Z1145" s="86"/>
      <c r="AA1145" s="86"/>
      <c r="AB1145" s="86"/>
      <c r="AC1145" s="86"/>
      <c r="AD1145" s="86"/>
      <c r="AE1145" s="86">
        <v>1</v>
      </c>
      <c r="AF1145" s="86">
        <v>0</v>
      </c>
      <c r="AG1145" s="86">
        <v>1</v>
      </c>
      <c r="AH1145" s="87">
        <v>44271</v>
      </c>
    </row>
    <row r="1146" spans="1:34" outlineLevel="2" x14ac:dyDescent="0.3">
      <c r="A1146" s="85" t="s">
        <v>301</v>
      </c>
      <c r="B1146" s="85" t="s">
        <v>302</v>
      </c>
      <c r="C1146" s="86"/>
      <c r="D1146" s="86" t="s">
        <v>535</v>
      </c>
      <c r="E1146" s="86"/>
      <c r="F1146" s="86"/>
      <c r="G1146" s="86"/>
      <c r="H1146" s="86"/>
      <c r="I1146" s="85" t="s">
        <v>227</v>
      </c>
      <c r="J1146" s="86" t="s">
        <v>228</v>
      </c>
      <c r="K1146" s="86" t="s">
        <v>98</v>
      </c>
      <c r="L1146" s="86" t="s">
        <v>230</v>
      </c>
      <c r="M1146" s="86"/>
      <c r="N1146" s="86"/>
      <c r="O1146" s="86"/>
      <c r="P1146" s="86">
        <v>1</v>
      </c>
      <c r="Q1146" s="86">
        <v>7</v>
      </c>
      <c r="R1146" s="86">
        <v>12</v>
      </c>
      <c r="S1146" s="86">
        <v>14</v>
      </c>
      <c r="T1146" s="86">
        <f t="shared" si="21"/>
        <v>-7</v>
      </c>
      <c r="U1146" s="86"/>
      <c r="V1146" s="86"/>
      <c r="W1146" s="86"/>
      <c r="X1146" s="86"/>
      <c r="Y1146" s="86"/>
      <c r="Z1146" s="86"/>
      <c r="AA1146" s="86"/>
      <c r="AB1146" s="86"/>
      <c r="AC1146" s="86"/>
      <c r="AD1146" s="86"/>
      <c r="AE1146" s="86">
        <v>1</v>
      </c>
      <c r="AF1146" s="86">
        <v>0</v>
      </c>
      <c r="AG1146" s="86">
        <v>1</v>
      </c>
      <c r="AH1146" s="87">
        <v>44271</v>
      </c>
    </row>
    <row r="1147" spans="1:34" outlineLevel="2" x14ac:dyDescent="0.3">
      <c r="A1147" s="85" t="s">
        <v>303</v>
      </c>
      <c r="B1147" s="85" t="s">
        <v>304</v>
      </c>
      <c r="C1147" s="86"/>
      <c r="D1147" s="86" t="s">
        <v>535</v>
      </c>
      <c r="E1147" s="86"/>
      <c r="F1147" s="86"/>
      <c r="G1147" s="86"/>
      <c r="H1147" s="86"/>
      <c r="I1147" s="85" t="s">
        <v>227</v>
      </c>
      <c r="J1147" s="86" t="s">
        <v>228</v>
      </c>
      <c r="K1147" s="86" t="s">
        <v>103</v>
      </c>
      <c r="L1147" s="86" t="s">
        <v>230</v>
      </c>
      <c r="M1147" s="86"/>
      <c r="N1147" s="86"/>
      <c r="O1147" s="86"/>
      <c r="P1147" s="86">
        <v>1</v>
      </c>
      <c r="Q1147" s="86">
        <v>1</v>
      </c>
      <c r="R1147" s="86">
        <v>10</v>
      </c>
      <c r="S1147" s="86">
        <v>6</v>
      </c>
      <c r="T1147" s="86">
        <f t="shared" si="21"/>
        <v>-5</v>
      </c>
      <c r="U1147" s="86"/>
      <c r="V1147" s="86"/>
      <c r="W1147" s="86"/>
      <c r="X1147" s="86"/>
      <c r="Y1147" s="86"/>
      <c r="Z1147" s="86"/>
      <c r="AA1147" s="86"/>
      <c r="AB1147" s="86"/>
      <c r="AC1147" s="86"/>
      <c r="AD1147" s="86"/>
      <c r="AE1147" s="86">
        <v>1</v>
      </c>
      <c r="AF1147" s="86">
        <v>0</v>
      </c>
      <c r="AG1147" s="86">
        <v>1</v>
      </c>
      <c r="AH1147" s="87">
        <v>44271</v>
      </c>
    </row>
    <row r="1148" spans="1:34" outlineLevel="2" x14ac:dyDescent="0.3">
      <c r="A1148" s="85" t="s">
        <v>305</v>
      </c>
      <c r="B1148" s="85" t="s">
        <v>306</v>
      </c>
      <c r="C1148" s="86"/>
      <c r="D1148" s="86" t="s">
        <v>535</v>
      </c>
      <c r="E1148" s="86"/>
      <c r="F1148" s="86"/>
      <c r="G1148" s="86"/>
      <c r="H1148" s="86"/>
      <c r="I1148" s="85" t="s">
        <v>245</v>
      </c>
      <c r="J1148" s="86" t="s">
        <v>246</v>
      </c>
      <c r="K1148" s="86" t="s">
        <v>35</v>
      </c>
      <c r="L1148" s="86" t="s">
        <v>230</v>
      </c>
      <c r="M1148" s="86"/>
      <c r="N1148" s="86"/>
      <c r="O1148" s="86"/>
      <c r="P1148" s="86">
        <v>1</v>
      </c>
      <c r="Q1148" s="86">
        <v>1</v>
      </c>
      <c r="R1148" s="86">
        <v>6</v>
      </c>
      <c r="S1148" s="86">
        <v>7</v>
      </c>
      <c r="T1148" s="86">
        <f t="shared" si="21"/>
        <v>-6</v>
      </c>
      <c r="U1148" s="86"/>
      <c r="V1148" s="86"/>
      <c r="W1148" s="86"/>
      <c r="X1148" s="86"/>
      <c r="Y1148" s="86"/>
      <c r="Z1148" s="86"/>
      <c r="AA1148" s="86"/>
      <c r="AB1148" s="86"/>
      <c r="AC1148" s="86"/>
      <c r="AD1148" s="86"/>
      <c r="AE1148" s="86">
        <v>1</v>
      </c>
      <c r="AF1148" s="86">
        <v>0</v>
      </c>
      <c r="AG1148" s="86">
        <v>1</v>
      </c>
      <c r="AH1148" s="87">
        <v>44271</v>
      </c>
    </row>
    <row r="1149" spans="1:34" outlineLevel="2" x14ac:dyDescent="0.3">
      <c r="A1149" s="85" t="s">
        <v>307</v>
      </c>
      <c r="B1149" s="85" t="s">
        <v>308</v>
      </c>
      <c r="C1149" s="86"/>
      <c r="D1149" s="86" t="s">
        <v>535</v>
      </c>
      <c r="E1149" s="86"/>
      <c r="F1149" s="86"/>
      <c r="G1149" s="86"/>
      <c r="H1149" s="86"/>
      <c r="I1149" s="85" t="s">
        <v>227</v>
      </c>
      <c r="J1149" s="86" t="s">
        <v>228</v>
      </c>
      <c r="K1149" s="86" t="s">
        <v>35</v>
      </c>
      <c r="L1149" s="86" t="s">
        <v>230</v>
      </c>
      <c r="M1149" s="86"/>
      <c r="N1149" s="86"/>
      <c r="O1149" s="86"/>
      <c r="P1149" s="86">
        <v>1</v>
      </c>
      <c r="Q1149" s="86">
        <v>0</v>
      </c>
      <c r="R1149" s="86">
        <v>6</v>
      </c>
      <c r="S1149" s="86">
        <v>6</v>
      </c>
      <c r="T1149" s="86">
        <f t="shared" si="21"/>
        <v>-6</v>
      </c>
      <c r="U1149" s="86"/>
      <c r="V1149" s="86"/>
      <c r="W1149" s="86"/>
      <c r="X1149" s="86"/>
      <c r="Y1149" s="86"/>
      <c r="Z1149" s="86"/>
      <c r="AA1149" s="86"/>
      <c r="AB1149" s="86"/>
      <c r="AC1149" s="86"/>
      <c r="AD1149" s="86"/>
      <c r="AE1149" s="86">
        <v>1</v>
      </c>
      <c r="AF1149" s="86">
        <v>0</v>
      </c>
      <c r="AG1149" s="86">
        <v>1</v>
      </c>
      <c r="AH1149" s="87">
        <v>44271</v>
      </c>
    </row>
    <row r="1150" spans="1:34" outlineLevel="2" x14ac:dyDescent="0.3">
      <c r="A1150" s="85" t="s">
        <v>309</v>
      </c>
      <c r="B1150" s="85" t="s">
        <v>310</v>
      </c>
      <c r="C1150" s="86"/>
      <c r="D1150" s="86" t="s">
        <v>535</v>
      </c>
      <c r="E1150" s="86"/>
      <c r="F1150" s="86"/>
      <c r="G1150" s="86"/>
      <c r="H1150" s="86"/>
      <c r="I1150" s="85" t="s">
        <v>227</v>
      </c>
      <c r="J1150" s="86" t="s">
        <v>228</v>
      </c>
      <c r="K1150" s="86" t="s">
        <v>311</v>
      </c>
      <c r="L1150" s="86" t="s">
        <v>230</v>
      </c>
      <c r="M1150" s="86"/>
      <c r="N1150" s="86"/>
      <c r="O1150" s="86"/>
      <c r="P1150" s="86">
        <v>1</v>
      </c>
      <c r="Q1150" s="86">
        <v>0</v>
      </c>
      <c r="R1150" s="86">
        <v>9</v>
      </c>
      <c r="S1150" s="86">
        <v>10</v>
      </c>
      <c r="T1150" s="86">
        <f t="shared" si="21"/>
        <v>-10</v>
      </c>
      <c r="U1150" s="86">
        <v>1</v>
      </c>
      <c r="V1150" s="86"/>
      <c r="W1150" s="86"/>
      <c r="X1150" s="86"/>
      <c r="Y1150" s="86"/>
      <c r="Z1150" s="86"/>
      <c r="AA1150" s="86"/>
      <c r="AB1150" s="86"/>
      <c r="AC1150" s="86"/>
      <c r="AD1150" s="86"/>
      <c r="AE1150" s="86">
        <v>1</v>
      </c>
      <c r="AF1150" s="86">
        <v>0</v>
      </c>
      <c r="AG1150" s="86">
        <v>1</v>
      </c>
      <c r="AH1150" s="87">
        <v>44271</v>
      </c>
    </row>
    <row r="1151" spans="1:34" outlineLevel="2" x14ac:dyDescent="0.3">
      <c r="A1151" s="85" t="s">
        <v>314</v>
      </c>
      <c r="B1151" s="85" t="s">
        <v>315</v>
      </c>
      <c r="C1151" s="86"/>
      <c r="D1151" s="86" t="s">
        <v>535</v>
      </c>
      <c r="E1151" s="86"/>
      <c r="F1151" s="86"/>
      <c r="G1151" s="86"/>
      <c r="H1151" s="86"/>
      <c r="I1151" s="85"/>
      <c r="J1151" s="86"/>
      <c r="K1151" s="86"/>
      <c r="L1151" s="86"/>
      <c r="M1151" s="86"/>
      <c r="N1151" s="86"/>
      <c r="O1151" s="86"/>
      <c r="P1151" s="86">
        <v>3</v>
      </c>
      <c r="Q1151" s="86">
        <v>15</v>
      </c>
      <c r="R1151" s="86">
        <v>1</v>
      </c>
      <c r="S1151" s="86">
        <v>41</v>
      </c>
      <c r="T1151" s="86">
        <f t="shared" si="21"/>
        <v>-26</v>
      </c>
      <c r="U1151" s="86">
        <v>25</v>
      </c>
      <c r="V1151" s="86"/>
      <c r="W1151" s="86"/>
      <c r="X1151" s="86"/>
      <c r="Y1151" s="86"/>
      <c r="Z1151" s="86"/>
      <c r="AA1151" s="86"/>
      <c r="AB1151" s="86"/>
      <c r="AC1151" s="86"/>
      <c r="AD1151" s="86"/>
      <c r="AE1151" s="86">
        <v>3</v>
      </c>
      <c r="AF1151" s="86">
        <v>0</v>
      </c>
      <c r="AG1151" s="86">
        <v>3</v>
      </c>
      <c r="AH1151" s="87">
        <v>44271</v>
      </c>
    </row>
    <row r="1152" spans="1:34" outlineLevel="2" x14ac:dyDescent="0.3">
      <c r="A1152" s="85" t="s">
        <v>316</v>
      </c>
      <c r="B1152" s="85" t="s">
        <v>317</v>
      </c>
      <c r="C1152" s="86"/>
      <c r="D1152" s="86" t="s">
        <v>535</v>
      </c>
      <c r="E1152" s="86"/>
      <c r="F1152" s="86"/>
      <c r="G1152" s="86"/>
      <c r="H1152" s="86"/>
      <c r="I1152" s="85" t="s">
        <v>259</v>
      </c>
      <c r="J1152" s="86" t="s">
        <v>318</v>
      </c>
      <c r="K1152" s="86" t="s">
        <v>294</v>
      </c>
      <c r="L1152" s="86" t="s">
        <v>319</v>
      </c>
      <c r="M1152" s="86">
        <v>15674</v>
      </c>
      <c r="N1152" s="86">
        <v>43</v>
      </c>
      <c r="O1152" s="87">
        <v>44299</v>
      </c>
      <c r="P1152" s="86">
        <v>2</v>
      </c>
      <c r="Q1152" s="86">
        <v>52</v>
      </c>
      <c r="R1152" s="86">
        <v>50</v>
      </c>
      <c r="S1152" s="86">
        <v>69</v>
      </c>
      <c r="T1152" s="86">
        <f t="shared" si="21"/>
        <v>-17</v>
      </c>
      <c r="U1152" s="86"/>
      <c r="V1152" s="86"/>
      <c r="W1152" s="86"/>
      <c r="X1152" s="86"/>
      <c r="Y1152" s="86"/>
      <c r="Z1152" s="86"/>
      <c r="AA1152" s="86"/>
      <c r="AB1152" s="86"/>
      <c r="AC1152" s="86"/>
      <c r="AD1152" s="86"/>
      <c r="AE1152" s="86">
        <v>2</v>
      </c>
      <c r="AF1152" s="86">
        <v>0</v>
      </c>
      <c r="AG1152" s="86">
        <v>2</v>
      </c>
      <c r="AH1152" s="87">
        <v>44271</v>
      </c>
    </row>
    <row r="1153" spans="1:34" outlineLevel="2" x14ac:dyDescent="0.3">
      <c r="A1153" s="85" t="s">
        <v>320</v>
      </c>
      <c r="B1153" s="85" t="s">
        <v>321</v>
      </c>
      <c r="C1153" s="86"/>
      <c r="D1153" s="86" t="s">
        <v>535</v>
      </c>
      <c r="E1153" s="86"/>
      <c r="F1153" s="86"/>
      <c r="G1153" s="86"/>
      <c r="H1153" s="86"/>
      <c r="I1153" s="85" t="s">
        <v>259</v>
      </c>
      <c r="J1153" s="86" t="s">
        <v>322</v>
      </c>
      <c r="K1153" s="86" t="s">
        <v>323</v>
      </c>
      <c r="L1153" s="86" t="s">
        <v>144</v>
      </c>
      <c r="M1153" s="86"/>
      <c r="N1153" s="86"/>
      <c r="O1153" s="86"/>
      <c r="P1153" s="86">
        <v>4</v>
      </c>
      <c r="Q1153" s="86">
        <v>69</v>
      </c>
      <c r="R1153" s="86">
        <v>80</v>
      </c>
      <c r="S1153" s="86">
        <v>82</v>
      </c>
      <c r="T1153" s="86">
        <f t="shared" si="21"/>
        <v>-13</v>
      </c>
      <c r="U1153" s="86"/>
      <c r="V1153" s="86"/>
      <c r="W1153" s="86"/>
      <c r="X1153" s="86"/>
      <c r="Y1153" s="86"/>
      <c r="Z1153" s="86"/>
      <c r="AA1153" s="86"/>
      <c r="AB1153" s="86"/>
      <c r="AC1153" s="86"/>
      <c r="AD1153" s="86"/>
      <c r="AE1153" s="86">
        <v>4</v>
      </c>
      <c r="AF1153" s="86">
        <v>0</v>
      </c>
      <c r="AG1153" s="86">
        <v>4</v>
      </c>
      <c r="AH1153" s="87">
        <v>44271</v>
      </c>
    </row>
    <row r="1154" spans="1:34" outlineLevel="2" x14ac:dyDescent="0.3">
      <c r="A1154" s="85" t="s">
        <v>324</v>
      </c>
      <c r="B1154" s="85" t="s">
        <v>325</v>
      </c>
      <c r="C1154" s="86"/>
      <c r="D1154" s="86" t="s">
        <v>535</v>
      </c>
      <c r="E1154" s="86"/>
      <c r="F1154" s="86"/>
      <c r="G1154" s="86"/>
      <c r="H1154" s="86"/>
      <c r="I1154" s="85" t="s">
        <v>259</v>
      </c>
      <c r="J1154" s="86" t="s">
        <v>326</v>
      </c>
      <c r="K1154" s="86" t="s">
        <v>327</v>
      </c>
      <c r="L1154" s="86" t="s">
        <v>328</v>
      </c>
      <c r="M1154" s="86">
        <v>15674</v>
      </c>
      <c r="N1154" s="86">
        <v>100</v>
      </c>
      <c r="O1154" s="87">
        <v>44314</v>
      </c>
      <c r="P1154" s="86">
        <v>7</v>
      </c>
      <c r="Q1154" s="86">
        <v>6</v>
      </c>
      <c r="R1154" s="86">
        <v>170</v>
      </c>
      <c r="S1154" s="86">
        <v>79</v>
      </c>
      <c r="T1154" s="86">
        <f t="shared" si="21"/>
        <v>-73</v>
      </c>
      <c r="U1154" s="86"/>
      <c r="V1154" s="86"/>
      <c r="W1154" s="86"/>
      <c r="X1154" s="86"/>
      <c r="Y1154" s="86"/>
      <c r="Z1154" s="86"/>
      <c r="AA1154" s="86"/>
      <c r="AB1154" s="86"/>
      <c r="AC1154" s="86"/>
      <c r="AD1154" s="86"/>
      <c r="AE1154" s="86">
        <v>7</v>
      </c>
      <c r="AF1154" s="86">
        <v>0</v>
      </c>
      <c r="AG1154" s="86">
        <v>7</v>
      </c>
      <c r="AH1154" s="87">
        <v>44271</v>
      </c>
    </row>
    <row r="1155" spans="1:34" outlineLevel="2" x14ac:dyDescent="0.3">
      <c r="A1155" s="85" t="s">
        <v>329</v>
      </c>
      <c r="B1155" s="85" t="s">
        <v>330</v>
      </c>
      <c r="C1155" s="86"/>
      <c r="D1155" s="86" t="s">
        <v>535</v>
      </c>
      <c r="E1155" s="86"/>
      <c r="F1155" s="86"/>
      <c r="G1155" s="86"/>
      <c r="H1155" s="86"/>
      <c r="I1155" s="85"/>
      <c r="J1155" s="86"/>
      <c r="K1155" s="86"/>
      <c r="L1155" s="86"/>
      <c r="M1155" s="86"/>
      <c r="N1155" s="86"/>
      <c r="O1155" s="86"/>
      <c r="P1155" s="86">
        <v>1</v>
      </c>
      <c r="Q1155" s="86">
        <v>10</v>
      </c>
      <c r="R1155" s="86">
        <v>0</v>
      </c>
      <c r="S1155" s="86">
        <v>11</v>
      </c>
      <c r="T1155" s="86">
        <f t="shared" si="21"/>
        <v>-1</v>
      </c>
      <c r="U1155" s="86">
        <v>1</v>
      </c>
      <c r="V1155" s="86"/>
      <c r="W1155" s="86"/>
      <c r="X1155" s="86"/>
      <c r="Y1155" s="86"/>
      <c r="Z1155" s="86"/>
      <c r="AA1155" s="86"/>
      <c r="AB1155" s="86"/>
      <c r="AC1155" s="86"/>
      <c r="AD1155" s="86"/>
      <c r="AE1155" s="86">
        <v>1</v>
      </c>
      <c r="AF1155" s="86">
        <v>0</v>
      </c>
      <c r="AG1155" s="86">
        <v>1</v>
      </c>
      <c r="AH1155" s="87">
        <v>44271</v>
      </c>
    </row>
    <row r="1156" spans="1:34" outlineLevel="2" x14ac:dyDescent="0.3">
      <c r="A1156" s="85" t="s">
        <v>331</v>
      </c>
      <c r="B1156" s="85" t="s">
        <v>332</v>
      </c>
      <c r="C1156" s="86"/>
      <c r="D1156" s="86" t="s">
        <v>535</v>
      </c>
      <c r="E1156" s="86"/>
      <c r="F1156" s="86"/>
      <c r="G1156" s="86"/>
      <c r="H1156" s="86"/>
      <c r="I1156" s="85"/>
      <c r="J1156" s="86"/>
      <c r="K1156" s="86"/>
      <c r="L1156" s="86"/>
      <c r="M1156" s="86"/>
      <c r="N1156" s="86"/>
      <c r="O1156" s="86"/>
      <c r="P1156" s="86">
        <v>3</v>
      </c>
      <c r="Q1156" s="86">
        <v>30</v>
      </c>
      <c r="R1156" s="86">
        <v>0</v>
      </c>
      <c r="S1156" s="86">
        <v>35</v>
      </c>
      <c r="T1156" s="86">
        <f t="shared" si="21"/>
        <v>-5</v>
      </c>
      <c r="U1156" s="86">
        <v>5</v>
      </c>
      <c r="V1156" s="86"/>
      <c r="W1156" s="86"/>
      <c r="X1156" s="86"/>
      <c r="Y1156" s="86"/>
      <c r="Z1156" s="86"/>
      <c r="AA1156" s="86"/>
      <c r="AB1156" s="86"/>
      <c r="AC1156" s="86"/>
      <c r="AD1156" s="86"/>
      <c r="AE1156" s="86">
        <v>3</v>
      </c>
      <c r="AF1156" s="86">
        <v>0</v>
      </c>
      <c r="AG1156" s="86">
        <v>3</v>
      </c>
      <c r="AH1156" s="87">
        <v>44271</v>
      </c>
    </row>
    <row r="1157" spans="1:34" outlineLevel="2" x14ac:dyDescent="0.3">
      <c r="A1157" s="85" t="s">
        <v>333</v>
      </c>
      <c r="B1157" s="85" t="s">
        <v>334</v>
      </c>
      <c r="C1157" s="86"/>
      <c r="D1157" s="86" t="s">
        <v>535</v>
      </c>
      <c r="E1157" s="86"/>
      <c r="F1157" s="86"/>
      <c r="G1157" s="86"/>
      <c r="H1157" s="86"/>
      <c r="I1157" s="85"/>
      <c r="J1157" s="86"/>
      <c r="K1157" s="86"/>
      <c r="L1157" s="86"/>
      <c r="M1157" s="86"/>
      <c r="N1157" s="86"/>
      <c r="O1157" s="86"/>
      <c r="P1157" s="86">
        <v>2</v>
      </c>
      <c r="Q1157" s="86">
        <v>7</v>
      </c>
      <c r="R1157" s="86"/>
      <c r="S1157" s="86">
        <v>12</v>
      </c>
      <c r="T1157" s="86">
        <f t="shared" si="21"/>
        <v>-5</v>
      </c>
      <c r="U1157" s="86">
        <v>5</v>
      </c>
      <c r="V1157" s="86"/>
      <c r="W1157" s="86"/>
      <c r="X1157" s="86"/>
      <c r="Y1157" s="86"/>
      <c r="Z1157" s="86"/>
      <c r="AA1157" s="86"/>
      <c r="AB1157" s="86"/>
      <c r="AC1157" s="86"/>
      <c r="AD1157" s="86"/>
      <c r="AE1157" s="86">
        <v>2</v>
      </c>
      <c r="AF1157" s="86">
        <v>0</v>
      </c>
      <c r="AG1157" s="86">
        <v>2</v>
      </c>
      <c r="AH1157" s="87">
        <v>44271</v>
      </c>
    </row>
    <row r="1158" spans="1:34" outlineLevel="2" x14ac:dyDescent="0.3">
      <c r="A1158" s="85" t="s">
        <v>335</v>
      </c>
      <c r="B1158" s="85" t="s">
        <v>336</v>
      </c>
      <c r="C1158" s="86"/>
      <c r="D1158" s="86" t="s">
        <v>535</v>
      </c>
      <c r="E1158" s="86"/>
      <c r="F1158" s="86"/>
      <c r="G1158" s="86"/>
      <c r="H1158" s="86"/>
      <c r="I1158" s="85"/>
      <c r="J1158" s="86"/>
      <c r="K1158" s="86"/>
      <c r="L1158" s="86"/>
      <c r="M1158" s="86"/>
      <c r="N1158" s="86"/>
      <c r="O1158" s="86"/>
      <c r="P1158" s="86">
        <v>2</v>
      </c>
      <c r="Q1158" s="86">
        <v>4</v>
      </c>
      <c r="R1158" s="86">
        <v>0</v>
      </c>
      <c r="S1158" s="86">
        <v>12</v>
      </c>
      <c r="T1158" s="86">
        <f t="shared" si="21"/>
        <v>-8</v>
      </c>
      <c r="U1158" s="86">
        <v>8</v>
      </c>
      <c r="V1158" s="86"/>
      <c r="W1158" s="86"/>
      <c r="X1158" s="86"/>
      <c r="Y1158" s="86"/>
      <c r="Z1158" s="86"/>
      <c r="AA1158" s="86"/>
      <c r="AB1158" s="86"/>
      <c r="AC1158" s="86"/>
      <c r="AD1158" s="86"/>
      <c r="AE1158" s="86">
        <v>2</v>
      </c>
      <c r="AF1158" s="86">
        <v>0</v>
      </c>
      <c r="AG1158" s="86">
        <v>2</v>
      </c>
      <c r="AH1158" s="87">
        <v>44271</v>
      </c>
    </row>
    <row r="1159" spans="1:34" outlineLevel="2" x14ac:dyDescent="0.3">
      <c r="A1159" s="85" t="s">
        <v>337</v>
      </c>
      <c r="B1159" s="85" t="s">
        <v>338</v>
      </c>
      <c r="C1159" s="86"/>
      <c r="D1159" s="86" t="s">
        <v>535</v>
      </c>
      <c r="E1159" s="86"/>
      <c r="F1159" s="86"/>
      <c r="G1159" s="86"/>
      <c r="H1159" s="86"/>
      <c r="I1159" s="85" t="s">
        <v>227</v>
      </c>
      <c r="J1159" s="86" t="s">
        <v>228</v>
      </c>
      <c r="K1159" s="86" t="s">
        <v>339</v>
      </c>
      <c r="L1159" s="86" t="s">
        <v>230</v>
      </c>
      <c r="M1159" s="86"/>
      <c r="N1159" s="86"/>
      <c r="O1159" s="86"/>
      <c r="P1159" s="86">
        <v>40</v>
      </c>
      <c r="Q1159" s="86">
        <v>68</v>
      </c>
      <c r="R1159" s="86">
        <v>84</v>
      </c>
      <c r="S1159" s="86">
        <v>512</v>
      </c>
      <c r="T1159" s="86">
        <f t="shared" si="21"/>
        <v>-444</v>
      </c>
      <c r="U1159" s="86">
        <v>360</v>
      </c>
      <c r="V1159" s="86"/>
      <c r="W1159" s="86"/>
      <c r="X1159" s="86"/>
      <c r="Y1159" s="86"/>
      <c r="Z1159" s="86"/>
      <c r="AA1159" s="86"/>
      <c r="AB1159" s="86"/>
      <c r="AC1159" s="86"/>
      <c r="AD1159" s="86"/>
      <c r="AE1159" s="86">
        <v>40</v>
      </c>
      <c r="AF1159" s="86">
        <v>0</v>
      </c>
      <c r="AG1159" s="86">
        <v>40</v>
      </c>
      <c r="AH1159" s="87">
        <v>44271</v>
      </c>
    </row>
    <row r="1160" spans="1:34" outlineLevel="2" x14ac:dyDescent="0.3">
      <c r="A1160" s="85" t="s">
        <v>340</v>
      </c>
      <c r="B1160" s="85" t="s">
        <v>341</v>
      </c>
      <c r="C1160" s="86"/>
      <c r="D1160" s="86" t="s">
        <v>535</v>
      </c>
      <c r="E1160" s="86"/>
      <c r="F1160" s="86"/>
      <c r="G1160" s="86"/>
      <c r="H1160" s="86"/>
      <c r="I1160" s="85" t="s">
        <v>227</v>
      </c>
      <c r="J1160" s="86" t="s">
        <v>228</v>
      </c>
      <c r="K1160" s="86" t="s">
        <v>342</v>
      </c>
      <c r="L1160" s="86" t="s">
        <v>230</v>
      </c>
      <c r="M1160" s="86"/>
      <c r="N1160" s="86"/>
      <c r="O1160" s="86"/>
      <c r="P1160" s="86">
        <v>6</v>
      </c>
      <c r="Q1160" s="86">
        <v>24</v>
      </c>
      <c r="R1160" s="86">
        <v>33</v>
      </c>
      <c r="S1160" s="86">
        <v>65</v>
      </c>
      <c r="T1160" s="86">
        <f t="shared" si="21"/>
        <v>-41</v>
      </c>
      <c r="U1160" s="86">
        <v>8</v>
      </c>
      <c r="V1160" s="86"/>
      <c r="W1160" s="86"/>
      <c r="X1160" s="86"/>
      <c r="Y1160" s="86"/>
      <c r="Z1160" s="86"/>
      <c r="AA1160" s="86"/>
      <c r="AB1160" s="86"/>
      <c r="AC1160" s="86"/>
      <c r="AD1160" s="86"/>
      <c r="AE1160" s="86">
        <v>6</v>
      </c>
      <c r="AF1160" s="86">
        <v>0</v>
      </c>
      <c r="AG1160" s="86">
        <v>6</v>
      </c>
      <c r="AH1160" s="87">
        <v>44271</v>
      </c>
    </row>
    <row r="1161" spans="1:34" outlineLevel="2" x14ac:dyDescent="0.3">
      <c r="A1161" s="85" t="s">
        <v>343</v>
      </c>
      <c r="B1161" s="85" t="s">
        <v>344</v>
      </c>
      <c r="C1161" s="86"/>
      <c r="D1161" s="86" t="s">
        <v>535</v>
      </c>
      <c r="E1161" s="86"/>
      <c r="F1161" s="86"/>
      <c r="G1161" s="86"/>
      <c r="H1161" s="86"/>
      <c r="I1161" s="85" t="s">
        <v>227</v>
      </c>
      <c r="J1161" s="86" t="s">
        <v>228</v>
      </c>
      <c r="K1161" s="86" t="s">
        <v>345</v>
      </c>
      <c r="L1161" s="86" t="s">
        <v>230</v>
      </c>
      <c r="M1161" s="86"/>
      <c r="N1161" s="86"/>
      <c r="O1161" s="86"/>
      <c r="P1161" s="86">
        <v>3</v>
      </c>
      <c r="Q1161" s="86">
        <v>9</v>
      </c>
      <c r="R1161" s="86">
        <v>35</v>
      </c>
      <c r="S1161" s="86">
        <v>36</v>
      </c>
      <c r="T1161" s="86">
        <f t="shared" si="21"/>
        <v>-27</v>
      </c>
      <c r="U1161" s="86"/>
      <c r="V1161" s="86"/>
      <c r="W1161" s="86"/>
      <c r="X1161" s="86"/>
      <c r="Y1161" s="86"/>
      <c r="Z1161" s="86"/>
      <c r="AA1161" s="86"/>
      <c r="AB1161" s="86"/>
      <c r="AC1161" s="86"/>
      <c r="AD1161" s="86"/>
      <c r="AE1161" s="86">
        <v>3</v>
      </c>
      <c r="AF1161" s="86">
        <v>0</v>
      </c>
      <c r="AG1161" s="86">
        <v>3</v>
      </c>
      <c r="AH1161" s="87">
        <v>44271</v>
      </c>
    </row>
    <row r="1162" spans="1:34" outlineLevel="2" x14ac:dyDescent="0.3">
      <c r="A1162" s="85" t="s">
        <v>346</v>
      </c>
      <c r="B1162" s="85" t="s">
        <v>347</v>
      </c>
      <c r="C1162" s="86"/>
      <c r="D1162" s="86" t="s">
        <v>535</v>
      </c>
      <c r="E1162" s="86"/>
      <c r="F1162" s="86"/>
      <c r="G1162" s="86"/>
      <c r="H1162" s="86"/>
      <c r="I1162" s="85" t="s">
        <v>227</v>
      </c>
      <c r="J1162" s="86" t="s">
        <v>228</v>
      </c>
      <c r="K1162" s="86" t="s">
        <v>348</v>
      </c>
      <c r="L1162" s="86" t="s">
        <v>230</v>
      </c>
      <c r="M1162" s="86"/>
      <c r="N1162" s="86"/>
      <c r="O1162" s="86"/>
      <c r="P1162" s="86">
        <v>40</v>
      </c>
      <c r="Q1162" s="86">
        <v>98</v>
      </c>
      <c r="R1162" s="86">
        <v>96</v>
      </c>
      <c r="S1162" s="86">
        <v>504</v>
      </c>
      <c r="T1162" s="86">
        <f t="shared" si="21"/>
        <v>-406</v>
      </c>
      <c r="U1162" s="86">
        <v>310</v>
      </c>
      <c r="V1162" s="86"/>
      <c r="W1162" s="86"/>
      <c r="X1162" s="86"/>
      <c r="Y1162" s="86"/>
      <c r="Z1162" s="86"/>
      <c r="AA1162" s="86"/>
      <c r="AB1162" s="86"/>
      <c r="AC1162" s="86"/>
      <c r="AD1162" s="86"/>
      <c r="AE1162" s="86">
        <v>40</v>
      </c>
      <c r="AF1162" s="86">
        <v>0</v>
      </c>
      <c r="AG1162" s="86">
        <v>40</v>
      </c>
      <c r="AH1162" s="87">
        <v>44271</v>
      </c>
    </row>
    <row r="1163" spans="1:34" outlineLevel="2" x14ac:dyDescent="0.3">
      <c r="A1163" s="85" t="s">
        <v>349</v>
      </c>
      <c r="B1163" s="85" t="s">
        <v>350</v>
      </c>
      <c r="C1163" s="86"/>
      <c r="D1163" s="86" t="s">
        <v>535</v>
      </c>
      <c r="E1163" s="86"/>
      <c r="F1163" s="86"/>
      <c r="G1163" s="86"/>
      <c r="H1163" s="86"/>
      <c r="I1163" s="85" t="s">
        <v>227</v>
      </c>
      <c r="J1163" s="86" t="s">
        <v>228</v>
      </c>
      <c r="K1163" s="86" t="s">
        <v>103</v>
      </c>
      <c r="L1163" s="86" t="s">
        <v>230</v>
      </c>
      <c r="M1163" s="86"/>
      <c r="N1163" s="86"/>
      <c r="O1163" s="86"/>
      <c r="P1163" s="86">
        <v>1</v>
      </c>
      <c r="Q1163" s="86">
        <v>1</v>
      </c>
      <c r="R1163" s="86">
        <v>10</v>
      </c>
      <c r="S1163" s="86">
        <v>9</v>
      </c>
      <c r="T1163" s="86">
        <f t="shared" si="21"/>
        <v>-8</v>
      </c>
      <c r="U1163" s="86"/>
      <c r="V1163" s="86"/>
      <c r="W1163" s="86"/>
      <c r="X1163" s="86"/>
      <c r="Y1163" s="86"/>
      <c r="Z1163" s="86"/>
      <c r="AA1163" s="86"/>
      <c r="AB1163" s="86"/>
      <c r="AC1163" s="86"/>
      <c r="AD1163" s="86"/>
      <c r="AE1163" s="86">
        <v>1</v>
      </c>
      <c r="AF1163" s="86">
        <v>0</v>
      </c>
      <c r="AG1163" s="86">
        <v>1</v>
      </c>
      <c r="AH1163" s="87">
        <v>44271</v>
      </c>
    </row>
    <row r="1164" spans="1:34" outlineLevel="2" x14ac:dyDescent="0.3">
      <c r="A1164" s="85" t="s">
        <v>351</v>
      </c>
      <c r="B1164" s="85" t="s">
        <v>352</v>
      </c>
      <c r="C1164" s="86"/>
      <c r="D1164" s="86" t="s">
        <v>535</v>
      </c>
      <c r="E1164" s="86"/>
      <c r="F1164" s="86"/>
      <c r="G1164" s="86"/>
      <c r="H1164" s="86"/>
      <c r="I1164" s="85"/>
      <c r="J1164" s="86"/>
      <c r="K1164" s="86"/>
      <c r="L1164" s="86"/>
      <c r="M1164" s="86"/>
      <c r="N1164" s="86"/>
      <c r="O1164" s="86"/>
      <c r="P1164" s="86">
        <v>12</v>
      </c>
      <c r="Q1164" s="86">
        <v>50</v>
      </c>
      <c r="R1164" s="86">
        <v>0</v>
      </c>
      <c r="S1164" s="86">
        <v>72</v>
      </c>
      <c r="T1164" s="86">
        <f t="shared" si="21"/>
        <v>-22</v>
      </c>
      <c r="U1164" s="86">
        <v>22</v>
      </c>
      <c r="V1164" s="86"/>
      <c r="W1164" s="86"/>
      <c r="X1164" s="86"/>
      <c r="Y1164" s="86"/>
      <c r="Z1164" s="86"/>
      <c r="AA1164" s="86"/>
      <c r="AB1164" s="86"/>
      <c r="AC1164" s="86"/>
      <c r="AD1164" s="86"/>
      <c r="AE1164" s="86">
        <v>12</v>
      </c>
      <c r="AF1164" s="86">
        <v>0</v>
      </c>
      <c r="AG1164" s="86">
        <v>12</v>
      </c>
      <c r="AH1164" s="87">
        <v>44271</v>
      </c>
    </row>
    <row r="1165" spans="1:34" outlineLevel="2" x14ac:dyDescent="0.3">
      <c r="A1165" s="85" t="s">
        <v>353</v>
      </c>
      <c r="B1165" s="85" t="s">
        <v>354</v>
      </c>
      <c r="C1165" s="86"/>
      <c r="D1165" s="86" t="s">
        <v>535</v>
      </c>
      <c r="E1165" s="86"/>
      <c r="F1165" s="86"/>
      <c r="G1165" s="86"/>
      <c r="H1165" s="86"/>
      <c r="I1165" s="85"/>
      <c r="J1165" s="86"/>
      <c r="K1165" s="86"/>
      <c r="L1165" s="86"/>
      <c r="M1165" s="86"/>
      <c r="N1165" s="86"/>
      <c r="O1165" s="86"/>
      <c r="P1165" s="86">
        <v>8</v>
      </c>
      <c r="Q1165" s="86">
        <v>50</v>
      </c>
      <c r="R1165" s="86">
        <v>0</v>
      </c>
      <c r="S1165" s="86">
        <v>82</v>
      </c>
      <c r="T1165" s="86">
        <f t="shared" si="21"/>
        <v>-32</v>
      </c>
      <c r="U1165" s="86">
        <v>32</v>
      </c>
      <c r="V1165" s="86"/>
      <c r="W1165" s="86"/>
      <c r="X1165" s="86"/>
      <c r="Y1165" s="86"/>
      <c r="Z1165" s="86"/>
      <c r="AA1165" s="86"/>
      <c r="AB1165" s="86"/>
      <c r="AC1165" s="86"/>
      <c r="AD1165" s="86"/>
      <c r="AE1165" s="86">
        <v>8</v>
      </c>
      <c r="AF1165" s="86">
        <v>0</v>
      </c>
      <c r="AG1165" s="86">
        <v>8</v>
      </c>
      <c r="AH1165" s="87">
        <v>44271</v>
      </c>
    </row>
    <row r="1166" spans="1:34" outlineLevel="2" x14ac:dyDescent="0.3">
      <c r="A1166" s="85" t="s">
        <v>355</v>
      </c>
      <c r="B1166" s="85" t="s">
        <v>356</v>
      </c>
      <c r="C1166" s="86"/>
      <c r="D1166" s="86" t="s">
        <v>535</v>
      </c>
      <c r="E1166" s="86"/>
      <c r="F1166" s="86"/>
      <c r="G1166" s="86"/>
      <c r="H1166" s="86"/>
      <c r="I1166" s="85"/>
      <c r="J1166" s="86"/>
      <c r="K1166" s="86"/>
      <c r="L1166" s="86"/>
      <c r="M1166" s="86"/>
      <c r="N1166" s="86"/>
      <c r="O1166" s="86"/>
      <c r="P1166" s="86">
        <v>4</v>
      </c>
      <c r="Q1166" s="86">
        <v>13</v>
      </c>
      <c r="R1166" s="86">
        <v>0</v>
      </c>
      <c r="S1166" s="86">
        <v>26</v>
      </c>
      <c r="T1166" s="86">
        <f t="shared" si="21"/>
        <v>-13</v>
      </c>
      <c r="U1166" s="86">
        <v>13</v>
      </c>
      <c r="V1166" s="86"/>
      <c r="W1166" s="86"/>
      <c r="X1166" s="86"/>
      <c r="Y1166" s="86"/>
      <c r="Z1166" s="86"/>
      <c r="AA1166" s="86"/>
      <c r="AB1166" s="86"/>
      <c r="AC1166" s="86"/>
      <c r="AD1166" s="86"/>
      <c r="AE1166" s="86">
        <v>4</v>
      </c>
      <c r="AF1166" s="86">
        <v>0</v>
      </c>
      <c r="AG1166" s="86">
        <v>4</v>
      </c>
      <c r="AH1166" s="87">
        <v>44271</v>
      </c>
    </row>
    <row r="1167" spans="1:34" outlineLevel="2" x14ac:dyDescent="0.3">
      <c r="A1167" s="85" t="s">
        <v>357</v>
      </c>
      <c r="B1167" s="85" t="s">
        <v>358</v>
      </c>
      <c r="C1167" s="86"/>
      <c r="D1167" s="86" t="s">
        <v>535</v>
      </c>
      <c r="E1167" s="86"/>
      <c r="F1167" s="86"/>
      <c r="G1167" s="86"/>
      <c r="H1167" s="86"/>
      <c r="I1167" s="85"/>
      <c r="J1167" s="86"/>
      <c r="K1167" s="86"/>
      <c r="L1167" s="86"/>
      <c r="M1167" s="86"/>
      <c r="N1167" s="86"/>
      <c r="O1167" s="86"/>
      <c r="P1167" s="86">
        <v>2</v>
      </c>
      <c r="Q1167" s="86">
        <v>13</v>
      </c>
      <c r="R1167" s="86">
        <v>0</v>
      </c>
      <c r="S1167" s="86">
        <v>22</v>
      </c>
      <c r="T1167" s="86">
        <f t="shared" si="21"/>
        <v>-9</v>
      </c>
      <c r="U1167" s="86">
        <v>9</v>
      </c>
      <c r="V1167" s="86"/>
      <c r="W1167" s="86"/>
      <c r="X1167" s="86"/>
      <c r="Y1167" s="86"/>
      <c r="Z1167" s="86"/>
      <c r="AA1167" s="86"/>
      <c r="AB1167" s="86"/>
      <c r="AC1167" s="86"/>
      <c r="AD1167" s="86"/>
      <c r="AE1167" s="86">
        <v>2</v>
      </c>
      <c r="AF1167" s="86">
        <v>0</v>
      </c>
      <c r="AG1167" s="86">
        <v>2</v>
      </c>
      <c r="AH1167" s="87">
        <v>44271</v>
      </c>
    </row>
    <row r="1168" spans="1:34" outlineLevel="2" x14ac:dyDescent="0.3">
      <c r="A1168" s="85" t="s">
        <v>359</v>
      </c>
      <c r="B1168" s="85" t="s">
        <v>360</v>
      </c>
      <c r="C1168" s="86"/>
      <c r="D1168" s="86" t="s">
        <v>535</v>
      </c>
      <c r="E1168" s="86"/>
      <c r="F1168" s="86"/>
      <c r="G1168" s="86"/>
      <c r="H1168" s="86"/>
      <c r="I1168" s="85"/>
      <c r="J1168" s="86"/>
      <c r="K1168" s="86"/>
      <c r="L1168" s="86"/>
      <c r="M1168" s="86"/>
      <c r="N1168" s="86"/>
      <c r="O1168" s="86"/>
      <c r="P1168" s="86">
        <v>1</v>
      </c>
      <c r="Q1168" s="86">
        <v>0</v>
      </c>
      <c r="R1168" s="86">
        <v>0</v>
      </c>
      <c r="S1168" s="86">
        <v>6</v>
      </c>
      <c r="T1168" s="86">
        <f t="shared" si="21"/>
        <v>-6</v>
      </c>
      <c r="U1168" s="86">
        <v>6</v>
      </c>
      <c r="V1168" s="86"/>
      <c r="W1168" s="86"/>
      <c r="X1168" s="86"/>
      <c r="Y1168" s="86"/>
      <c r="Z1168" s="86"/>
      <c r="AA1168" s="86"/>
      <c r="AB1168" s="86"/>
      <c r="AC1168" s="86"/>
      <c r="AD1168" s="86"/>
      <c r="AE1168" s="86">
        <v>1</v>
      </c>
      <c r="AF1168" s="86">
        <v>0</v>
      </c>
      <c r="AG1168" s="86">
        <v>1</v>
      </c>
      <c r="AH1168" s="87">
        <v>44271</v>
      </c>
    </row>
    <row r="1169" spans="1:34" outlineLevel="2" x14ac:dyDescent="0.3">
      <c r="A1169" s="85" t="s">
        <v>361</v>
      </c>
      <c r="B1169" s="85" t="s">
        <v>362</v>
      </c>
      <c r="C1169" s="86"/>
      <c r="D1169" s="86" t="s">
        <v>535</v>
      </c>
      <c r="E1169" s="86"/>
      <c r="F1169" s="86"/>
      <c r="G1169" s="86"/>
      <c r="H1169" s="86"/>
      <c r="I1169" s="85"/>
      <c r="J1169" s="86"/>
      <c r="K1169" s="86"/>
      <c r="L1169" s="86"/>
      <c r="M1169" s="86"/>
      <c r="N1169" s="86"/>
      <c r="O1169" s="86"/>
      <c r="P1169" s="86">
        <v>2</v>
      </c>
      <c r="Q1169" s="86">
        <v>9</v>
      </c>
      <c r="R1169" s="86">
        <v>0</v>
      </c>
      <c r="S1169" s="86">
        <v>17</v>
      </c>
      <c r="T1169" s="86">
        <f t="shared" si="21"/>
        <v>-8</v>
      </c>
      <c r="U1169" s="86">
        <v>8</v>
      </c>
      <c r="V1169" s="86"/>
      <c r="W1169" s="86"/>
      <c r="X1169" s="86"/>
      <c r="Y1169" s="86"/>
      <c r="Z1169" s="86"/>
      <c r="AA1169" s="86"/>
      <c r="AB1169" s="86"/>
      <c r="AC1169" s="86"/>
      <c r="AD1169" s="86"/>
      <c r="AE1169" s="86">
        <v>2</v>
      </c>
      <c r="AF1169" s="86">
        <v>0</v>
      </c>
      <c r="AG1169" s="86">
        <v>2</v>
      </c>
      <c r="AH1169" s="87">
        <v>44271</v>
      </c>
    </row>
    <row r="1170" spans="1:34" outlineLevel="2" x14ac:dyDescent="0.3">
      <c r="A1170" s="85" t="s">
        <v>363</v>
      </c>
      <c r="B1170" s="85" t="s">
        <v>364</v>
      </c>
      <c r="C1170" s="86"/>
      <c r="D1170" s="86" t="s">
        <v>535</v>
      </c>
      <c r="E1170" s="86"/>
      <c r="F1170" s="86"/>
      <c r="G1170" s="86"/>
      <c r="H1170" s="86"/>
      <c r="I1170" s="85" t="s">
        <v>227</v>
      </c>
      <c r="J1170" s="86" t="s">
        <v>228</v>
      </c>
      <c r="K1170" s="86" t="s">
        <v>53</v>
      </c>
      <c r="L1170" s="86" t="s">
        <v>230</v>
      </c>
      <c r="M1170" s="86"/>
      <c r="N1170" s="86"/>
      <c r="O1170" s="86"/>
      <c r="P1170" s="86">
        <v>5</v>
      </c>
      <c r="Q1170" s="86">
        <v>32</v>
      </c>
      <c r="R1170" s="86">
        <v>26</v>
      </c>
      <c r="S1170" s="86">
        <v>90</v>
      </c>
      <c r="T1170" s="86">
        <f t="shared" si="21"/>
        <v>-58</v>
      </c>
      <c r="U1170" s="86">
        <v>32</v>
      </c>
      <c r="V1170" s="86"/>
      <c r="W1170" s="86"/>
      <c r="X1170" s="86"/>
      <c r="Y1170" s="86"/>
      <c r="Z1170" s="86"/>
      <c r="AA1170" s="86"/>
      <c r="AB1170" s="86"/>
      <c r="AC1170" s="86"/>
      <c r="AD1170" s="86"/>
      <c r="AE1170" s="86">
        <v>5</v>
      </c>
      <c r="AF1170" s="86">
        <v>0</v>
      </c>
      <c r="AG1170" s="86">
        <v>5</v>
      </c>
      <c r="AH1170" s="87">
        <v>44271</v>
      </c>
    </row>
    <row r="1171" spans="1:34" outlineLevel="2" x14ac:dyDescent="0.3">
      <c r="A1171" s="85" t="s">
        <v>365</v>
      </c>
      <c r="B1171" s="85" t="s">
        <v>366</v>
      </c>
      <c r="C1171" s="86"/>
      <c r="D1171" s="86" t="s">
        <v>535</v>
      </c>
      <c r="E1171" s="86"/>
      <c r="F1171" s="86"/>
      <c r="G1171" s="86"/>
      <c r="H1171" s="86"/>
      <c r="I1171" s="85"/>
      <c r="J1171" s="86"/>
      <c r="K1171" s="86"/>
      <c r="L1171" s="86"/>
      <c r="M1171" s="86"/>
      <c r="N1171" s="86"/>
      <c r="O1171" s="86"/>
      <c r="P1171" s="86">
        <v>11</v>
      </c>
      <c r="Q1171" s="86">
        <v>17</v>
      </c>
      <c r="R1171" s="86">
        <v>0</v>
      </c>
      <c r="S1171" s="86">
        <v>66</v>
      </c>
      <c r="T1171" s="86">
        <f t="shared" si="21"/>
        <v>-49</v>
      </c>
      <c r="U1171" s="86">
        <v>49</v>
      </c>
      <c r="V1171" s="86"/>
      <c r="W1171" s="86"/>
      <c r="X1171" s="86"/>
      <c r="Y1171" s="86"/>
      <c r="Z1171" s="86"/>
      <c r="AA1171" s="86"/>
      <c r="AB1171" s="86"/>
      <c r="AC1171" s="86"/>
      <c r="AD1171" s="86"/>
      <c r="AE1171" s="86">
        <v>11</v>
      </c>
      <c r="AF1171" s="86">
        <v>0</v>
      </c>
      <c r="AG1171" s="86">
        <v>11</v>
      </c>
      <c r="AH1171" s="87">
        <v>44271</v>
      </c>
    </row>
    <row r="1172" spans="1:34" outlineLevel="2" x14ac:dyDescent="0.3">
      <c r="A1172" s="85" t="s">
        <v>367</v>
      </c>
      <c r="B1172" s="85" t="s">
        <v>368</v>
      </c>
      <c r="C1172" s="86"/>
      <c r="D1172" s="86" t="s">
        <v>535</v>
      </c>
      <c r="E1172" s="86"/>
      <c r="F1172" s="86"/>
      <c r="G1172" s="86"/>
      <c r="H1172" s="86"/>
      <c r="I1172" s="85"/>
      <c r="J1172" s="86"/>
      <c r="K1172" s="86"/>
      <c r="L1172" s="86"/>
      <c r="M1172" s="86"/>
      <c r="N1172" s="86"/>
      <c r="O1172" s="86"/>
      <c r="P1172" s="86">
        <v>3</v>
      </c>
      <c r="Q1172" s="86">
        <v>21</v>
      </c>
      <c r="R1172" s="86">
        <v>0</v>
      </c>
      <c r="S1172" s="86">
        <v>30</v>
      </c>
      <c r="T1172" s="86">
        <f t="shared" si="21"/>
        <v>-9</v>
      </c>
      <c r="U1172" s="86">
        <v>9</v>
      </c>
      <c r="V1172" s="86"/>
      <c r="W1172" s="86"/>
      <c r="X1172" s="86"/>
      <c r="Y1172" s="86"/>
      <c r="Z1172" s="86"/>
      <c r="AA1172" s="86"/>
      <c r="AB1172" s="86"/>
      <c r="AC1172" s="86"/>
      <c r="AD1172" s="86"/>
      <c r="AE1172" s="86">
        <v>3</v>
      </c>
      <c r="AF1172" s="86">
        <v>0</v>
      </c>
      <c r="AG1172" s="86">
        <v>3</v>
      </c>
      <c r="AH1172" s="87">
        <v>44271</v>
      </c>
    </row>
    <row r="1173" spans="1:34" outlineLevel="2" x14ac:dyDescent="0.3">
      <c r="A1173" s="85" t="s">
        <v>369</v>
      </c>
      <c r="B1173" s="85" t="s">
        <v>370</v>
      </c>
      <c r="C1173" s="86"/>
      <c r="D1173" s="86" t="s">
        <v>535</v>
      </c>
      <c r="E1173" s="86"/>
      <c r="F1173" s="86"/>
      <c r="G1173" s="86"/>
      <c r="H1173" s="86"/>
      <c r="I1173" s="85" t="s">
        <v>227</v>
      </c>
      <c r="J1173" s="86" t="s">
        <v>228</v>
      </c>
      <c r="K1173" s="86" t="s">
        <v>371</v>
      </c>
      <c r="L1173" s="86" t="s">
        <v>230</v>
      </c>
      <c r="M1173" s="86"/>
      <c r="N1173" s="86"/>
      <c r="O1173" s="86"/>
      <c r="P1173" s="86">
        <v>5</v>
      </c>
      <c r="Q1173" s="86">
        <v>59</v>
      </c>
      <c r="R1173" s="86">
        <v>52</v>
      </c>
      <c r="S1173" s="86">
        <v>109</v>
      </c>
      <c r="T1173" s="86">
        <f t="shared" si="21"/>
        <v>-50</v>
      </c>
      <c r="U1173" s="86"/>
      <c r="V1173" s="86"/>
      <c r="W1173" s="86"/>
      <c r="X1173" s="86"/>
      <c r="Y1173" s="86"/>
      <c r="Z1173" s="86"/>
      <c r="AA1173" s="86"/>
      <c r="AB1173" s="86"/>
      <c r="AC1173" s="86"/>
      <c r="AD1173" s="86"/>
      <c r="AE1173" s="86">
        <v>5</v>
      </c>
      <c r="AF1173" s="86">
        <v>0</v>
      </c>
      <c r="AG1173" s="86">
        <v>5</v>
      </c>
      <c r="AH1173" s="87">
        <v>44271</v>
      </c>
    </row>
    <row r="1174" spans="1:34" outlineLevel="2" x14ac:dyDescent="0.3">
      <c r="A1174" s="85" t="s">
        <v>372</v>
      </c>
      <c r="B1174" s="85" t="s">
        <v>373</v>
      </c>
      <c r="C1174" s="86"/>
      <c r="D1174" s="86" t="s">
        <v>535</v>
      </c>
      <c r="E1174" s="86"/>
      <c r="F1174" s="86"/>
      <c r="G1174" s="86"/>
      <c r="H1174" s="86"/>
      <c r="I1174" s="85" t="s">
        <v>227</v>
      </c>
      <c r="J1174" s="86" t="s">
        <v>228</v>
      </c>
      <c r="K1174" s="86" t="s">
        <v>374</v>
      </c>
      <c r="L1174" s="86" t="s">
        <v>230</v>
      </c>
      <c r="M1174" s="86"/>
      <c r="N1174" s="86"/>
      <c r="O1174" s="86"/>
      <c r="P1174" s="86">
        <v>1</v>
      </c>
      <c r="Q1174" s="86">
        <v>1</v>
      </c>
      <c r="R1174" s="86">
        <v>21</v>
      </c>
      <c r="S1174" s="86">
        <v>28</v>
      </c>
      <c r="T1174" s="86">
        <f t="shared" si="21"/>
        <v>-27</v>
      </c>
      <c r="U1174" s="86">
        <v>6</v>
      </c>
      <c r="V1174" s="86"/>
      <c r="W1174" s="86"/>
      <c r="X1174" s="86"/>
      <c r="Y1174" s="86"/>
      <c r="Z1174" s="86"/>
      <c r="AA1174" s="86"/>
      <c r="AB1174" s="86"/>
      <c r="AC1174" s="86"/>
      <c r="AD1174" s="86"/>
      <c r="AE1174" s="86">
        <v>1</v>
      </c>
      <c r="AF1174" s="86">
        <v>0</v>
      </c>
      <c r="AG1174" s="86">
        <v>1</v>
      </c>
      <c r="AH1174" s="87">
        <v>44271</v>
      </c>
    </row>
    <row r="1175" spans="1:34" outlineLevel="2" x14ac:dyDescent="0.3">
      <c r="A1175" s="85" t="s">
        <v>375</v>
      </c>
      <c r="B1175" s="85" t="s">
        <v>376</v>
      </c>
      <c r="C1175" s="86"/>
      <c r="D1175" s="86" t="s">
        <v>535</v>
      </c>
      <c r="E1175" s="86"/>
      <c r="F1175" s="86"/>
      <c r="G1175" s="86"/>
      <c r="H1175" s="86"/>
      <c r="I1175" s="85"/>
      <c r="J1175" s="86"/>
      <c r="K1175" s="86"/>
      <c r="L1175" s="86"/>
      <c r="M1175" s="86"/>
      <c r="N1175" s="86"/>
      <c r="O1175" s="86"/>
      <c r="P1175" s="86">
        <v>8</v>
      </c>
      <c r="Q1175" s="86">
        <v>18</v>
      </c>
      <c r="R1175" s="86">
        <v>0</v>
      </c>
      <c r="S1175" s="86">
        <v>64</v>
      </c>
      <c r="T1175" s="86">
        <f t="shared" si="21"/>
        <v>-46</v>
      </c>
      <c r="U1175" s="86">
        <v>46</v>
      </c>
      <c r="V1175" s="86"/>
      <c r="W1175" s="86"/>
      <c r="X1175" s="86"/>
      <c r="Y1175" s="86"/>
      <c r="Z1175" s="86"/>
      <c r="AA1175" s="86"/>
      <c r="AB1175" s="86"/>
      <c r="AC1175" s="86"/>
      <c r="AD1175" s="86"/>
      <c r="AE1175" s="86">
        <v>8</v>
      </c>
      <c r="AF1175" s="86">
        <v>0</v>
      </c>
      <c r="AG1175" s="86">
        <v>8</v>
      </c>
      <c r="AH1175" s="87">
        <v>44271</v>
      </c>
    </row>
    <row r="1176" spans="1:34" outlineLevel="2" x14ac:dyDescent="0.3">
      <c r="A1176" s="85" t="s">
        <v>377</v>
      </c>
      <c r="B1176" s="85" t="s">
        <v>378</v>
      </c>
      <c r="C1176" s="86"/>
      <c r="D1176" s="86" t="s">
        <v>535</v>
      </c>
      <c r="E1176" s="86"/>
      <c r="F1176" s="86"/>
      <c r="G1176" s="86"/>
      <c r="H1176" s="86"/>
      <c r="I1176" s="85"/>
      <c r="J1176" s="86"/>
      <c r="K1176" s="86"/>
      <c r="L1176" s="86"/>
      <c r="M1176" s="86"/>
      <c r="N1176" s="86"/>
      <c r="O1176" s="86"/>
      <c r="P1176" s="86">
        <v>40</v>
      </c>
      <c r="Q1176" s="86">
        <v>50</v>
      </c>
      <c r="R1176" s="86">
        <v>0</v>
      </c>
      <c r="S1176" s="86">
        <v>256</v>
      </c>
      <c r="T1176" s="86">
        <f t="shared" si="21"/>
        <v>-206</v>
      </c>
      <c r="U1176" s="86">
        <v>206</v>
      </c>
      <c r="V1176" s="86"/>
      <c r="W1176" s="86"/>
      <c r="X1176" s="86"/>
      <c r="Y1176" s="86"/>
      <c r="Z1176" s="86"/>
      <c r="AA1176" s="86"/>
      <c r="AB1176" s="86"/>
      <c r="AC1176" s="86"/>
      <c r="AD1176" s="86"/>
      <c r="AE1176" s="86">
        <v>40</v>
      </c>
      <c r="AF1176" s="86">
        <v>0</v>
      </c>
      <c r="AG1176" s="86">
        <v>40</v>
      </c>
      <c r="AH1176" s="87">
        <v>44271</v>
      </c>
    </row>
    <row r="1177" spans="1:34" outlineLevel="2" x14ac:dyDescent="0.3">
      <c r="A1177" s="85" t="s">
        <v>379</v>
      </c>
      <c r="B1177" s="85" t="s">
        <v>380</v>
      </c>
      <c r="C1177" s="86"/>
      <c r="D1177" s="86" t="s">
        <v>535</v>
      </c>
      <c r="E1177" s="86"/>
      <c r="F1177" s="86"/>
      <c r="G1177" s="86"/>
      <c r="H1177" s="86"/>
      <c r="I1177" s="85"/>
      <c r="J1177" s="86"/>
      <c r="K1177" s="86"/>
      <c r="L1177" s="86"/>
      <c r="M1177" s="86"/>
      <c r="N1177" s="86"/>
      <c r="O1177" s="86"/>
      <c r="P1177" s="86">
        <v>60</v>
      </c>
      <c r="Q1177" s="86">
        <v>197</v>
      </c>
      <c r="R1177" s="86">
        <v>0</v>
      </c>
      <c r="S1177" s="86">
        <v>446</v>
      </c>
      <c r="T1177" s="86">
        <f t="shared" si="21"/>
        <v>-249</v>
      </c>
      <c r="U1177" s="86">
        <v>249</v>
      </c>
      <c r="V1177" s="86"/>
      <c r="W1177" s="86"/>
      <c r="X1177" s="86"/>
      <c r="Y1177" s="86"/>
      <c r="Z1177" s="86"/>
      <c r="AA1177" s="86"/>
      <c r="AB1177" s="86"/>
      <c r="AC1177" s="86"/>
      <c r="AD1177" s="86"/>
      <c r="AE1177" s="86">
        <v>60</v>
      </c>
      <c r="AF1177" s="86">
        <v>0</v>
      </c>
      <c r="AG1177" s="86">
        <v>60</v>
      </c>
      <c r="AH1177" s="87">
        <v>44271</v>
      </c>
    </row>
    <row r="1178" spans="1:34" outlineLevel="2" x14ac:dyDescent="0.3">
      <c r="A1178" s="85" t="s">
        <v>381</v>
      </c>
      <c r="B1178" s="85" t="s">
        <v>382</v>
      </c>
      <c r="C1178" s="86"/>
      <c r="D1178" s="86" t="s">
        <v>535</v>
      </c>
      <c r="E1178" s="86"/>
      <c r="F1178" s="86"/>
      <c r="G1178" s="86"/>
      <c r="H1178" s="86"/>
      <c r="I1178" s="85" t="s">
        <v>227</v>
      </c>
      <c r="J1178" s="86" t="s">
        <v>228</v>
      </c>
      <c r="K1178" s="86" t="s">
        <v>35</v>
      </c>
      <c r="L1178" s="86" t="s">
        <v>230</v>
      </c>
      <c r="M1178" s="86"/>
      <c r="N1178" s="86"/>
      <c r="O1178" s="86"/>
      <c r="P1178" s="86">
        <v>4</v>
      </c>
      <c r="Q1178" s="86">
        <v>8</v>
      </c>
      <c r="R1178" s="86">
        <v>6</v>
      </c>
      <c r="S1178" s="86">
        <v>30</v>
      </c>
      <c r="T1178" s="86">
        <f t="shared" si="21"/>
        <v>-22</v>
      </c>
      <c r="U1178" s="86">
        <v>16</v>
      </c>
      <c r="V1178" s="86"/>
      <c r="W1178" s="86"/>
      <c r="X1178" s="86"/>
      <c r="Y1178" s="86"/>
      <c r="Z1178" s="86"/>
      <c r="AA1178" s="86"/>
      <c r="AB1178" s="86"/>
      <c r="AC1178" s="86"/>
      <c r="AD1178" s="86"/>
      <c r="AE1178" s="86">
        <v>4</v>
      </c>
      <c r="AF1178" s="86">
        <v>0</v>
      </c>
      <c r="AG1178" s="86">
        <v>4</v>
      </c>
      <c r="AH1178" s="87">
        <v>44271</v>
      </c>
    </row>
    <row r="1179" spans="1:34" outlineLevel="2" x14ac:dyDescent="0.3">
      <c r="A1179" s="85" t="s">
        <v>383</v>
      </c>
      <c r="B1179" s="85" t="s">
        <v>384</v>
      </c>
      <c r="C1179" s="86"/>
      <c r="D1179" s="86" t="s">
        <v>535</v>
      </c>
      <c r="E1179" s="86"/>
      <c r="F1179" s="86"/>
      <c r="G1179" s="86"/>
      <c r="H1179" s="86"/>
      <c r="I1179" s="85"/>
      <c r="J1179" s="86"/>
      <c r="K1179" s="86"/>
      <c r="L1179" s="86"/>
      <c r="M1179" s="86"/>
      <c r="N1179" s="86"/>
      <c r="O1179" s="86"/>
      <c r="P1179" s="86">
        <v>1</v>
      </c>
      <c r="Q1179" s="86">
        <v>14</v>
      </c>
      <c r="R1179" s="86">
        <v>0</v>
      </c>
      <c r="S1179" s="86">
        <v>22</v>
      </c>
      <c r="T1179" s="86">
        <f t="shared" si="21"/>
        <v>-8</v>
      </c>
      <c r="U1179" s="86">
        <v>8</v>
      </c>
      <c r="V1179" s="86"/>
      <c r="W1179" s="86"/>
      <c r="X1179" s="86"/>
      <c r="Y1179" s="86"/>
      <c r="Z1179" s="86"/>
      <c r="AA1179" s="86"/>
      <c r="AB1179" s="86"/>
      <c r="AC1179" s="86"/>
      <c r="AD1179" s="86"/>
      <c r="AE1179" s="86">
        <v>1</v>
      </c>
      <c r="AF1179" s="86">
        <v>0</v>
      </c>
      <c r="AG1179" s="86">
        <v>1</v>
      </c>
      <c r="AH1179" s="87">
        <v>44271</v>
      </c>
    </row>
    <row r="1180" spans="1:34" outlineLevel="2" x14ac:dyDescent="0.3">
      <c r="A1180" s="85" t="s">
        <v>385</v>
      </c>
      <c r="B1180" s="85" t="s">
        <v>386</v>
      </c>
      <c r="C1180" s="86"/>
      <c r="D1180" s="86" t="s">
        <v>535</v>
      </c>
      <c r="E1180" s="86"/>
      <c r="F1180" s="86"/>
      <c r="G1180" s="86"/>
      <c r="H1180" s="86"/>
      <c r="I1180" s="85" t="s">
        <v>227</v>
      </c>
      <c r="J1180" s="86" t="s">
        <v>228</v>
      </c>
      <c r="K1180" s="86" t="s">
        <v>387</v>
      </c>
      <c r="L1180" s="86" t="s">
        <v>230</v>
      </c>
      <c r="M1180" s="86"/>
      <c r="N1180" s="86"/>
      <c r="O1180" s="86"/>
      <c r="P1180" s="86">
        <v>54</v>
      </c>
      <c r="Q1180" s="86">
        <v>200</v>
      </c>
      <c r="R1180" s="86">
        <v>227</v>
      </c>
      <c r="S1180" s="86">
        <v>634</v>
      </c>
      <c r="T1180" s="86">
        <f t="shared" si="21"/>
        <v>-434</v>
      </c>
      <c r="U1180" s="86">
        <v>207</v>
      </c>
      <c r="V1180" s="86"/>
      <c r="W1180" s="86"/>
      <c r="X1180" s="86"/>
      <c r="Y1180" s="86"/>
      <c r="Z1180" s="86"/>
      <c r="AA1180" s="86"/>
      <c r="AB1180" s="86"/>
      <c r="AC1180" s="86"/>
      <c r="AD1180" s="86"/>
      <c r="AE1180" s="86">
        <v>54</v>
      </c>
      <c r="AF1180" s="86">
        <v>0</v>
      </c>
      <c r="AG1180" s="86">
        <v>54</v>
      </c>
      <c r="AH1180" s="87">
        <v>44271</v>
      </c>
    </row>
    <row r="1181" spans="1:34" outlineLevel="2" x14ac:dyDescent="0.3">
      <c r="A1181" s="85" t="s">
        <v>388</v>
      </c>
      <c r="B1181" s="85" t="s">
        <v>389</v>
      </c>
      <c r="C1181" s="86"/>
      <c r="D1181" s="86" t="s">
        <v>535</v>
      </c>
      <c r="E1181" s="86"/>
      <c r="F1181" s="86"/>
      <c r="G1181" s="86"/>
      <c r="H1181" s="86"/>
      <c r="I1181" s="85" t="s">
        <v>227</v>
      </c>
      <c r="J1181" s="86" t="s">
        <v>228</v>
      </c>
      <c r="K1181" s="86" t="s">
        <v>390</v>
      </c>
      <c r="L1181" s="86" t="s">
        <v>230</v>
      </c>
      <c r="M1181" s="86"/>
      <c r="N1181" s="86"/>
      <c r="O1181" s="86"/>
      <c r="P1181" s="86">
        <v>3</v>
      </c>
      <c r="Q1181" s="86">
        <v>20</v>
      </c>
      <c r="R1181" s="86">
        <v>44</v>
      </c>
      <c r="S1181" s="86">
        <v>66</v>
      </c>
      <c r="T1181" s="86">
        <f t="shared" si="21"/>
        <v>-46</v>
      </c>
      <c r="U1181" s="86">
        <v>2</v>
      </c>
      <c r="V1181" s="86"/>
      <c r="W1181" s="86"/>
      <c r="X1181" s="86"/>
      <c r="Y1181" s="86"/>
      <c r="Z1181" s="86"/>
      <c r="AA1181" s="86"/>
      <c r="AB1181" s="86"/>
      <c r="AC1181" s="86"/>
      <c r="AD1181" s="86"/>
      <c r="AE1181" s="86">
        <v>3</v>
      </c>
      <c r="AF1181" s="86">
        <v>0</v>
      </c>
      <c r="AG1181" s="86">
        <v>3</v>
      </c>
      <c r="AH1181" s="87">
        <v>44271</v>
      </c>
    </row>
    <row r="1182" spans="1:34" outlineLevel="2" x14ac:dyDescent="0.3">
      <c r="A1182" s="85" t="s">
        <v>391</v>
      </c>
      <c r="B1182" s="85" t="s">
        <v>392</v>
      </c>
      <c r="C1182" s="86"/>
      <c r="D1182" s="86" t="s">
        <v>535</v>
      </c>
      <c r="E1182" s="86"/>
      <c r="F1182" s="86"/>
      <c r="G1182" s="86"/>
      <c r="H1182" s="86"/>
      <c r="I1182" s="85" t="s">
        <v>227</v>
      </c>
      <c r="J1182" s="86" t="s">
        <v>228</v>
      </c>
      <c r="K1182" s="86" t="s">
        <v>393</v>
      </c>
      <c r="L1182" s="86" t="s">
        <v>230</v>
      </c>
      <c r="M1182" s="86"/>
      <c r="N1182" s="86"/>
      <c r="O1182" s="86"/>
      <c r="P1182" s="86">
        <v>176</v>
      </c>
      <c r="Q1182" s="86">
        <v>51</v>
      </c>
      <c r="R1182" s="86">
        <v>123</v>
      </c>
      <c r="S1182" s="86">
        <v>1104</v>
      </c>
      <c r="T1182" s="86">
        <f t="shared" si="21"/>
        <v>-1053</v>
      </c>
      <c r="U1182" s="86">
        <v>930</v>
      </c>
      <c r="V1182" s="86"/>
      <c r="W1182" s="86"/>
      <c r="X1182" s="86"/>
      <c r="Y1182" s="86"/>
      <c r="Z1182" s="86"/>
      <c r="AA1182" s="86"/>
      <c r="AB1182" s="86"/>
      <c r="AC1182" s="86"/>
      <c r="AD1182" s="86"/>
      <c r="AE1182" s="86">
        <v>176</v>
      </c>
      <c r="AF1182" s="86">
        <v>0</v>
      </c>
      <c r="AG1182" s="86">
        <v>176</v>
      </c>
      <c r="AH1182" s="87">
        <v>44271</v>
      </c>
    </row>
    <row r="1183" spans="1:34" outlineLevel="2" x14ac:dyDescent="0.3">
      <c r="A1183" s="85" t="s">
        <v>394</v>
      </c>
      <c r="B1183" s="85" t="s">
        <v>395</v>
      </c>
      <c r="C1183" s="86"/>
      <c r="D1183" s="86" t="s">
        <v>535</v>
      </c>
      <c r="E1183" s="86"/>
      <c r="F1183" s="86"/>
      <c r="G1183" s="86"/>
      <c r="H1183" s="86"/>
      <c r="I1183" s="85" t="s">
        <v>245</v>
      </c>
      <c r="J1183" s="86" t="s">
        <v>246</v>
      </c>
      <c r="K1183" s="86" t="s">
        <v>89</v>
      </c>
      <c r="L1183" s="86" t="s">
        <v>230</v>
      </c>
      <c r="M1183" s="86"/>
      <c r="N1183" s="86"/>
      <c r="O1183" s="86"/>
      <c r="P1183" s="86">
        <v>1</v>
      </c>
      <c r="Q1183" s="86">
        <v>1</v>
      </c>
      <c r="R1183" s="86">
        <v>5</v>
      </c>
      <c r="S1183" s="86">
        <v>6</v>
      </c>
      <c r="T1183" s="86">
        <f t="shared" si="21"/>
        <v>-5</v>
      </c>
      <c r="U1183" s="86"/>
      <c r="V1183" s="86"/>
      <c r="W1183" s="86"/>
      <c r="X1183" s="86"/>
      <c r="Y1183" s="86"/>
      <c r="Z1183" s="86"/>
      <c r="AA1183" s="86"/>
      <c r="AB1183" s="86"/>
      <c r="AC1183" s="86"/>
      <c r="AD1183" s="86"/>
      <c r="AE1183" s="86">
        <v>1</v>
      </c>
      <c r="AF1183" s="86">
        <v>0</v>
      </c>
      <c r="AG1183" s="86">
        <v>1</v>
      </c>
      <c r="AH1183" s="87">
        <v>44271</v>
      </c>
    </row>
    <row r="1184" spans="1:34" outlineLevel="2" x14ac:dyDescent="0.3">
      <c r="A1184" s="85" t="s">
        <v>396</v>
      </c>
      <c r="B1184" s="85" t="s">
        <v>397</v>
      </c>
      <c r="C1184" s="86"/>
      <c r="D1184" s="86" t="s">
        <v>535</v>
      </c>
      <c r="E1184" s="86"/>
      <c r="F1184" s="86"/>
      <c r="G1184" s="86"/>
      <c r="H1184" s="86"/>
      <c r="I1184" s="85" t="s">
        <v>227</v>
      </c>
      <c r="J1184" s="86" t="s">
        <v>228</v>
      </c>
      <c r="K1184" s="86" t="s">
        <v>129</v>
      </c>
      <c r="L1184" s="86" t="s">
        <v>230</v>
      </c>
      <c r="M1184" s="86"/>
      <c r="N1184" s="86"/>
      <c r="O1184" s="86"/>
      <c r="P1184" s="86">
        <v>5</v>
      </c>
      <c r="Q1184" s="86">
        <v>42</v>
      </c>
      <c r="R1184" s="86">
        <v>19</v>
      </c>
      <c r="S1184" s="86">
        <v>84</v>
      </c>
      <c r="T1184" s="86">
        <f t="shared" ref="T1184:T1210" si="22">Q1184-S1184</f>
        <v>-42</v>
      </c>
      <c r="U1184" s="86">
        <v>23</v>
      </c>
      <c r="V1184" s="86"/>
      <c r="W1184" s="86"/>
      <c r="X1184" s="86"/>
      <c r="Y1184" s="86"/>
      <c r="Z1184" s="86"/>
      <c r="AA1184" s="86"/>
      <c r="AB1184" s="86"/>
      <c r="AC1184" s="86"/>
      <c r="AD1184" s="86"/>
      <c r="AE1184" s="86">
        <v>5</v>
      </c>
      <c r="AF1184" s="86">
        <v>0</v>
      </c>
      <c r="AG1184" s="86">
        <v>5</v>
      </c>
      <c r="AH1184" s="87">
        <v>44271</v>
      </c>
    </row>
    <row r="1185" spans="1:34" outlineLevel="2" x14ac:dyDescent="0.3">
      <c r="A1185" s="85" t="s">
        <v>398</v>
      </c>
      <c r="B1185" s="85" t="s">
        <v>399</v>
      </c>
      <c r="C1185" s="86"/>
      <c r="D1185" s="86" t="s">
        <v>535</v>
      </c>
      <c r="E1185" s="86"/>
      <c r="F1185" s="86"/>
      <c r="G1185" s="86"/>
      <c r="H1185" s="86"/>
      <c r="I1185" s="85" t="s">
        <v>245</v>
      </c>
      <c r="J1185" s="86" t="s">
        <v>246</v>
      </c>
      <c r="K1185" s="86" t="s">
        <v>400</v>
      </c>
      <c r="L1185" s="86" t="s">
        <v>230</v>
      </c>
      <c r="M1185" s="86"/>
      <c r="N1185" s="86"/>
      <c r="O1185" s="86"/>
      <c r="P1185" s="86">
        <v>13</v>
      </c>
      <c r="Q1185" s="86">
        <v>51</v>
      </c>
      <c r="R1185" s="86">
        <v>37</v>
      </c>
      <c r="S1185" s="86">
        <v>78</v>
      </c>
      <c r="T1185" s="86">
        <f t="shared" si="22"/>
        <v>-27</v>
      </c>
      <c r="U1185" s="86"/>
      <c r="V1185" s="86"/>
      <c r="W1185" s="86"/>
      <c r="X1185" s="86"/>
      <c r="Y1185" s="86"/>
      <c r="Z1185" s="86"/>
      <c r="AA1185" s="86"/>
      <c r="AB1185" s="86"/>
      <c r="AC1185" s="86"/>
      <c r="AD1185" s="86"/>
      <c r="AE1185" s="86">
        <v>13</v>
      </c>
      <c r="AF1185" s="86">
        <v>0</v>
      </c>
      <c r="AG1185" s="86">
        <v>13</v>
      </c>
      <c r="AH1185" s="87">
        <v>44271</v>
      </c>
    </row>
    <row r="1186" spans="1:34" outlineLevel="2" x14ac:dyDescent="0.3">
      <c r="A1186" s="85" t="s">
        <v>401</v>
      </c>
      <c r="B1186" s="85" t="s">
        <v>402</v>
      </c>
      <c r="C1186" s="86"/>
      <c r="D1186" s="86" t="s">
        <v>535</v>
      </c>
      <c r="E1186" s="86"/>
      <c r="F1186" s="86"/>
      <c r="G1186" s="86"/>
      <c r="H1186" s="86"/>
      <c r="I1186" s="85"/>
      <c r="J1186" s="86"/>
      <c r="K1186" s="86"/>
      <c r="L1186" s="86"/>
      <c r="M1186" s="86"/>
      <c r="N1186" s="86"/>
      <c r="O1186" s="86"/>
      <c r="P1186" s="86">
        <v>12</v>
      </c>
      <c r="Q1186" s="86">
        <v>56</v>
      </c>
      <c r="R1186" s="86">
        <v>0</v>
      </c>
      <c r="S1186" s="86">
        <v>96</v>
      </c>
      <c r="T1186" s="86">
        <f t="shared" si="22"/>
        <v>-40</v>
      </c>
      <c r="U1186" s="86">
        <v>40</v>
      </c>
      <c r="V1186" s="86"/>
      <c r="W1186" s="86"/>
      <c r="X1186" s="86"/>
      <c r="Y1186" s="86"/>
      <c r="Z1186" s="86"/>
      <c r="AA1186" s="86"/>
      <c r="AB1186" s="86"/>
      <c r="AC1186" s="86"/>
      <c r="AD1186" s="86"/>
      <c r="AE1186" s="86">
        <v>12</v>
      </c>
      <c r="AF1186" s="86">
        <v>0</v>
      </c>
      <c r="AG1186" s="86">
        <v>12</v>
      </c>
      <c r="AH1186" s="87">
        <v>44271</v>
      </c>
    </row>
    <row r="1187" spans="1:34" outlineLevel="2" x14ac:dyDescent="0.3">
      <c r="A1187" s="85" t="s">
        <v>403</v>
      </c>
      <c r="B1187" s="85" t="s">
        <v>404</v>
      </c>
      <c r="C1187" s="86"/>
      <c r="D1187" s="86" t="s">
        <v>535</v>
      </c>
      <c r="E1187" s="86"/>
      <c r="F1187" s="86"/>
      <c r="G1187" s="86"/>
      <c r="H1187" s="86"/>
      <c r="I1187" s="85" t="s">
        <v>109</v>
      </c>
      <c r="J1187" s="86" t="s">
        <v>110</v>
      </c>
      <c r="K1187" s="86" t="s">
        <v>229</v>
      </c>
      <c r="L1187" s="86" t="s">
        <v>111</v>
      </c>
      <c r="M1187" s="86"/>
      <c r="N1187" s="86"/>
      <c r="O1187" s="86"/>
      <c r="P1187" s="86">
        <v>1</v>
      </c>
      <c r="Q1187" s="86">
        <v>31</v>
      </c>
      <c r="R1187" s="86">
        <v>23</v>
      </c>
      <c r="S1187" s="86">
        <v>44</v>
      </c>
      <c r="T1187" s="86">
        <f t="shared" si="22"/>
        <v>-13</v>
      </c>
      <c r="U1187" s="86"/>
      <c r="V1187" s="86"/>
      <c r="W1187" s="86"/>
      <c r="X1187" s="86"/>
      <c r="Y1187" s="86"/>
      <c r="Z1187" s="86"/>
      <c r="AA1187" s="86"/>
      <c r="AB1187" s="86"/>
      <c r="AC1187" s="86"/>
      <c r="AD1187" s="86"/>
      <c r="AE1187" s="86">
        <v>1</v>
      </c>
      <c r="AF1187" s="86">
        <v>0</v>
      </c>
      <c r="AG1187" s="86">
        <v>1</v>
      </c>
      <c r="AH1187" s="87">
        <v>44271</v>
      </c>
    </row>
    <row r="1188" spans="1:34" outlineLevel="2" x14ac:dyDescent="0.3">
      <c r="A1188" s="85" t="s">
        <v>405</v>
      </c>
      <c r="B1188" s="85" t="s">
        <v>406</v>
      </c>
      <c r="C1188" s="86"/>
      <c r="D1188" s="86" t="s">
        <v>535</v>
      </c>
      <c r="E1188" s="86"/>
      <c r="F1188" s="86"/>
      <c r="G1188" s="86"/>
      <c r="H1188" s="86"/>
      <c r="I1188" s="85" t="s">
        <v>407</v>
      </c>
      <c r="J1188" s="86" t="s">
        <v>408</v>
      </c>
      <c r="K1188" s="86" t="s">
        <v>409</v>
      </c>
      <c r="L1188" s="86" t="s">
        <v>410</v>
      </c>
      <c r="M1188" s="86"/>
      <c r="N1188" s="86"/>
      <c r="O1188" s="86"/>
      <c r="P1188" s="86">
        <v>1</v>
      </c>
      <c r="Q1188" s="86">
        <v>6</v>
      </c>
      <c r="R1188" s="86">
        <v>13</v>
      </c>
      <c r="S1188" s="86">
        <v>26</v>
      </c>
      <c r="T1188" s="86">
        <f t="shared" si="22"/>
        <v>-20</v>
      </c>
      <c r="U1188" s="86">
        <v>7</v>
      </c>
      <c r="V1188" s="86"/>
      <c r="W1188" s="86"/>
      <c r="X1188" s="86"/>
      <c r="Y1188" s="86"/>
      <c r="Z1188" s="86"/>
      <c r="AA1188" s="86"/>
      <c r="AB1188" s="86"/>
      <c r="AC1188" s="86"/>
      <c r="AD1188" s="86"/>
      <c r="AE1188" s="86">
        <v>1</v>
      </c>
      <c r="AF1188" s="86">
        <v>0</v>
      </c>
      <c r="AG1188" s="86">
        <v>1</v>
      </c>
      <c r="AH1188" s="87">
        <v>44271</v>
      </c>
    </row>
    <row r="1189" spans="1:34" outlineLevel="2" x14ac:dyDescent="0.3">
      <c r="A1189" s="85" t="s">
        <v>411</v>
      </c>
      <c r="B1189" s="85" t="s">
        <v>412</v>
      </c>
      <c r="C1189" s="86"/>
      <c r="D1189" s="86" t="s">
        <v>535</v>
      </c>
      <c r="E1189" s="86"/>
      <c r="F1189" s="86"/>
      <c r="G1189" s="86"/>
      <c r="H1189" s="86"/>
      <c r="I1189" s="85"/>
      <c r="J1189" s="86"/>
      <c r="K1189" s="86"/>
      <c r="L1189" s="86"/>
      <c r="M1189" s="86"/>
      <c r="N1189" s="86"/>
      <c r="O1189" s="86"/>
      <c r="P1189" s="86">
        <v>2</v>
      </c>
      <c r="Q1189" s="86">
        <v>1</v>
      </c>
      <c r="R1189" s="86">
        <v>0</v>
      </c>
      <c r="S1189" s="86">
        <v>13</v>
      </c>
      <c r="T1189" s="86">
        <f t="shared" si="22"/>
        <v>-12</v>
      </c>
      <c r="U1189" s="86">
        <v>12</v>
      </c>
      <c r="V1189" s="86"/>
      <c r="W1189" s="86"/>
      <c r="X1189" s="86"/>
      <c r="Y1189" s="86"/>
      <c r="Z1189" s="86"/>
      <c r="AA1189" s="86"/>
      <c r="AB1189" s="86"/>
      <c r="AC1189" s="86"/>
      <c r="AD1189" s="86"/>
      <c r="AE1189" s="86">
        <v>2</v>
      </c>
      <c r="AF1189" s="86">
        <v>0</v>
      </c>
      <c r="AG1189" s="86">
        <v>2</v>
      </c>
      <c r="AH1189" s="87">
        <v>44271</v>
      </c>
    </row>
    <row r="1190" spans="1:34" outlineLevel="2" x14ac:dyDescent="0.3">
      <c r="A1190" s="85" t="s">
        <v>413</v>
      </c>
      <c r="B1190" s="85" t="s">
        <v>414</v>
      </c>
      <c r="C1190" s="86"/>
      <c r="D1190" s="86" t="s">
        <v>535</v>
      </c>
      <c r="E1190" s="86" t="s">
        <v>415</v>
      </c>
      <c r="F1190" s="86" t="s">
        <v>416</v>
      </c>
      <c r="G1190" s="86">
        <v>2</v>
      </c>
      <c r="H1190" s="87">
        <v>44293</v>
      </c>
      <c r="I1190" s="85"/>
      <c r="J1190" s="86"/>
      <c r="K1190" s="86"/>
      <c r="L1190" s="86" t="s">
        <v>417</v>
      </c>
      <c r="M1190" s="86"/>
      <c r="N1190" s="86"/>
      <c r="O1190" s="86"/>
      <c r="P1190" s="86">
        <v>2</v>
      </c>
      <c r="Q1190" s="86"/>
      <c r="R1190" s="86">
        <v>19</v>
      </c>
      <c r="S1190" s="86">
        <v>19</v>
      </c>
      <c r="T1190" s="86">
        <f t="shared" si="22"/>
        <v>-19</v>
      </c>
      <c r="U1190" s="86"/>
      <c r="V1190" s="86">
        <v>0</v>
      </c>
      <c r="W1190" s="86"/>
      <c r="X1190" s="86"/>
      <c r="Y1190" s="86"/>
      <c r="Z1190" s="86"/>
      <c r="AA1190" s="86"/>
      <c r="AB1190" s="86"/>
      <c r="AC1190" s="86"/>
      <c r="AD1190" s="86"/>
      <c r="AE1190" s="86">
        <v>2</v>
      </c>
      <c r="AF1190" s="86">
        <v>0</v>
      </c>
      <c r="AG1190" s="86">
        <v>2</v>
      </c>
      <c r="AH1190" s="87">
        <v>44271</v>
      </c>
    </row>
    <row r="1191" spans="1:34" outlineLevel="2" x14ac:dyDescent="0.3">
      <c r="A1191" s="85" t="s">
        <v>418</v>
      </c>
      <c r="B1191" s="85" t="s">
        <v>419</v>
      </c>
      <c r="C1191" s="86"/>
      <c r="D1191" s="86" t="s">
        <v>535</v>
      </c>
      <c r="E1191" s="86" t="s">
        <v>415</v>
      </c>
      <c r="F1191" s="86" t="s">
        <v>416</v>
      </c>
      <c r="G1191" s="86">
        <v>12</v>
      </c>
      <c r="H1191" s="87">
        <v>44293</v>
      </c>
      <c r="I1191" s="85"/>
      <c r="J1191" s="86"/>
      <c r="K1191" s="86"/>
      <c r="L1191" s="86" t="s">
        <v>417</v>
      </c>
      <c r="M1191" s="86"/>
      <c r="N1191" s="86"/>
      <c r="O1191" s="86"/>
      <c r="P1191" s="86">
        <v>12</v>
      </c>
      <c r="Q1191" s="86"/>
      <c r="R1191" s="86">
        <v>126</v>
      </c>
      <c r="S1191" s="86">
        <v>123.75</v>
      </c>
      <c r="T1191" s="86">
        <f t="shared" si="22"/>
        <v>-123.75</v>
      </c>
      <c r="U1191" s="86"/>
      <c r="V1191" s="86">
        <v>0</v>
      </c>
      <c r="W1191" s="86"/>
      <c r="X1191" s="86"/>
      <c r="Y1191" s="86"/>
      <c r="Z1191" s="86"/>
      <c r="AA1191" s="86"/>
      <c r="AB1191" s="86"/>
      <c r="AC1191" s="86"/>
      <c r="AD1191" s="86"/>
      <c r="AE1191" s="86">
        <v>12</v>
      </c>
      <c r="AF1191" s="86">
        <v>0</v>
      </c>
      <c r="AG1191" s="86">
        <v>12</v>
      </c>
      <c r="AH1191" s="87">
        <v>44271</v>
      </c>
    </row>
    <row r="1192" spans="1:34" outlineLevel="2" x14ac:dyDescent="0.3">
      <c r="A1192" s="85" t="s">
        <v>420</v>
      </c>
      <c r="B1192" s="85" t="s">
        <v>421</v>
      </c>
      <c r="C1192" s="86"/>
      <c r="D1192" s="86" t="s">
        <v>535</v>
      </c>
      <c r="E1192" s="86"/>
      <c r="F1192" s="86"/>
      <c r="G1192" s="86"/>
      <c r="H1192" s="86"/>
      <c r="I1192" s="85" t="s">
        <v>422</v>
      </c>
      <c r="J1192" s="86" t="s">
        <v>423</v>
      </c>
      <c r="K1192" s="86" t="s">
        <v>424</v>
      </c>
      <c r="L1192" s="86" t="s">
        <v>212</v>
      </c>
      <c r="M1192" s="86"/>
      <c r="N1192" s="86"/>
      <c r="O1192" s="86"/>
      <c r="P1192" s="86">
        <v>8</v>
      </c>
      <c r="Q1192" s="86">
        <v>54</v>
      </c>
      <c r="R1192" s="86">
        <v>86</v>
      </c>
      <c r="S1192" s="86">
        <v>80</v>
      </c>
      <c r="T1192" s="86">
        <f t="shared" si="22"/>
        <v>-26</v>
      </c>
      <c r="U1192" s="86"/>
      <c r="V1192" s="86"/>
      <c r="W1192" s="86"/>
      <c r="X1192" s="86"/>
      <c r="Y1192" s="86"/>
      <c r="Z1192" s="86"/>
      <c r="AA1192" s="86"/>
      <c r="AB1192" s="86"/>
      <c r="AC1192" s="86"/>
      <c r="AD1192" s="86"/>
      <c r="AE1192" s="86">
        <v>8</v>
      </c>
      <c r="AF1192" s="86">
        <v>0</v>
      </c>
      <c r="AG1192" s="86">
        <v>8</v>
      </c>
      <c r="AH1192" s="87">
        <v>44271</v>
      </c>
    </row>
    <row r="1193" spans="1:34" outlineLevel="2" x14ac:dyDescent="0.3">
      <c r="A1193" s="85" t="s">
        <v>425</v>
      </c>
      <c r="B1193" s="85" t="s">
        <v>426</v>
      </c>
      <c r="C1193" s="86"/>
      <c r="D1193" s="86" t="s">
        <v>535</v>
      </c>
      <c r="E1193" s="86"/>
      <c r="F1193" s="86"/>
      <c r="G1193" s="86"/>
      <c r="H1193" s="86"/>
      <c r="I1193" s="85" t="s">
        <v>422</v>
      </c>
      <c r="J1193" s="86" t="s">
        <v>423</v>
      </c>
      <c r="K1193" s="86" t="s">
        <v>427</v>
      </c>
      <c r="L1193" s="86" t="s">
        <v>212</v>
      </c>
      <c r="M1193" s="86"/>
      <c r="N1193" s="86"/>
      <c r="O1193" s="86"/>
      <c r="P1193" s="86">
        <v>11</v>
      </c>
      <c r="Q1193" s="86">
        <v>60</v>
      </c>
      <c r="R1193" s="86">
        <v>122</v>
      </c>
      <c r="S1193" s="86">
        <v>122</v>
      </c>
      <c r="T1193" s="86">
        <f t="shared" si="22"/>
        <v>-62</v>
      </c>
      <c r="U1193" s="86"/>
      <c r="V1193" s="86"/>
      <c r="W1193" s="86"/>
      <c r="X1193" s="86"/>
      <c r="Y1193" s="86"/>
      <c r="Z1193" s="86"/>
      <c r="AA1193" s="86"/>
      <c r="AB1193" s="86"/>
      <c r="AC1193" s="86"/>
      <c r="AD1193" s="86"/>
      <c r="AE1193" s="86">
        <v>11</v>
      </c>
      <c r="AF1193" s="86">
        <v>0</v>
      </c>
      <c r="AG1193" s="86">
        <v>11</v>
      </c>
      <c r="AH1193" s="87">
        <v>44271</v>
      </c>
    </row>
    <row r="1194" spans="1:34" outlineLevel="2" x14ac:dyDescent="0.3">
      <c r="A1194" s="85" t="s">
        <v>428</v>
      </c>
      <c r="B1194" s="85" t="s">
        <v>429</v>
      </c>
      <c r="C1194" s="86"/>
      <c r="D1194" s="86" t="s">
        <v>535</v>
      </c>
      <c r="E1194" s="86"/>
      <c r="F1194" s="86"/>
      <c r="G1194" s="86"/>
      <c r="H1194" s="86"/>
      <c r="I1194" s="85" t="s">
        <v>422</v>
      </c>
      <c r="J1194" s="86" t="s">
        <v>423</v>
      </c>
      <c r="K1194" s="86" t="s">
        <v>157</v>
      </c>
      <c r="L1194" s="86" t="s">
        <v>212</v>
      </c>
      <c r="M1194" s="86"/>
      <c r="N1194" s="86"/>
      <c r="O1194" s="86"/>
      <c r="P1194" s="86">
        <v>4</v>
      </c>
      <c r="Q1194" s="86">
        <v>9</v>
      </c>
      <c r="R1194" s="86">
        <v>30</v>
      </c>
      <c r="S1194" s="86">
        <v>28</v>
      </c>
      <c r="T1194" s="86">
        <f t="shared" si="22"/>
        <v>-19</v>
      </c>
      <c r="U1194" s="86"/>
      <c r="V1194" s="86"/>
      <c r="W1194" s="86"/>
      <c r="X1194" s="86"/>
      <c r="Y1194" s="86"/>
      <c r="Z1194" s="86"/>
      <c r="AA1194" s="86"/>
      <c r="AB1194" s="86"/>
      <c r="AC1194" s="86"/>
      <c r="AD1194" s="86"/>
      <c r="AE1194" s="86">
        <v>4</v>
      </c>
      <c r="AF1194" s="86">
        <v>0</v>
      </c>
      <c r="AG1194" s="86">
        <v>4</v>
      </c>
      <c r="AH1194" s="87">
        <v>44271</v>
      </c>
    </row>
    <row r="1195" spans="1:34" outlineLevel="2" x14ac:dyDescent="0.3">
      <c r="A1195" s="85" t="s">
        <v>430</v>
      </c>
      <c r="B1195" s="85" t="s">
        <v>431</v>
      </c>
      <c r="C1195" s="86"/>
      <c r="D1195" s="86" t="s">
        <v>535</v>
      </c>
      <c r="E1195" s="86"/>
      <c r="F1195" s="86"/>
      <c r="G1195" s="86"/>
      <c r="H1195" s="86"/>
      <c r="I1195" s="85" t="s">
        <v>422</v>
      </c>
      <c r="J1195" s="86" t="s">
        <v>423</v>
      </c>
      <c r="K1195" s="86" t="s">
        <v>432</v>
      </c>
      <c r="L1195" s="86" t="s">
        <v>212</v>
      </c>
      <c r="M1195" s="86"/>
      <c r="N1195" s="86"/>
      <c r="O1195" s="86"/>
      <c r="P1195" s="86">
        <v>7</v>
      </c>
      <c r="Q1195" s="86">
        <v>8</v>
      </c>
      <c r="R1195" s="86">
        <v>64</v>
      </c>
      <c r="S1195" s="86">
        <v>56</v>
      </c>
      <c r="T1195" s="86">
        <f t="shared" si="22"/>
        <v>-48</v>
      </c>
      <c r="U1195" s="86"/>
      <c r="V1195" s="86"/>
      <c r="W1195" s="86"/>
      <c r="X1195" s="86"/>
      <c r="Y1195" s="86"/>
      <c r="Z1195" s="86"/>
      <c r="AA1195" s="86"/>
      <c r="AB1195" s="86"/>
      <c r="AC1195" s="86"/>
      <c r="AD1195" s="86"/>
      <c r="AE1195" s="86">
        <v>7</v>
      </c>
      <c r="AF1195" s="86">
        <v>0</v>
      </c>
      <c r="AG1195" s="86">
        <v>7</v>
      </c>
      <c r="AH1195" s="87">
        <v>44271</v>
      </c>
    </row>
    <row r="1196" spans="1:34" outlineLevel="2" x14ac:dyDescent="0.3">
      <c r="A1196" s="85" t="s">
        <v>433</v>
      </c>
      <c r="B1196" s="85" t="s">
        <v>434</v>
      </c>
      <c r="C1196" s="86"/>
      <c r="D1196" s="86" t="s">
        <v>535</v>
      </c>
      <c r="E1196" s="86"/>
      <c r="F1196" s="86"/>
      <c r="G1196" s="86"/>
      <c r="H1196" s="86"/>
      <c r="I1196" s="85" t="s">
        <v>422</v>
      </c>
      <c r="J1196" s="86" t="s">
        <v>423</v>
      </c>
      <c r="K1196" s="86" t="s">
        <v>435</v>
      </c>
      <c r="L1196" s="86" t="s">
        <v>212</v>
      </c>
      <c r="M1196" s="86"/>
      <c r="N1196" s="86"/>
      <c r="O1196" s="86"/>
      <c r="P1196" s="86">
        <v>2</v>
      </c>
      <c r="Q1196" s="86">
        <v>8</v>
      </c>
      <c r="R1196" s="86">
        <v>20</v>
      </c>
      <c r="S1196" s="86">
        <v>20</v>
      </c>
      <c r="T1196" s="86">
        <f t="shared" si="22"/>
        <v>-12</v>
      </c>
      <c r="U1196" s="86"/>
      <c r="V1196" s="86"/>
      <c r="W1196" s="86"/>
      <c r="X1196" s="86"/>
      <c r="Y1196" s="86"/>
      <c r="Z1196" s="86"/>
      <c r="AA1196" s="86"/>
      <c r="AB1196" s="86"/>
      <c r="AC1196" s="86"/>
      <c r="AD1196" s="86"/>
      <c r="AE1196" s="86">
        <v>2</v>
      </c>
      <c r="AF1196" s="86">
        <v>0</v>
      </c>
      <c r="AG1196" s="86">
        <v>2</v>
      </c>
      <c r="AH1196" s="87">
        <v>44271</v>
      </c>
    </row>
    <row r="1197" spans="1:34" outlineLevel="2" x14ac:dyDescent="0.3">
      <c r="A1197" s="85" t="s">
        <v>436</v>
      </c>
      <c r="B1197" s="85" t="s">
        <v>437</v>
      </c>
      <c r="C1197" s="86"/>
      <c r="D1197" s="86" t="s">
        <v>535</v>
      </c>
      <c r="E1197" s="86"/>
      <c r="F1197" s="86"/>
      <c r="G1197" s="86"/>
      <c r="H1197" s="86"/>
      <c r="I1197" s="85"/>
      <c r="J1197" s="86"/>
      <c r="K1197" s="86"/>
      <c r="L1197" s="86"/>
      <c r="M1197" s="86"/>
      <c r="N1197" s="86"/>
      <c r="O1197" s="86"/>
      <c r="P1197" s="86">
        <v>6</v>
      </c>
      <c r="Q1197" s="86">
        <v>21</v>
      </c>
      <c r="R1197" s="86">
        <v>0</v>
      </c>
      <c r="S1197" s="86">
        <v>36</v>
      </c>
      <c r="T1197" s="86">
        <f t="shared" si="22"/>
        <v>-15</v>
      </c>
      <c r="U1197" s="86">
        <v>15</v>
      </c>
      <c r="V1197" s="86"/>
      <c r="W1197" s="86"/>
      <c r="X1197" s="86"/>
      <c r="Y1197" s="86"/>
      <c r="Z1197" s="86"/>
      <c r="AA1197" s="86"/>
      <c r="AB1197" s="86"/>
      <c r="AC1197" s="86"/>
      <c r="AD1197" s="86"/>
      <c r="AE1197" s="86">
        <v>6</v>
      </c>
      <c r="AF1197" s="86">
        <v>0</v>
      </c>
      <c r="AG1197" s="86">
        <v>6</v>
      </c>
      <c r="AH1197" s="87">
        <v>44271</v>
      </c>
    </row>
    <row r="1198" spans="1:34" outlineLevel="2" x14ac:dyDescent="0.3">
      <c r="A1198" s="85" t="s">
        <v>543</v>
      </c>
      <c r="B1198" s="85" t="s">
        <v>544</v>
      </c>
      <c r="C1198" s="86"/>
      <c r="D1198" s="86" t="s">
        <v>535</v>
      </c>
      <c r="E1198" s="86" t="s">
        <v>133</v>
      </c>
      <c r="F1198" s="86" t="s">
        <v>545</v>
      </c>
      <c r="G1198" s="86">
        <v>1</v>
      </c>
      <c r="H1198" s="87">
        <v>44308</v>
      </c>
      <c r="I1198" s="85"/>
      <c r="J1198" s="86"/>
      <c r="K1198" s="86"/>
      <c r="L1198" s="86"/>
      <c r="M1198" s="86"/>
      <c r="N1198" s="86"/>
      <c r="O1198" s="86"/>
      <c r="P1198" s="86">
        <v>1</v>
      </c>
      <c r="Q1198" s="86"/>
      <c r="R1198" s="86">
        <v>3</v>
      </c>
      <c r="S1198" s="86">
        <v>1</v>
      </c>
      <c r="T1198" s="86">
        <f t="shared" si="22"/>
        <v>-1</v>
      </c>
      <c r="U1198" s="86"/>
      <c r="V1198" s="86">
        <v>0</v>
      </c>
      <c r="W1198" s="86"/>
      <c r="X1198" s="86"/>
      <c r="Y1198" s="86"/>
      <c r="Z1198" s="86"/>
      <c r="AA1198" s="86"/>
      <c r="AB1198" s="86"/>
      <c r="AC1198" s="86"/>
      <c r="AD1198" s="86"/>
      <c r="AE1198" s="86">
        <v>1</v>
      </c>
      <c r="AF1198" s="86">
        <v>0</v>
      </c>
      <c r="AG1198" s="86">
        <v>1</v>
      </c>
      <c r="AH1198" s="87">
        <v>44271</v>
      </c>
    </row>
    <row r="1199" spans="1:34" outlineLevel="2" x14ac:dyDescent="0.3">
      <c r="A1199" s="85" t="s">
        <v>438</v>
      </c>
      <c r="B1199" s="85" t="s">
        <v>439</v>
      </c>
      <c r="C1199" s="86"/>
      <c r="D1199" s="86" t="s">
        <v>535</v>
      </c>
      <c r="E1199" s="86"/>
      <c r="F1199" s="86"/>
      <c r="G1199" s="86"/>
      <c r="H1199" s="86"/>
      <c r="I1199" s="85"/>
      <c r="J1199" s="86"/>
      <c r="K1199" s="86"/>
      <c r="L1199" s="86"/>
      <c r="M1199" s="86"/>
      <c r="N1199" s="86"/>
      <c r="O1199" s="86"/>
      <c r="P1199" s="86">
        <v>50</v>
      </c>
      <c r="Q1199" s="86">
        <v>11</v>
      </c>
      <c r="R1199" s="86"/>
      <c r="S1199" s="86">
        <v>448</v>
      </c>
      <c r="T1199" s="86">
        <f t="shared" si="22"/>
        <v>-437</v>
      </c>
      <c r="U1199" s="86">
        <v>437</v>
      </c>
      <c r="V1199" s="86"/>
      <c r="W1199" s="86"/>
      <c r="X1199" s="86"/>
      <c r="Y1199" s="86"/>
      <c r="Z1199" s="86"/>
      <c r="AA1199" s="86"/>
      <c r="AB1199" s="86"/>
      <c r="AC1199" s="86"/>
      <c r="AD1199" s="86"/>
      <c r="AE1199" s="86">
        <v>50</v>
      </c>
      <c r="AF1199" s="86">
        <v>0</v>
      </c>
      <c r="AG1199" s="86">
        <v>50</v>
      </c>
      <c r="AH1199" s="87">
        <v>44271</v>
      </c>
    </row>
    <row r="1200" spans="1:34" outlineLevel="2" x14ac:dyDescent="0.3">
      <c r="A1200" s="85" t="s">
        <v>440</v>
      </c>
      <c r="B1200" s="85" t="s">
        <v>441</v>
      </c>
      <c r="C1200" s="86"/>
      <c r="D1200" s="86" t="s">
        <v>535</v>
      </c>
      <c r="E1200" s="86"/>
      <c r="F1200" s="86"/>
      <c r="G1200" s="86"/>
      <c r="H1200" s="86"/>
      <c r="I1200" s="85"/>
      <c r="J1200" s="86"/>
      <c r="K1200" s="86"/>
      <c r="L1200" s="86"/>
      <c r="M1200" s="86"/>
      <c r="N1200" s="86"/>
      <c r="O1200" s="86"/>
      <c r="P1200" s="86">
        <v>16</v>
      </c>
      <c r="Q1200" s="86">
        <v>65</v>
      </c>
      <c r="R1200" s="86"/>
      <c r="S1200" s="86">
        <v>106</v>
      </c>
      <c r="T1200" s="86">
        <f t="shared" si="22"/>
        <v>-41</v>
      </c>
      <c r="U1200" s="86">
        <v>41</v>
      </c>
      <c r="V1200" s="86"/>
      <c r="W1200" s="86"/>
      <c r="X1200" s="86"/>
      <c r="Y1200" s="86"/>
      <c r="Z1200" s="86"/>
      <c r="AA1200" s="86"/>
      <c r="AB1200" s="86"/>
      <c r="AC1200" s="86"/>
      <c r="AD1200" s="86"/>
      <c r="AE1200" s="86">
        <v>16</v>
      </c>
      <c r="AF1200" s="86">
        <v>0</v>
      </c>
      <c r="AG1200" s="86">
        <v>16</v>
      </c>
      <c r="AH1200" s="87">
        <v>44271</v>
      </c>
    </row>
    <row r="1201" spans="1:34" outlineLevel="2" x14ac:dyDescent="0.3">
      <c r="A1201" s="85" t="s">
        <v>442</v>
      </c>
      <c r="B1201" s="85" t="s">
        <v>443</v>
      </c>
      <c r="C1201" s="86"/>
      <c r="D1201" s="86" t="s">
        <v>535</v>
      </c>
      <c r="E1201" s="86"/>
      <c r="F1201" s="86"/>
      <c r="G1201" s="86"/>
      <c r="H1201" s="86"/>
      <c r="I1201" s="85"/>
      <c r="J1201" s="86"/>
      <c r="K1201" s="86"/>
      <c r="L1201" s="86"/>
      <c r="M1201" s="86"/>
      <c r="N1201" s="86"/>
      <c r="O1201" s="86"/>
      <c r="P1201" s="86">
        <v>13</v>
      </c>
      <c r="Q1201" s="86">
        <v>51</v>
      </c>
      <c r="R1201" s="86"/>
      <c r="S1201" s="86">
        <v>137</v>
      </c>
      <c r="T1201" s="86">
        <f t="shared" si="22"/>
        <v>-86</v>
      </c>
      <c r="U1201" s="86">
        <v>86</v>
      </c>
      <c r="V1201" s="86"/>
      <c r="W1201" s="86"/>
      <c r="X1201" s="86"/>
      <c r="Y1201" s="86"/>
      <c r="Z1201" s="86"/>
      <c r="AA1201" s="86"/>
      <c r="AB1201" s="86"/>
      <c r="AC1201" s="86"/>
      <c r="AD1201" s="86"/>
      <c r="AE1201" s="86">
        <v>13</v>
      </c>
      <c r="AF1201" s="86">
        <v>0</v>
      </c>
      <c r="AG1201" s="86">
        <v>13</v>
      </c>
      <c r="AH1201" s="87">
        <v>44271</v>
      </c>
    </row>
    <row r="1202" spans="1:34" outlineLevel="2" x14ac:dyDescent="0.3">
      <c r="A1202" s="85" t="s">
        <v>444</v>
      </c>
      <c r="B1202" s="85" t="s">
        <v>445</v>
      </c>
      <c r="C1202" s="86"/>
      <c r="D1202" s="86" t="s">
        <v>535</v>
      </c>
      <c r="E1202" s="86"/>
      <c r="F1202" s="86"/>
      <c r="G1202" s="86"/>
      <c r="H1202" s="86"/>
      <c r="I1202" s="85"/>
      <c r="J1202" s="86"/>
      <c r="K1202" s="86"/>
      <c r="L1202" s="86"/>
      <c r="M1202" s="86"/>
      <c r="N1202" s="86"/>
      <c r="O1202" s="86"/>
      <c r="P1202" s="86">
        <v>27</v>
      </c>
      <c r="Q1202" s="86">
        <v>40</v>
      </c>
      <c r="R1202" s="86"/>
      <c r="S1202" s="86">
        <v>172</v>
      </c>
      <c r="T1202" s="86">
        <f t="shared" si="22"/>
        <v>-132</v>
      </c>
      <c r="U1202" s="86">
        <v>132</v>
      </c>
      <c r="V1202" s="86"/>
      <c r="W1202" s="86"/>
      <c r="X1202" s="86"/>
      <c r="Y1202" s="86"/>
      <c r="Z1202" s="86"/>
      <c r="AA1202" s="86"/>
      <c r="AB1202" s="86"/>
      <c r="AC1202" s="86"/>
      <c r="AD1202" s="86"/>
      <c r="AE1202" s="86">
        <v>27</v>
      </c>
      <c r="AF1202" s="86">
        <v>0</v>
      </c>
      <c r="AG1202" s="86">
        <v>27</v>
      </c>
      <c r="AH1202" s="87">
        <v>44271</v>
      </c>
    </row>
    <row r="1203" spans="1:34" outlineLevel="2" x14ac:dyDescent="0.3">
      <c r="A1203" s="85" t="s">
        <v>523</v>
      </c>
      <c r="B1203" s="85" t="s">
        <v>524</v>
      </c>
      <c r="C1203" s="86"/>
      <c r="D1203" s="86" t="s">
        <v>535</v>
      </c>
      <c r="E1203" s="86"/>
      <c r="F1203" s="86"/>
      <c r="G1203" s="86"/>
      <c r="H1203" s="86"/>
      <c r="I1203" s="85"/>
      <c r="J1203" s="86"/>
      <c r="K1203" s="86"/>
      <c r="L1203" s="86"/>
      <c r="M1203" s="86"/>
      <c r="N1203" s="86"/>
      <c r="O1203" s="86"/>
      <c r="P1203" s="86">
        <v>5</v>
      </c>
      <c r="Q1203" s="86"/>
      <c r="R1203" s="86">
        <v>0</v>
      </c>
      <c r="S1203" s="86">
        <v>11</v>
      </c>
      <c r="T1203" s="86">
        <f t="shared" si="22"/>
        <v>-11</v>
      </c>
      <c r="U1203" s="86">
        <v>11</v>
      </c>
      <c r="V1203" s="86"/>
      <c r="W1203" s="86"/>
      <c r="X1203" s="86"/>
      <c r="Y1203" s="86"/>
      <c r="Z1203" s="86"/>
      <c r="AA1203" s="86"/>
      <c r="AB1203" s="86"/>
      <c r="AC1203" s="86"/>
      <c r="AD1203" s="86"/>
      <c r="AE1203" s="86">
        <v>5</v>
      </c>
      <c r="AF1203" s="86">
        <v>0</v>
      </c>
      <c r="AG1203" s="86">
        <v>5</v>
      </c>
      <c r="AH1203" s="87">
        <v>44271</v>
      </c>
    </row>
    <row r="1204" spans="1:34" outlineLevel="2" x14ac:dyDescent="0.3">
      <c r="A1204" s="85" t="s">
        <v>448</v>
      </c>
      <c r="B1204" s="85" t="s">
        <v>449</v>
      </c>
      <c r="C1204" s="86"/>
      <c r="D1204" s="86" t="s">
        <v>535</v>
      </c>
      <c r="E1204" s="86"/>
      <c r="F1204" s="86"/>
      <c r="G1204" s="86"/>
      <c r="H1204" s="86"/>
      <c r="I1204" s="85"/>
      <c r="J1204" s="86"/>
      <c r="K1204" s="86"/>
      <c r="L1204" s="86"/>
      <c r="M1204" s="86"/>
      <c r="N1204" s="86"/>
      <c r="O1204" s="86"/>
      <c r="P1204" s="86">
        <v>1</v>
      </c>
      <c r="Q1204" s="86"/>
      <c r="R1204" s="86"/>
      <c r="S1204" s="86">
        <v>6</v>
      </c>
      <c r="T1204" s="86">
        <f t="shared" si="22"/>
        <v>-6</v>
      </c>
      <c r="U1204" s="86">
        <v>6</v>
      </c>
      <c r="V1204" s="86"/>
      <c r="W1204" s="86"/>
      <c r="X1204" s="86"/>
      <c r="Y1204" s="86"/>
      <c r="Z1204" s="86"/>
      <c r="AA1204" s="86"/>
      <c r="AB1204" s="86"/>
      <c r="AC1204" s="86"/>
      <c r="AD1204" s="86"/>
      <c r="AE1204" s="86">
        <v>1</v>
      </c>
      <c r="AF1204" s="86">
        <v>0</v>
      </c>
      <c r="AG1204" s="86">
        <v>1</v>
      </c>
      <c r="AH1204" s="87">
        <v>44271</v>
      </c>
    </row>
    <row r="1205" spans="1:34" outlineLevel="2" x14ac:dyDescent="0.3">
      <c r="A1205" s="85" t="s">
        <v>450</v>
      </c>
      <c r="B1205" s="85" t="s">
        <v>451</v>
      </c>
      <c r="C1205" s="86"/>
      <c r="D1205" s="86" t="s">
        <v>535</v>
      </c>
      <c r="E1205" s="86"/>
      <c r="F1205" s="86"/>
      <c r="G1205" s="86"/>
      <c r="H1205" s="86"/>
      <c r="I1205" s="85"/>
      <c r="J1205" s="86"/>
      <c r="K1205" s="86"/>
      <c r="L1205" s="86"/>
      <c r="M1205" s="86"/>
      <c r="N1205" s="86"/>
      <c r="O1205" s="86"/>
      <c r="P1205" s="86">
        <v>1</v>
      </c>
      <c r="Q1205" s="86"/>
      <c r="R1205" s="86">
        <v>0</v>
      </c>
      <c r="S1205" s="86">
        <v>6</v>
      </c>
      <c r="T1205" s="86">
        <f t="shared" si="22"/>
        <v>-6</v>
      </c>
      <c r="U1205" s="86">
        <v>6</v>
      </c>
      <c r="V1205" s="86"/>
      <c r="W1205" s="86"/>
      <c r="X1205" s="86"/>
      <c r="Y1205" s="86"/>
      <c r="Z1205" s="86"/>
      <c r="AA1205" s="86"/>
      <c r="AB1205" s="86"/>
      <c r="AC1205" s="86"/>
      <c r="AD1205" s="86"/>
      <c r="AE1205" s="86">
        <v>1</v>
      </c>
      <c r="AF1205" s="86">
        <v>0</v>
      </c>
      <c r="AG1205" s="86">
        <v>1</v>
      </c>
      <c r="AH1205" s="87">
        <v>44271</v>
      </c>
    </row>
    <row r="1206" spans="1:34" outlineLevel="2" x14ac:dyDescent="0.3">
      <c r="A1206" s="85" t="s">
        <v>452</v>
      </c>
      <c r="B1206" s="85" t="s">
        <v>453</v>
      </c>
      <c r="C1206" s="86"/>
      <c r="D1206" s="86" t="s">
        <v>535</v>
      </c>
      <c r="E1206" s="86"/>
      <c r="F1206" s="86"/>
      <c r="G1206" s="86"/>
      <c r="H1206" s="86"/>
      <c r="I1206" s="85"/>
      <c r="J1206" s="86"/>
      <c r="K1206" s="86"/>
      <c r="L1206" s="86"/>
      <c r="M1206" s="86"/>
      <c r="N1206" s="86"/>
      <c r="O1206" s="86"/>
      <c r="P1206" s="86">
        <v>1</v>
      </c>
      <c r="Q1206" s="86"/>
      <c r="R1206" s="86">
        <v>0</v>
      </c>
      <c r="S1206" s="86">
        <v>8</v>
      </c>
      <c r="T1206" s="86">
        <f t="shared" si="22"/>
        <v>-8</v>
      </c>
      <c r="U1206" s="86">
        <v>8</v>
      </c>
      <c r="V1206" s="86"/>
      <c r="W1206" s="86"/>
      <c r="X1206" s="86"/>
      <c r="Y1206" s="86"/>
      <c r="Z1206" s="86"/>
      <c r="AA1206" s="86"/>
      <c r="AB1206" s="86"/>
      <c r="AC1206" s="86"/>
      <c r="AD1206" s="86"/>
      <c r="AE1206" s="86">
        <v>1</v>
      </c>
      <c r="AF1206" s="86">
        <v>0</v>
      </c>
      <c r="AG1206" s="86">
        <v>1</v>
      </c>
      <c r="AH1206" s="87">
        <v>44271</v>
      </c>
    </row>
    <row r="1207" spans="1:34" outlineLevel="2" x14ac:dyDescent="0.3">
      <c r="A1207" s="85" t="s">
        <v>454</v>
      </c>
      <c r="B1207" s="85" t="s">
        <v>455</v>
      </c>
      <c r="C1207" s="86"/>
      <c r="D1207" s="86" t="s">
        <v>535</v>
      </c>
      <c r="E1207" s="86"/>
      <c r="F1207" s="86"/>
      <c r="G1207" s="86"/>
      <c r="H1207" s="86"/>
      <c r="I1207" s="85"/>
      <c r="J1207" s="86"/>
      <c r="K1207" s="86"/>
      <c r="L1207" s="86"/>
      <c r="M1207" s="86"/>
      <c r="N1207" s="86"/>
      <c r="O1207" s="86"/>
      <c r="P1207" s="86">
        <v>1</v>
      </c>
      <c r="Q1207" s="86"/>
      <c r="R1207" s="86">
        <v>0</v>
      </c>
      <c r="S1207" s="86">
        <v>6</v>
      </c>
      <c r="T1207" s="86">
        <f t="shared" si="22"/>
        <v>-6</v>
      </c>
      <c r="U1207" s="86">
        <v>6</v>
      </c>
      <c r="V1207" s="86"/>
      <c r="W1207" s="86"/>
      <c r="X1207" s="86"/>
      <c r="Y1207" s="86"/>
      <c r="Z1207" s="86"/>
      <c r="AA1207" s="86"/>
      <c r="AB1207" s="86"/>
      <c r="AC1207" s="86"/>
      <c r="AD1207" s="86"/>
      <c r="AE1207" s="86">
        <v>1</v>
      </c>
      <c r="AF1207" s="86">
        <v>0</v>
      </c>
      <c r="AG1207" s="86">
        <v>1</v>
      </c>
      <c r="AH1207" s="87">
        <v>44271</v>
      </c>
    </row>
    <row r="1208" spans="1:34" outlineLevel="2" x14ac:dyDescent="0.3">
      <c r="A1208" s="85" t="s">
        <v>458</v>
      </c>
      <c r="B1208" s="85" t="s">
        <v>459</v>
      </c>
      <c r="C1208" s="86"/>
      <c r="D1208" s="86" t="s">
        <v>535</v>
      </c>
      <c r="E1208" s="86"/>
      <c r="F1208" s="86"/>
      <c r="G1208" s="86"/>
      <c r="H1208" s="86"/>
      <c r="I1208" s="85"/>
      <c r="J1208" s="86"/>
      <c r="K1208" s="86"/>
      <c r="L1208" s="86"/>
      <c r="M1208" s="86"/>
      <c r="N1208" s="86"/>
      <c r="O1208" s="86"/>
      <c r="P1208" s="86">
        <v>1</v>
      </c>
      <c r="Q1208" s="86">
        <v>10</v>
      </c>
      <c r="R1208" s="86"/>
      <c r="S1208" s="86">
        <v>14</v>
      </c>
      <c r="T1208" s="86">
        <f t="shared" si="22"/>
        <v>-4</v>
      </c>
      <c r="U1208" s="86">
        <v>4</v>
      </c>
      <c r="V1208" s="86"/>
      <c r="W1208" s="86"/>
      <c r="X1208" s="86"/>
      <c r="Y1208" s="86"/>
      <c r="Z1208" s="86"/>
      <c r="AA1208" s="86"/>
      <c r="AB1208" s="86"/>
      <c r="AC1208" s="86"/>
      <c r="AD1208" s="86"/>
      <c r="AE1208" s="86">
        <v>1</v>
      </c>
      <c r="AF1208" s="86">
        <v>0</v>
      </c>
      <c r="AG1208" s="86">
        <v>1</v>
      </c>
      <c r="AH1208" s="87">
        <v>44271</v>
      </c>
    </row>
    <row r="1209" spans="1:34" outlineLevel="2" x14ac:dyDescent="0.3">
      <c r="A1209" s="85" t="s">
        <v>460</v>
      </c>
      <c r="B1209" s="85" t="s">
        <v>461</v>
      </c>
      <c r="C1209" s="86"/>
      <c r="D1209" s="86" t="s">
        <v>535</v>
      </c>
      <c r="E1209" s="86"/>
      <c r="F1209" s="86"/>
      <c r="G1209" s="86"/>
      <c r="H1209" s="86"/>
      <c r="I1209" s="85"/>
      <c r="J1209" s="86"/>
      <c r="K1209" s="86"/>
      <c r="L1209" s="86"/>
      <c r="M1209" s="86"/>
      <c r="N1209" s="86"/>
      <c r="O1209" s="86"/>
      <c r="P1209" s="86">
        <v>2</v>
      </c>
      <c r="Q1209" s="86">
        <v>6</v>
      </c>
      <c r="R1209" s="86"/>
      <c r="S1209" s="86">
        <v>9</v>
      </c>
      <c r="T1209" s="86">
        <f t="shared" si="22"/>
        <v>-3</v>
      </c>
      <c r="U1209" s="86">
        <v>3</v>
      </c>
      <c r="V1209" s="86"/>
      <c r="W1209" s="86"/>
      <c r="X1209" s="86"/>
      <c r="Y1209" s="86"/>
      <c r="Z1209" s="86"/>
      <c r="AA1209" s="86"/>
      <c r="AB1209" s="86"/>
      <c r="AC1209" s="86"/>
      <c r="AD1209" s="86"/>
      <c r="AE1209" s="86">
        <v>2</v>
      </c>
      <c r="AF1209" s="86">
        <v>0</v>
      </c>
      <c r="AG1209" s="86">
        <v>2</v>
      </c>
      <c r="AH1209" s="87">
        <v>44271</v>
      </c>
    </row>
    <row r="1210" spans="1:34" outlineLevel="2" x14ac:dyDescent="0.3">
      <c r="A1210" s="85" t="s">
        <v>462</v>
      </c>
      <c r="B1210" s="85" t="s">
        <v>463</v>
      </c>
      <c r="C1210" s="86"/>
      <c r="D1210" s="86" t="s">
        <v>535</v>
      </c>
      <c r="E1210" s="86" t="s">
        <v>464</v>
      </c>
      <c r="F1210" s="86" t="s">
        <v>465</v>
      </c>
      <c r="G1210" s="86">
        <v>1</v>
      </c>
      <c r="H1210" s="87">
        <v>44294</v>
      </c>
      <c r="I1210" s="85"/>
      <c r="J1210" s="86"/>
      <c r="K1210" s="86"/>
      <c r="L1210" s="86"/>
      <c r="M1210" s="86"/>
      <c r="N1210" s="86"/>
      <c r="O1210" s="86"/>
      <c r="P1210" s="86">
        <v>1</v>
      </c>
      <c r="Q1210" s="86"/>
      <c r="R1210" s="86">
        <v>6</v>
      </c>
      <c r="S1210" s="86">
        <v>6</v>
      </c>
      <c r="T1210" s="86">
        <f t="shared" si="22"/>
        <v>-6</v>
      </c>
      <c r="U1210" s="86"/>
      <c r="V1210" s="86">
        <v>0</v>
      </c>
      <c r="W1210" s="86"/>
      <c r="X1210" s="86"/>
      <c r="Y1210" s="86"/>
      <c r="Z1210" s="86"/>
      <c r="AA1210" s="86"/>
      <c r="AB1210" s="86"/>
      <c r="AC1210" s="86"/>
      <c r="AD1210" s="86"/>
      <c r="AE1210" s="86">
        <v>1</v>
      </c>
      <c r="AF1210" s="86">
        <v>0</v>
      </c>
      <c r="AG1210" s="86">
        <v>1</v>
      </c>
      <c r="AH1210" s="87">
        <v>44271</v>
      </c>
    </row>
    <row r="1211" spans="1:34" outlineLevel="1" x14ac:dyDescent="0.3">
      <c r="A1211" s="85">
        <f>SUBTOTAL(3,A1056:A1210)</f>
        <v>155</v>
      </c>
      <c r="B1211" s="85"/>
      <c r="C1211" s="86"/>
      <c r="D1211" s="83" t="s">
        <v>546</v>
      </c>
      <c r="E1211" s="86"/>
      <c r="F1211" s="86"/>
      <c r="G1211" s="86"/>
      <c r="H1211" s="87"/>
      <c r="I1211" s="85"/>
      <c r="J1211" s="86"/>
      <c r="K1211" s="86"/>
      <c r="L1211" s="86"/>
      <c r="M1211" s="86"/>
      <c r="N1211" s="86"/>
      <c r="O1211" s="86"/>
      <c r="P1211" s="86"/>
      <c r="Q1211" s="86"/>
      <c r="R1211" s="86"/>
      <c r="S1211" s="86"/>
      <c r="T1211" s="86"/>
      <c r="U1211" s="86"/>
      <c r="V1211" s="86"/>
      <c r="W1211" s="86"/>
      <c r="X1211" s="86"/>
      <c r="Y1211" s="86"/>
      <c r="Z1211" s="86"/>
      <c r="AA1211" s="86"/>
      <c r="AB1211" s="86"/>
      <c r="AC1211" s="86"/>
      <c r="AD1211" s="86"/>
      <c r="AE1211" s="86"/>
      <c r="AF1211" s="86"/>
      <c r="AG1211" s="86"/>
      <c r="AH1211" s="87"/>
    </row>
    <row r="1212" spans="1:34" outlineLevel="2" x14ac:dyDescent="0.3">
      <c r="A1212" s="85" t="s">
        <v>37</v>
      </c>
      <c r="B1212" s="85" t="s">
        <v>38</v>
      </c>
      <c r="C1212" s="86"/>
      <c r="D1212" s="86" t="s">
        <v>547</v>
      </c>
      <c r="E1212" s="86"/>
      <c r="F1212" s="86"/>
      <c r="G1212" s="86"/>
      <c r="H1212" s="86"/>
      <c r="I1212" s="85"/>
      <c r="J1212" s="86"/>
      <c r="K1212" s="86"/>
      <c r="L1212" s="86"/>
      <c r="M1212" s="86"/>
      <c r="N1212" s="86"/>
      <c r="O1212" s="86"/>
      <c r="P1212" s="86">
        <v>4</v>
      </c>
      <c r="Q1212" s="86">
        <v>10</v>
      </c>
      <c r="R1212" s="86">
        <v>0</v>
      </c>
      <c r="S1212" s="86">
        <v>33</v>
      </c>
      <c r="T1212" s="86">
        <f t="shared" ref="T1212:T1262" si="23">Q1212-S1212</f>
        <v>-23</v>
      </c>
      <c r="U1212" s="86">
        <v>23</v>
      </c>
      <c r="V1212" s="86"/>
      <c r="W1212" s="86"/>
      <c r="X1212" s="86"/>
      <c r="Y1212" s="86"/>
      <c r="Z1212" s="86"/>
      <c r="AA1212" s="86"/>
      <c r="AB1212" s="86"/>
      <c r="AC1212" s="86"/>
      <c r="AD1212" s="86"/>
      <c r="AE1212" s="86">
        <v>4</v>
      </c>
      <c r="AF1212" s="86">
        <v>0</v>
      </c>
      <c r="AG1212" s="86">
        <v>4</v>
      </c>
      <c r="AH1212" s="87">
        <v>44271</v>
      </c>
    </row>
    <row r="1213" spans="1:34" outlineLevel="2" x14ac:dyDescent="0.3">
      <c r="A1213" s="85" t="s">
        <v>45</v>
      </c>
      <c r="B1213" s="85" t="s">
        <v>46</v>
      </c>
      <c r="C1213" s="86"/>
      <c r="D1213" s="86" t="s">
        <v>547</v>
      </c>
      <c r="E1213" s="86"/>
      <c r="F1213" s="86"/>
      <c r="G1213" s="86"/>
      <c r="H1213" s="86"/>
      <c r="I1213" s="85"/>
      <c r="J1213" s="86"/>
      <c r="K1213" s="86"/>
      <c r="L1213" s="86"/>
      <c r="M1213" s="86"/>
      <c r="N1213" s="86"/>
      <c r="O1213" s="86"/>
      <c r="P1213" s="86">
        <v>2</v>
      </c>
      <c r="Q1213" s="86">
        <v>10</v>
      </c>
      <c r="R1213" s="86">
        <v>0</v>
      </c>
      <c r="S1213" s="86">
        <v>13</v>
      </c>
      <c r="T1213" s="86">
        <f t="shared" si="23"/>
        <v>-3</v>
      </c>
      <c r="U1213" s="86">
        <v>3</v>
      </c>
      <c r="V1213" s="86"/>
      <c r="W1213" s="86"/>
      <c r="X1213" s="86"/>
      <c r="Y1213" s="86"/>
      <c r="Z1213" s="86"/>
      <c r="AA1213" s="86"/>
      <c r="AB1213" s="86"/>
      <c r="AC1213" s="86"/>
      <c r="AD1213" s="86"/>
      <c r="AE1213" s="86">
        <v>2</v>
      </c>
      <c r="AF1213" s="86">
        <v>0</v>
      </c>
      <c r="AG1213" s="86">
        <v>2</v>
      </c>
      <c r="AH1213" s="87">
        <v>44271</v>
      </c>
    </row>
    <row r="1214" spans="1:34" outlineLevel="2" x14ac:dyDescent="0.3">
      <c r="A1214" s="85" t="s">
        <v>47</v>
      </c>
      <c r="B1214" s="85" t="s">
        <v>48</v>
      </c>
      <c r="C1214" s="86"/>
      <c r="D1214" s="86" t="s">
        <v>547</v>
      </c>
      <c r="E1214" s="86"/>
      <c r="F1214" s="86"/>
      <c r="G1214" s="86"/>
      <c r="H1214" s="86"/>
      <c r="I1214" s="85"/>
      <c r="J1214" s="86"/>
      <c r="K1214" s="86"/>
      <c r="L1214" s="86"/>
      <c r="M1214" s="86"/>
      <c r="N1214" s="86"/>
      <c r="O1214" s="86"/>
      <c r="P1214" s="86">
        <v>9</v>
      </c>
      <c r="Q1214" s="86">
        <v>3</v>
      </c>
      <c r="R1214" s="86">
        <v>0</v>
      </c>
      <c r="S1214" s="86">
        <v>157</v>
      </c>
      <c r="T1214" s="86">
        <f t="shared" si="23"/>
        <v>-154</v>
      </c>
      <c r="U1214" s="86">
        <v>154</v>
      </c>
      <c r="V1214" s="86"/>
      <c r="W1214" s="86"/>
      <c r="X1214" s="86"/>
      <c r="Y1214" s="86"/>
      <c r="Z1214" s="86"/>
      <c r="AA1214" s="86"/>
      <c r="AB1214" s="86"/>
      <c r="AC1214" s="86"/>
      <c r="AD1214" s="86"/>
      <c r="AE1214" s="86">
        <v>9</v>
      </c>
      <c r="AF1214" s="86">
        <v>0</v>
      </c>
      <c r="AG1214" s="86">
        <v>9</v>
      </c>
      <c r="AH1214" s="87">
        <v>44271</v>
      </c>
    </row>
    <row r="1215" spans="1:34" outlineLevel="2" x14ac:dyDescent="0.3">
      <c r="A1215" s="85" t="s">
        <v>49</v>
      </c>
      <c r="B1215" s="85" t="s">
        <v>50</v>
      </c>
      <c r="C1215" s="86"/>
      <c r="D1215" s="86" t="s">
        <v>547</v>
      </c>
      <c r="E1215" s="86"/>
      <c r="F1215" s="86"/>
      <c r="G1215" s="86"/>
      <c r="H1215" s="86"/>
      <c r="I1215" s="85" t="s">
        <v>51</v>
      </c>
      <c r="J1215" s="86" t="s">
        <v>52</v>
      </c>
      <c r="K1215" s="86" t="s">
        <v>53</v>
      </c>
      <c r="L1215" s="86" t="s">
        <v>54</v>
      </c>
      <c r="M1215" s="86"/>
      <c r="N1215" s="86"/>
      <c r="O1215" s="86"/>
      <c r="P1215" s="86">
        <v>13</v>
      </c>
      <c r="Q1215" s="86">
        <v>70</v>
      </c>
      <c r="R1215" s="86">
        <v>24</v>
      </c>
      <c r="S1215" s="86">
        <v>90</v>
      </c>
      <c r="T1215" s="86">
        <f t="shared" si="23"/>
        <v>-20</v>
      </c>
      <c r="U1215" s="86"/>
      <c r="V1215" s="86"/>
      <c r="W1215" s="86"/>
      <c r="X1215" s="86"/>
      <c r="Y1215" s="86"/>
      <c r="Z1215" s="86"/>
      <c r="AA1215" s="86"/>
      <c r="AB1215" s="86"/>
      <c r="AC1215" s="86"/>
      <c r="AD1215" s="86"/>
      <c r="AE1215" s="86">
        <v>13</v>
      </c>
      <c r="AF1215" s="86">
        <v>0</v>
      </c>
      <c r="AG1215" s="86">
        <v>13</v>
      </c>
      <c r="AH1215" s="87">
        <v>44271</v>
      </c>
    </row>
    <row r="1216" spans="1:34" outlineLevel="2" x14ac:dyDescent="0.3">
      <c r="A1216" s="85" t="s">
        <v>59</v>
      </c>
      <c r="B1216" s="85" t="s">
        <v>60</v>
      </c>
      <c r="C1216" s="86"/>
      <c r="D1216" s="86" t="s">
        <v>547</v>
      </c>
      <c r="E1216" s="86"/>
      <c r="F1216" s="86"/>
      <c r="G1216" s="86"/>
      <c r="H1216" s="86"/>
      <c r="I1216" s="85"/>
      <c r="J1216" s="86"/>
      <c r="K1216" s="86"/>
      <c r="L1216" s="86"/>
      <c r="M1216" s="86"/>
      <c r="N1216" s="86"/>
      <c r="O1216" s="86"/>
      <c r="P1216" s="86">
        <v>5</v>
      </c>
      <c r="Q1216" s="86">
        <v>18</v>
      </c>
      <c r="R1216" s="86">
        <v>0</v>
      </c>
      <c r="S1216" s="86">
        <v>61</v>
      </c>
      <c r="T1216" s="86">
        <f t="shared" si="23"/>
        <v>-43</v>
      </c>
      <c r="U1216" s="86">
        <v>43</v>
      </c>
      <c r="V1216" s="86"/>
      <c r="W1216" s="86"/>
      <c r="X1216" s="86"/>
      <c r="Y1216" s="86"/>
      <c r="Z1216" s="86"/>
      <c r="AA1216" s="86"/>
      <c r="AB1216" s="86"/>
      <c r="AC1216" s="86"/>
      <c r="AD1216" s="86"/>
      <c r="AE1216" s="86">
        <v>5</v>
      </c>
      <c r="AF1216" s="86">
        <v>0</v>
      </c>
      <c r="AG1216" s="86">
        <v>5</v>
      </c>
      <c r="AH1216" s="87">
        <v>44271</v>
      </c>
    </row>
    <row r="1217" spans="1:34" outlineLevel="2" x14ac:dyDescent="0.3">
      <c r="A1217" s="85" t="s">
        <v>473</v>
      </c>
      <c r="B1217" s="85" t="s">
        <v>474</v>
      </c>
      <c r="C1217" s="86"/>
      <c r="D1217" s="86" t="s">
        <v>547</v>
      </c>
      <c r="E1217" s="86"/>
      <c r="F1217" s="86"/>
      <c r="G1217" s="86"/>
      <c r="H1217" s="86"/>
      <c r="I1217" s="85" t="s">
        <v>96</v>
      </c>
      <c r="J1217" s="86" t="s">
        <v>97</v>
      </c>
      <c r="K1217" s="86" t="s">
        <v>294</v>
      </c>
      <c r="L1217" s="86" t="s">
        <v>475</v>
      </c>
      <c r="M1217" s="86"/>
      <c r="N1217" s="86"/>
      <c r="O1217" s="86"/>
      <c r="P1217" s="86">
        <v>2</v>
      </c>
      <c r="Q1217" s="86">
        <v>5</v>
      </c>
      <c r="R1217" s="86">
        <v>7</v>
      </c>
      <c r="S1217" s="86">
        <v>7</v>
      </c>
      <c r="T1217" s="86">
        <f t="shared" si="23"/>
        <v>-2</v>
      </c>
      <c r="U1217" s="86"/>
      <c r="V1217" s="86"/>
      <c r="W1217" s="86"/>
      <c r="X1217" s="86"/>
      <c r="Y1217" s="86"/>
      <c r="Z1217" s="86"/>
      <c r="AA1217" s="86"/>
      <c r="AB1217" s="86"/>
      <c r="AC1217" s="86"/>
      <c r="AD1217" s="86"/>
      <c r="AE1217" s="86">
        <v>2</v>
      </c>
      <c r="AF1217" s="86">
        <v>0</v>
      </c>
      <c r="AG1217" s="86">
        <v>2</v>
      </c>
      <c r="AH1217" s="87">
        <v>44271</v>
      </c>
    </row>
    <row r="1218" spans="1:34" outlineLevel="2" x14ac:dyDescent="0.3">
      <c r="A1218" s="85" t="s">
        <v>476</v>
      </c>
      <c r="B1218" s="85" t="s">
        <v>477</v>
      </c>
      <c r="C1218" s="86"/>
      <c r="D1218" s="86" t="s">
        <v>547</v>
      </c>
      <c r="E1218" s="86"/>
      <c r="F1218" s="86"/>
      <c r="G1218" s="86"/>
      <c r="H1218" s="86"/>
      <c r="I1218" s="85"/>
      <c r="J1218" s="86"/>
      <c r="K1218" s="86"/>
      <c r="L1218" s="86"/>
      <c r="M1218" s="86"/>
      <c r="N1218" s="86"/>
      <c r="O1218" s="86"/>
      <c r="P1218" s="86">
        <v>2</v>
      </c>
      <c r="Q1218" s="86">
        <v>2</v>
      </c>
      <c r="R1218" s="86">
        <v>0</v>
      </c>
      <c r="S1218" s="86">
        <v>7</v>
      </c>
      <c r="T1218" s="86">
        <f t="shared" si="23"/>
        <v>-5</v>
      </c>
      <c r="U1218" s="86">
        <v>5</v>
      </c>
      <c r="V1218" s="86"/>
      <c r="W1218" s="86"/>
      <c r="X1218" s="86"/>
      <c r="Y1218" s="86"/>
      <c r="Z1218" s="86"/>
      <c r="AA1218" s="86"/>
      <c r="AB1218" s="86"/>
      <c r="AC1218" s="86"/>
      <c r="AD1218" s="86"/>
      <c r="AE1218" s="86">
        <v>2</v>
      </c>
      <c r="AF1218" s="86">
        <v>0</v>
      </c>
      <c r="AG1218" s="86">
        <v>2</v>
      </c>
      <c r="AH1218" s="87">
        <v>44271</v>
      </c>
    </row>
    <row r="1219" spans="1:34" outlineLevel="2" x14ac:dyDescent="0.3">
      <c r="A1219" s="85" t="s">
        <v>125</v>
      </c>
      <c r="B1219" s="85" t="s">
        <v>126</v>
      </c>
      <c r="C1219" s="86"/>
      <c r="D1219" s="86" t="s">
        <v>547</v>
      </c>
      <c r="E1219" s="86"/>
      <c r="F1219" s="86"/>
      <c r="G1219" s="86"/>
      <c r="H1219" s="86"/>
      <c r="I1219" s="85" t="s">
        <v>127</v>
      </c>
      <c r="J1219" s="86" t="s">
        <v>128</v>
      </c>
      <c r="K1219" s="86" t="s">
        <v>129</v>
      </c>
      <c r="L1219" s="86" t="s">
        <v>130</v>
      </c>
      <c r="M1219" s="86"/>
      <c r="N1219" s="86"/>
      <c r="O1219" s="86"/>
      <c r="P1219" s="86">
        <v>2</v>
      </c>
      <c r="Q1219" s="86">
        <v>0</v>
      </c>
      <c r="R1219" s="86">
        <v>19</v>
      </c>
      <c r="S1219" s="86">
        <v>19</v>
      </c>
      <c r="T1219" s="86">
        <f t="shared" si="23"/>
        <v>-19</v>
      </c>
      <c r="U1219" s="86"/>
      <c r="V1219" s="86"/>
      <c r="W1219" s="86"/>
      <c r="X1219" s="86"/>
      <c r="Y1219" s="86"/>
      <c r="Z1219" s="86"/>
      <c r="AA1219" s="86"/>
      <c r="AB1219" s="86"/>
      <c r="AC1219" s="86"/>
      <c r="AD1219" s="86"/>
      <c r="AE1219" s="86">
        <v>2</v>
      </c>
      <c r="AF1219" s="86">
        <v>0</v>
      </c>
      <c r="AG1219" s="86">
        <v>2</v>
      </c>
      <c r="AH1219" s="87">
        <v>44271</v>
      </c>
    </row>
    <row r="1220" spans="1:34" outlineLevel="2" x14ac:dyDescent="0.3">
      <c r="A1220" s="85" t="s">
        <v>153</v>
      </c>
      <c r="B1220" s="85" t="s">
        <v>154</v>
      </c>
      <c r="C1220" s="86"/>
      <c r="D1220" s="86" t="s">
        <v>547</v>
      </c>
      <c r="E1220" s="86"/>
      <c r="F1220" s="86"/>
      <c r="G1220" s="86"/>
      <c r="H1220" s="86"/>
      <c r="I1220" s="85"/>
      <c r="J1220" s="86"/>
      <c r="K1220" s="86"/>
      <c r="L1220" s="86"/>
      <c r="M1220" s="86"/>
      <c r="N1220" s="86"/>
      <c r="O1220" s="86"/>
      <c r="P1220" s="86">
        <v>13</v>
      </c>
      <c r="Q1220" s="86">
        <v>13</v>
      </c>
      <c r="R1220" s="86">
        <v>0</v>
      </c>
      <c r="S1220" s="86">
        <v>100</v>
      </c>
      <c r="T1220" s="86">
        <f t="shared" si="23"/>
        <v>-87</v>
      </c>
      <c r="U1220" s="86">
        <v>87</v>
      </c>
      <c r="V1220" s="86"/>
      <c r="W1220" s="86"/>
      <c r="X1220" s="86"/>
      <c r="Y1220" s="86"/>
      <c r="Z1220" s="86"/>
      <c r="AA1220" s="86"/>
      <c r="AB1220" s="86"/>
      <c r="AC1220" s="86"/>
      <c r="AD1220" s="86"/>
      <c r="AE1220" s="86">
        <v>13</v>
      </c>
      <c r="AF1220" s="86">
        <v>0</v>
      </c>
      <c r="AG1220" s="86">
        <v>13</v>
      </c>
      <c r="AH1220" s="87">
        <v>44271</v>
      </c>
    </row>
    <row r="1221" spans="1:34" outlineLevel="2" x14ac:dyDescent="0.3">
      <c r="A1221" s="85" t="s">
        <v>155</v>
      </c>
      <c r="B1221" s="85" t="s">
        <v>156</v>
      </c>
      <c r="C1221" s="86"/>
      <c r="D1221" s="86" t="s">
        <v>547</v>
      </c>
      <c r="E1221" s="86"/>
      <c r="F1221" s="86"/>
      <c r="G1221" s="86"/>
      <c r="H1221" s="86"/>
      <c r="I1221" s="85" t="s">
        <v>51</v>
      </c>
      <c r="J1221" s="86" t="s">
        <v>52</v>
      </c>
      <c r="K1221" s="86" t="s">
        <v>157</v>
      </c>
      <c r="L1221" s="86" t="s">
        <v>54</v>
      </c>
      <c r="M1221" s="86"/>
      <c r="N1221" s="86"/>
      <c r="O1221" s="86"/>
      <c r="P1221" s="86">
        <v>5</v>
      </c>
      <c r="Q1221" s="86">
        <v>11</v>
      </c>
      <c r="R1221" s="86">
        <v>30</v>
      </c>
      <c r="S1221" s="86">
        <v>41</v>
      </c>
      <c r="T1221" s="86">
        <f t="shared" si="23"/>
        <v>-30</v>
      </c>
      <c r="U1221" s="86"/>
      <c r="V1221" s="86"/>
      <c r="W1221" s="86"/>
      <c r="X1221" s="86"/>
      <c r="Y1221" s="86"/>
      <c r="Z1221" s="86"/>
      <c r="AA1221" s="86"/>
      <c r="AB1221" s="86"/>
      <c r="AC1221" s="86"/>
      <c r="AD1221" s="86"/>
      <c r="AE1221" s="86">
        <v>5</v>
      </c>
      <c r="AF1221" s="86">
        <v>0</v>
      </c>
      <c r="AG1221" s="86">
        <v>5</v>
      </c>
      <c r="AH1221" s="87">
        <v>44271</v>
      </c>
    </row>
    <row r="1222" spans="1:34" outlineLevel="2" x14ac:dyDescent="0.3">
      <c r="A1222" s="85" t="s">
        <v>158</v>
      </c>
      <c r="B1222" s="85" t="s">
        <v>159</v>
      </c>
      <c r="C1222" s="86"/>
      <c r="D1222" s="86" t="s">
        <v>547</v>
      </c>
      <c r="E1222" s="86"/>
      <c r="F1222" s="86"/>
      <c r="G1222" s="86"/>
      <c r="H1222" s="86"/>
      <c r="I1222" s="85"/>
      <c r="J1222" s="86"/>
      <c r="K1222" s="86"/>
      <c r="L1222" s="86"/>
      <c r="M1222" s="86"/>
      <c r="N1222" s="86"/>
      <c r="O1222" s="86"/>
      <c r="P1222" s="86">
        <v>2</v>
      </c>
      <c r="Q1222" s="86">
        <v>12</v>
      </c>
      <c r="R1222" s="86">
        <v>0</v>
      </c>
      <c r="S1222" s="86">
        <v>32</v>
      </c>
      <c r="T1222" s="86">
        <f t="shared" si="23"/>
        <v>-20</v>
      </c>
      <c r="U1222" s="86">
        <v>20</v>
      </c>
      <c r="V1222" s="86"/>
      <c r="W1222" s="86"/>
      <c r="X1222" s="86"/>
      <c r="Y1222" s="86"/>
      <c r="Z1222" s="86"/>
      <c r="AA1222" s="86"/>
      <c r="AB1222" s="86"/>
      <c r="AC1222" s="86"/>
      <c r="AD1222" s="86"/>
      <c r="AE1222" s="86">
        <v>2</v>
      </c>
      <c r="AF1222" s="86">
        <v>0</v>
      </c>
      <c r="AG1222" s="86">
        <v>2</v>
      </c>
      <c r="AH1222" s="87">
        <v>44271</v>
      </c>
    </row>
    <row r="1223" spans="1:34" outlineLevel="2" x14ac:dyDescent="0.3">
      <c r="A1223" s="85" t="s">
        <v>478</v>
      </c>
      <c r="B1223" s="85" t="s">
        <v>479</v>
      </c>
      <c r="C1223" s="86"/>
      <c r="D1223" s="86" t="s">
        <v>547</v>
      </c>
      <c r="E1223" s="86"/>
      <c r="F1223" s="86"/>
      <c r="G1223" s="86"/>
      <c r="H1223" s="86"/>
      <c r="I1223" s="85" t="s">
        <v>51</v>
      </c>
      <c r="J1223" s="86" t="s">
        <v>52</v>
      </c>
      <c r="K1223" s="86" t="s">
        <v>480</v>
      </c>
      <c r="L1223" s="86" t="s">
        <v>54</v>
      </c>
      <c r="M1223" s="86"/>
      <c r="N1223" s="86"/>
      <c r="O1223" s="86"/>
      <c r="P1223" s="86">
        <v>2</v>
      </c>
      <c r="Q1223" s="86">
        <v>4</v>
      </c>
      <c r="R1223" s="86">
        <v>3</v>
      </c>
      <c r="S1223" s="86">
        <v>7</v>
      </c>
      <c r="T1223" s="86">
        <f t="shared" si="23"/>
        <v>-3</v>
      </c>
      <c r="U1223" s="86"/>
      <c r="V1223" s="86"/>
      <c r="W1223" s="86"/>
      <c r="X1223" s="86"/>
      <c r="Y1223" s="86"/>
      <c r="Z1223" s="86"/>
      <c r="AA1223" s="86"/>
      <c r="AB1223" s="86"/>
      <c r="AC1223" s="86"/>
      <c r="AD1223" s="86"/>
      <c r="AE1223" s="86">
        <v>2</v>
      </c>
      <c r="AF1223" s="86">
        <v>0</v>
      </c>
      <c r="AG1223" s="86">
        <v>2</v>
      </c>
      <c r="AH1223" s="87">
        <v>44271</v>
      </c>
    </row>
    <row r="1224" spans="1:34" outlineLevel="2" x14ac:dyDescent="0.3">
      <c r="A1224" s="85" t="s">
        <v>548</v>
      </c>
      <c r="B1224" s="85" t="s">
        <v>549</v>
      </c>
      <c r="C1224" s="86"/>
      <c r="D1224" s="86" t="s">
        <v>547</v>
      </c>
      <c r="E1224" s="86"/>
      <c r="F1224" s="86"/>
      <c r="G1224" s="86"/>
      <c r="H1224" s="86"/>
      <c r="I1224" s="85"/>
      <c r="J1224" s="86"/>
      <c r="K1224" s="86"/>
      <c r="L1224" s="86"/>
      <c r="M1224" s="86"/>
      <c r="N1224" s="86"/>
      <c r="O1224" s="86"/>
      <c r="P1224" s="86">
        <v>4</v>
      </c>
      <c r="Q1224" s="86">
        <v>1</v>
      </c>
      <c r="R1224" s="86">
        <v>0</v>
      </c>
      <c r="S1224" s="86">
        <v>4</v>
      </c>
      <c r="T1224" s="86">
        <f t="shared" si="23"/>
        <v>-3</v>
      </c>
      <c r="U1224" s="86">
        <v>3</v>
      </c>
      <c r="V1224" s="86"/>
      <c r="W1224" s="86"/>
      <c r="X1224" s="86"/>
      <c r="Y1224" s="86"/>
      <c r="Z1224" s="86"/>
      <c r="AA1224" s="86"/>
      <c r="AB1224" s="86"/>
      <c r="AC1224" s="86"/>
      <c r="AD1224" s="86"/>
      <c r="AE1224" s="86">
        <v>4</v>
      </c>
      <c r="AF1224" s="86">
        <v>0</v>
      </c>
      <c r="AG1224" s="86">
        <v>4</v>
      </c>
      <c r="AH1224" s="87">
        <v>44271</v>
      </c>
    </row>
    <row r="1225" spans="1:34" outlineLevel="2" x14ac:dyDescent="0.3">
      <c r="A1225" s="85" t="s">
        <v>183</v>
      </c>
      <c r="B1225" s="85" t="s">
        <v>184</v>
      </c>
      <c r="C1225" s="86"/>
      <c r="D1225" s="86" t="s">
        <v>547</v>
      </c>
      <c r="E1225" s="86"/>
      <c r="F1225" s="86"/>
      <c r="G1225" s="86"/>
      <c r="H1225" s="86"/>
      <c r="I1225" s="85"/>
      <c r="J1225" s="86"/>
      <c r="K1225" s="86"/>
      <c r="L1225" s="86"/>
      <c r="M1225" s="86"/>
      <c r="N1225" s="86"/>
      <c r="O1225" s="86"/>
      <c r="P1225" s="86">
        <v>9</v>
      </c>
      <c r="Q1225" s="86">
        <v>42</v>
      </c>
      <c r="R1225" s="86">
        <v>1</v>
      </c>
      <c r="S1225" s="86">
        <v>99</v>
      </c>
      <c r="T1225" s="86">
        <f t="shared" si="23"/>
        <v>-57</v>
      </c>
      <c r="U1225" s="86">
        <v>56</v>
      </c>
      <c r="V1225" s="86"/>
      <c r="W1225" s="86"/>
      <c r="X1225" s="86"/>
      <c r="Y1225" s="86"/>
      <c r="Z1225" s="86"/>
      <c r="AA1225" s="86"/>
      <c r="AB1225" s="86"/>
      <c r="AC1225" s="86"/>
      <c r="AD1225" s="86"/>
      <c r="AE1225" s="86">
        <v>9</v>
      </c>
      <c r="AF1225" s="86">
        <v>0</v>
      </c>
      <c r="AG1225" s="86">
        <v>9</v>
      </c>
      <c r="AH1225" s="87">
        <v>44271</v>
      </c>
    </row>
    <row r="1226" spans="1:34" outlineLevel="2" x14ac:dyDescent="0.3">
      <c r="A1226" s="85" t="s">
        <v>481</v>
      </c>
      <c r="B1226" s="85" t="s">
        <v>482</v>
      </c>
      <c r="C1226" s="86"/>
      <c r="D1226" s="86" t="s">
        <v>547</v>
      </c>
      <c r="E1226" s="86"/>
      <c r="F1226" s="86"/>
      <c r="G1226" s="86"/>
      <c r="H1226" s="86"/>
      <c r="I1226" s="85"/>
      <c r="J1226" s="86"/>
      <c r="K1226" s="86"/>
      <c r="L1226" s="86"/>
      <c r="M1226" s="86"/>
      <c r="N1226" s="86"/>
      <c r="O1226" s="86"/>
      <c r="P1226" s="86">
        <v>4</v>
      </c>
      <c r="Q1226" s="86">
        <v>5</v>
      </c>
      <c r="R1226" s="86">
        <v>0</v>
      </c>
      <c r="S1226" s="86">
        <v>14</v>
      </c>
      <c r="T1226" s="86">
        <f t="shared" si="23"/>
        <v>-9</v>
      </c>
      <c r="U1226" s="86">
        <v>9</v>
      </c>
      <c r="V1226" s="86"/>
      <c r="W1226" s="86"/>
      <c r="X1226" s="86"/>
      <c r="Y1226" s="86"/>
      <c r="Z1226" s="86"/>
      <c r="AA1226" s="86"/>
      <c r="AB1226" s="86"/>
      <c r="AC1226" s="86"/>
      <c r="AD1226" s="86"/>
      <c r="AE1226" s="86">
        <v>4</v>
      </c>
      <c r="AF1226" s="86">
        <v>0</v>
      </c>
      <c r="AG1226" s="86">
        <v>4</v>
      </c>
      <c r="AH1226" s="87">
        <v>44271</v>
      </c>
    </row>
    <row r="1227" spans="1:34" outlineLevel="2" x14ac:dyDescent="0.3">
      <c r="A1227" s="85" t="s">
        <v>195</v>
      </c>
      <c r="B1227" s="85" t="s">
        <v>196</v>
      </c>
      <c r="C1227" s="86"/>
      <c r="D1227" s="86" t="s">
        <v>547</v>
      </c>
      <c r="E1227" s="86"/>
      <c r="F1227" s="86"/>
      <c r="G1227" s="86"/>
      <c r="H1227" s="86"/>
      <c r="I1227" s="85"/>
      <c r="J1227" s="86"/>
      <c r="K1227" s="86"/>
      <c r="L1227" s="86"/>
      <c r="M1227" s="86"/>
      <c r="N1227" s="86"/>
      <c r="O1227" s="86"/>
      <c r="P1227" s="86">
        <v>8</v>
      </c>
      <c r="Q1227" s="86">
        <v>20</v>
      </c>
      <c r="R1227" s="86">
        <v>3</v>
      </c>
      <c r="S1227" s="86">
        <v>125</v>
      </c>
      <c r="T1227" s="86">
        <f t="shared" si="23"/>
        <v>-105</v>
      </c>
      <c r="U1227" s="86">
        <v>102</v>
      </c>
      <c r="V1227" s="86"/>
      <c r="W1227" s="86"/>
      <c r="X1227" s="86"/>
      <c r="Y1227" s="86"/>
      <c r="Z1227" s="86"/>
      <c r="AA1227" s="86"/>
      <c r="AB1227" s="86"/>
      <c r="AC1227" s="86"/>
      <c r="AD1227" s="86"/>
      <c r="AE1227" s="86">
        <v>8</v>
      </c>
      <c r="AF1227" s="86">
        <v>0</v>
      </c>
      <c r="AG1227" s="86">
        <v>8</v>
      </c>
      <c r="AH1227" s="87">
        <v>44271</v>
      </c>
    </row>
    <row r="1228" spans="1:34" outlineLevel="2" x14ac:dyDescent="0.3">
      <c r="A1228" s="85" t="s">
        <v>197</v>
      </c>
      <c r="B1228" s="85" t="s">
        <v>198</v>
      </c>
      <c r="C1228" s="86"/>
      <c r="D1228" s="86" t="s">
        <v>547</v>
      </c>
      <c r="E1228" s="86"/>
      <c r="F1228" s="86"/>
      <c r="G1228" s="86"/>
      <c r="H1228" s="86"/>
      <c r="I1228" s="85"/>
      <c r="J1228" s="86"/>
      <c r="K1228" s="86"/>
      <c r="L1228" s="86"/>
      <c r="M1228" s="86"/>
      <c r="N1228" s="86"/>
      <c r="O1228" s="86"/>
      <c r="P1228" s="86">
        <v>8</v>
      </c>
      <c r="Q1228" s="86">
        <v>16</v>
      </c>
      <c r="R1228" s="86">
        <v>0</v>
      </c>
      <c r="S1228" s="86">
        <v>41</v>
      </c>
      <c r="T1228" s="86">
        <f t="shared" si="23"/>
        <v>-25</v>
      </c>
      <c r="U1228" s="86">
        <v>25</v>
      </c>
      <c r="V1228" s="86"/>
      <c r="W1228" s="86"/>
      <c r="X1228" s="86"/>
      <c r="Y1228" s="86"/>
      <c r="Z1228" s="86"/>
      <c r="AA1228" s="86"/>
      <c r="AB1228" s="86"/>
      <c r="AC1228" s="86"/>
      <c r="AD1228" s="86"/>
      <c r="AE1228" s="86">
        <v>8</v>
      </c>
      <c r="AF1228" s="86">
        <v>0</v>
      </c>
      <c r="AG1228" s="86">
        <v>8</v>
      </c>
      <c r="AH1228" s="87">
        <v>44271</v>
      </c>
    </row>
    <row r="1229" spans="1:34" outlineLevel="2" x14ac:dyDescent="0.3">
      <c r="A1229" s="85" t="s">
        <v>511</v>
      </c>
      <c r="B1229" s="85" t="s">
        <v>512</v>
      </c>
      <c r="C1229" s="86"/>
      <c r="D1229" s="86" t="s">
        <v>547</v>
      </c>
      <c r="E1229" s="86"/>
      <c r="F1229" s="86"/>
      <c r="G1229" s="86"/>
      <c r="H1229" s="86"/>
      <c r="I1229" s="85"/>
      <c r="J1229" s="86"/>
      <c r="K1229" s="86"/>
      <c r="L1229" s="86"/>
      <c r="M1229" s="86"/>
      <c r="N1229" s="86"/>
      <c r="O1229" s="86"/>
      <c r="P1229" s="86">
        <v>6</v>
      </c>
      <c r="Q1229" s="86">
        <v>9</v>
      </c>
      <c r="R1229" s="86">
        <v>0</v>
      </c>
      <c r="S1229" s="86">
        <v>15</v>
      </c>
      <c r="T1229" s="86">
        <f t="shared" si="23"/>
        <v>-6</v>
      </c>
      <c r="U1229" s="86">
        <v>6</v>
      </c>
      <c r="V1229" s="86"/>
      <c r="W1229" s="86"/>
      <c r="X1229" s="86"/>
      <c r="Y1229" s="86"/>
      <c r="Z1229" s="86"/>
      <c r="AA1229" s="86"/>
      <c r="AB1229" s="86"/>
      <c r="AC1229" s="86"/>
      <c r="AD1229" s="86"/>
      <c r="AE1229" s="86">
        <v>6</v>
      </c>
      <c r="AF1229" s="86">
        <v>0</v>
      </c>
      <c r="AG1229" s="86">
        <v>6</v>
      </c>
      <c r="AH1229" s="87">
        <v>44271</v>
      </c>
    </row>
    <row r="1230" spans="1:34" outlineLevel="2" x14ac:dyDescent="0.3">
      <c r="A1230" s="85" t="s">
        <v>513</v>
      </c>
      <c r="B1230" s="85" t="s">
        <v>514</v>
      </c>
      <c r="C1230" s="86"/>
      <c r="D1230" s="86" t="s">
        <v>547</v>
      </c>
      <c r="E1230" s="86"/>
      <c r="F1230" s="86"/>
      <c r="G1230" s="86"/>
      <c r="H1230" s="86"/>
      <c r="I1230" s="85"/>
      <c r="J1230" s="86"/>
      <c r="K1230" s="86"/>
      <c r="L1230" s="86"/>
      <c r="M1230" s="86"/>
      <c r="N1230" s="86"/>
      <c r="O1230" s="86"/>
      <c r="P1230" s="86">
        <v>1</v>
      </c>
      <c r="Q1230" s="86">
        <v>0</v>
      </c>
      <c r="R1230" s="86">
        <v>0</v>
      </c>
      <c r="S1230" s="86">
        <v>13</v>
      </c>
      <c r="T1230" s="86">
        <f t="shared" si="23"/>
        <v>-13</v>
      </c>
      <c r="U1230" s="86">
        <v>13</v>
      </c>
      <c r="V1230" s="86"/>
      <c r="W1230" s="86"/>
      <c r="X1230" s="86"/>
      <c r="Y1230" s="86"/>
      <c r="Z1230" s="86"/>
      <c r="AA1230" s="86"/>
      <c r="AB1230" s="86"/>
      <c r="AC1230" s="86"/>
      <c r="AD1230" s="86"/>
      <c r="AE1230" s="86">
        <v>1</v>
      </c>
      <c r="AF1230" s="86">
        <v>0</v>
      </c>
      <c r="AG1230" s="86">
        <v>1</v>
      </c>
      <c r="AH1230" s="87">
        <v>44271</v>
      </c>
    </row>
    <row r="1231" spans="1:34" outlineLevel="2" x14ac:dyDescent="0.3">
      <c r="A1231" s="85" t="s">
        <v>207</v>
      </c>
      <c r="B1231" s="85" t="s">
        <v>208</v>
      </c>
      <c r="C1231" s="86"/>
      <c r="D1231" s="86" t="s">
        <v>547</v>
      </c>
      <c r="E1231" s="86"/>
      <c r="F1231" s="86"/>
      <c r="G1231" s="86"/>
      <c r="H1231" s="86"/>
      <c r="I1231" s="85" t="s">
        <v>209</v>
      </c>
      <c r="J1231" s="86" t="s">
        <v>210</v>
      </c>
      <c r="K1231" s="86" t="s">
        <v>211</v>
      </c>
      <c r="L1231" s="86" t="s">
        <v>212</v>
      </c>
      <c r="M1231" s="86"/>
      <c r="N1231" s="86"/>
      <c r="O1231" s="86"/>
      <c r="P1231" s="86">
        <v>8</v>
      </c>
      <c r="Q1231" s="86">
        <v>45</v>
      </c>
      <c r="R1231" s="86">
        <v>111</v>
      </c>
      <c r="S1231" s="86">
        <v>56</v>
      </c>
      <c r="T1231" s="86">
        <f t="shared" si="23"/>
        <v>-11</v>
      </c>
      <c r="U1231" s="86"/>
      <c r="V1231" s="86"/>
      <c r="W1231" s="86"/>
      <c r="X1231" s="86"/>
      <c r="Y1231" s="86"/>
      <c r="Z1231" s="86"/>
      <c r="AA1231" s="86"/>
      <c r="AB1231" s="86"/>
      <c r="AC1231" s="86"/>
      <c r="AD1231" s="86"/>
      <c r="AE1231" s="86">
        <v>8</v>
      </c>
      <c r="AF1231" s="86">
        <v>0</v>
      </c>
      <c r="AG1231" s="86">
        <v>8</v>
      </c>
      <c r="AH1231" s="87">
        <v>44271</v>
      </c>
    </row>
    <row r="1232" spans="1:34" outlineLevel="2" x14ac:dyDescent="0.3">
      <c r="A1232" s="85" t="s">
        <v>483</v>
      </c>
      <c r="B1232" s="85" t="s">
        <v>484</v>
      </c>
      <c r="C1232" s="86"/>
      <c r="D1232" s="86" t="s">
        <v>547</v>
      </c>
      <c r="E1232" s="86"/>
      <c r="F1232" s="86"/>
      <c r="G1232" s="86"/>
      <c r="H1232" s="86"/>
      <c r="I1232" s="85"/>
      <c r="J1232" s="86"/>
      <c r="K1232" s="86"/>
      <c r="L1232" s="86"/>
      <c r="M1232" s="86"/>
      <c r="N1232" s="86"/>
      <c r="O1232" s="86"/>
      <c r="P1232" s="86">
        <v>2</v>
      </c>
      <c r="Q1232" s="86">
        <v>0</v>
      </c>
      <c r="R1232" s="86">
        <v>0</v>
      </c>
      <c r="S1232" s="86">
        <v>7</v>
      </c>
      <c r="T1232" s="86">
        <f t="shared" si="23"/>
        <v>-7</v>
      </c>
      <c r="U1232" s="86">
        <v>7</v>
      </c>
      <c r="V1232" s="86"/>
      <c r="W1232" s="86"/>
      <c r="X1232" s="86"/>
      <c r="Y1232" s="86"/>
      <c r="Z1232" s="86"/>
      <c r="AA1232" s="86"/>
      <c r="AB1232" s="86"/>
      <c r="AC1232" s="86"/>
      <c r="AD1232" s="86"/>
      <c r="AE1232" s="86">
        <v>2</v>
      </c>
      <c r="AF1232" s="86">
        <v>0</v>
      </c>
      <c r="AG1232" s="86">
        <v>2</v>
      </c>
      <c r="AH1232" s="87">
        <v>44271</v>
      </c>
    </row>
    <row r="1233" spans="1:34" outlineLevel="2" x14ac:dyDescent="0.3">
      <c r="A1233" s="85" t="s">
        <v>550</v>
      </c>
      <c r="B1233" s="85" t="s">
        <v>551</v>
      </c>
      <c r="C1233" s="86"/>
      <c r="D1233" s="86" t="s">
        <v>547</v>
      </c>
      <c r="E1233" s="86"/>
      <c r="F1233" s="86"/>
      <c r="G1233" s="86"/>
      <c r="H1233" s="86"/>
      <c r="I1233" s="85"/>
      <c r="J1233" s="86"/>
      <c r="K1233" s="86"/>
      <c r="L1233" s="86"/>
      <c r="M1233" s="86"/>
      <c r="N1233" s="86"/>
      <c r="O1233" s="86"/>
      <c r="P1233" s="86">
        <v>2</v>
      </c>
      <c r="Q1233" s="86"/>
      <c r="R1233" s="86">
        <v>0</v>
      </c>
      <c r="S1233" s="86">
        <v>2</v>
      </c>
      <c r="T1233" s="86">
        <f t="shared" si="23"/>
        <v>-2</v>
      </c>
      <c r="U1233" s="86">
        <v>2</v>
      </c>
      <c r="V1233" s="86"/>
      <c r="W1233" s="86"/>
      <c r="X1233" s="86"/>
      <c r="Y1233" s="86"/>
      <c r="Z1233" s="86"/>
      <c r="AA1233" s="86"/>
      <c r="AB1233" s="86"/>
      <c r="AC1233" s="86"/>
      <c r="AD1233" s="86"/>
      <c r="AE1233" s="86">
        <v>2</v>
      </c>
      <c r="AF1233" s="86">
        <v>0</v>
      </c>
      <c r="AG1233" s="86">
        <v>2</v>
      </c>
      <c r="AH1233" s="87">
        <v>44271</v>
      </c>
    </row>
    <row r="1234" spans="1:34" outlineLevel="2" x14ac:dyDescent="0.3">
      <c r="A1234" s="85" t="s">
        <v>527</v>
      </c>
      <c r="B1234" s="85" t="s">
        <v>528</v>
      </c>
      <c r="C1234" s="86"/>
      <c r="D1234" s="86" t="s">
        <v>547</v>
      </c>
      <c r="E1234" s="86"/>
      <c r="F1234" s="86"/>
      <c r="G1234" s="86"/>
      <c r="H1234" s="86"/>
      <c r="I1234" s="85" t="s">
        <v>96</v>
      </c>
      <c r="J1234" s="86" t="s">
        <v>97</v>
      </c>
      <c r="K1234" s="86" t="s">
        <v>35</v>
      </c>
      <c r="L1234" s="86" t="s">
        <v>529</v>
      </c>
      <c r="M1234" s="86"/>
      <c r="N1234" s="86"/>
      <c r="O1234" s="86"/>
      <c r="P1234" s="86">
        <v>4</v>
      </c>
      <c r="Q1234" s="86">
        <v>0</v>
      </c>
      <c r="R1234" s="86">
        <v>6</v>
      </c>
      <c r="S1234" s="86">
        <v>6</v>
      </c>
      <c r="T1234" s="86">
        <f t="shared" si="23"/>
        <v>-6</v>
      </c>
      <c r="U1234" s="86"/>
      <c r="V1234" s="86"/>
      <c r="W1234" s="86"/>
      <c r="X1234" s="86"/>
      <c r="Y1234" s="86"/>
      <c r="Z1234" s="86"/>
      <c r="AA1234" s="86"/>
      <c r="AB1234" s="86"/>
      <c r="AC1234" s="86"/>
      <c r="AD1234" s="86"/>
      <c r="AE1234" s="86">
        <v>4</v>
      </c>
      <c r="AF1234" s="86">
        <v>0</v>
      </c>
      <c r="AG1234" s="86">
        <v>4</v>
      </c>
      <c r="AH1234" s="87">
        <v>44271</v>
      </c>
    </row>
    <row r="1235" spans="1:34" outlineLevel="2" x14ac:dyDescent="0.3">
      <c r="A1235" s="85" t="s">
        <v>269</v>
      </c>
      <c r="B1235" s="85" t="s">
        <v>270</v>
      </c>
      <c r="C1235" s="86"/>
      <c r="D1235" s="86" t="s">
        <v>547</v>
      </c>
      <c r="E1235" s="86"/>
      <c r="F1235" s="86"/>
      <c r="G1235" s="86"/>
      <c r="H1235" s="86"/>
      <c r="I1235" s="85"/>
      <c r="J1235" s="86"/>
      <c r="K1235" s="86"/>
      <c r="L1235" s="86"/>
      <c r="M1235" s="86"/>
      <c r="N1235" s="86"/>
      <c r="O1235" s="86"/>
      <c r="P1235" s="86">
        <v>2</v>
      </c>
      <c r="Q1235" s="86">
        <v>18</v>
      </c>
      <c r="R1235" s="86">
        <v>0</v>
      </c>
      <c r="S1235" s="86">
        <v>21</v>
      </c>
      <c r="T1235" s="86">
        <f t="shared" si="23"/>
        <v>-3</v>
      </c>
      <c r="U1235" s="86">
        <v>3</v>
      </c>
      <c r="V1235" s="86"/>
      <c r="W1235" s="86"/>
      <c r="X1235" s="86"/>
      <c r="Y1235" s="86"/>
      <c r="Z1235" s="86"/>
      <c r="AA1235" s="86"/>
      <c r="AB1235" s="86"/>
      <c r="AC1235" s="86"/>
      <c r="AD1235" s="86"/>
      <c r="AE1235" s="86">
        <v>2</v>
      </c>
      <c r="AF1235" s="86">
        <v>0</v>
      </c>
      <c r="AG1235" s="86">
        <v>2</v>
      </c>
      <c r="AH1235" s="87">
        <v>44271</v>
      </c>
    </row>
    <row r="1236" spans="1:34" outlineLevel="2" x14ac:dyDescent="0.3">
      <c r="A1236" s="85" t="s">
        <v>485</v>
      </c>
      <c r="B1236" s="85" t="s">
        <v>486</v>
      </c>
      <c r="C1236" s="86"/>
      <c r="D1236" s="86" t="s">
        <v>547</v>
      </c>
      <c r="E1236" s="86"/>
      <c r="F1236" s="86"/>
      <c r="G1236" s="86"/>
      <c r="H1236" s="86"/>
      <c r="I1236" s="85" t="s">
        <v>487</v>
      </c>
      <c r="J1236" s="86" t="s">
        <v>488</v>
      </c>
      <c r="K1236" s="86" t="s">
        <v>264</v>
      </c>
      <c r="L1236" s="86" t="s">
        <v>230</v>
      </c>
      <c r="M1236" s="86"/>
      <c r="N1236" s="86"/>
      <c r="O1236" s="86"/>
      <c r="P1236" s="86">
        <v>2</v>
      </c>
      <c r="Q1236" s="86">
        <v>25</v>
      </c>
      <c r="R1236" s="86">
        <v>17</v>
      </c>
      <c r="S1236" s="86">
        <v>30</v>
      </c>
      <c r="T1236" s="86">
        <f t="shared" si="23"/>
        <v>-5</v>
      </c>
      <c r="U1236" s="86"/>
      <c r="V1236" s="86"/>
      <c r="W1236" s="86"/>
      <c r="X1236" s="86"/>
      <c r="Y1236" s="86"/>
      <c r="Z1236" s="86"/>
      <c r="AA1236" s="86"/>
      <c r="AB1236" s="86"/>
      <c r="AC1236" s="86"/>
      <c r="AD1236" s="86"/>
      <c r="AE1236" s="86">
        <v>2</v>
      </c>
      <c r="AF1236" s="86">
        <v>0</v>
      </c>
      <c r="AG1236" s="86">
        <v>2</v>
      </c>
      <c r="AH1236" s="87">
        <v>44271</v>
      </c>
    </row>
    <row r="1237" spans="1:34" outlineLevel="2" x14ac:dyDescent="0.3">
      <c r="A1237" s="85" t="s">
        <v>283</v>
      </c>
      <c r="B1237" s="85" t="s">
        <v>284</v>
      </c>
      <c r="C1237" s="86"/>
      <c r="D1237" s="86" t="s">
        <v>547</v>
      </c>
      <c r="E1237" s="86"/>
      <c r="F1237" s="86"/>
      <c r="G1237" s="86"/>
      <c r="H1237" s="86"/>
      <c r="I1237" s="85" t="s">
        <v>227</v>
      </c>
      <c r="J1237" s="86" t="s">
        <v>228</v>
      </c>
      <c r="K1237" s="86" t="s">
        <v>285</v>
      </c>
      <c r="L1237" s="86" t="s">
        <v>230</v>
      </c>
      <c r="M1237" s="86"/>
      <c r="N1237" s="86"/>
      <c r="O1237" s="86"/>
      <c r="P1237" s="86">
        <v>4</v>
      </c>
      <c r="Q1237" s="86">
        <v>23</v>
      </c>
      <c r="R1237" s="86">
        <v>46</v>
      </c>
      <c r="S1237" s="86">
        <v>39</v>
      </c>
      <c r="T1237" s="86">
        <f t="shared" si="23"/>
        <v>-16</v>
      </c>
      <c r="U1237" s="86"/>
      <c r="V1237" s="86"/>
      <c r="W1237" s="86"/>
      <c r="X1237" s="86"/>
      <c r="Y1237" s="86"/>
      <c r="Z1237" s="86"/>
      <c r="AA1237" s="86"/>
      <c r="AB1237" s="86"/>
      <c r="AC1237" s="86"/>
      <c r="AD1237" s="86"/>
      <c r="AE1237" s="86">
        <v>4</v>
      </c>
      <c r="AF1237" s="86">
        <v>0</v>
      </c>
      <c r="AG1237" s="86">
        <v>4</v>
      </c>
      <c r="AH1237" s="87">
        <v>44271</v>
      </c>
    </row>
    <row r="1238" spans="1:34" outlineLevel="2" x14ac:dyDescent="0.3">
      <c r="A1238" s="85" t="s">
        <v>295</v>
      </c>
      <c r="B1238" s="85" t="s">
        <v>296</v>
      </c>
      <c r="C1238" s="86"/>
      <c r="D1238" s="86" t="s">
        <v>547</v>
      </c>
      <c r="E1238" s="86"/>
      <c r="F1238" s="86"/>
      <c r="G1238" s="86"/>
      <c r="H1238" s="86"/>
      <c r="I1238" s="85" t="s">
        <v>227</v>
      </c>
      <c r="J1238" s="86" t="s">
        <v>228</v>
      </c>
      <c r="K1238" s="86" t="s">
        <v>294</v>
      </c>
      <c r="L1238" s="86" t="s">
        <v>230</v>
      </c>
      <c r="M1238" s="86"/>
      <c r="N1238" s="86"/>
      <c r="O1238" s="86"/>
      <c r="P1238" s="86">
        <v>2</v>
      </c>
      <c r="Q1238" s="86">
        <v>8</v>
      </c>
      <c r="R1238" s="86">
        <v>7</v>
      </c>
      <c r="S1238" s="86">
        <v>15</v>
      </c>
      <c r="T1238" s="86">
        <f t="shared" si="23"/>
        <v>-7</v>
      </c>
      <c r="U1238" s="86"/>
      <c r="V1238" s="86"/>
      <c r="W1238" s="86"/>
      <c r="X1238" s="86"/>
      <c r="Y1238" s="86"/>
      <c r="Z1238" s="86"/>
      <c r="AA1238" s="86"/>
      <c r="AB1238" s="86"/>
      <c r="AC1238" s="86"/>
      <c r="AD1238" s="86"/>
      <c r="AE1238" s="86">
        <v>2</v>
      </c>
      <c r="AF1238" s="86">
        <v>0</v>
      </c>
      <c r="AG1238" s="86">
        <v>2</v>
      </c>
      <c r="AH1238" s="87">
        <v>44271</v>
      </c>
    </row>
    <row r="1239" spans="1:34" outlineLevel="2" x14ac:dyDescent="0.3">
      <c r="A1239" s="85" t="s">
        <v>299</v>
      </c>
      <c r="B1239" s="85" t="s">
        <v>300</v>
      </c>
      <c r="C1239" s="86"/>
      <c r="D1239" s="86" t="s">
        <v>547</v>
      </c>
      <c r="E1239" s="86"/>
      <c r="F1239" s="86"/>
      <c r="G1239" s="86"/>
      <c r="H1239" s="86"/>
      <c r="I1239" s="85" t="s">
        <v>109</v>
      </c>
      <c r="J1239" s="86" t="s">
        <v>110</v>
      </c>
      <c r="K1239" s="86" t="s">
        <v>220</v>
      </c>
      <c r="L1239" s="86" t="s">
        <v>224</v>
      </c>
      <c r="M1239" s="86"/>
      <c r="N1239" s="86"/>
      <c r="O1239" s="86"/>
      <c r="P1239" s="86">
        <v>2</v>
      </c>
      <c r="Q1239" s="86">
        <v>20</v>
      </c>
      <c r="R1239" s="86">
        <v>26</v>
      </c>
      <c r="S1239" s="86">
        <v>44</v>
      </c>
      <c r="T1239" s="86">
        <f t="shared" si="23"/>
        <v>-24</v>
      </c>
      <c r="U1239" s="86"/>
      <c r="V1239" s="86"/>
      <c r="W1239" s="86"/>
      <c r="X1239" s="86"/>
      <c r="Y1239" s="86"/>
      <c r="Z1239" s="86"/>
      <c r="AA1239" s="86"/>
      <c r="AB1239" s="86"/>
      <c r="AC1239" s="86"/>
      <c r="AD1239" s="86"/>
      <c r="AE1239" s="86">
        <v>2</v>
      </c>
      <c r="AF1239" s="86">
        <v>0</v>
      </c>
      <c r="AG1239" s="86">
        <v>2</v>
      </c>
      <c r="AH1239" s="87">
        <v>44271</v>
      </c>
    </row>
    <row r="1240" spans="1:34" outlineLevel="2" x14ac:dyDescent="0.3">
      <c r="A1240" s="85" t="s">
        <v>301</v>
      </c>
      <c r="B1240" s="85" t="s">
        <v>302</v>
      </c>
      <c r="C1240" s="86"/>
      <c r="D1240" s="86" t="s">
        <v>547</v>
      </c>
      <c r="E1240" s="86"/>
      <c r="F1240" s="86"/>
      <c r="G1240" s="86"/>
      <c r="H1240" s="86"/>
      <c r="I1240" s="85" t="s">
        <v>227</v>
      </c>
      <c r="J1240" s="86" t="s">
        <v>228</v>
      </c>
      <c r="K1240" s="86" t="s">
        <v>98</v>
      </c>
      <c r="L1240" s="86" t="s">
        <v>230</v>
      </c>
      <c r="M1240" s="86"/>
      <c r="N1240" s="86"/>
      <c r="O1240" s="86"/>
      <c r="P1240" s="86">
        <v>2</v>
      </c>
      <c r="Q1240" s="86">
        <v>7</v>
      </c>
      <c r="R1240" s="86">
        <v>12</v>
      </c>
      <c r="S1240" s="86">
        <v>14</v>
      </c>
      <c r="T1240" s="86">
        <f t="shared" si="23"/>
        <v>-7</v>
      </c>
      <c r="U1240" s="86"/>
      <c r="V1240" s="86"/>
      <c r="W1240" s="86"/>
      <c r="X1240" s="86"/>
      <c r="Y1240" s="86"/>
      <c r="Z1240" s="86"/>
      <c r="AA1240" s="86"/>
      <c r="AB1240" s="86"/>
      <c r="AC1240" s="86"/>
      <c r="AD1240" s="86"/>
      <c r="AE1240" s="86">
        <v>2</v>
      </c>
      <c r="AF1240" s="86">
        <v>0</v>
      </c>
      <c r="AG1240" s="86">
        <v>2</v>
      </c>
      <c r="AH1240" s="87">
        <v>44271</v>
      </c>
    </row>
    <row r="1241" spans="1:34" outlineLevel="2" x14ac:dyDescent="0.3">
      <c r="A1241" s="85" t="s">
        <v>316</v>
      </c>
      <c r="B1241" s="85" t="s">
        <v>317</v>
      </c>
      <c r="C1241" s="86"/>
      <c r="D1241" s="86" t="s">
        <v>547</v>
      </c>
      <c r="E1241" s="86"/>
      <c r="F1241" s="86"/>
      <c r="G1241" s="86"/>
      <c r="H1241" s="86"/>
      <c r="I1241" s="85" t="s">
        <v>259</v>
      </c>
      <c r="J1241" s="86" t="s">
        <v>318</v>
      </c>
      <c r="K1241" s="86" t="s">
        <v>294</v>
      </c>
      <c r="L1241" s="86" t="s">
        <v>319</v>
      </c>
      <c r="M1241" s="86">
        <v>15674</v>
      </c>
      <c r="N1241" s="86">
        <v>43</v>
      </c>
      <c r="O1241" s="87">
        <v>44299</v>
      </c>
      <c r="P1241" s="86">
        <v>4</v>
      </c>
      <c r="Q1241" s="86">
        <v>52</v>
      </c>
      <c r="R1241" s="86">
        <v>50</v>
      </c>
      <c r="S1241" s="86">
        <v>69</v>
      </c>
      <c r="T1241" s="86">
        <f t="shared" si="23"/>
        <v>-17</v>
      </c>
      <c r="U1241" s="86"/>
      <c r="V1241" s="86"/>
      <c r="W1241" s="86"/>
      <c r="X1241" s="86"/>
      <c r="Y1241" s="86"/>
      <c r="Z1241" s="86"/>
      <c r="AA1241" s="86"/>
      <c r="AB1241" s="86"/>
      <c r="AC1241" s="86"/>
      <c r="AD1241" s="86"/>
      <c r="AE1241" s="86">
        <v>4</v>
      </c>
      <c r="AF1241" s="86">
        <v>0</v>
      </c>
      <c r="AG1241" s="86">
        <v>4</v>
      </c>
      <c r="AH1241" s="87">
        <v>44271</v>
      </c>
    </row>
    <row r="1242" spans="1:34" outlineLevel="2" x14ac:dyDescent="0.3">
      <c r="A1242" s="85" t="s">
        <v>320</v>
      </c>
      <c r="B1242" s="85" t="s">
        <v>321</v>
      </c>
      <c r="C1242" s="86"/>
      <c r="D1242" s="86" t="s">
        <v>547</v>
      </c>
      <c r="E1242" s="86"/>
      <c r="F1242" s="86"/>
      <c r="G1242" s="86"/>
      <c r="H1242" s="86"/>
      <c r="I1242" s="85" t="s">
        <v>259</v>
      </c>
      <c r="J1242" s="86" t="s">
        <v>322</v>
      </c>
      <c r="K1242" s="86" t="s">
        <v>323</v>
      </c>
      <c r="L1242" s="86" t="s">
        <v>144</v>
      </c>
      <c r="M1242" s="86"/>
      <c r="N1242" s="86"/>
      <c r="O1242" s="86"/>
      <c r="P1242" s="86">
        <v>4</v>
      </c>
      <c r="Q1242" s="86">
        <v>69</v>
      </c>
      <c r="R1242" s="86">
        <v>80</v>
      </c>
      <c r="S1242" s="86">
        <v>82</v>
      </c>
      <c r="T1242" s="86">
        <f t="shared" si="23"/>
        <v>-13</v>
      </c>
      <c r="U1242" s="86"/>
      <c r="V1242" s="86"/>
      <c r="W1242" s="86"/>
      <c r="X1242" s="86"/>
      <c r="Y1242" s="86"/>
      <c r="Z1242" s="86"/>
      <c r="AA1242" s="86"/>
      <c r="AB1242" s="86"/>
      <c r="AC1242" s="86"/>
      <c r="AD1242" s="86"/>
      <c r="AE1242" s="86">
        <v>4</v>
      </c>
      <c r="AF1242" s="86">
        <v>0</v>
      </c>
      <c r="AG1242" s="86">
        <v>4</v>
      </c>
      <c r="AH1242" s="87">
        <v>44271</v>
      </c>
    </row>
    <row r="1243" spans="1:34" outlineLevel="2" x14ac:dyDescent="0.3">
      <c r="A1243" s="85" t="s">
        <v>324</v>
      </c>
      <c r="B1243" s="85" t="s">
        <v>325</v>
      </c>
      <c r="C1243" s="86"/>
      <c r="D1243" s="86" t="s">
        <v>547</v>
      </c>
      <c r="E1243" s="86"/>
      <c r="F1243" s="86"/>
      <c r="G1243" s="86"/>
      <c r="H1243" s="86"/>
      <c r="I1243" s="85" t="s">
        <v>259</v>
      </c>
      <c r="J1243" s="86" t="s">
        <v>326</v>
      </c>
      <c r="K1243" s="86" t="s">
        <v>327</v>
      </c>
      <c r="L1243" s="86" t="s">
        <v>328</v>
      </c>
      <c r="M1243" s="86">
        <v>15674</v>
      </c>
      <c r="N1243" s="86">
        <v>100</v>
      </c>
      <c r="O1243" s="87">
        <v>44314</v>
      </c>
      <c r="P1243" s="86">
        <v>6</v>
      </c>
      <c r="Q1243" s="86">
        <v>6</v>
      </c>
      <c r="R1243" s="86">
        <v>170</v>
      </c>
      <c r="S1243" s="86">
        <v>79</v>
      </c>
      <c r="T1243" s="86">
        <f t="shared" si="23"/>
        <v>-73</v>
      </c>
      <c r="U1243" s="86"/>
      <c r="V1243" s="86"/>
      <c r="W1243" s="86"/>
      <c r="X1243" s="86"/>
      <c r="Y1243" s="86"/>
      <c r="Z1243" s="86"/>
      <c r="AA1243" s="86"/>
      <c r="AB1243" s="86"/>
      <c r="AC1243" s="86"/>
      <c r="AD1243" s="86"/>
      <c r="AE1243" s="86">
        <v>6</v>
      </c>
      <c r="AF1243" s="86">
        <v>0</v>
      </c>
      <c r="AG1243" s="86">
        <v>6</v>
      </c>
      <c r="AH1243" s="87">
        <v>44271</v>
      </c>
    </row>
    <row r="1244" spans="1:34" outlineLevel="2" x14ac:dyDescent="0.3">
      <c r="A1244" s="85" t="s">
        <v>343</v>
      </c>
      <c r="B1244" s="85" t="s">
        <v>344</v>
      </c>
      <c r="C1244" s="86"/>
      <c r="D1244" s="86" t="s">
        <v>547</v>
      </c>
      <c r="E1244" s="86"/>
      <c r="F1244" s="86"/>
      <c r="G1244" s="86"/>
      <c r="H1244" s="86"/>
      <c r="I1244" s="85" t="s">
        <v>227</v>
      </c>
      <c r="J1244" s="86" t="s">
        <v>228</v>
      </c>
      <c r="K1244" s="86" t="s">
        <v>345</v>
      </c>
      <c r="L1244" s="86" t="s">
        <v>230</v>
      </c>
      <c r="M1244" s="86"/>
      <c r="N1244" s="86"/>
      <c r="O1244" s="86"/>
      <c r="P1244" s="86">
        <v>2</v>
      </c>
      <c r="Q1244" s="86">
        <v>9</v>
      </c>
      <c r="R1244" s="86">
        <v>35</v>
      </c>
      <c r="S1244" s="86">
        <v>36</v>
      </c>
      <c r="T1244" s="86">
        <f t="shared" si="23"/>
        <v>-27</v>
      </c>
      <c r="U1244" s="86"/>
      <c r="V1244" s="86"/>
      <c r="W1244" s="86"/>
      <c r="X1244" s="86"/>
      <c r="Y1244" s="86"/>
      <c r="Z1244" s="86"/>
      <c r="AA1244" s="86"/>
      <c r="AB1244" s="86"/>
      <c r="AC1244" s="86"/>
      <c r="AD1244" s="86"/>
      <c r="AE1244" s="86">
        <v>2</v>
      </c>
      <c r="AF1244" s="86">
        <v>0</v>
      </c>
      <c r="AG1244" s="86">
        <v>2</v>
      </c>
      <c r="AH1244" s="87">
        <v>44271</v>
      </c>
    </row>
    <row r="1245" spans="1:34" outlineLevel="2" x14ac:dyDescent="0.3">
      <c r="A1245" s="85" t="s">
        <v>403</v>
      </c>
      <c r="B1245" s="85" t="s">
        <v>404</v>
      </c>
      <c r="C1245" s="86"/>
      <c r="D1245" s="86" t="s">
        <v>547</v>
      </c>
      <c r="E1245" s="86"/>
      <c r="F1245" s="86"/>
      <c r="G1245" s="86"/>
      <c r="H1245" s="86"/>
      <c r="I1245" s="85" t="s">
        <v>109</v>
      </c>
      <c r="J1245" s="86" t="s">
        <v>110</v>
      </c>
      <c r="K1245" s="86" t="s">
        <v>229</v>
      </c>
      <c r="L1245" s="86" t="s">
        <v>111</v>
      </c>
      <c r="M1245" s="86"/>
      <c r="N1245" s="86"/>
      <c r="O1245" s="86"/>
      <c r="P1245" s="86">
        <v>2</v>
      </c>
      <c r="Q1245" s="86">
        <v>31</v>
      </c>
      <c r="R1245" s="86">
        <v>23</v>
      </c>
      <c r="S1245" s="86">
        <v>44</v>
      </c>
      <c r="T1245" s="86">
        <f t="shared" si="23"/>
        <v>-13</v>
      </c>
      <c r="U1245" s="86"/>
      <c r="V1245" s="86"/>
      <c r="W1245" s="86"/>
      <c r="X1245" s="86"/>
      <c r="Y1245" s="86"/>
      <c r="Z1245" s="86"/>
      <c r="AA1245" s="86"/>
      <c r="AB1245" s="86"/>
      <c r="AC1245" s="86"/>
      <c r="AD1245" s="86"/>
      <c r="AE1245" s="86">
        <v>2</v>
      </c>
      <c r="AF1245" s="86">
        <v>0</v>
      </c>
      <c r="AG1245" s="86">
        <v>2</v>
      </c>
      <c r="AH1245" s="87">
        <v>44271</v>
      </c>
    </row>
    <row r="1246" spans="1:34" outlineLevel="2" x14ac:dyDescent="0.3">
      <c r="A1246" s="85" t="s">
        <v>405</v>
      </c>
      <c r="B1246" s="85" t="s">
        <v>406</v>
      </c>
      <c r="C1246" s="86"/>
      <c r="D1246" s="86" t="s">
        <v>547</v>
      </c>
      <c r="E1246" s="86"/>
      <c r="F1246" s="86"/>
      <c r="G1246" s="86"/>
      <c r="H1246" s="86"/>
      <c r="I1246" s="85" t="s">
        <v>407</v>
      </c>
      <c r="J1246" s="86" t="s">
        <v>408</v>
      </c>
      <c r="K1246" s="86" t="s">
        <v>409</v>
      </c>
      <c r="L1246" s="86" t="s">
        <v>410</v>
      </c>
      <c r="M1246" s="86"/>
      <c r="N1246" s="86"/>
      <c r="O1246" s="86"/>
      <c r="P1246" s="86">
        <v>4</v>
      </c>
      <c r="Q1246" s="86">
        <v>6</v>
      </c>
      <c r="R1246" s="86">
        <v>13</v>
      </c>
      <c r="S1246" s="86">
        <v>26</v>
      </c>
      <c r="T1246" s="86">
        <f t="shared" si="23"/>
        <v>-20</v>
      </c>
      <c r="U1246" s="86">
        <v>7</v>
      </c>
      <c r="V1246" s="86"/>
      <c r="W1246" s="86"/>
      <c r="X1246" s="86"/>
      <c r="Y1246" s="86"/>
      <c r="Z1246" s="86"/>
      <c r="AA1246" s="86"/>
      <c r="AB1246" s="86"/>
      <c r="AC1246" s="86"/>
      <c r="AD1246" s="86"/>
      <c r="AE1246" s="86">
        <v>4</v>
      </c>
      <c r="AF1246" s="86">
        <v>0</v>
      </c>
      <c r="AG1246" s="86">
        <v>4</v>
      </c>
      <c r="AH1246" s="87">
        <v>44271</v>
      </c>
    </row>
    <row r="1247" spans="1:34" outlineLevel="2" x14ac:dyDescent="0.3">
      <c r="A1247" s="85" t="s">
        <v>552</v>
      </c>
      <c r="B1247" s="85" t="s">
        <v>553</v>
      </c>
      <c r="C1247" s="86"/>
      <c r="D1247" s="86" t="s">
        <v>547</v>
      </c>
      <c r="E1247" s="86" t="s">
        <v>415</v>
      </c>
      <c r="F1247" s="86" t="s">
        <v>416</v>
      </c>
      <c r="G1247" s="86">
        <v>1</v>
      </c>
      <c r="H1247" s="87">
        <v>44293</v>
      </c>
      <c r="I1247" s="85"/>
      <c r="J1247" s="86"/>
      <c r="K1247" s="86"/>
      <c r="L1247" s="86"/>
      <c r="M1247" s="86"/>
      <c r="N1247" s="86"/>
      <c r="O1247" s="86"/>
      <c r="P1247" s="86">
        <v>1</v>
      </c>
      <c r="Q1247" s="86"/>
      <c r="R1247" s="86">
        <v>1</v>
      </c>
      <c r="S1247" s="86">
        <v>1</v>
      </c>
      <c r="T1247" s="86">
        <f t="shared" si="23"/>
        <v>-1</v>
      </c>
      <c r="U1247" s="86"/>
      <c r="V1247" s="86">
        <v>0</v>
      </c>
      <c r="W1247" s="86"/>
      <c r="X1247" s="86"/>
      <c r="Y1247" s="86"/>
      <c r="Z1247" s="86"/>
      <c r="AA1247" s="86"/>
      <c r="AB1247" s="86"/>
      <c r="AC1247" s="86"/>
      <c r="AD1247" s="86"/>
      <c r="AE1247" s="86">
        <v>1</v>
      </c>
      <c r="AF1247" s="86">
        <v>0</v>
      </c>
      <c r="AG1247" s="86">
        <v>1</v>
      </c>
      <c r="AH1247" s="87">
        <v>44271</v>
      </c>
    </row>
    <row r="1248" spans="1:34" outlineLevel="2" x14ac:dyDescent="0.3">
      <c r="A1248" s="85" t="s">
        <v>413</v>
      </c>
      <c r="B1248" s="85" t="s">
        <v>414</v>
      </c>
      <c r="C1248" s="86"/>
      <c r="D1248" s="86" t="s">
        <v>547</v>
      </c>
      <c r="E1248" s="86" t="s">
        <v>415</v>
      </c>
      <c r="F1248" s="86" t="s">
        <v>416</v>
      </c>
      <c r="G1248" s="86">
        <v>2</v>
      </c>
      <c r="H1248" s="87">
        <v>44293</v>
      </c>
      <c r="I1248" s="85"/>
      <c r="J1248" s="86"/>
      <c r="K1248" s="86"/>
      <c r="L1248" s="86" t="s">
        <v>417</v>
      </c>
      <c r="M1248" s="86"/>
      <c r="N1248" s="86"/>
      <c r="O1248" s="86"/>
      <c r="P1248" s="86">
        <v>2</v>
      </c>
      <c r="Q1248" s="86"/>
      <c r="R1248" s="86">
        <v>19</v>
      </c>
      <c r="S1248" s="86">
        <v>19</v>
      </c>
      <c r="T1248" s="86">
        <f t="shared" si="23"/>
        <v>-19</v>
      </c>
      <c r="U1248" s="86"/>
      <c r="V1248" s="86">
        <v>0</v>
      </c>
      <c r="W1248" s="86"/>
      <c r="X1248" s="86"/>
      <c r="Y1248" s="86"/>
      <c r="Z1248" s="86"/>
      <c r="AA1248" s="86"/>
      <c r="AB1248" s="86"/>
      <c r="AC1248" s="86"/>
      <c r="AD1248" s="86"/>
      <c r="AE1248" s="86">
        <v>2</v>
      </c>
      <c r="AF1248" s="86">
        <v>0</v>
      </c>
      <c r="AG1248" s="86">
        <v>2</v>
      </c>
      <c r="AH1248" s="87">
        <v>44271</v>
      </c>
    </row>
    <row r="1249" spans="1:34" outlineLevel="2" x14ac:dyDescent="0.3">
      <c r="A1249" s="85" t="s">
        <v>418</v>
      </c>
      <c r="B1249" s="85" t="s">
        <v>419</v>
      </c>
      <c r="C1249" s="86"/>
      <c r="D1249" s="86" t="s">
        <v>547</v>
      </c>
      <c r="E1249" s="86" t="s">
        <v>415</v>
      </c>
      <c r="F1249" s="86" t="s">
        <v>416</v>
      </c>
      <c r="G1249" s="86">
        <v>11</v>
      </c>
      <c r="H1249" s="87">
        <v>44293</v>
      </c>
      <c r="I1249" s="85"/>
      <c r="J1249" s="86"/>
      <c r="K1249" s="86"/>
      <c r="L1249" s="86" t="s">
        <v>417</v>
      </c>
      <c r="M1249" s="86"/>
      <c r="N1249" s="86"/>
      <c r="O1249" s="86"/>
      <c r="P1249" s="86">
        <v>11</v>
      </c>
      <c r="Q1249" s="86"/>
      <c r="R1249" s="86">
        <v>126</v>
      </c>
      <c r="S1249" s="86">
        <v>123.75</v>
      </c>
      <c r="T1249" s="86">
        <f t="shared" si="23"/>
        <v>-123.75</v>
      </c>
      <c r="U1249" s="86"/>
      <c r="V1249" s="86">
        <v>0</v>
      </c>
      <c r="W1249" s="86"/>
      <c r="X1249" s="86"/>
      <c r="Y1249" s="86"/>
      <c r="Z1249" s="86"/>
      <c r="AA1249" s="86"/>
      <c r="AB1249" s="86"/>
      <c r="AC1249" s="86"/>
      <c r="AD1249" s="86"/>
      <c r="AE1249" s="86">
        <v>11</v>
      </c>
      <c r="AF1249" s="86">
        <v>0</v>
      </c>
      <c r="AG1249" s="86">
        <v>11</v>
      </c>
      <c r="AH1249" s="87">
        <v>44271</v>
      </c>
    </row>
    <row r="1250" spans="1:34" outlineLevel="2" x14ac:dyDescent="0.3">
      <c r="A1250" s="85" t="s">
        <v>420</v>
      </c>
      <c r="B1250" s="85" t="s">
        <v>421</v>
      </c>
      <c r="C1250" s="86"/>
      <c r="D1250" s="86" t="s">
        <v>547</v>
      </c>
      <c r="E1250" s="86"/>
      <c r="F1250" s="86"/>
      <c r="G1250" s="86"/>
      <c r="H1250" s="86"/>
      <c r="I1250" s="85" t="s">
        <v>422</v>
      </c>
      <c r="J1250" s="86" t="s">
        <v>423</v>
      </c>
      <c r="K1250" s="86" t="s">
        <v>424</v>
      </c>
      <c r="L1250" s="86" t="s">
        <v>212</v>
      </c>
      <c r="M1250" s="86"/>
      <c r="N1250" s="86"/>
      <c r="O1250" s="86"/>
      <c r="P1250" s="86">
        <v>8</v>
      </c>
      <c r="Q1250" s="86">
        <v>54</v>
      </c>
      <c r="R1250" s="86">
        <v>86</v>
      </c>
      <c r="S1250" s="86">
        <v>80</v>
      </c>
      <c r="T1250" s="86">
        <f t="shared" si="23"/>
        <v>-26</v>
      </c>
      <c r="U1250" s="86"/>
      <c r="V1250" s="86"/>
      <c r="W1250" s="86"/>
      <c r="X1250" s="86"/>
      <c r="Y1250" s="86"/>
      <c r="Z1250" s="86"/>
      <c r="AA1250" s="86"/>
      <c r="AB1250" s="86"/>
      <c r="AC1250" s="86"/>
      <c r="AD1250" s="86"/>
      <c r="AE1250" s="86">
        <v>8</v>
      </c>
      <c r="AF1250" s="86">
        <v>0</v>
      </c>
      <c r="AG1250" s="86">
        <v>8</v>
      </c>
      <c r="AH1250" s="87">
        <v>44271</v>
      </c>
    </row>
    <row r="1251" spans="1:34" outlineLevel="2" x14ac:dyDescent="0.3">
      <c r="A1251" s="85" t="s">
        <v>425</v>
      </c>
      <c r="B1251" s="85" t="s">
        <v>426</v>
      </c>
      <c r="C1251" s="86"/>
      <c r="D1251" s="86" t="s">
        <v>547</v>
      </c>
      <c r="E1251" s="86"/>
      <c r="F1251" s="86"/>
      <c r="G1251" s="86"/>
      <c r="H1251" s="86"/>
      <c r="I1251" s="85" t="s">
        <v>422</v>
      </c>
      <c r="J1251" s="86" t="s">
        <v>423</v>
      </c>
      <c r="K1251" s="86" t="s">
        <v>427</v>
      </c>
      <c r="L1251" s="86" t="s">
        <v>212</v>
      </c>
      <c r="M1251" s="86"/>
      <c r="N1251" s="86"/>
      <c r="O1251" s="86"/>
      <c r="P1251" s="86">
        <v>16</v>
      </c>
      <c r="Q1251" s="86">
        <v>60</v>
      </c>
      <c r="R1251" s="86">
        <v>122</v>
      </c>
      <c r="S1251" s="86">
        <v>122</v>
      </c>
      <c r="T1251" s="86">
        <f t="shared" si="23"/>
        <v>-62</v>
      </c>
      <c r="U1251" s="86"/>
      <c r="V1251" s="86"/>
      <c r="W1251" s="86"/>
      <c r="X1251" s="86"/>
      <c r="Y1251" s="86"/>
      <c r="Z1251" s="86"/>
      <c r="AA1251" s="86"/>
      <c r="AB1251" s="86"/>
      <c r="AC1251" s="86"/>
      <c r="AD1251" s="86"/>
      <c r="AE1251" s="86">
        <v>16</v>
      </c>
      <c r="AF1251" s="86">
        <v>0</v>
      </c>
      <c r="AG1251" s="86">
        <v>16</v>
      </c>
      <c r="AH1251" s="87">
        <v>44271</v>
      </c>
    </row>
    <row r="1252" spans="1:34" outlineLevel="2" x14ac:dyDescent="0.3">
      <c r="A1252" s="85" t="s">
        <v>430</v>
      </c>
      <c r="B1252" s="85" t="s">
        <v>431</v>
      </c>
      <c r="C1252" s="86"/>
      <c r="D1252" s="86" t="s">
        <v>547</v>
      </c>
      <c r="E1252" s="86"/>
      <c r="F1252" s="86"/>
      <c r="G1252" s="86"/>
      <c r="H1252" s="86"/>
      <c r="I1252" s="85" t="s">
        <v>422</v>
      </c>
      <c r="J1252" s="86" t="s">
        <v>423</v>
      </c>
      <c r="K1252" s="86" t="s">
        <v>432</v>
      </c>
      <c r="L1252" s="86" t="s">
        <v>212</v>
      </c>
      <c r="M1252" s="86"/>
      <c r="N1252" s="86"/>
      <c r="O1252" s="86"/>
      <c r="P1252" s="86">
        <v>4</v>
      </c>
      <c r="Q1252" s="86">
        <v>8</v>
      </c>
      <c r="R1252" s="86">
        <v>64</v>
      </c>
      <c r="S1252" s="86">
        <v>56</v>
      </c>
      <c r="T1252" s="86">
        <f t="shared" si="23"/>
        <v>-48</v>
      </c>
      <c r="U1252" s="86"/>
      <c r="V1252" s="86"/>
      <c r="W1252" s="86"/>
      <c r="X1252" s="86"/>
      <c r="Y1252" s="86"/>
      <c r="Z1252" s="86"/>
      <c r="AA1252" s="86"/>
      <c r="AB1252" s="86"/>
      <c r="AC1252" s="86"/>
      <c r="AD1252" s="86"/>
      <c r="AE1252" s="86">
        <v>4</v>
      </c>
      <c r="AF1252" s="86">
        <v>0</v>
      </c>
      <c r="AG1252" s="86">
        <v>4</v>
      </c>
      <c r="AH1252" s="87">
        <v>44271</v>
      </c>
    </row>
    <row r="1253" spans="1:34" outlineLevel="2" x14ac:dyDescent="0.3">
      <c r="A1253" s="85" t="s">
        <v>433</v>
      </c>
      <c r="B1253" s="85" t="s">
        <v>434</v>
      </c>
      <c r="C1253" s="86"/>
      <c r="D1253" s="86" t="s">
        <v>547</v>
      </c>
      <c r="E1253" s="86"/>
      <c r="F1253" s="86"/>
      <c r="G1253" s="86"/>
      <c r="H1253" s="86"/>
      <c r="I1253" s="85" t="s">
        <v>422</v>
      </c>
      <c r="J1253" s="86" t="s">
        <v>423</v>
      </c>
      <c r="K1253" s="86" t="s">
        <v>435</v>
      </c>
      <c r="L1253" s="86" t="s">
        <v>212</v>
      </c>
      <c r="M1253" s="86"/>
      <c r="N1253" s="86"/>
      <c r="O1253" s="86"/>
      <c r="P1253" s="86">
        <v>2</v>
      </c>
      <c r="Q1253" s="86">
        <v>8</v>
      </c>
      <c r="R1253" s="86">
        <v>20</v>
      </c>
      <c r="S1253" s="86">
        <v>20</v>
      </c>
      <c r="T1253" s="86">
        <f t="shared" si="23"/>
        <v>-12</v>
      </c>
      <c r="U1253" s="86"/>
      <c r="V1253" s="86"/>
      <c r="W1253" s="86"/>
      <c r="X1253" s="86"/>
      <c r="Y1253" s="86"/>
      <c r="Z1253" s="86"/>
      <c r="AA1253" s="86"/>
      <c r="AB1253" s="86"/>
      <c r="AC1253" s="86"/>
      <c r="AD1253" s="86"/>
      <c r="AE1253" s="86">
        <v>2</v>
      </c>
      <c r="AF1253" s="86">
        <v>0</v>
      </c>
      <c r="AG1253" s="86">
        <v>2</v>
      </c>
      <c r="AH1253" s="87">
        <v>44271</v>
      </c>
    </row>
    <row r="1254" spans="1:34" outlineLevel="2" x14ac:dyDescent="0.3">
      <c r="A1254" s="85" t="s">
        <v>489</v>
      </c>
      <c r="B1254" s="85" t="s">
        <v>490</v>
      </c>
      <c r="C1254" s="86"/>
      <c r="D1254" s="86" t="s">
        <v>547</v>
      </c>
      <c r="E1254" s="86" t="s">
        <v>491</v>
      </c>
      <c r="F1254" s="86" t="s">
        <v>492</v>
      </c>
      <c r="G1254" s="86">
        <v>2</v>
      </c>
      <c r="H1254" s="87">
        <v>44320</v>
      </c>
      <c r="I1254" s="85"/>
      <c r="J1254" s="86"/>
      <c r="K1254" s="86"/>
      <c r="L1254" s="86"/>
      <c r="M1254" s="86"/>
      <c r="N1254" s="86"/>
      <c r="O1254" s="86"/>
      <c r="P1254" s="86">
        <v>2</v>
      </c>
      <c r="Q1254" s="86"/>
      <c r="R1254" s="86">
        <v>7</v>
      </c>
      <c r="S1254" s="86">
        <v>7</v>
      </c>
      <c r="T1254" s="86">
        <f t="shared" si="23"/>
        <v>-7</v>
      </c>
      <c r="U1254" s="86"/>
      <c r="V1254" s="86">
        <v>0</v>
      </c>
      <c r="W1254" s="86"/>
      <c r="X1254" s="86"/>
      <c r="Y1254" s="86"/>
      <c r="Z1254" s="86"/>
      <c r="AA1254" s="86"/>
      <c r="AB1254" s="86"/>
      <c r="AC1254" s="86"/>
      <c r="AD1254" s="86"/>
      <c r="AE1254" s="86">
        <v>2</v>
      </c>
      <c r="AF1254" s="86">
        <v>0</v>
      </c>
      <c r="AG1254" s="86">
        <v>2</v>
      </c>
      <c r="AH1254" s="87">
        <v>44271</v>
      </c>
    </row>
    <row r="1255" spans="1:34" outlineLevel="2" x14ac:dyDescent="0.3">
      <c r="A1255" s="85" t="s">
        <v>438</v>
      </c>
      <c r="B1255" s="85" t="s">
        <v>439</v>
      </c>
      <c r="C1255" s="86"/>
      <c r="D1255" s="86" t="s">
        <v>547</v>
      </c>
      <c r="E1255" s="86"/>
      <c r="F1255" s="86"/>
      <c r="G1255" s="86"/>
      <c r="H1255" s="86"/>
      <c r="I1255" s="85"/>
      <c r="J1255" s="86"/>
      <c r="K1255" s="86"/>
      <c r="L1255" s="86"/>
      <c r="M1255" s="86"/>
      <c r="N1255" s="86"/>
      <c r="O1255" s="86"/>
      <c r="P1255" s="86">
        <v>37</v>
      </c>
      <c r="Q1255" s="86">
        <v>11</v>
      </c>
      <c r="R1255" s="86"/>
      <c r="S1255" s="86">
        <v>448</v>
      </c>
      <c r="T1255" s="86">
        <f t="shared" si="23"/>
        <v>-437</v>
      </c>
      <c r="U1255" s="86">
        <v>437</v>
      </c>
      <c r="V1255" s="86"/>
      <c r="W1255" s="86"/>
      <c r="X1255" s="86"/>
      <c r="Y1255" s="86"/>
      <c r="Z1255" s="86"/>
      <c r="AA1255" s="86"/>
      <c r="AB1255" s="86"/>
      <c r="AC1255" s="86"/>
      <c r="AD1255" s="86"/>
      <c r="AE1255" s="86">
        <v>37</v>
      </c>
      <c r="AF1255" s="86">
        <v>0</v>
      </c>
      <c r="AG1255" s="86">
        <v>37</v>
      </c>
      <c r="AH1255" s="87">
        <v>44271</v>
      </c>
    </row>
    <row r="1256" spans="1:34" outlineLevel="2" x14ac:dyDescent="0.3">
      <c r="A1256" s="85" t="s">
        <v>440</v>
      </c>
      <c r="B1256" s="85" t="s">
        <v>441</v>
      </c>
      <c r="C1256" s="86"/>
      <c r="D1256" s="86" t="s">
        <v>547</v>
      </c>
      <c r="E1256" s="86"/>
      <c r="F1256" s="86"/>
      <c r="G1256" s="86"/>
      <c r="H1256" s="86"/>
      <c r="I1256" s="85"/>
      <c r="J1256" s="86"/>
      <c r="K1256" s="86"/>
      <c r="L1256" s="86"/>
      <c r="M1256" s="86"/>
      <c r="N1256" s="86"/>
      <c r="O1256" s="86"/>
      <c r="P1256" s="86">
        <v>6</v>
      </c>
      <c r="Q1256" s="86">
        <v>65</v>
      </c>
      <c r="R1256" s="86"/>
      <c r="S1256" s="86">
        <v>106</v>
      </c>
      <c r="T1256" s="86">
        <f t="shared" si="23"/>
        <v>-41</v>
      </c>
      <c r="U1256" s="86">
        <v>41</v>
      </c>
      <c r="V1256" s="86"/>
      <c r="W1256" s="86"/>
      <c r="X1256" s="86"/>
      <c r="Y1256" s="86"/>
      <c r="Z1256" s="86"/>
      <c r="AA1256" s="86"/>
      <c r="AB1256" s="86"/>
      <c r="AC1256" s="86"/>
      <c r="AD1256" s="86"/>
      <c r="AE1256" s="86">
        <v>6</v>
      </c>
      <c r="AF1256" s="86">
        <v>0</v>
      </c>
      <c r="AG1256" s="86">
        <v>6</v>
      </c>
      <c r="AH1256" s="87">
        <v>44271</v>
      </c>
    </row>
    <row r="1257" spans="1:34" outlineLevel="2" x14ac:dyDescent="0.3">
      <c r="A1257" s="85" t="s">
        <v>442</v>
      </c>
      <c r="B1257" s="85" t="s">
        <v>443</v>
      </c>
      <c r="C1257" s="86"/>
      <c r="D1257" s="86" t="s">
        <v>547</v>
      </c>
      <c r="E1257" s="86"/>
      <c r="F1257" s="86"/>
      <c r="G1257" s="86"/>
      <c r="H1257" s="86"/>
      <c r="I1257" s="85"/>
      <c r="J1257" s="86"/>
      <c r="K1257" s="86"/>
      <c r="L1257" s="86"/>
      <c r="M1257" s="86"/>
      <c r="N1257" s="86"/>
      <c r="O1257" s="86"/>
      <c r="P1257" s="86">
        <v>18</v>
      </c>
      <c r="Q1257" s="86">
        <v>51</v>
      </c>
      <c r="R1257" s="86"/>
      <c r="S1257" s="86">
        <v>137</v>
      </c>
      <c r="T1257" s="86">
        <f t="shared" si="23"/>
        <v>-86</v>
      </c>
      <c r="U1257" s="86">
        <v>86</v>
      </c>
      <c r="V1257" s="86"/>
      <c r="W1257" s="86"/>
      <c r="X1257" s="86"/>
      <c r="Y1257" s="86"/>
      <c r="Z1257" s="86"/>
      <c r="AA1257" s="86"/>
      <c r="AB1257" s="86"/>
      <c r="AC1257" s="86"/>
      <c r="AD1257" s="86"/>
      <c r="AE1257" s="86">
        <v>18</v>
      </c>
      <c r="AF1257" s="86">
        <v>0</v>
      </c>
      <c r="AG1257" s="86">
        <v>18</v>
      </c>
      <c r="AH1257" s="87">
        <v>44271</v>
      </c>
    </row>
    <row r="1258" spans="1:34" outlineLevel="2" x14ac:dyDescent="0.3">
      <c r="A1258" s="85" t="s">
        <v>523</v>
      </c>
      <c r="B1258" s="85" t="s">
        <v>524</v>
      </c>
      <c r="C1258" s="86"/>
      <c r="D1258" s="86" t="s">
        <v>547</v>
      </c>
      <c r="E1258" s="86"/>
      <c r="F1258" s="86"/>
      <c r="G1258" s="86"/>
      <c r="H1258" s="86"/>
      <c r="I1258" s="85"/>
      <c r="J1258" s="86"/>
      <c r="K1258" s="86"/>
      <c r="L1258" s="86"/>
      <c r="M1258" s="86"/>
      <c r="N1258" s="86"/>
      <c r="O1258" s="86"/>
      <c r="P1258" s="86">
        <v>1</v>
      </c>
      <c r="Q1258" s="86"/>
      <c r="R1258" s="86">
        <v>0</v>
      </c>
      <c r="S1258" s="86">
        <v>11</v>
      </c>
      <c r="T1258" s="86">
        <f t="shared" si="23"/>
        <v>-11</v>
      </c>
      <c r="U1258" s="86">
        <v>11</v>
      </c>
      <c r="V1258" s="86"/>
      <c r="W1258" s="86"/>
      <c r="X1258" s="86"/>
      <c r="Y1258" s="86"/>
      <c r="Z1258" s="86"/>
      <c r="AA1258" s="86"/>
      <c r="AB1258" s="86"/>
      <c r="AC1258" s="86"/>
      <c r="AD1258" s="86"/>
      <c r="AE1258" s="86">
        <v>1</v>
      </c>
      <c r="AF1258" s="86">
        <v>0</v>
      </c>
      <c r="AG1258" s="86">
        <v>1</v>
      </c>
      <c r="AH1258" s="87">
        <v>44271</v>
      </c>
    </row>
    <row r="1259" spans="1:34" outlineLevel="2" x14ac:dyDescent="0.3">
      <c r="A1259" s="85" t="s">
        <v>554</v>
      </c>
      <c r="B1259" s="85" t="s">
        <v>554</v>
      </c>
      <c r="C1259" s="86"/>
      <c r="D1259" s="86" t="s">
        <v>547</v>
      </c>
      <c r="E1259" s="86"/>
      <c r="F1259" s="86"/>
      <c r="G1259" s="86"/>
      <c r="H1259" s="86"/>
      <c r="I1259" s="85"/>
      <c r="J1259" s="86"/>
      <c r="K1259" s="86"/>
      <c r="L1259" s="86"/>
      <c r="M1259" s="86"/>
      <c r="N1259" s="86"/>
      <c r="O1259" s="86"/>
      <c r="P1259" s="86">
        <v>1</v>
      </c>
      <c r="Q1259" s="86"/>
      <c r="R1259" s="86"/>
      <c r="S1259" s="86">
        <v>1</v>
      </c>
      <c r="T1259" s="86">
        <f t="shared" si="23"/>
        <v>-1</v>
      </c>
      <c r="U1259" s="86">
        <v>1</v>
      </c>
      <c r="V1259" s="86"/>
      <c r="W1259" s="86"/>
      <c r="X1259" s="86"/>
      <c r="Y1259" s="86"/>
      <c r="Z1259" s="86"/>
      <c r="AA1259" s="86"/>
      <c r="AB1259" s="86"/>
      <c r="AC1259" s="86"/>
      <c r="AD1259" s="86"/>
      <c r="AE1259" s="86">
        <v>1</v>
      </c>
      <c r="AF1259" s="86">
        <v>0</v>
      </c>
      <c r="AG1259" s="86">
        <v>1</v>
      </c>
      <c r="AH1259" s="87">
        <v>44271</v>
      </c>
    </row>
    <row r="1260" spans="1:34" outlineLevel="2" x14ac:dyDescent="0.3">
      <c r="A1260" s="85" t="s">
        <v>494</v>
      </c>
      <c r="B1260" s="85" t="s">
        <v>495</v>
      </c>
      <c r="C1260" s="86"/>
      <c r="D1260" s="86" t="s">
        <v>547</v>
      </c>
      <c r="E1260" s="86"/>
      <c r="F1260" s="86"/>
      <c r="G1260" s="86"/>
      <c r="H1260" s="86"/>
      <c r="I1260" s="85"/>
      <c r="J1260" s="86"/>
      <c r="K1260" s="86"/>
      <c r="L1260" s="86"/>
      <c r="M1260" s="86"/>
      <c r="N1260" s="86"/>
      <c r="O1260" s="86"/>
      <c r="P1260" s="86">
        <v>14</v>
      </c>
      <c r="Q1260" s="86"/>
      <c r="R1260" s="86"/>
      <c r="S1260" s="86">
        <v>49</v>
      </c>
      <c r="T1260" s="86">
        <f t="shared" si="23"/>
        <v>-49</v>
      </c>
      <c r="U1260" s="86">
        <v>49</v>
      </c>
      <c r="V1260" s="86"/>
      <c r="W1260" s="86"/>
      <c r="X1260" s="86"/>
      <c r="Y1260" s="86"/>
      <c r="Z1260" s="86"/>
      <c r="AA1260" s="86"/>
      <c r="AB1260" s="86"/>
      <c r="AC1260" s="86"/>
      <c r="AD1260" s="86"/>
      <c r="AE1260" s="86">
        <v>14</v>
      </c>
      <c r="AF1260" s="86">
        <v>0</v>
      </c>
      <c r="AG1260" s="86">
        <v>14</v>
      </c>
      <c r="AH1260" s="87">
        <v>44271</v>
      </c>
    </row>
    <row r="1261" spans="1:34" outlineLevel="2" x14ac:dyDescent="0.3">
      <c r="A1261" s="85" t="s">
        <v>496</v>
      </c>
      <c r="B1261" s="85" t="s">
        <v>497</v>
      </c>
      <c r="C1261" s="86"/>
      <c r="D1261" s="86" t="s">
        <v>547</v>
      </c>
      <c r="E1261" s="86"/>
      <c r="F1261" s="86"/>
      <c r="G1261" s="86"/>
      <c r="H1261" s="86"/>
      <c r="I1261" s="85" t="s">
        <v>498</v>
      </c>
      <c r="J1261" s="86" t="s">
        <v>499</v>
      </c>
      <c r="K1261" s="86" t="s">
        <v>500</v>
      </c>
      <c r="L1261" s="86" t="s">
        <v>36</v>
      </c>
      <c r="M1261" s="86">
        <v>15066</v>
      </c>
      <c r="N1261" s="86">
        <v>168</v>
      </c>
      <c r="O1261" s="87">
        <v>44301</v>
      </c>
      <c r="P1261" s="86">
        <v>42</v>
      </c>
      <c r="Q1261" s="86">
        <v>65</v>
      </c>
      <c r="R1261" s="86">
        <v>168</v>
      </c>
      <c r="S1261" s="86">
        <v>147</v>
      </c>
      <c r="T1261" s="86">
        <f t="shared" si="23"/>
        <v>-82</v>
      </c>
      <c r="U1261" s="86"/>
      <c r="V1261" s="86"/>
      <c r="W1261" s="87">
        <v>44315</v>
      </c>
      <c r="X1261" s="86">
        <v>168</v>
      </c>
      <c r="Y1261" s="87">
        <v>44328</v>
      </c>
      <c r="Z1261" s="86">
        <v>168</v>
      </c>
      <c r="AA1261" s="86">
        <v>15066</v>
      </c>
      <c r="AB1261" s="86"/>
      <c r="AC1261" s="86"/>
      <c r="AD1261" s="86"/>
      <c r="AE1261" s="86">
        <v>42</v>
      </c>
      <c r="AF1261" s="86">
        <v>0</v>
      </c>
      <c r="AG1261" s="86">
        <v>42</v>
      </c>
      <c r="AH1261" s="87">
        <v>44271</v>
      </c>
    </row>
    <row r="1262" spans="1:34" outlineLevel="2" x14ac:dyDescent="0.3">
      <c r="A1262" s="85" t="s">
        <v>458</v>
      </c>
      <c r="B1262" s="85" t="s">
        <v>459</v>
      </c>
      <c r="C1262" s="86"/>
      <c r="D1262" s="86" t="s">
        <v>547</v>
      </c>
      <c r="E1262" s="86"/>
      <c r="F1262" s="86"/>
      <c r="G1262" s="86"/>
      <c r="H1262" s="86"/>
      <c r="I1262" s="85"/>
      <c r="J1262" s="86"/>
      <c r="K1262" s="86"/>
      <c r="L1262" s="86"/>
      <c r="M1262" s="86"/>
      <c r="N1262" s="86"/>
      <c r="O1262" s="86"/>
      <c r="P1262" s="86">
        <v>2</v>
      </c>
      <c r="Q1262" s="86">
        <v>10</v>
      </c>
      <c r="R1262" s="86"/>
      <c r="S1262" s="86">
        <v>14</v>
      </c>
      <c r="T1262" s="86">
        <f t="shared" si="23"/>
        <v>-4</v>
      </c>
      <c r="U1262" s="86">
        <v>4</v>
      </c>
      <c r="V1262" s="86"/>
      <c r="W1262" s="86"/>
      <c r="X1262" s="86"/>
      <c r="Y1262" s="86"/>
      <c r="Z1262" s="86"/>
      <c r="AA1262" s="86"/>
      <c r="AB1262" s="86"/>
      <c r="AC1262" s="86"/>
      <c r="AD1262" s="86"/>
      <c r="AE1262" s="86">
        <v>2</v>
      </c>
      <c r="AF1262" s="86">
        <v>0</v>
      </c>
      <c r="AG1262" s="86">
        <v>2</v>
      </c>
      <c r="AH1262" s="87">
        <v>44271</v>
      </c>
    </row>
    <row r="1263" spans="1:34" outlineLevel="1" x14ac:dyDescent="0.3">
      <c r="A1263" s="85">
        <f>SUBTOTAL(3,A1212:A1262)</f>
        <v>51</v>
      </c>
      <c r="B1263" s="85"/>
      <c r="C1263" s="86"/>
      <c r="D1263" s="83" t="s">
        <v>555</v>
      </c>
      <c r="E1263" s="86"/>
      <c r="F1263" s="86"/>
      <c r="G1263" s="86"/>
      <c r="H1263" s="86"/>
      <c r="I1263" s="85"/>
      <c r="J1263" s="86"/>
      <c r="K1263" s="86"/>
      <c r="L1263" s="86"/>
      <c r="M1263" s="86"/>
      <c r="N1263" s="86"/>
      <c r="O1263" s="86"/>
      <c r="P1263" s="86"/>
      <c r="Q1263" s="86"/>
      <c r="R1263" s="86"/>
      <c r="S1263" s="86"/>
      <c r="T1263" s="86"/>
      <c r="U1263" s="86"/>
      <c r="V1263" s="86"/>
      <c r="W1263" s="86"/>
      <c r="X1263" s="86"/>
      <c r="Y1263" s="86"/>
      <c r="Z1263" s="86"/>
      <c r="AA1263" s="86"/>
      <c r="AB1263" s="86"/>
      <c r="AC1263" s="86"/>
      <c r="AD1263" s="86"/>
      <c r="AE1263" s="86"/>
      <c r="AF1263" s="86"/>
      <c r="AG1263" s="86"/>
      <c r="AH1263" s="87"/>
    </row>
    <row r="1264" spans="1:34" outlineLevel="2" x14ac:dyDescent="0.3">
      <c r="A1264" s="85" t="s">
        <v>37</v>
      </c>
      <c r="B1264" s="85" t="s">
        <v>38</v>
      </c>
      <c r="C1264" s="86"/>
      <c r="D1264" s="86" t="s">
        <v>556</v>
      </c>
      <c r="E1264" s="86"/>
      <c r="F1264" s="86"/>
      <c r="G1264" s="86"/>
      <c r="H1264" s="86"/>
      <c r="I1264" s="85"/>
      <c r="J1264" s="86"/>
      <c r="K1264" s="86"/>
      <c r="L1264" s="86"/>
      <c r="M1264" s="86"/>
      <c r="N1264" s="86"/>
      <c r="O1264" s="86"/>
      <c r="P1264" s="86">
        <v>2</v>
      </c>
      <c r="Q1264" s="86">
        <v>10</v>
      </c>
      <c r="R1264" s="86">
        <v>0</v>
      </c>
      <c r="S1264" s="86">
        <v>33</v>
      </c>
      <c r="T1264" s="86">
        <f t="shared" ref="T1264:T1284" si="24">Q1264-S1264</f>
        <v>-23</v>
      </c>
      <c r="U1264" s="86">
        <v>23</v>
      </c>
      <c r="V1264" s="86"/>
      <c r="W1264" s="86"/>
      <c r="X1264" s="86"/>
      <c r="Y1264" s="86"/>
      <c r="Z1264" s="86"/>
      <c r="AA1264" s="86"/>
      <c r="AB1264" s="86"/>
      <c r="AC1264" s="86"/>
      <c r="AD1264" s="86"/>
      <c r="AE1264" s="86">
        <v>2</v>
      </c>
      <c r="AF1264" s="86">
        <v>0</v>
      </c>
      <c r="AG1264" s="86">
        <v>2</v>
      </c>
      <c r="AH1264" s="87">
        <v>44271</v>
      </c>
    </row>
    <row r="1265" spans="1:34" outlineLevel="2" x14ac:dyDescent="0.3">
      <c r="A1265" s="85" t="s">
        <v>105</v>
      </c>
      <c r="B1265" s="85" t="s">
        <v>106</v>
      </c>
      <c r="C1265" s="86"/>
      <c r="D1265" s="86" t="s">
        <v>556</v>
      </c>
      <c r="E1265" s="86"/>
      <c r="F1265" s="86"/>
      <c r="G1265" s="86"/>
      <c r="H1265" s="86"/>
      <c r="I1265" s="85"/>
      <c r="J1265" s="86"/>
      <c r="K1265" s="86"/>
      <c r="L1265" s="86"/>
      <c r="M1265" s="86"/>
      <c r="N1265" s="86"/>
      <c r="O1265" s="86"/>
      <c r="P1265" s="86">
        <v>1</v>
      </c>
      <c r="Q1265" s="86">
        <v>2</v>
      </c>
      <c r="R1265" s="86">
        <v>0</v>
      </c>
      <c r="S1265" s="86">
        <v>6</v>
      </c>
      <c r="T1265" s="86">
        <f t="shared" si="24"/>
        <v>-4</v>
      </c>
      <c r="U1265" s="86">
        <v>4</v>
      </c>
      <c r="V1265" s="86"/>
      <c r="W1265" s="86"/>
      <c r="X1265" s="86"/>
      <c r="Y1265" s="86"/>
      <c r="Z1265" s="86"/>
      <c r="AA1265" s="86"/>
      <c r="AB1265" s="86"/>
      <c r="AC1265" s="86"/>
      <c r="AD1265" s="86"/>
      <c r="AE1265" s="86">
        <v>1</v>
      </c>
      <c r="AF1265" s="86">
        <v>0</v>
      </c>
      <c r="AG1265" s="86">
        <v>1</v>
      </c>
      <c r="AH1265" s="87">
        <v>44271</v>
      </c>
    </row>
    <row r="1266" spans="1:34" outlineLevel="2" x14ac:dyDescent="0.3">
      <c r="A1266" s="85" t="s">
        <v>557</v>
      </c>
      <c r="B1266" s="85" t="s">
        <v>558</v>
      </c>
      <c r="C1266" s="86"/>
      <c r="D1266" s="86" t="s">
        <v>556</v>
      </c>
      <c r="E1266" s="86"/>
      <c r="F1266" s="86"/>
      <c r="G1266" s="86"/>
      <c r="H1266" s="86"/>
      <c r="I1266" s="85"/>
      <c r="J1266" s="86"/>
      <c r="K1266" s="86"/>
      <c r="L1266" s="86"/>
      <c r="M1266" s="86"/>
      <c r="N1266" s="86"/>
      <c r="O1266" s="86"/>
      <c r="P1266" s="86">
        <v>1</v>
      </c>
      <c r="Q1266" s="86">
        <v>0</v>
      </c>
      <c r="R1266" s="86">
        <v>0</v>
      </c>
      <c r="S1266" s="86">
        <v>1</v>
      </c>
      <c r="T1266" s="86">
        <f t="shared" si="24"/>
        <v>-1</v>
      </c>
      <c r="U1266" s="86">
        <v>1</v>
      </c>
      <c r="V1266" s="86"/>
      <c r="W1266" s="86"/>
      <c r="X1266" s="86"/>
      <c r="Y1266" s="86"/>
      <c r="Z1266" s="86"/>
      <c r="AA1266" s="86"/>
      <c r="AB1266" s="86"/>
      <c r="AC1266" s="86"/>
      <c r="AD1266" s="86"/>
      <c r="AE1266" s="86">
        <v>1</v>
      </c>
      <c r="AF1266" s="86">
        <v>0</v>
      </c>
      <c r="AG1266" s="86">
        <v>1</v>
      </c>
      <c r="AH1266" s="87">
        <v>44271</v>
      </c>
    </row>
    <row r="1267" spans="1:34" outlineLevel="2" x14ac:dyDescent="0.3">
      <c r="A1267" s="85" t="s">
        <v>201</v>
      </c>
      <c r="B1267" s="85" t="s">
        <v>202</v>
      </c>
      <c r="C1267" s="86"/>
      <c r="D1267" s="86" t="s">
        <v>556</v>
      </c>
      <c r="E1267" s="86"/>
      <c r="F1267" s="86"/>
      <c r="G1267" s="86"/>
      <c r="H1267" s="86"/>
      <c r="I1267" s="85"/>
      <c r="J1267" s="86"/>
      <c r="K1267" s="86"/>
      <c r="L1267" s="86"/>
      <c r="M1267" s="86"/>
      <c r="N1267" s="86"/>
      <c r="O1267" s="86"/>
      <c r="P1267" s="86">
        <v>1</v>
      </c>
      <c r="Q1267" s="86">
        <v>6</v>
      </c>
      <c r="R1267" s="86">
        <v>0</v>
      </c>
      <c r="S1267" s="86">
        <v>13</v>
      </c>
      <c r="T1267" s="86">
        <f t="shared" si="24"/>
        <v>-7</v>
      </c>
      <c r="U1267" s="86">
        <v>7</v>
      </c>
      <c r="V1267" s="86"/>
      <c r="W1267" s="86"/>
      <c r="X1267" s="86"/>
      <c r="Y1267" s="86"/>
      <c r="Z1267" s="86"/>
      <c r="AA1267" s="86"/>
      <c r="AB1267" s="86"/>
      <c r="AC1267" s="86"/>
      <c r="AD1267" s="86"/>
      <c r="AE1267" s="86">
        <v>1</v>
      </c>
      <c r="AF1267" s="86">
        <v>0</v>
      </c>
      <c r="AG1267" s="86">
        <v>1</v>
      </c>
      <c r="AH1267" s="87">
        <v>44271</v>
      </c>
    </row>
    <row r="1268" spans="1:34" outlineLevel="2" x14ac:dyDescent="0.3">
      <c r="A1268" s="85" t="s">
        <v>207</v>
      </c>
      <c r="B1268" s="85" t="s">
        <v>208</v>
      </c>
      <c r="C1268" s="86"/>
      <c r="D1268" s="86" t="s">
        <v>556</v>
      </c>
      <c r="E1268" s="86"/>
      <c r="F1268" s="86"/>
      <c r="G1268" s="86"/>
      <c r="H1268" s="86"/>
      <c r="I1268" s="85" t="s">
        <v>209</v>
      </c>
      <c r="J1268" s="86" t="s">
        <v>210</v>
      </c>
      <c r="K1268" s="86" t="s">
        <v>211</v>
      </c>
      <c r="L1268" s="86" t="s">
        <v>212</v>
      </c>
      <c r="M1268" s="86"/>
      <c r="N1268" s="86"/>
      <c r="O1268" s="86"/>
      <c r="P1268" s="86">
        <v>4</v>
      </c>
      <c r="Q1268" s="86">
        <v>45</v>
      </c>
      <c r="R1268" s="86">
        <v>111</v>
      </c>
      <c r="S1268" s="86">
        <v>56</v>
      </c>
      <c r="T1268" s="86">
        <f t="shared" si="24"/>
        <v>-11</v>
      </c>
      <c r="U1268" s="86"/>
      <c r="V1268" s="86"/>
      <c r="W1268" s="86"/>
      <c r="X1268" s="86"/>
      <c r="Y1268" s="86"/>
      <c r="Z1268" s="86"/>
      <c r="AA1268" s="86"/>
      <c r="AB1268" s="86"/>
      <c r="AC1268" s="86"/>
      <c r="AD1268" s="86"/>
      <c r="AE1268" s="86">
        <v>4</v>
      </c>
      <c r="AF1268" s="86">
        <v>0</v>
      </c>
      <c r="AG1268" s="86">
        <v>4</v>
      </c>
      <c r="AH1268" s="87">
        <v>44271</v>
      </c>
    </row>
    <row r="1269" spans="1:34" outlineLevel="2" x14ac:dyDescent="0.3">
      <c r="A1269" s="85" t="s">
        <v>290</v>
      </c>
      <c r="B1269" s="85" t="s">
        <v>291</v>
      </c>
      <c r="C1269" s="86"/>
      <c r="D1269" s="86" t="s">
        <v>556</v>
      </c>
      <c r="E1269" s="86"/>
      <c r="F1269" s="86"/>
      <c r="G1269" s="86"/>
      <c r="H1269" s="86"/>
      <c r="I1269" s="85" t="s">
        <v>292</v>
      </c>
      <c r="J1269" s="86" t="s">
        <v>293</v>
      </c>
      <c r="K1269" s="86" t="s">
        <v>294</v>
      </c>
      <c r="L1269" s="86" t="s">
        <v>54</v>
      </c>
      <c r="M1269" s="86"/>
      <c r="N1269" s="86"/>
      <c r="O1269" s="86"/>
      <c r="P1269" s="86">
        <v>1</v>
      </c>
      <c r="Q1269" s="86">
        <v>5</v>
      </c>
      <c r="R1269" s="86">
        <v>7</v>
      </c>
      <c r="S1269" s="86">
        <v>6</v>
      </c>
      <c r="T1269" s="86">
        <f t="shared" si="24"/>
        <v>-1</v>
      </c>
      <c r="U1269" s="86"/>
      <c r="V1269" s="86"/>
      <c r="W1269" s="86"/>
      <c r="X1269" s="86"/>
      <c r="Y1269" s="86"/>
      <c r="Z1269" s="86"/>
      <c r="AA1269" s="86"/>
      <c r="AB1269" s="86"/>
      <c r="AC1269" s="86"/>
      <c r="AD1269" s="86"/>
      <c r="AE1269" s="86">
        <v>1</v>
      </c>
      <c r="AF1269" s="86">
        <v>0</v>
      </c>
      <c r="AG1269" s="86">
        <v>1</v>
      </c>
      <c r="AH1269" s="87">
        <v>44271</v>
      </c>
    </row>
    <row r="1270" spans="1:34" outlineLevel="2" x14ac:dyDescent="0.3">
      <c r="A1270" s="85" t="s">
        <v>299</v>
      </c>
      <c r="B1270" s="85" t="s">
        <v>300</v>
      </c>
      <c r="C1270" s="86"/>
      <c r="D1270" s="86" t="s">
        <v>556</v>
      </c>
      <c r="E1270" s="86"/>
      <c r="F1270" s="86"/>
      <c r="G1270" s="86"/>
      <c r="H1270" s="86"/>
      <c r="I1270" s="85" t="s">
        <v>109</v>
      </c>
      <c r="J1270" s="86" t="s">
        <v>110</v>
      </c>
      <c r="K1270" s="86" t="s">
        <v>220</v>
      </c>
      <c r="L1270" s="86" t="s">
        <v>224</v>
      </c>
      <c r="M1270" s="86"/>
      <c r="N1270" s="86"/>
      <c r="O1270" s="86"/>
      <c r="P1270" s="86">
        <v>6</v>
      </c>
      <c r="Q1270" s="86">
        <v>20</v>
      </c>
      <c r="R1270" s="86">
        <v>26</v>
      </c>
      <c r="S1270" s="86">
        <v>44</v>
      </c>
      <c r="T1270" s="86">
        <f t="shared" si="24"/>
        <v>-24</v>
      </c>
      <c r="U1270" s="86"/>
      <c r="V1270" s="86"/>
      <c r="W1270" s="86"/>
      <c r="X1270" s="86"/>
      <c r="Y1270" s="86"/>
      <c r="Z1270" s="86"/>
      <c r="AA1270" s="86"/>
      <c r="AB1270" s="86"/>
      <c r="AC1270" s="86"/>
      <c r="AD1270" s="86"/>
      <c r="AE1270" s="86">
        <v>6</v>
      </c>
      <c r="AF1270" s="86">
        <v>0</v>
      </c>
      <c r="AG1270" s="86">
        <v>6</v>
      </c>
      <c r="AH1270" s="87">
        <v>44271</v>
      </c>
    </row>
    <row r="1271" spans="1:34" outlineLevel="2" x14ac:dyDescent="0.3">
      <c r="A1271" s="85" t="s">
        <v>301</v>
      </c>
      <c r="B1271" s="85" t="s">
        <v>302</v>
      </c>
      <c r="C1271" s="86"/>
      <c r="D1271" s="86" t="s">
        <v>556</v>
      </c>
      <c r="E1271" s="86"/>
      <c r="F1271" s="86"/>
      <c r="G1271" s="86"/>
      <c r="H1271" s="86"/>
      <c r="I1271" s="85" t="s">
        <v>227</v>
      </c>
      <c r="J1271" s="86" t="s">
        <v>228</v>
      </c>
      <c r="K1271" s="86" t="s">
        <v>98</v>
      </c>
      <c r="L1271" s="86" t="s">
        <v>230</v>
      </c>
      <c r="M1271" s="86"/>
      <c r="N1271" s="86"/>
      <c r="O1271" s="86"/>
      <c r="P1271" s="86">
        <v>1</v>
      </c>
      <c r="Q1271" s="86">
        <v>7</v>
      </c>
      <c r="R1271" s="86">
        <v>12</v>
      </c>
      <c r="S1271" s="86">
        <v>14</v>
      </c>
      <c r="T1271" s="86">
        <f t="shared" si="24"/>
        <v>-7</v>
      </c>
      <c r="U1271" s="86"/>
      <c r="V1271" s="86"/>
      <c r="W1271" s="86"/>
      <c r="X1271" s="86"/>
      <c r="Y1271" s="86"/>
      <c r="Z1271" s="86"/>
      <c r="AA1271" s="86"/>
      <c r="AB1271" s="86"/>
      <c r="AC1271" s="86"/>
      <c r="AD1271" s="86"/>
      <c r="AE1271" s="86">
        <v>1</v>
      </c>
      <c r="AF1271" s="86">
        <v>0</v>
      </c>
      <c r="AG1271" s="86">
        <v>1</v>
      </c>
      <c r="AH1271" s="87">
        <v>44271</v>
      </c>
    </row>
    <row r="1272" spans="1:34" outlineLevel="2" x14ac:dyDescent="0.3">
      <c r="A1272" s="85" t="s">
        <v>324</v>
      </c>
      <c r="B1272" s="85" t="s">
        <v>325</v>
      </c>
      <c r="C1272" s="86"/>
      <c r="D1272" s="86" t="s">
        <v>556</v>
      </c>
      <c r="E1272" s="86"/>
      <c r="F1272" s="86"/>
      <c r="G1272" s="86"/>
      <c r="H1272" s="86"/>
      <c r="I1272" s="85" t="s">
        <v>259</v>
      </c>
      <c r="J1272" s="86" t="s">
        <v>326</v>
      </c>
      <c r="K1272" s="86" t="s">
        <v>327</v>
      </c>
      <c r="L1272" s="86" t="s">
        <v>328</v>
      </c>
      <c r="M1272" s="86">
        <v>15674</v>
      </c>
      <c r="N1272" s="86">
        <v>100</v>
      </c>
      <c r="O1272" s="87">
        <v>44314</v>
      </c>
      <c r="P1272" s="86">
        <v>3</v>
      </c>
      <c r="Q1272" s="86">
        <v>6</v>
      </c>
      <c r="R1272" s="86">
        <v>170</v>
      </c>
      <c r="S1272" s="86">
        <v>79</v>
      </c>
      <c r="T1272" s="86">
        <f t="shared" si="24"/>
        <v>-73</v>
      </c>
      <c r="U1272" s="86"/>
      <c r="V1272" s="86"/>
      <c r="W1272" s="86"/>
      <c r="X1272" s="86"/>
      <c r="Y1272" s="86"/>
      <c r="Z1272" s="86"/>
      <c r="AA1272" s="86"/>
      <c r="AB1272" s="86"/>
      <c r="AC1272" s="86"/>
      <c r="AD1272" s="86"/>
      <c r="AE1272" s="86">
        <v>3</v>
      </c>
      <c r="AF1272" s="86">
        <v>0</v>
      </c>
      <c r="AG1272" s="86">
        <v>3</v>
      </c>
      <c r="AH1272" s="87">
        <v>44271</v>
      </c>
    </row>
    <row r="1273" spans="1:34" outlineLevel="2" x14ac:dyDescent="0.3">
      <c r="A1273" s="85" t="s">
        <v>403</v>
      </c>
      <c r="B1273" s="85" t="s">
        <v>404</v>
      </c>
      <c r="C1273" s="86"/>
      <c r="D1273" s="86" t="s">
        <v>556</v>
      </c>
      <c r="E1273" s="86"/>
      <c r="F1273" s="86"/>
      <c r="G1273" s="86"/>
      <c r="H1273" s="86"/>
      <c r="I1273" s="85" t="s">
        <v>109</v>
      </c>
      <c r="J1273" s="86" t="s">
        <v>110</v>
      </c>
      <c r="K1273" s="86" t="s">
        <v>229</v>
      </c>
      <c r="L1273" s="86" t="s">
        <v>111</v>
      </c>
      <c r="M1273" s="86"/>
      <c r="N1273" s="86"/>
      <c r="O1273" s="86"/>
      <c r="P1273" s="86">
        <v>6</v>
      </c>
      <c r="Q1273" s="86">
        <v>31</v>
      </c>
      <c r="R1273" s="86">
        <v>23</v>
      </c>
      <c r="S1273" s="86">
        <v>44</v>
      </c>
      <c r="T1273" s="86">
        <f t="shared" si="24"/>
        <v>-13</v>
      </c>
      <c r="U1273" s="86"/>
      <c r="V1273" s="86"/>
      <c r="W1273" s="86"/>
      <c r="X1273" s="86"/>
      <c r="Y1273" s="86"/>
      <c r="Z1273" s="86"/>
      <c r="AA1273" s="86"/>
      <c r="AB1273" s="86"/>
      <c r="AC1273" s="86"/>
      <c r="AD1273" s="86"/>
      <c r="AE1273" s="86">
        <v>6</v>
      </c>
      <c r="AF1273" s="86">
        <v>0</v>
      </c>
      <c r="AG1273" s="86">
        <v>6</v>
      </c>
      <c r="AH1273" s="87">
        <v>44271</v>
      </c>
    </row>
    <row r="1274" spans="1:34" outlineLevel="2" x14ac:dyDescent="0.3">
      <c r="A1274" s="85" t="s">
        <v>418</v>
      </c>
      <c r="B1274" s="85" t="s">
        <v>419</v>
      </c>
      <c r="C1274" s="86"/>
      <c r="D1274" s="86" t="s">
        <v>556</v>
      </c>
      <c r="E1274" s="86" t="s">
        <v>415</v>
      </c>
      <c r="F1274" s="86" t="s">
        <v>416</v>
      </c>
      <c r="G1274" s="86">
        <v>6</v>
      </c>
      <c r="H1274" s="87">
        <v>44293</v>
      </c>
      <c r="I1274" s="85"/>
      <c r="J1274" s="86"/>
      <c r="K1274" s="86"/>
      <c r="L1274" s="86" t="s">
        <v>417</v>
      </c>
      <c r="M1274" s="86"/>
      <c r="N1274" s="86"/>
      <c r="O1274" s="86"/>
      <c r="P1274" s="86">
        <v>6</v>
      </c>
      <c r="Q1274" s="86"/>
      <c r="R1274" s="86">
        <v>126</v>
      </c>
      <c r="S1274" s="86">
        <v>123.75</v>
      </c>
      <c r="T1274" s="86">
        <f t="shared" si="24"/>
        <v>-123.75</v>
      </c>
      <c r="U1274" s="86"/>
      <c r="V1274" s="86">
        <v>0</v>
      </c>
      <c r="W1274" s="86"/>
      <c r="X1274" s="86"/>
      <c r="Y1274" s="86"/>
      <c r="Z1274" s="86"/>
      <c r="AA1274" s="86"/>
      <c r="AB1274" s="86"/>
      <c r="AC1274" s="86"/>
      <c r="AD1274" s="86"/>
      <c r="AE1274" s="86">
        <v>6</v>
      </c>
      <c r="AF1274" s="86">
        <v>0</v>
      </c>
      <c r="AG1274" s="86">
        <v>6</v>
      </c>
      <c r="AH1274" s="87">
        <v>44271</v>
      </c>
    </row>
    <row r="1275" spans="1:34" outlineLevel="2" x14ac:dyDescent="0.3">
      <c r="A1275" s="85" t="s">
        <v>420</v>
      </c>
      <c r="B1275" s="85" t="s">
        <v>421</v>
      </c>
      <c r="C1275" s="86"/>
      <c r="D1275" s="86" t="s">
        <v>556</v>
      </c>
      <c r="E1275" s="86"/>
      <c r="F1275" s="86"/>
      <c r="G1275" s="86"/>
      <c r="H1275" s="86"/>
      <c r="I1275" s="85" t="s">
        <v>422</v>
      </c>
      <c r="J1275" s="86" t="s">
        <v>423</v>
      </c>
      <c r="K1275" s="86" t="s">
        <v>424</v>
      </c>
      <c r="L1275" s="86" t="s">
        <v>212</v>
      </c>
      <c r="M1275" s="86"/>
      <c r="N1275" s="86"/>
      <c r="O1275" s="86"/>
      <c r="P1275" s="86">
        <v>4</v>
      </c>
      <c r="Q1275" s="86">
        <v>54</v>
      </c>
      <c r="R1275" s="86">
        <v>86</v>
      </c>
      <c r="S1275" s="86">
        <v>80</v>
      </c>
      <c r="T1275" s="86">
        <f t="shared" si="24"/>
        <v>-26</v>
      </c>
      <c r="U1275" s="86"/>
      <c r="V1275" s="86"/>
      <c r="W1275" s="86"/>
      <c r="X1275" s="86"/>
      <c r="Y1275" s="86"/>
      <c r="Z1275" s="86"/>
      <c r="AA1275" s="86"/>
      <c r="AB1275" s="86"/>
      <c r="AC1275" s="86"/>
      <c r="AD1275" s="86"/>
      <c r="AE1275" s="86">
        <v>4</v>
      </c>
      <c r="AF1275" s="86">
        <v>0</v>
      </c>
      <c r="AG1275" s="86">
        <v>4</v>
      </c>
      <c r="AH1275" s="87">
        <v>44271</v>
      </c>
    </row>
    <row r="1276" spans="1:34" outlineLevel="2" x14ac:dyDescent="0.3">
      <c r="A1276" s="85" t="s">
        <v>433</v>
      </c>
      <c r="B1276" s="85" t="s">
        <v>434</v>
      </c>
      <c r="C1276" s="86"/>
      <c r="D1276" s="86" t="s">
        <v>556</v>
      </c>
      <c r="E1276" s="86"/>
      <c r="F1276" s="86"/>
      <c r="G1276" s="86"/>
      <c r="H1276" s="86"/>
      <c r="I1276" s="85" t="s">
        <v>422</v>
      </c>
      <c r="J1276" s="86" t="s">
        <v>423</v>
      </c>
      <c r="K1276" s="86" t="s">
        <v>435</v>
      </c>
      <c r="L1276" s="86" t="s">
        <v>212</v>
      </c>
      <c r="M1276" s="86"/>
      <c r="N1276" s="86"/>
      <c r="O1276" s="86"/>
      <c r="P1276" s="86">
        <v>1</v>
      </c>
      <c r="Q1276" s="86">
        <v>8</v>
      </c>
      <c r="R1276" s="86">
        <v>20</v>
      </c>
      <c r="S1276" s="86">
        <v>20</v>
      </c>
      <c r="T1276" s="86">
        <f t="shared" si="24"/>
        <v>-12</v>
      </c>
      <c r="U1276" s="86"/>
      <c r="V1276" s="86"/>
      <c r="W1276" s="86"/>
      <c r="X1276" s="86"/>
      <c r="Y1276" s="86"/>
      <c r="Z1276" s="86"/>
      <c r="AA1276" s="86"/>
      <c r="AB1276" s="86"/>
      <c r="AC1276" s="86"/>
      <c r="AD1276" s="86"/>
      <c r="AE1276" s="86">
        <v>1</v>
      </c>
      <c r="AF1276" s="86">
        <v>0</v>
      </c>
      <c r="AG1276" s="86">
        <v>1</v>
      </c>
      <c r="AH1276" s="87">
        <v>44271</v>
      </c>
    </row>
    <row r="1277" spans="1:34" outlineLevel="2" x14ac:dyDescent="0.3">
      <c r="A1277" s="85" t="s">
        <v>440</v>
      </c>
      <c r="B1277" s="85" t="s">
        <v>441</v>
      </c>
      <c r="C1277" s="86"/>
      <c r="D1277" s="86" t="s">
        <v>556</v>
      </c>
      <c r="E1277" s="86"/>
      <c r="F1277" s="86"/>
      <c r="G1277" s="86"/>
      <c r="H1277" s="86"/>
      <c r="I1277" s="85"/>
      <c r="J1277" s="86"/>
      <c r="K1277" s="86"/>
      <c r="L1277" s="86"/>
      <c r="M1277" s="86"/>
      <c r="N1277" s="86"/>
      <c r="O1277" s="86"/>
      <c r="P1277" s="86">
        <v>1</v>
      </c>
      <c r="Q1277" s="86">
        <v>65</v>
      </c>
      <c r="R1277" s="86"/>
      <c r="S1277" s="86">
        <v>106</v>
      </c>
      <c r="T1277" s="86">
        <f t="shared" si="24"/>
        <v>-41</v>
      </c>
      <c r="U1277" s="86">
        <v>41</v>
      </c>
      <c r="V1277" s="86"/>
      <c r="W1277" s="86"/>
      <c r="X1277" s="86"/>
      <c r="Y1277" s="86"/>
      <c r="Z1277" s="86"/>
      <c r="AA1277" s="86"/>
      <c r="AB1277" s="86"/>
      <c r="AC1277" s="86"/>
      <c r="AD1277" s="86"/>
      <c r="AE1277" s="86">
        <v>1</v>
      </c>
      <c r="AF1277" s="86">
        <v>0</v>
      </c>
      <c r="AG1277" s="86">
        <v>1</v>
      </c>
      <c r="AH1277" s="87">
        <v>44271</v>
      </c>
    </row>
    <row r="1278" spans="1:34" outlineLevel="2" x14ac:dyDescent="0.3">
      <c r="A1278" s="85" t="s">
        <v>442</v>
      </c>
      <c r="B1278" s="85" t="s">
        <v>443</v>
      </c>
      <c r="C1278" s="86"/>
      <c r="D1278" s="86" t="s">
        <v>556</v>
      </c>
      <c r="E1278" s="86"/>
      <c r="F1278" s="86"/>
      <c r="G1278" s="86"/>
      <c r="H1278" s="86"/>
      <c r="I1278" s="85"/>
      <c r="J1278" s="86"/>
      <c r="K1278" s="86"/>
      <c r="L1278" s="86"/>
      <c r="M1278" s="86"/>
      <c r="N1278" s="86"/>
      <c r="O1278" s="86"/>
      <c r="P1278" s="86">
        <v>1</v>
      </c>
      <c r="Q1278" s="86">
        <v>51</v>
      </c>
      <c r="R1278" s="86"/>
      <c r="S1278" s="86">
        <v>137</v>
      </c>
      <c r="T1278" s="86">
        <f t="shared" si="24"/>
        <v>-86</v>
      </c>
      <c r="U1278" s="86">
        <v>86</v>
      </c>
      <c r="V1278" s="86"/>
      <c r="W1278" s="86"/>
      <c r="X1278" s="86"/>
      <c r="Y1278" s="86"/>
      <c r="Z1278" s="86"/>
      <c r="AA1278" s="86"/>
      <c r="AB1278" s="86"/>
      <c r="AC1278" s="86"/>
      <c r="AD1278" s="86"/>
      <c r="AE1278" s="86">
        <v>1</v>
      </c>
      <c r="AF1278" s="86">
        <v>0</v>
      </c>
      <c r="AG1278" s="86">
        <v>1</v>
      </c>
      <c r="AH1278" s="87">
        <v>44271</v>
      </c>
    </row>
    <row r="1279" spans="1:34" outlineLevel="2" x14ac:dyDescent="0.3">
      <c r="A1279" s="85" t="s">
        <v>559</v>
      </c>
      <c r="B1279" s="85" t="s">
        <v>560</v>
      </c>
      <c r="C1279" s="86"/>
      <c r="D1279" s="86" t="s">
        <v>556</v>
      </c>
      <c r="E1279" s="86"/>
      <c r="F1279" s="86"/>
      <c r="G1279" s="86"/>
      <c r="H1279" s="86"/>
      <c r="I1279" s="85"/>
      <c r="J1279" s="86"/>
      <c r="K1279" s="86"/>
      <c r="L1279" s="86"/>
      <c r="M1279" s="86"/>
      <c r="N1279" s="86"/>
      <c r="O1279" s="86"/>
      <c r="P1279" s="86">
        <v>1</v>
      </c>
      <c r="Q1279" s="86"/>
      <c r="R1279" s="86">
        <v>0</v>
      </c>
      <c r="S1279" s="86">
        <v>1</v>
      </c>
      <c r="T1279" s="86">
        <f t="shared" si="24"/>
        <v>-1</v>
      </c>
      <c r="U1279" s="86">
        <v>1</v>
      </c>
      <c r="V1279" s="86"/>
      <c r="W1279" s="86"/>
      <c r="X1279" s="86"/>
      <c r="Y1279" s="86"/>
      <c r="Z1279" s="86"/>
      <c r="AA1279" s="86"/>
      <c r="AB1279" s="86"/>
      <c r="AC1279" s="86"/>
      <c r="AD1279" s="86"/>
      <c r="AE1279" s="86">
        <v>1</v>
      </c>
      <c r="AF1279" s="86">
        <v>0</v>
      </c>
      <c r="AG1279" s="86">
        <v>1</v>
      </c>
      <c r="AH1279" s="87">
        <v>44271</v>
      </c>
    </row>
    <row r="1280" spans="1:34" outlineLevel="2" x14ac:dyDescent="0.3">
      <c r="A1280" s="85" t="s">
        <v>561</v>
      </c>
      <c r="B1280" s="85" t="s">
        <v>562</v>
      </c>
      <c r="C1280" s="86"/>
      <c r="D1280" s="86" t="s">
        <v>556</v>
      </c>
      <c r="E1280" s="86"/>
      <c r="F1280" s="86"/>
      <c r="G1280" s="86"/>
      <c r="H1280" s="86"/>
      <c r="I1280" s="85"/>
      <c r="J1280" s="86"/>
      <c r="K1280" s="86"/>
      <c r="L1280" s="86"/>
      <c r="M1280" s="86"/>
      <c r="N1280" s="86"/>
      <c r="O1280" s="86"/>
      <c r="P1280" s="86">
        <v>1</v>
      </c>
      <c r="Q1280" s="86"/>
      <c r="R1280" s="86">
        <v>0</v>
      </c>
      <c r="S1280" s="86">
        <v>1</v>
      </c>
      <c r="T1280" s="86">
        <f t="shared" si="24"/>
        <v>-1</v>
      </c>
      <c r="U1280" s="86">
        <v>1</v>
      </c>
      <c r="V1280" s="86"/>
      <c r="W1280" s="86"/>
      <c r="X1280" s="86"/>
      <c r="Y1280" s="86"/>
      <c r="Z1280" s="86"/>
      <c r="AA1280" s="86"/>
      <c r="AB1280" s="86"/>
      <c r="AC1280" s="86"/>
      <c r="AD1280" s="86"/>
      <c r="AE1280" s="86">
        <v>1</v>
      </c>
      <c r="AF1280" s="86">
        <v>0</v>
      </c>
      <c r="AG1280" s="86">
        <v>1</v>
      </c>
      <c r="AH1280" s="87">
        <v>44271</v>
      </c>
    </row>
    <row r="1281" spans="1:34" outlineLevel="2" x14ac:dyDescent="0.3">
      <c r="A1281" s="85" t="s">
        <v>563</v>
      </c>
      <c r="B1281" s="85" t="s">
        <v>564</v>
      </c>
      <c r="C1281" s="86"/>
      <c r="D1281" s="86" t="s">
        <v>556</v>
      </c>
      <c r="E1281" s="86"/>
      <c r="F1281" s="86"/>
      <c r="G1281" s="86"/>
      <c r="H1281" s="86"/>
      <c r="I1281" s="85"/>
      <c r="J1281" s="86"/>
      <c r="K1281" s="86"/>
      <c r="L1281" s="86"/>
      <c r="M1281" s="86"/>
      <c r="N1281" s="86"/>
      <c r="O1281" s="86"/>
      <c r="P1281" s="86">
        <v>1</v>
      </c>
      <c r="Q1281" s="86"/>
      <c r="R1281" s="86">
        <v>0</v>
      </c>
      <c r="S1281" s="86">
        <v>1</v>
      </c>
      <c r="T1281" s="86">
        <f t="shared" si="24"/>
        <v>-1</v>
      </c>
      <c r="U1281" s="86">
        <v>1</v>
      </c>
      <c r="V1281" s="86"/>
      <c r="W1281" s="86"/>
      <c r="X1281" s="86"/>
      <c r="Y1281" s="86"/>
      <c r="Z1281" s="86"/>
      <c r="AA1281" s="86"/>
      <c r="AB1281" s="86"/>
      <c r="AC1281" s="86"/>
      <c r="AD1281" s="86"/>
      <c r="AE1281" s="86">
        <v>1</v>
      </c>
      <c r="AF1281" s="86">
        <v>0</v>
      </c>
      <c r="AG1281" s="86">
        <v>1</v>
      </c>
      <c r="AH1281" s="87">
        <v>44271</v>
      </c>
    </row>
    <row r="1282" spans="1:34" outlineLevel="2" x14ac:dyDescent="0.3">
      <c r="A1282" s="85" t="s">
        <v>456</v>
      </c>
      <c r="B1282" s="85" t="s">
        <v>457</v>
      </c>
      <c r="C1282" s="86"/>
      <c r="D1282" s="86" t="s">
        <v>556</v>
      </c>
      <c r="E1282" s="86"/>
      <c r="F1282" s="86"/>
      <c r="G1282" s="86"/>
      <c r="H1282" s="86"/>
      <c r="I1282" s="85"/>
      <c r="J1282" s="86"/>
      <c r="K1282" s="86"/>
      <c r="L1282" s="86"/>
      <c r="M1282" s="86"/>
      <c r="N1282" s="86"/>
      <c r="O1282" s="86"/>
      <c r="P1282" s="86">
        <v>1</v>
      </c>
      <c r="Q1282" s="86"/>
      <c r="R1282" s="86"/>
      <c r="S1282" s="86">
        <v>6</v>
      </c>
      <c r="T1282" s="86">
        <f t="shared" si="24"/>
        <v>-6</v>
      </c>
      <c r="U1282" s="86">
        <v>6</v>
      </c>
      <c r="V1282" s="86"/>
      <c r="W1282" s="86"/>
      <c r="X1282" s="86"/>
      <c r="Y1282" s="86"/>
      <c r="Z1282" s="86"/>
      <c r="AA1282" s="86"/>
      <c r="AB1282" s="86"/>
      <c r="AC1282" s="86"/>
      <c r="AD1282" s="86"/>
      <c r="AE1282" s="86">
        <v>1</v>
      </c>
      <c r="AF1282" s="86">
        <v>0</v>
      </c>
      <c r="AG1282" s="86">
        <v>1</v>
      </c>
      <c r="AH1282" s="87">
        <v>44271</v>
      </c>
    </row>
    <row r="1283" spans="1:34" outlineLevel="2" x14ac:dyDescent="0.3">
      <c r="A1283" s="85" t="s">
        <v>458</v>
      </c>
      <c r="B1283" s="85" t="s">
        <v>459</v>
      </c>
      <c r="C1283" s="86"/>
      <c r="D1283" s="86" t="s">
        <v>556</v>
      </c>
      <c r="E1283" s="86"/>
      <c r="F1283" s="86"/>
      <c r="G1283" s="86"/>
      <c r="H1283" s="86"/>
      <c r="I1283" s="85"/>
      <c r="J1283" s="86"/>
      <c r="K1283" s="86"/>
      <c r="L1283" s="86"/>
      <c r="M1283" s="86"/>
      <c r="N1283" s="86"/>
      <c r="O1283" s="86"/>
      <c r="P1283" s="86">
        <v>1</v>
      </c>
      <c r="Q1283" s="86">
        <v>10</v>
      </c>
      <c r="R1283" s="86"/>
      <c r="S1283" s="86">
        <v>14</v>
      </c>
      <c r="T1283" s="86">
        <f t="shared" si="24"/>
        <v>-4</v>
      </c>
      <c r="U1283" s="86">
        <v>4</v>
      </c>
      <c r="V1283" s="86"/>
      <c r="W1283" s="86"/>
      <c r="X1283" s="86"/>
      <c r="Y1283" s="86"/>
      <c r="Z1283" s="86"/>
      <c r="AA1283" s="86"/>
      <c r="AB1283" s="86"/>
      <c r="AC1283" s="86"/>
      <c r="AD1283" s="86"/>
      <c r="AE1283" s="86">
        <v>1</v>
      </c>
      <c r="AF1283" s="86">
        <v>0</v>
      </c>
      <c r="AG1283" s="86">
        <v>1</v>
      </c>
      <c r="AH1283" s="87">
        <v>44271</v>
      </c>
    </row>
    <row r="1284" spans="1:34" outlineLevel="2" x14ac:dyDescent="0.3">
      <c r="A1284" s="85" t="s">
        <v>460</v>
      </c>
      <c r="B1284" s="85" t="s">
        <v>461</v>
      </c>
      <c r="C1284" s="86"/>
      <c r="D1284" s="86" t="s">
        <v>556</v>
      </c>
      <c r="E1284" s="86"/>
      <c r="F1284" s="86"/>
      <c r="G1284" s="86"/>
      <c r="H1284" s="86"/>
      <c r="I1284" s="85"/>
      <c r="J1284" s="86"/>
      <c r="K1284" s="86"/>
      <c r="L1284" s="86"/>
      <c r="M1284" s="86"/>
      <c r="N1284" s="86"/>
      <c r="O1284" s="86"/>
      <c r="P1284" s="86">
        <v>2</v>
      </c>
      <c r="Q1284" s="86">
        <v>6</v>
      </c>
      <c r="R1284" s="86"/>
      <c r="S1284" s="86">
        <v>9</v>
      </c>
      <c r="T1284" s="86">
        <f t="shared" si="24"/>
        <v>-3</v>
      </c>
      <c r="U1284" s="86">
        <v>3</v>
      </c>
      <c r="V1284" s="86"/>
      <c r="W1284" s="86"/>
      <c r="X1284" s="86"/>
      <c r="Y1284" s="86"/>
      <c r="Z1284" s="86"/>
      <c r="AA1284" s="86"/>
      <c r="AB1284" s="86"/>
      <c r="AC1284" s="86"/>
      <c r="AD1284" s="86"/>
      <c r="AE1284" s="86">
        <v>2</v>
      </c>
      <c r="AF1284" s="86">
        <v>0</v>
      </c>
      <c r="AG1284" s="86">
        <v>2</v>
      </c>
      <c r="AH1284" s="87">
        <v>44271</v>
      </c>
    </row>
    <row r="1285" spans="1:34" outlineLevel="1" x14ac:dyDescent="0.3">
      <c r="A1285" s="82">
        <f>SUBTOTAL(3,A1264:A1284)</f>
        <v>21</v>
      </c>
      <c r="C1285" s="88"/>
      <c r="D1285" s="89" t="s">
        <v>565</v>
      </c>
      <c r="E1285" s="88"/>
      <c r="F1285" s="88"/>
      <c r="G1285" s="88"/>
      <c r="H1285" s="88"/>
      <c r="J1285" s="88"/>
      <c r="K1285" s="88"/>
      <c r="L1285" s="88"/>
      <c r="M1285" s="88"/>
      <c r="N1285" s="88"/>
      <c r="O1285" s="88"/>
      <c r="P1285" s="88"/>
      <c r="Q1285" s="88"/>
      <c r="R1285" s="88"/>
      <c r="S1285" s="88"/>
      <c r="T1285" s="88"/>
      <c r="U1285" s="88"/>
      <c r="V1285" s="88"/>
      <c r="W1285" s="88"/>
      <c r="X1285" s="88"/>
      <c r="Y1285" s="88"/>
      <c r="Z1285" s="88"/>
      <c r="AA1285" s="88"/>
      <c r="AB1285" s="88"/>
      <c r="AC1285" s="88"/>
      <c r="AD1285" s="88"/>
      <c r="AE1285" s="88"/>
      <c r="AF1285" s="88"/>
      <c r="AG1285" s="88"/>
      <c r="AH1285" s="90"/>
    </row>
    <row r="1286" spans="1:34" x14ac:dyDescent="0.3">
      <c r="A1286" s="82">
        <f>SUBTOTAL(3,A3:A1284)</f>
        <v>1270</v>
      </c>
      <c r="C1286" s="88"/>
      <c r="D1286" s="89" t="s">
        <v>566</v>
      </c>
      <c r="E1286" s="88"/>
      <c r="F1286" s="88"/>
      <c r="G1286" s="88"/>
      <c r="H1286" s="88"/>
      <c r="J1286" s="88"/>
      <c r="K1286" s="88"/>
      <c r="L1286" s="88"/>
      <c r="M1286" s="88"/>
      <c r="N1286" s="88"/>
      <c r="O1286" s="88"/>
      <c r="P1286" s="88"/>
      <c r="Q1286" s="88"/>
      <c r="R1286" s="88"/>
      <c r="S1286" s="88"/>
      <c r="T1286" s="88"/>
      <c r="U1286" s="88"/>
      <c r="V1286" s="88"/>
      <c r="W1286" s="88"/>
      <c r="X1286" s="88"/>
      <c r="Y1286" s="88"/>
      <c r="Z1286" s="88"/>
      <c r="AA1286" s="88"/>
      <c r="AB1286" s="88"/>
      <c r="AC1286" s="88"/>
      <c r="AD1286" s="88"/>
      <c r="AE1286" s="88"/>
      <c r="AF1286" s="88"/>
      <c r="AG1286" s="88"/>
      <c r="AH1286" s="9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120"/>
  <sheetViews>
    <sheetView workbookViewId="0">
      <selection activeCell="G3" sqref="G3"/>
    </sheetView>
  </sheetViews>
  <sheetFormatPr defaultRowHeight="14.4" x14ac:dyDescent="0.3"/>
  <cols>
    <col min="1" max="1" width="25.33203125" customWidth="1"/>
    <col min="2" max="2" width="15.6640625" bestFit="1" customWidth="1"/>
    <col min="3" max="3" width="16.5546875" customWidth="1"/>
    <col min="5" max="5" width="17.88671875" bestFit="1" customWidth="1"/>
    <col min="6" max="6" width="22.6640625" bestFit="1" customWidth="1"/>
  </cols>
  <sheetData>
    <row r="1" spans="1:10" x14ac:dyDescent="0.3">
      <c r="A1" s="104" t="s">
        <v>567</v>
      </c>
      <c r="B1" s="104" t="s">
        <v>568</v>
      </c>
      <c r="C1" s="104" t="s">
        <v>569</v>
      </c>
      <c r="D1" s="103" t="s">
        <v>570</v>
      </c>
      <c r="E1" s="104" t="s">
        <v>571</v>
      </c>
      <c r="F1" s="103" t="s">
        <v>572</v>
      </c>
      <c r="G1" s="104" t="s">
        <v>573</v>
      </c>
      <c r="I1" s="448" t="s">
        <v>5</v>
      </c>
      <c r="J1" s="448" t="s">
        <v>574</v>
      </c>
    </row>
    <row r="2" spans="1:10" x14ac:dyDescent="0.3">
      <c r="A2" t="s">
        <v>575</v>
      </c>
      <c r="B2" t="s">
        <v>576</v>
      </c>
      <c r="C2" t="s">
        <v>577</v>
      </c>
      <c r="D2" t="s">
        <v>578</v>
      </c>
      <c r="E2" t="s">
        <v>579</v>
      </c>
      <c r="F2" t="s">
        <v>580</v>
      </c>
      <c r="G2" t="s">
        <v>581</v>
      </c>
      <c r="I2" s="448" t="s">
        <v>582</v>
      </c>
      <c r="J2" s="448" t="s">
        <v>581</v>
      </c>
    </row>
    <row r="3" spans="1:10" x14ac:dyDescent="0.3">
      <c r="A3" t="s">
        <v>583</v>
      </c>
      <c r="B3" t="s">
        <v>584</v>
      </c>
      <c r="C3" t="s">
        <v>585</v>
      </c>
      <c r="D3" t="s">
        <v>586</v>
      </c>
      <c r="E3" t="s">
        <v>587</v>
      </c>
      <c r="F3" t="s">
        <v>588</v>
      </c>
      <c r="G3" t="s">
        <v>589</v>
      </c>
      <c r="I3" s="448" t="s">
        <v>582</v>
      </c>
      <c r="J3" s="448" t="s">
        <v>581</v>
      </c>
    </row>
    <row r="4" spans="1:10" x14ac:dyDescent="0.3">
      <c r="A4" t="s">
        <v>590</v>
      </c>
      <c r="B4" t="s">
        <v>591</v>
      </c>
      <c r="C4" t="s">
        <v>592</v>
      </c>
      <c r="E4" t="s">
        <v>593</v>
      </c>
      <c r="F4" t="s">
        <v>594</v>
      </c>
      <c r="I4" s="448" t="s">
        <v>582</v>
      </c>
      <c r="J4" s="448" t="s">
        <v>581</v>
      </c>
    </row>
    <row r="5" spans="1:10" x14ac:dyDescent="0.3">
      <c r="A5" t="s">
        <v>595</v>
      </c>
      <c r="B5" t="s">
        <v>596</v>
      </c>
      <c r="C5" t="s">
        <v>597</v>
      </c>
      <c r="F5" t="s">
        <v>598</v>
      </c>
      <c r="I5" s="448"/>
      <c r="J5" s="448"/>
    </row>
    <row r="6" spans="1:10" x14ac:dyDescent="0.3">
      <c r="A6" t="s">
        <v>599</v>
      </c>
      <c r="B6" t="s">
        <v>600</v>
      </c>
      <c r="C6" t="s">
        <v>593</v>
      </c>
      <c r="F6" t="s">
        <v>601</v>
      </c>
      <c r="I6" s="448" t="s">
        <v>602</v>
      </c>
      <c r="J6" s="448" t="s">
        <v>581</v>
      </c>
    </row>
    <row r="7" spans="1:10" x14ac:dyDescent="0.3">
      <c r="F7" t="s">
        <v>603</v>
      </c>
      <c r="I7" s="448" t="s">
        <v>602</v>
      </c>
      <c r="J7" s="448" t="s">
        <v>581</v>
      </c>
    </row>
    <row r="8" spans="1:10" x14ac:dyDescent="0.3">
      <c r="F8" t="s">
        <v>604</v>
      </c>
      <c r="I8" s="448" t="s">
        <v>602</v>
      </c>
      <c r="J8" s="448" t="s">
        <v>581</v>
      </c>
    </row>
    <row r="9" spans="1:10" x14ac:dyDescent="0.3">
      <c r="F9" t="s">
        <v>605</v>
      </c>
      <c r="I9" s="448"/>
      <c r="J9" s="448"/>
    </row>
    <row r="10" spans="1:10" x14ac:dyDescent="0.3">
      <c r="F10" t="s">
        <v>606</v>
      </c>
      <c r="I10" s="448" t="s">
        <v>607</v>
      </c>
      <c r="J10" s="448" t="s">
        <v>581</v>
      </c>
    </row>
    <row r="11" spans="1:10" x14ac:dyDescent="0.3">
      <c r="F11" t="s">
        <v>608</v>
      </c>
      <c r="I11" s="448"/>
      <c r="J11" s="448"/>
    </row>
    <row r="12" spans="1:10" x14ac:dyDescent="0.3">
      <c r="F12" t="s">
        <v>609</v>
      </c>
      <c r="I12" s="448" t="s">
        <v>610</v>
      </c>
      <c r="J12" s="448" t="s">
        <v>581</v>
      </c>
    </row>
    <row r="13" spans="1:10" x14ac:dyDescent="0.3">
      <c r="I13" s="448"/>
      <c r="J13" s="448"/>
    </row>
    <row r="14" spans="1:10" x14ac:dyDescent="0.3">
      <c r="I14" s="448" t="s">
        <v>611</v>
      </c>
      <c r="J14" s="448" t="s">
        <v>581</v>
      </c>
    </row>
    <row r="15" spans="1:10" x14ac:dyDescent="0.3">
      <c r="I15" s="448" t="s">
        <v>611</v>
      </c>
      <c r="J15" s="448" t="s">
        <v>581</v>
      </c>
    </row>
    <row r="16" spans="1:10" x14ac:dyDescent="0.3">
      <c r="I16" s="448"/>
      <c r="J16" s="448"/>
    </row>
    <row r="17" spans="9:10" x14ac:dyDescent="0.3">
      <c r="I17" s="448" t="s">
        <v>612</v>
      </c>
      <c r="J17" s="448" t="s">
        <v>581</v>
      </c>
    </row>
    <row r="18" spans="9:10" x14ac:dyDescent="0.3">
      <c r="I18" s="448"/>
      <c r="J18" s="448"/>
    </row>
    <row r="19" spans="9:10" x14ac:dyDescent="0.3">
      <c r="I19" s="448" t="s">
        <v>613</v>
      </c>
      <c r="J19" s="448" t="s">
        <v>581</v>
      </c>
    </row>
    <row r="20" spans="9:10" x14ac:dyDescent="0.3">
      <c r="I20" s="448"/>
      <c r="J20" s="448"/>
    </row>
    <row r="21" spans="9:10" x14ac:dyDescent="0.3">
      <c r="I21" s="448" t="s">
        <v>614</v>
      </c>
      <c r="J21" s="448" t="s">
        <v>581</v>
      </c>
    </row>
    <row r="22" spans="9:10" x14ac:dyDescent="0.3">
      <c r="I22" s="448" t="s">
        <v>614</v>
      </c>
      <c r="J22" s="448" t="s">
        <v>581</v>
      </c>
    </row>
    <row r="23" spans="9:10" x14ac:dyDescent="0.3">
      <c r="I23" s="448"/>
      <c r="J23" s="448"/>
    </row>
    <row r="24" spans="9:10" x14ac:dyDescent="0.3">
      <c r="I24" s="448" t="s">
        <v>615</v>
      </c>
      <c r="J24" s="448" t="s">
        <v>581</v>
      </c>
    </row>
    <row r="25" spans="9:10" x14ac:dyDescent="0.3">
      <c r="I25" s="448"/>
      <c r="J25" s="448"/>
    </row>
    <row r="26" spans="9:10" x14ac:dyDescent="0.3">
      <c r="I26" s="448" t="s">
        <v>616</v>
      </c>
      <c r="J26" s="448" t="s">
        <v>581</v>
      </c>
    </row>
    <row r="27" spans="9:10" x14ac:dyDescent="0.3">
      <c r="I27" s="448" t="s">
        <v>616</v>
      </c>
      <c r="J27" s="448" t="s">
        <v>581</v>
      </c>
    </row>
    <row r="28" spans="9:10" x14ac:dyDescent="0.3">
      <c r="I28" s="448"/>
      <c r="J28" s="448"/>
    </row>
    <row r="29" spans="9:10" x14ac:dyDescent="0.3">
      <c r="I29" s="448" t="s">
        <v>617</v>
      </c>
      <c r="J29" s="448" t="s">
        <v>581</v>
      </c>
    </row>
    <row r="30" spans="9:10" x14ac:dyDescent="0.3">
      <c r="I30" s="448"/>
      <c r="J30" s="448"/>
    </row>
    <row r="31" spans="9:10" x14ac:dyDescent="0.3">
      <c r="I31" s="448" t="s">
        <v>618</v>
      </c>
      <c r="J31" s="448" t="s">
        <v>581</v>
      </c>
    </row>
    <row r="32" spans="9:10" x14ac:dyDescent="0.3">
      <c r="I32" s="448" t="s">
        <v>618</v>
      </c>
      <c r="J32" s="448" t="s">
        <v>581</v>
      </c>
    </row>
    <row r="33" spans="9:10" x14ac:dyDescent="0.3">
      <c r="I33" s="448" t="s">
        <v>618</v>
      </c>
      <c r="J33" s="448" t="s">
        <v>581</v>
      </c>
    </row>
    <row r="34" spans="9:10" x14ac:dyDescent="0.3">
      <c r="I34" s="448" t="s">
        <v>618</v>
      </c>
      <c r="J34" s="448" t="s">
        <v>581</v>
      </c>
    </row>
    <row r="35" spans="9:10" x14ac:dyDescent="0.3">
      <c r="I35" s="448" t="s">
        <v>618</v>
      </c>
      <c r="J35" s="448" t="s">
        <v>581</v>
      </c>
    </row>
    <row r="36" spans="9:10" x14ac:dyDescent="0.3">
      <c r="I36" s="448"/>
      <c r="J36" s="448"/>
    </row>
    <row r="37" spans="9:10" x14ac:dyDescent="0.3">
      <c r="I37" s="448" t="s">
        <v>619</v>
      </c>
      <c r="J37" s="448" t="s">
        <v>581</v>
      </c>
    </row>
    <row r="38" spans="9:10" x14ac:dyDescent="0.3">
      <c r="I38" s="448" t="s">
        <v>619</v>
      </c>
      <c r="J38" s="448" t="s">
        <v>581</v>
      </c>
    </row>
    <row r="39" spans="9:10" x14ac:dyDescent="0.3">
      <c r="I39" s="448" t="s">
        <v>619</v>
      </c>
      <c r="J39" s="448" t="s">
        <v>581</v>
      </c>
    </row>
    <row r="40" spans="9:10" x14ac:dyDescent="0.3">
      <c r="I40" s="448"/>
      <c r="J40" s="448"/>
    </row>
    <row r="41" spans="9:10" x14ac:dyDescent="0.3">
      <c r="I41" s="448" t="s">
        <v>620</v>
      </c>
      <c r="J41" s="448" t="s">
        <v>581</v>
      </c>
    </row>
    <row r="42" spans="9:10" x14ac:dyDescent="0.3">
      <c r="I42" s="448"/>
      <c r="J42" s="448"/>
    </row>
    <row r="43" spans="9:10" x14ac:dyDescent="0.3">
      <c r="I43" s="448" t="s">
        <v>621</v>
      </c>
      <c r="J43" s="448" t="s">
        <v>581</v>
      </c>
    </row>
    <row r="44" spans="9:10" x14ac:dyDescent="0.3">
      <c r="I44" s="448" t="s">
        <v>621</v>
      </c>
      <c r="J44" s="448" t="s">
        <v>581</v>
      </c>
    </row>
    <row r="45" spans="9:10" x14ac:dyDescent="0.3">
      <c r="I45" s="448" t="s">
        <v>621</v>
      </c>
      <c r="J45" s="448" t="s">
        <v>581</v>
      </c>
    </row>
    <row r="46" spans="9:10" x14ac:dyDescent="0.3">
      <c r="I46" s="448"/>
      <c r="J46" s="448"/>
    </row>
    <row r="47" spans="9:10" x14ac:dyDescent="0.3">
      <c r="I47" s="448" t="s">
        <v>622</v>
      </c>
      <c r="J47" s="448" t="s">
        <v>589</v>
      </c>
    </row>
    <row r="48" spans="9:10" x14ac:dyDescent="0.3">
      <c r="I48" s="448" t="s">
        <v>622</v>
      </c>
      <c r="J48" s="448" t="s">
        <v>589</v>
      </c>
    </row>
    <row r="49" spans="9:10" x14ac:dyDescent="0.3">
      <c r="I49" s="448" t="s">
        <v>622</v>
      </c>
      <c r="J49" s="448" t="s">
        <v>589</v>
      </c>
    </row>
    <row r="50" spans="9:10" x14ac:dyDescent="0.3">
      <c r="I50" s="448" t="s">
        <v>622</v>
      </c>
      <c r="J50" s="448" t="s">
        <v>589</v>
      </c>
    </row>
    <row r="51" spans="9:10" x14ac:dyDescent="0.3">
      <c r="I51" s="448" t="s">
        <v>622</v>
      </c>
      <c r="J51" s="448" t="s">
        <v>589</v>
      </c>
    </row>
    <row r="52" spans="9:10" x14ac:dyDescent="0.3">
      <c r="I52" s="448" t="s">
        <v>622</v>
      </c>
      <c r="J52" s="448" t="s">
        <v>589</v>
      </c>
    </row>
    <row r="53" spans="9:10" x14ac:dyDescent="0.3">
      <c r="I53" s="448" t="s">
        <v>622</v>
      </c>
      <c r="J53" s="448" t="s">
        <v>589</v>
      </c>
    </row>
    <row r="54" spans="9:10" x14ac:dyDescent="0.3">
      <c r="I54" s="448" t="s">
        <v>622</v>
      </c>
      <c r="J54" s="448" t="s">
        <v>589</v>
      </c>
    </row>
    <row r="55" spans="9:10" x14ac:dyDescent="0.3">
      <c r="I55" s="448" t="s">
        <v>622</v>
      </c>
      <c r="J55" s="448" t="s">
        <v>589</v>
      </c>
    </row>
    <row r="56" spans="9:10" x14ac:dyDescent="0.3">
      <c r="I56" s="448" t="s">
        <v>622</v>
      </c>
      <c r="J56" s="448" t="s">
        <v>589</v>
      </c>
    </row>
    <row r="57" spans="9:10" x14ac:dyDescent="0.3">
      <c r="I57" s="448" t="s">
        <v>622</v>
      </c>
      <c r="J57" s="448" t="s">
        <v>589</v>
      </c>
    </row>
    <row r="58" spans="9:10" x14ac:dyDescent="0.3">
      <c r="I58" s="448" t="s">
        <v>622</v>
      </c>
      <c r="J58" s="448" t="s">
        <v>589</v>
      </c>
    </row>
    <row r="59" spans="9:10" x14ac:dyDescent="0.3">
      <c r="I59" s="448" t="s">
        <v>622</v>
      </c>
      <c r="J59" s="448" t="s">
        <v>589</v>
      </c>
    </row>
    <row r="60" spans="9:10" x14ac:dyDescent="0.3">
      <c r="I60" s="448" t="s">
        <v>622</v>
      </c>
      <c r="J60" s="448" t="s">
        <v>589</v>
      </c>
    </row>
    <row r="61" spans="9:10" x14ac:dyDescent="0.3">
      <c r="I61" s="448" t="s">
        <v>622</v>
      </c>
      <c r="J61" s="448" t="s">
        <v>589</v>
      </c>
    </row>
    <row r="62" spans="9:10" x14ac:dyDescent="0.3">
      <c r="I62" s="448" t="s">
        <v>622</v>
      </c>
      <c r="J62" s="448" t="s">
        <v>589</v>
      </c>
    </row>
    <row r="63" spans="9:10" x14ac:dyDescent="0.3">
      <c r="I63" s="448" t="s">
        <v>622</v>
      </c>
      <c r="J63" s="448" t="s">
        <v>589</v>
      </c>
    </row>
    <row r="64" spans="9:10" x14ac:dyDescent="0.3">
      <c r="I64" s="448" t="s">
        <v>622</v>
      </c>
      <c r="J64" s="448" t="s">
        <v>589</v>
      </c>
    </row>
    <row r="65" spans="9:10" x14ac:dyDescent="0.3">
      <c r="I65" s="448" t="s">
        <v>622</v>
      </c>
      <c r="J65" s="448" t="s">
        <v>589</v>
      </c>
    </row>
    <row r="66" spans="9:10" x14ac:dyDescent="0.3">
      <c r="I66" s="448" t="s">
        <v>622</v>
      </c>
      <c r="J66" s="448" t="s">
        <v>589</v>
      </c>
    </row>
    <row r="67" spans="9:10" x14ac:dyDescent="0.3">
      <c r="I67" s="448" t="s">
        <v>622</v>
      </c>
      <c r="J67" s="448" t="s">
        <v>589</v>
      </c>
    </row>
    <row r="68" spans="9:10" x14ac:dyDescent="0.3">
      <c r="I68" s="448" t="s">
        <v>622</v>
      </c>
      <c r="J68" s="448" t="s">
        <v>589</v>
      </c>
    </row>
    <row r="69" spans="9:10" x14ac:dyDescent="0.3">
      <c r="I69" s="448" t="s">
        <v>622</v>
      </c>
      <c r="J69" s="448" t="s">
        <v>589</v>
      </c>
    </row>
    <row r="70" spans="9:10" x14ac:dyDescent="0.3">
      <c r="I70" s="448" t="s">
        <v>622</v>
      </c>
      <c r="J70" s="448" t="s">
        <v>589</v>
      </c>
    </row>
    <row r="71" spans="9:10" x14ac:dyDescent="0.3">
      <c r="I71" s="448" t="s">
        <v>622</v>
      </c>
      <c r="J71" s="448" t="s">
        <v>589</v>
      </c>
    </row>
    <row r="72" spans="9:10" x14ac:dyDescent="0.3">
      <c r="I72" s="448" t="s">
        <v>622</v>
      </c>
      <c r="J72" s="448" t="s">
        <v>589</v>
      </c>
    </row>
    <row r="73" spans="9:10" x14ac:dyDescent="0.3">
      <c r="I73" s="448" t="s">
        <v>622</v>
      </c>
      <c r="J73" s="448" t="s">
        <v>589</v>
      </c>
    </row>
    <row r="74" spans="9:10" x14ac:dyDescent="0.3">
      <c r="I74" s="448" t="s">
        <v>622</v>
      </c>
      <c r="J74" s="448" t="s">
        <v>589</v>
      </c>
    </row>
    <row r="75" spans="9:10" x14ac:dyDescent="0.3">
      <c r="I75" s="448" t="s">
        <v>622</v>
      </c>
      <c r="J75" s="448" t="s">
        <v>589</v>
      </c>
    </row>
    <row r="76" spans="9:10" x14ac:dyDescent="0.3">
      <c r="I76" s="448" t="s">
        <v>622</v>
      </c>
      <c r="J76" s="448" t="s">
        <v>589</v>
      </c>
    </row>
    <row r="77" spans="9:10" x14ac:dyDescent="0.3">
      <c r="I77" s="448" t="s">
        <v>622</v>
      </c>
      <c r="J77" s="448" t="s">
        <v>589</v>
      </c>
    </row>
    <row r="78" spans="9:10" x14ac:dyDescent="0.3">
      <c r="I78" s="448" t="s">
        <v>622</v>
      </c>
      <c r="J78" s="448" t="s">
        <v>589</v>
      </c>
    </row>
    <row r="79" spans="9:10" x14ac:dyDescent="0.3">
      <c r="I79" s="448" t="s">
        <v>622</v>
      </c>
      <c r="J79" s="448" t="s">
        <v>589</v>
      </c>
    </row>
    <row r="80" spans="9:10" x14ac:dyDescent="0.3">
      <c r="I80" s="448" t="s">
        <v>622</v>
      </c>
      <c r="J80" s="448" t="s">
        <v>589</v>
      </c>
    </row>
    <row r="81" spans="9:10" x14ac:dyDescent="0.3">
      <c r="I81" s="448" t="s">
        <v>622</v>
      </c>
      <c r="J81" s="448" t="s">
        <v>589</v>
      </c>
    </row>
    <row r="82" spans="9:10" x14ac:dyDescent="0.3">
      <c r="I82" s="448" t="s">
        <v>622</v>
      </c>
      <c r="J82" s="448" t="s">
        <v>589</v>
      </c>
    </row>
    <row r="83" spans="9:10" x14ac:dyDescent="0.3">
      <c r="I83" s="448" t="s">
        <v>622</v>
      </c>
      <c r="J83" s="448" t="s">
        <v>589</v>
      </c>
    </row>
    <row r="84" spans="9:10" x14ac:dyDescent="0.3">
      <c r="I84" s="448" t="s">
        <v>622</v>
      </c>
      <c r="J84" s="448" t="s">
        <v>589</v>
      </c>
    </row>
    <row r="85" spans="9:10" x14ac:dyDescent="0.3">
      <c r="I85" s="448" t="s">
        <v>622</v>
      </c>
      <c r="J85" s="448" t="s">
        <v>589</v>
      </c>
    </row>
    <row r="86" spans="9:10" x14ac:dyDescent="0.3">
      <c r="I86" s="448" t="s">
        <v>622</v>
      </c>
      <c r="J86" s="448" t="s">
        <v>589</v>
      </c>
    </row>
    <row r="87" spans="9:10" x14ac:dyDescent="0.3">
      <c r="I87" s="448" t="s">
        <v>622</v>
      </c>
      <c r="J87" s="448" t="s">
        <v>589</v>
      </c>
    </row>
    <row r="88" spans="9:10" x14ac:dyDescent="0.3">
      <c r="I88" s="448" t="s">
        <v>622</v>
      </c>
      <c r="J88" s="448" t="s">
        <v>589</v>
      </c>
    </row>
    <row r="89" spans="9:10" x14ac:dyDescent="0.3">
      <c r="I89" s="448" t="s">
        <v>622</v>
      </c>
      <c r="J89" s="448" t="s">
        <v>589</v>
      </c>
    </row>
    <row r="90" spans="9:10" x14ac:dyDescent="0.3">
      <c r="I90" s="448" t="s">
        <v>622</v>
      </c>
      <c r="J90" s="448" t="s">
        <v>589</v>
      </c>
    </row>
    <row r="91" spans="9:10" x14ac:dyDescent="0.3">
      <c r="I91" s="448" t="s">
        <v>622</v>
      </c>
      <c r="J91" s="448" t="s">
        <v>589</v>
      </c>
    </row>
    <row r="92" spans="9:10" x14ac:dyDescent="0.3">
      <c r="I92" s="448" t="s">
        <v>622</v>
      </c>
      <c r="J92" s="448" t="s">
        <v>589</v>
      </c>
    </row>
    <row r="93" spans="9:10" x14ac:dyDescent="0.3">
      <c r="I93" s="448" t="s">
        <v>622</v>
      </c>
      <c r="J93" s="448" t="s">
        <v>589</v>
      </c>
    </row>
    <row r="94" spans="9:10" x14ac:dyDescent="0.3">
      <c r="I94" s="448" t="s">
        <v>622</v>
      </c>
      <c r="J94" s="448" t="s">
        <v>589</v>
      </c>
    </row>
    <row r="95" spans="9:10" x14ac:dyDescent="0.3">
      <c r="I95" s="448" t="s">
        <v>622</v>
      </c>
      <c r="J95" s="448" t="s">
        <v>589</v>
      </c>
    </row>
    <row r="96" spans="9:10" x14ac:dyDescent="0.3">
      <c r="I96" s="448" t="s">
        <v>622</v>
      </c>
      <c r="J96" s="448" t="s">
        <v>589</v>
      </c>
    </row>
    <row r="97" spans="9:10" x14ac:dyDescent="0.3">
      <c r="I97" s="448" t="s">
        <v>622</v>
      </c>
      <c r="J97" s="448" t="s">
        <v>589</v>
      </c>
    </row>
    <row r="98" spans="9:10" x14ac:dyDescent="0.3">
      <c r="I98" s="448" t="s">
        <v>622</v>
      </c>
      <c r="J98" s="448" t="s">
        <v>589</v>
      </c>
    </row>
    <row r="99" spans="9:10" x14ac:dyDescent="0.3">
      <c r="I99" s="448" t="s">
        <v>622</v>
      </c>
      <c r="J99" s="448" t="s">
        <v>589</v>
      </c>
    </row>
    <row r="100" spans="9:10" x14ac:dyDescent="0.3">
      <c r="I100" s="448" t="s">
        <v>622</v>
      </c>
      <c r="J100" s="448" t="s">
        <v>589</v>
      </c>
    </row>
    <row r="101" spans="9:10" x14ac:dyDescent="0.3">
      <c r="I101" s="448" t="s">
        <v>622</v>
      </c>
      <c r="J101" s="448" t="s">
        <v>589</v>
      </c>
    </row>
    <row r="102" spans="9:10" x14ac:dyDescent="0.3">
      <c r="I102" s="448" t="s">
        <v>622</v>
      </c>
      <c r="J102" s="448" t="s">
        <v>589</v>
      </c>
    </row>
    <row r="103" spans="9:10" x14ac:dyDescent="0.3">
      <c r="I103" s="448" t="s">
        <v>622</v>
      </c>
      <c r="J103" s="448" t="s">
        <v>589</v>
      </c>
    </row>
    <row r="104" spans="9:10" x14ac:dyDescent="0.3">
      <c r="I104" s="448" t="s">
        <v>622</v>
      </c>
      <c r="J104" s="448" t="s">
        <v>589</v>
      </c>
    </row>
    <row r="105" spans="9:10" x14ac:dyDescent="0.3">
      <c r="I105" s="448" t="s">
        <v>622</v>
      </c>
      <c r="J105" s="448" t="s">
        <v>589</v>
      </c>
    </row>
    <row r="106" spans="9:10" x14ac:dyDescent="0.3">
      <c r="I106" s="448" t="s">
        <v>622</v>
      </c>
      <c r="J106" s="448" t="s">
        <v>589</v>
      </c>
    </row>
    <row r="107" spans="9:10" x14ac:dyDescent="0.3">
      <c r="I107" s="448" t="s">
        <v>622</v>
      </c>
      <c r="J107" s="448" t="s">
        <v>589</v>
      </c>
    </row>
    <row r="108" spans="9:10" x14ac:dyDescent="0.3">
      <c r="I108" s="448" t="s">
        <v>622</v>
      </c>
      <c r="J108" s="448" t="s">
        <v>589</v>
      </c>
    </row>
    <row r="109" spans="9:10" x14ac:dyDescent="0.3">
      <c r="I109" s="448" t="s">
        <v>622</v>
      </c>
      <c r="J109" s="448" t="s">
        <v>589</v>
      </c>
    </row>
    <row r="110" spans="9:10" x14ac:dyDescent="0.3">
      <c r="I110" s="448" t="s">
        <v>622</v>
      </c>
      <c r="J110" s="448" t="s">
        <v>589</v>
      </c>
    </row>
    <row r="111" spans="9:10" x14ac:dyDescent="0.3">
      <c r="I111" s="448" t="s">
        <v>622</v>
      </c>
      <c r="J111" s="448" t="s">
        <v>589</v>
      </c>
    </row>
    <row r="112" spans="9:10" x14ac:dyDescent="0.3">
      <c r="I112" s="448" t="s">
        <v>622</v>
      </c>
      <c r="J112" s="448" t="s">
        <v>589</v>
      </c>
    </row>
    <row r="113" spans="9:10" x14ac:dyDescent="0.3">
      <c r="I113" s="448" t="s">
        <v>622</v>
      </c>
      <c r="J113" s="448" t="s">
        <v>589</v>
      </c>
    </row>
    <row r="114" spans="9:10" x14ac:dyDescent="0.3">
      <c r="I114" s="448" t="s">
        <v>622</v>
      </c>
      <c r="J114" s="448" t="s">
        <v>589</v>
      </c>
    </row>
    <row r="115" spans="9:10" x14ac:dyDescent="0.3">
      <c r="I115" s="448" t="s">
        <v>622</v>
      </c>
      <c r="J115" s="448" t="s">
        <v>589</v>
      </c>
    </row>
    <row r="116" spans="9:10" x14ac:dyDescent="0.3">
      <c r="I116" s="448" t="s">
        <v>622</v>
      </c>
      <c r="J116" s="448" t="s">
        <v>589</v>
      </c>
    </row>
    <row r="117" spans="9:10" x14ac:dyDescent="0.3">
      <c r="I117" s="448" t="s">
        <v>622</v>
      </c>
      <c r="J117" s="448" t="s">
        <v>589</v>
      </c>
    </row>
    <row r="118" spans="9:10" x14ac:dyDescent="0.3">
      <c r="I118" s="448" t="s">
        <v>622</v>
      </c>
      <c r="J118" s="448" t="s">
        <v>589</v>
      </c>
    </row>
    <row r="119" spans="9:10" x14ac:dyDescent="0.3">
      <c r="I119" s="448" t="s">
        <v>622</v>
      </c>
      <c r="J119" s="448" t="s">
        <v>589</v>
      </c>
    </row>
    <row r="120" spans="9:10" x14ac:dyDescent="0.3">
      <c r="I120" s="448" t="s">
        <v>622</v>
      </c>
      <c r="J120" s="448" t="s">
        <v>589</v>
      </c>
    </row>
    <row r="121" spans="9:10" x14ac:dyDescent="0.3">
      <c r="I121" s="448" t="s">
        <v>622</v>
      </c>
      <c r="J121" s="448" t="s">
        <v>589</v>
      </c>
    </row>
    <row r="122" spans="9:10" x14ac:dyDescent="0.3">
      <c r="I122" s="448" t="s">
        <v>622</v>
      </c>
      <c r="J122" s="448" t="s">
        <v>589</v>
      </c>
    </row>
    <row r="123" spans="9:10" x14ac:dyDescent="0.3">
      <c r="I123" s="448" t="s">
        <v>622</v>
      </c>
      <c r="J123" s="448" t="s">
        <v>589</v>
      </c>
    </row>
    <row r="124" spans="9:10" x14ac:dyDescent="0.3">
      <c r="I124" s="448" t="s">
        <v>622</v>
      </c>
      <c r="J124" s="448" t="s">
        <v>589</v>
      </c>
    </row>
    <row r="125" spans="9:10" x14ac:dyDescent="0.3">
      <c r="I125" s="448" t="s">
        <v>622</v>
      </c>
      <c r="J125" s="448" t="s">
        <v>589</v>
      </c>
    </row>
    <row r="126" spans="9:10" x14ac:dyDescent="0.3">
      <c r="I126" s="448" t="s">
        <v>622</v>
      </c>
      <c r="J126" s="448" t="s">
        <v>589</v>
      </c>
    </row>
    <row r="127" spans="9:10" x14ac:dyDescent="0.3">
      <c r="I127" s="448" t="s">
        <v>622</v>
      </c>
      <c r="J127" s="448" t="s">
        <v>589</v>
      </c>
    </row>
    <row r="128" spans="9:10" x14ac:dyDescent="0.3">
      <c r="I128" s="448" t="s">
        <v>622</v>
      </c>
      <c r="J128" s="448" t="s">
        <v>589</v>
      </c>
    </row>
    <row r="129" spans="9:10" x14ac:dyDescent="0.3">
      <c r="I129" s="448" t="s">
        <v>622</v>
      </c>
      <c r="J129" s="448" t="s">
        <v>589</v>
      </c>
    </row>
    <row r="130" spans="9:10" x14ac:dyDescent="0.3">
      <c r="I130" s="448" t="s">
        <v>622</v>
      </c>
      <c r="J130" s="448" t="s">
        <v>589</v>
      </c>
    </row>
    <row r="131" spans="9:10" x14ac:dyDescent="0.3">
      <c r="I131" s="448" t="s">
        <v>622</v>
      </c>
      <c r="J131" s="448" t="s">
        <v>589</v>
      </c>
    </row>
    <row r="132" spans="9:10" x14ac:dyDescent="0.3">
      <c r="I132" s="448" t="s">
        <v>622</v>
      </c>
      <c r="J132" s="448" t="s">
        <v>589</v>
      </c>
    </row>
    <row r="133" spans="9:10" x14ac:dyDescent="0.3">
      <c r="I133" s="448" t="s">
        <v>622</v>
      </c>
      <c r="J133" s="448" t="s">
        <v>589</v>
      </c>
    </row>
    <row r="134" spans="9:10" x14ac:dyDescent="0.3">
      <c r="I134" s="448" t="s">
        <v>622</v>
      </c>
      <c r="J134" s="448" t="s">
        <v>589</v>
      </c>
    </row>
    <row r="135" spans="9:10" x14ac:dyDescent="0.3">
      <c r="I135" s="448" t="s">
        <v>622</v>
      </c>
      <c r="J135" s="448" t="s">
        <v>589</v>
      </c>
    </row>
    <row r="136" spans="9:10" x14ac:dyDescent="0.3">
      <c r="I136" s="448" t="s">
        <v>622</v>
      </c>
      <c r="J136" s="448" t="s">
        <v>589</v>
      </c>
    </row>
    <row r="137" spans="9:10" x14ac:dyDescent="0.3">
      <c r="I137" s="448" t="s">
        <v>622</v>
      </c>
      <c r="J137" s="448" t="s">
        <v>589</v>
      </c>
    </row>
    <row r="138" spans="9:10" x14ac:dyDescent="0.3">
      <c r="I138" s="448" t="s">
        <v>622</v>
      </c>
      <c r="J138" s="448" t="s">
        <v>589</v>
      </c>
    </row>
    <row r="139" spans="9:10" x14ac:dyDescent="0.3">
      <c r="I139" s="448" t="s">
        <v>622</v>
      </c>
      <c r="J139" s="448" t="s">
        <v>589</v>
      </c>
    </row>
    <row r="140" spans="9:10" x14ac:dyDescent="0.3">
      <c r="I140" s="448" t="s">
        <v>622</v>
      </c>
      <c r="J140" s="448" t="s">
        <v>589</v>
      </c>
    </row>
    <row r="141" spans="9:10" x14ac:dyDescent="0.3">
      <c r="I141" s="448" t="s">
        <v>622</v>
      </c>
      <c r="J141" s="448" t="s">
        <v>589</v>
      </c>
    </row>
    <row r="142" spans="9:10" x14ac:dyDescent="0.3">
      <c r="I142" s="448" t="s">
        <v>622</v>
      </c>
      <c r="J142" s="448" t="s">
        <v>589</v>
      </c>
    </row>
    <row r="143" spans="9:10" x14ac:dyDescent="0.3">
      <c r="I143" s="448" t="s">
        <v>622</v>
      </c>
      <c r="J143" s="448" t="s">
        <v>589</v>
      </c>
    </row>
    <row r="144" spans="9:10" x14ac:dyDescent="0.3">
      <c r="I144" s="448" t="s">
        <v>622</v>
      </c>
      <c r="J144" s="448" t="s">
        <v>589</v>
      </c>
    </row>
    <row r="145" spans="9:10" x14ac:dyDescent="0.3">
      <c r="I145" s="448" t="s">
        <v>622</v>
      </c>
      <c r="J145" s="448" t="s">
        <v>589</v>
      </c>
    </row>
    <row r="146" spans="9:10" x14ac:dyDescent="0.3">
      <c r="I146" s="448" t="s">
        <v>622</v>
      </c>
      <c r="J146" s="448" t="s">
        <v>589</v>
      </c>
    </row>
    <row r="147" spans="9:10" x14ac:dyDescent="0.3">
      <c r="I147" s="448" t="s">
        <v>622</v>
      </c>
      <c r="J147" s="448" t="s">
        <v>589</v>
      </c>
    </row>
    <row r="148" spans="9:10" x14ac:dyDescent="0.3">
      <c r="I148" s="448" t="s">
        <v>622</v>
      </c>
      <c r="J148" s="448" t="s">
        <v>589</v>
      </c>
    </row>
    <row r="149" spans="9:10" x14ac:dyDescent="0.3">
      <c r="I149" s="448" t="s">
        <v>622</v>
      </c>
      <c r="J149" s="448" t="s">
        <v>589</v>
      </c>
    </row>
    <row r="150" spans="9:10" x14ac:dyDescent="0.3">
      <c r="I150" s="448" t="s">
        <v>622</v>
      </c>
      <c r="J150" s="448" t="s">
        <v>589</v>
      </c>
    </row>
    <row r="151" spans="9:10" x14ac:dyDescent="0.3">
      <c r="I151" s="448" t="s">
        <v>622</v>
      </c>
      <c r="J151" s="448" t="s">
        <v>589</v>
      </c>
    </row>
    <row r="152" spans="9:10" x14ac:dyDescent="0.3">
      <c r="I152" s="448" t="s">
        <v>622</v>
      </c>
      <c r="J152" s="448" t="s">
        <v>589</v>
      </c>
    </row>
    <row r="153" spans="9:10" x14ac:dyDescent="0.3">
      <c r="I153" s="448" t="s">
        <v>622</v>
      </c>
      <c r="J153" s="448" t="s">
        <v>589</v>
      </c>
    </row>
    <row r="154" spans="9:10" x14ac:dyDescent="0.3">
      <c r="I154" s="448" t="s">
        <v>622</v>
      </c>
      <c r="J154" s="448" t="s">
        <v>589</v>
      </c>
    </row>
    <row r="155" spans="9:10" x14ac:dyDescent="0.3">
      <c r="I155" s="448" t="s">
        <v>622</v>
      </c>
      <c r="J155" s="448" t="s">
        <v>589</v>
      </c>
    </row>
    <row r="156" spans="9:10" x14ac:dyDescent="0.3">
      <c r="I156" s="448" t="s">
        <v>622</v>
      </c>
      <c r="J156" s="448" t="s">
        <v>589</v>
      </c>
    </row>
    <row r="157" spans="9:10" x14ac:dyDescent="0.3">
      <c r="I157" s="448" t="s">
        <v>622</v>
      </c>
      <c r="J157" s="448" t="s">
        <v>589</v>
      </c>
    </row>
    <row r="158" spans="9:10" x14ac:dyDescent="0.3">
      <c r="I158" s="448" t="s">
        <v>622</v>
      </c>
      <c r="J158" s="448" t="s">
        <v>589</v>
      </c>
    </row>
    <row r="159" spans="9:10" x14ac:dyDescent="0.3">
      <c r="I159" s="448" t="s">
        <v>622</v>
      </c>
      <c r="J159" s="448" t="s">
        <v>589</v>
      </c>
    </row>
    <row r="160" spans="9:10" x14ac:dyDescent="0.3">
      <c r="I160" s="448" t="s">
        <v>622</v>
      </c>
      <c r="J160" s="448" t="s">
        <v>589</v>
      </c>
    </row>
    <row r="161" spans="9:10" x14ac:dyDescent="0.3">
      <c r="I161" s="448" t="s">
        <v>622</v>
      </c>
      <c r="J161" s="448" t="s">
        <v>589</v>
      </c>
    </row>
    <row r="162" spans="9:10" x14ac:dyDescent="0.3">
      <c r="I162" s="448" t="s">
        <v>622</v>
      </c>
      <c r="J162" s="448" t="s">
        <v>589</v>
      </c>
    </row>
    <row r="163" spans="9:10" x14ac:dyDescent="0.3">
      <c r="I163" s="448"/>
      <c r="J163" s="448"/>
    </row>
    <row r="164" spans="9:10" x14ac:dyDescent="0.3">
      <c r="I164" s="448" t="s">
        <v>623</v>
      </c>
      <c r="J164" s="448" t="s">
        <v>589</v>
      </c>
    </row>
    <row r="165" spans="9:10" x14ac:dyDescent="0.3">
      <c r="I165" s="448" t="s">
        <v>623</v>
      </c>
      <c r="J165" s="448" t="s">
        <v>589</v>
      </c>
    </row>
    <row r="166" spans="9:10" x14ac:dyDescent="0.3">
      <c r="I166" s="448" t="s">
        <v>623</v>
      </c>
      <c r="J166" s="448" t="s">
        <v>589</v>
      </c>
    </row>
    <row r="167" spans="9:10" x14ac:dyDescent="0.3">
      <c r="I167" s="448" t="s">
        <v>623</v>
      </c>
      <c r="J167" s="448" t="s">
        <v>589</v>
      </c>
    </row>
    <row r="168" spans="9:10" x14ac:dyDescent="0.3">
      <c r="I168" s="448" t="s">
        <v>623</v>
      </c>
      <c r="J168" s="448" t="s">
        <v>589</v>
      </c>
    </row>
    <row r="169" spans="9:10" x14ac:dyDescent="0.3">
      <c r="I169" s="448" t="s">
        <v>623</v>
      </c>
      <c r="J169" s="448" t="s">
        <v>589</v>
      </c>
    </row>
    <row r="170" spans="9:10" x14ac:dyDescent="0.3">
      <c r="I170" s="448" t="s">
        <v>623</v>
      </c>
      <c r="J170" s="448" t="s">
        <v>589</v>
      </c>
    </row>
    <row r="171" spans="9:10" x14ac:dyDescent="0.3">
      <c r="I171" s="448" t="s">
        <v>623</v>
      </c>
      <c r="J171" s="448" t="s">
        <v>589</v>
      </c>
    </row>
    <row r="172" spans="9:10" x14ac:dyDescent="0.3">
      <c r="I172" s="448" t="s">
        <v>623</v>
      </c>
      <c r="J172" s="448" t="s">
        <v>589</v>
      </c>
    </row>
    <row r="173" spans="9:10" x14ac:dyDescent="0.3">
      <c r="I173" s="448" t="s">
        <v>623</v>
      </c>
      <c r="J173" s="448" t="s">
        <v>589</v>
      </c>
    </row>
    <row r="174" spans="9:10" x14ac:dyDescent="0.3">
      <c r="I174" s="448" t="s">
        <v>623</v>
      </c>
      <c r="J174" s="448" t="s">
        <v>589</v>
      </c>
    </row>
    <row r="175" spans="9:10" x14ac:dyDescent="0.3">
      <c r="I175" s="448" t="s">
        <v>623</v>
      </c>
      <c r="J175" s="448" t="s">
        <v>589</v>
      </c>
    </row>
    <row r="176" spans="9:10" x14ac:dyDescent="0.3">
      <c r="I176" s="448" t="s">
        <v>623</v>
      </c>
      <c r="J176" s="448" t="s">
        <v>589</v>
      </c>
    </row>
    <row r="177" spans="9:10" x14ac:dyDescent="0.3">
      <c r="I177" s="448" t="s">
        <v>623</v>
      </c>
      <c r="J177" s="448" t="s">
        <v>589</v>
      </c>
    </row>
    <row r="178" spans="9:10" x14ac:dyDescent="0.3">
      <c r="I178" s="448" t="s">
        <v>623</v>
      </c>
      <c r="J178" s="448" t="s">
        <v>589</v>
      </c>
    </row>
    <row r="179" spans="9:10" x14ac:dyDescent="0.3">
      <c r="I179" s="448" t="s">
        <v>623</v>
      </c>
      <c r="J179" s="448" t="s">
        <v>589</v>
      </c>
    </row>
    <row r="180" spans="9:10" x14ac:dyDescent="0.3">
      <c r="I180" s="448" t="s">
        <v>623</v>
      </c>
      <c r="J180" s="448" t="s">
        <v>589</v>
      </c>
    </row>
    <row r="181" spans="9:10" x14ac:dyDescent="0.3">
      <c r="I181" s="448" t="s">
        <v>623</v>
      </c>
      <c r="J181" s="448" t="s">
        <v>589</v>
      </c>
    </row>
    <row r="182" spans="9:10" x14ac:dyDescent="0.3">
      <c r="I182" s="448" t="s">
        <v>623</v>
      </c>
      <c r="J182" s="448" t="s">
        <v>589</v>
      </c>
    </row>
    <row r="183" spans="9:10" x14ac:dyDescent="0.3">
      <c r="I183" s="448" t="s">
        <v>623</v>
      </c>
      <c r="J183" s="448" t="s">
        <v>589</v>
      </c>
    </row>
    <row r="184" spans="9:10" x14ac:dyDescent="0.3">
      <c r="I184" s="448" t="s">
        <v>623</v>
      </c>
      <c r="J184" s="448" t="s">
        <v>589</v>
      </c>
    </row>
    <row r="185" spans="9:10" x14ac:dyDescent="0.3">
      <c r="I185" s="448" t="s">
        <v>623</v>
      </c>
      <c r="J185" s="448" t="s">
        <v>589</v>
      </c>
    </row>
    <row r="186" spans="9:10" x14ac:dyDescent="0.3">
      <c r="I186" s="448" t="s">
        <v>623</v>
      </c>
      <c r="J186" s="448" t="s">
        <v>589</v>
      </c>
    </row>
    <row r="187" spans="9:10" x14ac:dyDescent="0.3">
      <c r="I187" s="448" t="s">
        <v>623</v>
      </c>
      <c r="J187" s="448" t="s">
        <v>589</v>
      </c>
    </row>
    <row r="188" spans="9:10" x14ac:dyDescent="0.3">
      <c r="I188" s="448" t="s">
        <v>623</v>
      </c>
      <c r="J188" s="448" t="s">
        <v>589</v>
      </c>
    </row>
    <row r="189" spans="9:10" x14ac:dyDescent="0.3">
      <c r="I189" s="448" t="s">
        <v>623</v>
      </c>
      <c r="J189" s="448" t="s">
        <v>589</v>
      </c>
    </row>
    <row r="190" spans="9:10" x14ac:dyDescent="0.3">
      <c r="I190" s="448" t="s">
        <v>623</v>
      </c>
      <c r="J190" s="448" t="s">
        <v>589</v>
      </c>
    </row>
    <row r="191" spans="9:10" x14ac:dyDescent="0.3">
      <c r="I191" s="448" t="s">
        <v>623</v>
      </c>
      <c r="J191" s="448" t="s">
        <v>589</v>
      </c>
    </row>
    <row r="192" spans="9:10" x14ac:dyDescent="0.3">
      <c r="I192" s="448" t="s">
        <v>623</v>
      </c>
      <c r="J192" s="448" t="s">
        <v>589</v>
      </c>
    </row>
    <row r="193" spans="9:10" x14ac:dyDescent="0.3">
      <c r="I193" s="448" t="s">
        <v>623</v>
      </c>
      <c r="J193" s="448" t="s">
        <v>589</v>
      </c>
    </row>
    <row r="194" spans="9:10" x14ac:dyDescent="0.3">
      <c r="I194" s="448" t="s">
        <v>623</v>
      </c>
      <c r="J194" s="448" t="s">
        <v>589</v>
      </c>
    </row>
    <row r="195" spans="9:10" x14ac:dyDescent="0.3">
      <c r="I195" s="448" t="s">
        <v>623</v>
      </c>
      <c r="J195" s="448" t="s">
        <v>589</v>
      </c>
    </row>
    <row r="196" spans="9:10" x14ac:dyDescent="0.3">
      <c r="I196" s="448" t="s">
        <v>623</v>
      </c>
      <c r="J196" s="448" t="s">
        <v>589</v>
      </c>
    </row>
    <row r="197" spans="9:10" x14ac:dyDescent="0.3">
      <c r="I197" s="448" t="s">
        <v>623</v>
      </c>
      <c r="J197" s="448" t="s">
        <v>589</v>
      </c>
    </row>
    <row r="198" spans="9:10" x14ac:dyDescent="0.3">
      <c r="I198" s="448" t="s">
        <v>623</v>
      </c>
      <c r="J198" s="448" t="s">
        <v>589</v>
      </c>
    </row>
    <row r="199" spans="9:10" x14ac:dyDescent="0.3">
      <c r="I199" s="448" t="s">
        <v>623</v>
      </c>
      <c r="J199" s="448" t="s">
        <v>589</v>
      </c>
    </row>
    <row r="200" spans="9:10" x14ac:dyDescent="0.3">
      <c r="I200" s="448" t="s">
        <v>623</v>
      </c>
      <c r="J200" s="448" t="s">
        <v>589</v>
      </c>
    </row>
    <row r="201" spans="9:10" x14ac:dyDescent="0.3">
      <c r="I201" s="448" t="s">
        <v>623</v>
      </c>
      <c r="J201" s="448" t="s">
        <v>589</v>
      </c>
    </row>
    <row r="202" spans="9:10" x14ac:dyDescent="0.3">
      <c r="I202" s="448" t="s">
        <v>623</v>
      </c>
      <c r="J202" s="448" t="s">
        <v>589</v>
      </c>
    </row>
    <row r="203" spans="9:10" x14ac:dyDescent="0.3">
      <c r="I203" s="448" t="s">
        <v>623</v>
      </c>
      <c r="J203" s="448" t="s">
        <v>589</v>
      </c>
    </row>
    <row r="204" spans="9:10" x14ac:dyDescent="0.3">
      <c r="I204" s="448" t="s">
        <v>623</v>
      </c>
      <c r="J204" s="448" t="s">
        <v>589</v>
      </c>
    </row>
    <row r="205" spans="9:10" x14ac:dyDescent="0.3">
      <c r="I205" s="448" t="s">
        <v>623</v>
      </c>
      <c r="J205" s="448" t="s">
        <v>589</v>
      </c>
    </row>
    <row r="206" spans="9:10" x14ac:dyDescent="0.3">
      <c r="I206" s="448" t="s">
        <v>623</v>
      </c>
      <c r="J206" s="448" t="s">
        <v>589</v>
      </c>
    </row>
    <row r="207" spans="9:10" x14ac:dyDescent="0.3">
      <c r="I207" s="448" t="s">
        <v>623</v>
      </c>
      <c r="J207" s="448" t="s">
        <v>589</v>
      </c>
    </row>
    <row r="208" spans="9:10" x14ac:dyDescent="0.3">
      <c r="I208" s="448" t="s">
        <v>623</v>
      </c>
      <c r="J208" s="448" t="s">
        <v>589</v>
      </c>
    </row>
    <row r="209" spans="9:10" x14ac:dyDescent="0.3">
      <c r="I209" s="448" t="s">
        <v>623</v>
      </c>
      <c r="J209" s="448" t="s">
        <v>589</v>
      </c>
    </row>
    <row r="210" spans="9:10" x14ac:dyDescent="0.3">
      <c r="I210" s="448" t="s">
        <v>623</v>
      </c>
      <c r="J210" s="448" t="s">
        <v>589</v>
      </c>
    </row>
    <row r="211" spans="9:10" x14ac:dyDescent="0.3">
      <c r="I211" s="448" t="s">
        <v>623</v>
      </c>
      <c r="J211" s="448" t="s">
        <v>589</v>
      </c>
    </row>
    <row r="212" spans="9:10" x14ac:dyDescent="0.3">
      <c r="I212" s="448" t="s">
        <v>623</v>
      </c>
      <c r="J212" s="448" t="s">
        <v>589</v>
      </c>
    </row>
    <row r="213" spans="9:10" x14ac:dyDescent="0.3">
      <c r="I213" s="448" t="s">
        <v>623</v>
      </c>
      <c r="J213" s="448" t="s">
        <v>589</v>
      </c>
    </row>
    <row r="214" spans="9:10" x14ac:dyDescent="0.3">
      <c r="I214" s="448" t="s">
        <v>623</v>
      </c>
      <c r="J214" s="448" t="s">
        <v>589</v>
      </c>
    </row>
    <row r="215" spans="9:10" x14ac:dyDescent="0.3">
      <c r="I215" s="448" t="s">
        <v>623</v>
      </c>
      <c r="J215" s="448" t="s">
        <v>589</v>
      </c>
    </row>
    <row r="216" spans="9:10" x14ac:dyDescent="0.3">
      <c r="I216" s="448" t="s">
        <v>623</v>
      </c>
      <c r="J216" s="448" t="s">
        <v>589</v>
      </c>
    </row>
    <row r="217" spans="9:10" x14ac:dyDescent="0.3">
      <c r="I217" s="448" t="s">
        <v>623</v>
      </c>
      <c r="J217" s="448" t="s">
        <v>589</v>
      </c>
    </row>
    <row r="218" spans="9:10" x14ac:dyDescent="0.3">
      <c r="I218" s="448" t="s">
        <v>623</v>
      </c>
      <c r="J218" s="448" t="s">
        <v>589</v>
      </c>
    </row>
    <row r="219" spans="9:10" x14ac:dyDescent="0.3">
      <c r="I219" s="448" t="s">
        <v>623</v>
      </c>
      <c r="J219" s="448" t="s">
        <v>589</v>
      </c>
    </row>
    <row r="220" spans="9:10" x14ac:dyDescent="0.3">
      <c r="I220" s="448" t="s">
        <v>623</v>
      </c>
      <c r="J220" s="448" t="s">
        <v>589</v>
      </c>
    </row>
    <row r="221" spans="9:10" x14ac:dyDescent="0.3">
      <c r="I221" s="448" t="s">
        <v>623</v>
      </c>
      <c r="J221" s="448" t="s">
        <v>589</v>
      </c>
    </row>
    <row r="222" spans="9:10" x14ac:dyDescent="0.3">
      <c r="I222" s="448" t="s">
        <v>623</v>
      </c>
      <c r="J222" s="448" t="s">
        <v>589</v>
      </c>
    </row>
    <row r="223" spans="9:10" x14ac:dyDescent="0.3">
      <c r="I223" s="448" t="s">
        <v>623</v>
      </c>
      <c r="J223" s="448" t="s">
        <v>589</v>
      </c>
    </row>
    <row r="224" spans="9:10" x14ac:dyDescent="0.3">
      <c r="I224" s="448" t="s">
        <v>623</v>
      </c>
      <c r="J224" s="448" t="s">
        <v>589</v>
      </c>
    </row>
    <row r="225" spans="9:10" x14ac:dyDescent="0.3">
      <c r="I225" s="448" t="s">
        <v>623</v>
      </c>
      <c r="J225" s="448" t="s">
        <v>589</v>
      </c>
    </row>
    <row r="226" spans="9:10" x14ac:dyDescent="0.3">
      <c r="I226" s="448" t="s">
        <v>623</v>
      </c>
      <c r="J226" s="448" t="s">
        <v>589</v>
      </c>
    </row>
    <row r="227" spans="9:10" x14ac:dyDescent="0.3">
      <c r="I227" s="448" t="s">
        <v>623</v>
      </c>
      <c r="J227" s="448" t="s">
        <v>589</v>
      </c>
    </row>
    <row r="228" spans="9:10" x14ac:dyDescent="0.3">
      <c r="I228" s="448" t="s">
        <v>623</v>
      </c>
      <c r="J228" s="448" t="s">
        <v>589</v>
      </c>
    </row>
    <row r="229" spans="9:10" x14ac:dyDescent="0.3">
      <c r="I229" s="448" t="s">
        <v>623</v>
      </c>
      <c r="J229" s="448" t="s">
        <v>589</v>
      </c>
    </row>
    <row r="230" spans="9:10" x14ac:dyDescent="0.3">
      <c r="I230" s="448" t="s">
        <v>623</v>
      </c>
      <c r="J230" s="448" t="s">
        <v>589</v>
      </c>
    </row>
    <row r="231" spans="9:10" x14ac:dyDescent="0.3">
      <c r="I231" s="448" t="s">
        <v>623</v>
      </c>
      <c r="J231" s="448" t="s">
        <v>589</v>
      </c>
    </row>
    <row r="232" spans="9:10" x14ac:dyDescent="0.3">
      <c r="I232" s="448" t="s">
        <v>623</v>
      </c>
      <c r="J232" s="448" t="s">
        <v>589</v>
      </c>
    </row>
    <row r="233" spans="9:10" x14ac:dyDescent="0.3">
      <c r="I233" s="448" t="s">
        <v>623</v>
      </c>
      <c r="J233" s="448" t="s">
        <v>589</v>
      </c>
    </row>
    <row r="234" spans="9:10" x14ac:dyDescent="0.3">
      <c r="I234" s="448" t="s">
        <v>623</v>
      </c>
      <c r="J234" s="448" t="s">
        <v>589</v>
      </c>
    </row>
    <row r="235" spans="9:10" x14ac:dyDescent="0.3">
      <c r="I235" s="448" t="s">
        <v>623</v>
      </c>
      <c r="J235" s="448" t="s">
        <v>589</v>
      </c>
    </row>
    <row r="236" spans="9:10" x14ac:dyDescent="0.3">
      <c r="I236" s="448" t="s">
        <v>623</v>
      </c>
      <c r="J236" s="448" t="s">
        <v>589</v>
      </c>
    </row>
    <row r="237" spans="9:10" x14ac:dyDescent="0.3">
      <c r="I237" s="448" t="s">
        <v>623</v>
      </c>
      <c r="J237" s="448" t="s">
        <v>589</v>
      </c>
    </row>
    <row r="238" spans="9:10" x14ac:dyDescent="0.3">
      <c r="I238" s="448" t="s">
        <v>623</v>
      </c>
      <c r="J238" s="448" t="s">
        <v>589</v>
      </c>
    </row>
    <row r="239" spans="9:10" x14ac:dyDescent="0.3">
      <c r="I239" s="448" t="s">
        <v>623</v>
      </c>
      <c r="J239" s="448" t="s">
        <v>589</v>
      </c>
    </row>
    <row r="240" spans="9:10" x14ac:dyDescent="0.3">
      <c r="I240" s="448" t="s">
        <v>623</v>
      </c>
      <c r="J240" s="448" t="s">
        <v>589</v>
      </c>
    </row>
    <row r="241" spans="9:10" x14ac:dyDescent="0.3">
      <c r="I241" s="448" t="s">
        <v>623</v>
      </c>
      <c r="J241" s="448" t="s">
        <v>589</v>
      </c>
    </row>
    <row r="242" spans="9:10" x14ac:dyDescent="0.3">
      <c r="I242" s="448" t="s">
        <v>623</v>
      </c>
      <c r="J242" s="448" t="s">
        <v>589</v>
      </c>
    </row>
    <row r="243" spans="9:10" x14ac:dyDescent="0.3">
      <c r="I243" s="448" t="s">
        <v>623</v>
      </c>
      <c r="J243" s="448" t="s">
        <v>589</v>
      </c>
    </row>
    <row r="244" spans="9:10" x14ac:dyDescent="0.3">
      <c r="I244" s="448" t="s">
        <v>623</v>
      </c>
      <c r="J244" s="448" t="s">
        <v>589</v>
      </c>
    </row>
    <row r="245" spans="9:10" x14ac:dyDescent="0.3">
      <c r="I245" s="448" t="s">
        <v>623</v>
      </c>
      <c r="J245" s="448" t="s">
        <v>589</v>
      </c>
    </row>
    <row r="246" spans="9:10" x14ac:dyDescent="0.3">
      <c r="I246" s="448" t="s">
        <v>623</v>
      </c>
      <c r="J246" s="448" t="s">
        <v>589</v>
      </c>
    </row>
    <row r="247" spans="9:10" x14ac:dyDescent="0.3">
      <c r="I247" s="448" t="s">
        <v>623</v>
      </c>
      <c r="J247" s="448" t="s">
        <v>589</v>
      </c>
    </row>
    <row r="248" spans="9:10" x14ac:dyDescent="0.3">
      <c r="I248" s="448" t="s">
        <v>623</v>
      </c>
      <c r="J248" s="448" t="s">
        <v>589</v>
      </c>
    </row>
    <row r="249" spans="9:10" x14ac:dyDescent="0.3">
      <c r="I249" s="448" t="s">
        <v>623</v>
      </c>
      <c r="J249" s="448" t="s">
        <v>589</v>
      </c>
    </row>
    <row r="250" spans="9:10" x14ac:dyDescent="0.3">
      <c r="I250" s="448" t="s">
        <v>623</v>
      </c>
      <c r="J250" s="448" t="s">
        <v>589</v>
      </c>
    </row>
    <row r="251" spans="9:10" x14ac:dyDescent="0.3">
      <c r="I251" s="448" t="s">
        <v>623</v>
      </c>
      <c r="J251" s="448" t="s">
        <v>589</v>
      </c>
    </row>
    <row r="252" spans="9:10" x14ac:dyDescent="0.3">
      <c r="I252" s="448" t="s">
        <v>623</v>
      </c>
      <c r="J252" s="448" t="s">
        <v>589</v>
      </c>
    </row>
    <row r="253" spans="9:10" x14ac:dyDescent="0.3">
      <c r="I253" s="448" t="s">
        <v>623</v>
      </c>
      <c r="J253" s="448" t="s">
        <v>589</v>
      </c>
    </row>
    <row r="254" spans="9:10" x14ac:dyDescent="0.3">
      <c r="I254" s="448" t="s">
        <v>623</v>
      </c>
      <c r="J254" s="448" t="s">
        <v>589</v>
      </c>
    </row>
    <row r="255" spans="9:10" x14ac:dyDescent="0.3">
      <c r="I255" s="448" t="s">
        <v>623</v>
      </c>
      <c r="J255" s="448" t="s">
        <v>589</v>
      </c>
    </row>
    <row r="256" spans="9:10" x14ac:dyDescent="0.3">
      <c r="I256" s="448" t="s">
        <v>623</v>
      </c>
      <c r="J256" s="448" t="s">
        <v>589</v>
      </c>
    </row>
    <row r="257" spans="9:10" x14ac:dyDescent="0.3">
      <c r="I257" s="448" t="s">
        <v>623</v>
      </c>
      <c r="J257" s="448" t="s">
        <v>589</v>
      </c>
    </row>
    <row r="258" spans="9:10" x14ac:dyDescent="0.3">
      <c r="I258" s="448" t="s">
        <v>623</v>
      </c>
      <c r="J258" s="448" t="s">
        <v>589</v>
      </c>
    </row>
    <row r="259" spans="9:10" x14ac:dyDescent="0.3">
      <c r="I259" s="448" t="s">
        <v>623</v>
      </c>
      <c r="J259" s="448" t="s">
        <v>589</v>
      </c>
    </row>
    <row r="260" spans="9:10" x14ac:dyDescent="0.3">
      <c r="I260" s="448" t="s">
        <v>623</v>
      </c>
      <c r="J260" s="448" t="s">
        <v>589</v>
      </c>
    </row>
    <row r="261" spans="9:10" x14ac:dyDescent="0.3">
      <c r="I261" s="448" t="s">
        <v>623</v>
      </c>
      <c r="J261" s="448" t="s">
        <v>589</v>
      </c>
    </row>
    <row r="262" spans="9:10" x14ac:dyDescent="0.3">
      <c r="I262" s="448" t="s">
        <v>623</v>
      </c>
      <c r="J262" s="448" t="s">
        <v>589</v>
      </c>
    </row>
    <row r="263" spans="9:10" x14ac:dyDescent="0.3">
      <c r="I263" s="448" t="s">
        <v>623</v>
      </c>
      <c r="J263" s="448" t="s">
        <v>589</v>
      </c>
    </row>
    <row r="264" spans="9:10" x14ac:dyDescent="0.3">
      <c r="I264" s="448" t="s">
        <v>623</v>
      </c>
      <c r="J264" s="448" t="s">
        <v>589</v>
      </c>
    </row>
    <row r="265" spans="9:10" x14ac:dyDescent="0.3">
      <c r="I265" s="448" t="s">
        <v>623</v>
      </c>
      <c r="J265" s="448" t="s">
        <v>589</v>
      </c>
    </row>
    <row r="266" spans="9:10" x14ac:dyDescent="0.3">
      <c r="I266" s="448" t="s">
        <v>623</v>
      </c>
      <c r="J266" s="448" t="s">
        <v>589</v>
      </c>
    </row>
    <row r="267" spans="9:10" x14ac:dyDescent="0.3">
      <c r="I267" s="448" t="s">
        <v>623</v>
      </c>
      <c r="J267" s="448" t="s">
        <v>589</v>
      </c>
    </row>
    <row r="268" spans="9:10" x14ac:dyDescent="0.3">
      <c r="I268" s="448" t="s">
        <v>623</v>
      </c>
      <c r="J268" s="448" t="s">
        <v>589</v>
      </c>
    </row>
    <row r="269" spans="9:10" x14ac:dyDescent="0.3">
      <c r="I269" s="448" t="s">
        <v>623</v>
      </c>
      <c r="J269" s="448" t="s">
        <v>589</v>
      </c>
    </row>
    <row r="270" spans="9:10" x14ac:dyDescent="0.3">
      <c r="I270" s="448" t="s">
        <v>623</v>
      </c>
      <c r="J270" s="448" t="s">
        <v>589</v>
      </c>
    </row>
    <row r="271" spans="9:10" x14ac:dyDescent="0.3">
      <c r="I271" s="448" t="s">
        <v>623</v>
      </c>
      <c r="J271" s="448" t="s">
        <v>589</v>
      </c>
    </row>
    <row r="272" spans="9:10" x14ac:dyDescent="0.3">
      <c r="I272" s="448" t="s">
        <v>623</v>
      </c>
      <c r="J272" s="448" t="s">
        <v>589</v>
      </c>
    </row>
    <row r="273" spans="9:10" x14ac:dyDescent="0.3">
      <c r="I273" s="448" t="s">
        <v>623</v>
      </c>
      <c r="J273" s="448" t="s">
        <v>589</v>
      </c>
    </row>
    <row r="274" spans="9:10" x14ac:dyDescent="0.3">
      <c r="I274" s="448" t="s">
        <v>623</v>
      </c>
      <c r="J274" s="448" t="s">
        <v>589</v>
      </c>
    </row>
    <row r="275" spans="9:10" x14ac:dyDescent="0.3">
      <c r="I275" s="448" t="s">
        <v>623</v>
      </c>
      <c r="J275" s="448" t="s">
        <v>589</v>
      </c>
    </row>
    <row r="276" spans="9:10" x14ac:dyDescent="0.3">
      <c r="I276" s="448" t="s">
        <v>623</v>
      </c>
      <c r="J276" s="448" t="s">
        <v>589</v>
      </c>
    </row>
    <row r="277" spans="9:10" x14ac:dyDescent="0.3">
      <c r="I277" s="448" t="s">
        <v>623</v>
      </c>
      <c r="J277" s="448" t="s">
        <v>589</v>
      </c>
    </row>
    <row r="278" spans="9:10" x14ac:dyDescent="0.3">
      <c r="I278" s="448" t="s">
        <v>623</v>
      </c>
      <c r="J278" s="448" t="s">
        <v>589</v>
      </c>
    </row>
    <row r="279" spans="9:10" x14ac:dyDescent="0.3">
      <c r="I279" s="448" t="s">
        <v>623</v>
      </c>
      <c r="J279" s="448" t="s">
        <v>589</v>
      </c>
    </row>
    <row r="280" spans="9:10" x14ac:dyDescent="0.3">
      <c r="I280" s="448"/>
      <c r="J280" s="448"/>
    </row>
    <row r="281" spans="9:10" x14ac:dyDescent="0.3">
      <c r="I281" s="448" t="s">
        <v>624</v>
      </c>
      <c r="J281" s="448" t="s">
        <v>589</v>
      </c>
    </row>
    <row r="282" spans="9:10" x14ac:dyDescent="0.3">
      <c r="I282" s="448" t="s">
        <v>624</v>
      </c>
      <c r="J282" s="448" t="s">
        <v>589</v>
      </c>
    </row>
    <row r="283" spans="9:10" x14ac:dyDescent="0.3">
      <c r="I283" s="448" t="s">
        <v>624</v>
      </c>
      <c r="J283" s="448" t="s">
        <v>589</v>
      </c>
    </row>
    <row r="284" spans="9:10" x14ac:dyDescent="0.3">
      <c r="I284" s="448" t="s">
        <v>624</v>
      </c>
      <c r="J284" s="448" t="s">
        <v>589</v>
      </c>
    </row>
    <row r="285" spans="9:10" x14ac:dyDescent="0.3">
      <c r="I285" s="448" t="s">
        <v>624</v>
      </c>
      <c r="J285" s="448" t="s">
        <v>589</v>
      </c>
    </row>
    <row r="286" spans="9:10" x14ac:dyDescent="0.3">
      <c r="I286" s="448" t="s">
        <v>624</v>
      </c>
      <c r="J286" s="448" t="s">
        <v>589</v>
      </c>
    </row>
    <row r="287" spans="9:10" x14ac:dyDescent="0.3">
      <c r="I287" s="448" t="s">
        <v>624</v>
      </c>
      <c r="J287" s="448" t="s">
        <v>589</v>
      </c>
    </row>
    <row r="288" spans="9:10" x14ac:dyDescent="0.3">
      <c r="I288" s="448" t="s">
        <v>624</v>
      </c>
      <c r="J288" s="448" t="s">
        <v>589</v>
      </c>
    </row>
    <row r="289" spans="9:10" x14ac:dyDescent="0.3">
      <c r="I289" s="448" t="s">
        <v>624</v>
      </c>
      <c r="J289" s="448" t="s">
        <v>589</v>
      </c>
    </row>
    <row r="290" spans="9:10" x14ac:dyDescent="0.3">
      <c r="I290" s="448" t="s">
        <v>624</v>
      </c>
      <c r="J290" s="448" t="s">
        <v>589</v>
      </c>
    </row>
    <row r="291" spans="9:10" x14ac:dyDescent="0.3">
      <c r="I291" s="448" t="s">
        <v>624</v>
      </c>
      <c r="J291" s="448" t="s">
        <v>589</v>
      </c>
    </row>
    <row r="292" spans="9:10" x14ac:dyDescent="0.3">
      <c r="I292" s="448" t="s">
        <v>624</v>
      </c>
      <c r="J292" s="448" t="s">
        <v>589</v>
      </c>
    </row>
    <row r="293" spans="9:10" x14ac:dyDescent="0.3">
      <c r="I293" s="448" t="s">
        <v>624</v>
      </c>
      <c r="J293" s="448" t="s">
        <v>589</v>
      </c>
    </row>
    <row r="294" spans="9:10" x14ac:dyDescent="0.3">
      <c r="I294" s="448" t="s">
        <v>624</v>
      </c>
      <c r="J294" s="448" t="s">
        <v>589</v>
      </c>
    </row>
    <row r="295" spans="9:10" x14ac:dyDescent="0.3">
      <c r="I295" s="448" t="s">
        <v>624</v>
      </c>
      <c r="J295" s="448" t="s">
        <v>589</v>
      </c>
    </row>
    <row r="296" spans="9:10" x14ac:dyDescent="0.3">
      <c r="I296" s="448" t="s">
        <v>624</v>
      </c>
      <c r="J296" s="448" t="s">
        <v>589</v>
      </c>
    </row>
    <row r="297" spans="9:10" x14ac:dyDescent="0.3">
      <c r="I297" s="448" t="s">
        <v>624</v>
      </c>
      <c r="J297" s="448" t="s">
        <v>589</v>
      </c>
    </row>
    <row r="298" spans="9:10" x14ac:dyDescent="0.3">
      <c r="I298" s="448" t="s">
        <v>624</v>
      </c>
      <c r="J298" s="448" t="s">
        <v>589</v>
      </c>
    </row>
    <row r="299" spans="9:10" x14ac:dyDescent="0.3">
      <c r="I299" s="448" t="s">
        <v>624</v>
      </c>
      <c r="J299" s="448" t="s">
        <v>589</v>
      </c>
    </row>
    <row r="300" spans="9:10" x14ac:dyDescent="0.3">
      <c r="I300" s="448" t="s">
        <v>624</v>
      </c>
      <c r="J300" s="448" t="s">
        <v>589</v>
      </c>
    </row>
    <row r="301" spans="9:10" x14ac:dyDescent="0.3">
      <c r="I301" s="448" t="s">
        <v>624</v>
      </c>
      <c r="J301" s="448" t="s">
        <v>589</v>
      </c>
    </row>
    <row r="302" spans="9:10" x14ac:dyDescent="0.3">
      <c r="I302" s="448" t="s">
        <v>624</v>
      </c>
      <c r="J302" s="448" t="s">
        <v>589</v>
      </c>
    </row>
    <row r="303" spans="9:10" x14ac:dyDescent="0.3">
      <c r="I303" s="448" t="s">
        <v>624</v>
      </c>
      <c r="J303" s="448" t="s">
        <v>589</v>
      </c>
    </row>
    <row r="304" spans="9:10" x14ac:dyDescent="0.3">
      <c r="I304" s="448" t="s">
        <v>624</v>
      </c>
      <c r="J304" s="448" t="s">
        <v>589</v>
      </c>
    </row>
    <row r="305" spans="9:10" x14ac:dyDescent="0.3">
      <c r="I305" s="448" t="s">
        <v>624</v>
      </c>
      <c r="J305" s="448" t="s">
        <v>589</v>
      </c>
    </row>
    <row r="306" spans="9:10" x14ac:dyDescent="0.3">
      <c r="I306" s="448" t="s">
        <v>624</v>
      </c>
      <c r="J306" s="448" t="s">
        <v>589</v>
      </c>
    </row>
    <row r="307" spans="9:10" x14ac:dyDescent="0.3">
      <c r="I307" s="448" t="s">
        <v>624</v>
      </c>
      <c r="J307" s="448" t="s">
        <v>589</v>
      </c>
    </row>
    <row r="308" spans="9:10" x14ac:dyDescent="0.3">
      <c r="I308" s="448" t="s">
        <v>624</v>
      </c>
      <c r="J308" s="448" t="s">
        <v>589</v>
      </c>
    </row>
    <row r="309" spans="9:10" x14ac:dyDescent="0.3">
      <c r="I309" s="448" t="s">
        <v>624</v>
      </c>
      <c r="J309" s="448" t="s">
        <v>589</v>
      </c>
    </row>
    <row r="310" spans="9:10" x14ac:dyDescent="0.3">
      <c r="I310" s="448" t="s">
        <v>624</v>
      </c>
      <c r="J310" s="448" t="s">
        <v>589</v>
      </c>
    </row>
    <row r="311" spans="9:10" x14ac:dyDescent="0.3">
      <c r="I311" s="448" t="s">
        <v>624</v>
      </c>
      <c r="J311" s="448" t="s">
        <v>589</v>
      </c>
    </row>
    <row r="312" spans="9:10" x14ac:dyDescent="0.3">
      <c r="I312" s="448" t="s">
        <v>624</v>
      </c>
      <c r="J312" s="448" t="s">
        <v>589</v>
      </c>
    </row>
    <row r="313" spans="9:10" x14ac:dyDescent="0.3">
      <c r="I313" s="448" t="s">
        <v>624</v>
      </c>
      <c r="J313" s="448" t="s">
        <v>589</v>
      </c>
    </row>
    <row r="314" spans="9:10" x14ac:dyDescent="0.3">
      <c r="I314" s="448" t="s">
        <v>624</v>
      </c>
      <c r="J314" s="448" t="s">
        <v>589</v>
      </c>
    </row>
    <row r="315" spans="9:10" x14ac:dyDescent="0.3">
      <c r="I315" s="448" t="s">
        <v>624</v>
      </c>
      <c r="J315" s="448" t="s">
        <v>589</v>
      </c>
    </row>
    <row r="316" spans="9:10" x14ac:dyDescent="0.3">
      <c r="I316" s="448" t="s">
        <v>624</v>
      </c>
      <c r="J316" s="448" t="s">
        <v>589</v>
      </c>
    </row>
    <row r="317" spans="9:10" x14ac:dyDescent="0.3">
      <c r="I317" s="448" t="s">
        <v>624</v>
      </c>
      <c r="J317" s="448" t="s">
        <v>589</v>
      </c>
    </row>
    <row r="318" spans="9:10" x14ac:dyDescent="0.3">
      <c r="I318" s="448" t="s">
        <v>624</v>
      </c>
      <c r="J318" s="448" t="s">
        <v>589</v>
      </c>
    </row>
    <row r="319" spans="9:10" x14ac:dyDescent="0.3">
      <c r="I319" s="448" t="s">
        <v>624</v>
      </c>
      <c r="J319" s="448" t="s">
        <v>589</v>
      </c>
    </row>
    <row r="320" spans="9:10" x14ac:dyDescent="0.3">
      <c r="I320" s="448" t="s">
        <v>624</v>
      </c>
      <c r="J320" s="448" t="s">
        <v>589</v>
      </c>
    </row>
    <row r="321" spans="9:10" x14ac:dyDescent="0.3">
      <c r="I321" s="448" t="s">
        <v>624</v>
      </c>
      <c r="J321" s="448" t="s">
        <v>589</v>
      </c>
    </row>
    <row r="322" spans="9:10" x14ac:dyDescent="0.3">
      <c r="I322" s="448" t="s">
        <v>624</v>
      </c>
      <c r="J322" s="448" t="s">
        <v>589</v>
      </c>
    </row>
    <row r="323" spans="9:10" x14ac:dyDescent="0.3">
      <c r="I323" s="448" t="s">
        <v>624</v>
      </c>
      <c r="J323" s="448" t="s">
        <v>589</v>
      </c>
    </row>
    <row r="324" spans="9:10" x14ac:dyDescent="0.3">
      <c r="I324" s="448" t="s">
        <v>624</v>
      </c>
      <c r="J324" s="448" t="s">
        <v>589</v>
      </c>
    </row>
    <row r="325" spans="9:10" x14ac:dyDescent="0.3">
      <c r="I325" s="448" t="s">
        <v>624</v>
      </c>
      <c r="J325" s="448" t="s">
        <v>589</v>
      </c>
    </row>
    <row r="326" spans="9:10" x14ac:dyDescent="0.3">
      <c r="I326" s="448" t="s">
        <v>624</v>
      </c>
      <c r="J326" s="448" t="s">
        <v>589</v>
      </c>
    </row>
    <row r="327" spans="9:10" x14ac:dyDescent="0.3">
      <c r="I327" s="448" t="s">
        <v>624</v>
      </c>
      <c r="J327" s="448" t="s">
        <v>589</v>
      </c>
    </row>
    <row r="328" spans="9:10" x14ac:dyDescent="0.3">
      <c r="I328" s="448" t="s">
        <v>624</v>
      </c>
      <c r="J328" s="448" t="s">
        <v>589</v>
      </c>
    </row>
    <row r="329" spans="9:10" x14ac:dyDescent="0.3">
      <c r="I329" s="448" t="s">
        <v>624</v>
      </c>
      <c r="J329" s="448" t="s">
        <v>589</v>
      </c>
    </row>
    <row r="330" spans="9:10" x14ac:dyDescent="0.3">
      <c r="I330" s="448" t="s">
        <v>624</v>
      </c>
      <c r="J330" s="448" t="s">
        <v>589</v>
      </c>
    </row>
    <row r="331" spans="9:10" x14ac:dyDescent="0.3">
      <c r="I331" s="448" t="s">
        <v>624</v>
      </c>
      <c r="J331" s="448" t="s">
        <v>589</v>
      </c>
    </row>
    <row r="332" spans="9:10" x14ac:dyDescent="0.3">
      <c r="I332" s="448" t="s">
        <v>624</v>
      </c>
      <c r="J332" s="448" t="s">
        <v>589</v>
      </c>
    </row>
    <row r="333" spans="9:10" x14ac:dyDescent="0.3">
      <c r="I333" s="448" t="s">
        <v>624</v>
      </c>
      <c r="J333" s="448" t="s">
        <v>589</v>
      </c>
    </row>
    <row r="334" spans="9:10" x14ac:dyDescent="0.3">
      <c r="I334" s="448" t="s">
        <v>624</v>
      </c>
      <c r="J334" s="448" t="s">
        <v>589</v>
      </c>
    </row>
    <row r="335" spans="9:10" x14ac:dyDescent="0.3">
      <c r="I335" s="448" t="s">
        <v>624</v>
      </c>
      <c r="J335" s="448" t="s">
        <v>589</v>
      </c>
    </row>
    <row r="336" spans="9:10" x14ac:dyDescent="0.3">
      <c r="I336" s="448" t="s">
        <v>624</v>
      </c>
      <c r="J336" s="448" t="s">
        <v>589</v>
      </c>
    </row>
    <row r="337" spans="9:10" x14ac:dyDescent="0.3">
      <c r="I337" s="448" t="s">
        <v>624</v>
      </c>
      <c r="J337" s="448" t="s">
        <v>589</v>
      </c>
    </row>
    <row r="338" spans="9:10" x14ac:dyDescent="0.3">
      <c r="I338" s="448" t="s">
        <v>624</v>
      </c>
      <c r="J338" s="448" t="s">
        <v>589</v>
      </c>
    </row>
    <row r="339" spans="9:10" x14ac:dyDescent="0.3">
      <c r="I339" s="448" t="s">
        <v>624</v>
      </c>
      <c r="J339" s="448" t="s">
        <v>589</v>
      </c>
    </row>
    <row r="340" spans="9:10" x14ac:dyDescent="0.3">
      <c r="I340" s="448" t="s">
        <v>624</v>
      </c>
      <c r="J340" s="448" t="s">
        <v>589</v>
      </c>
    </row>
    <row r="341" spans="9:10" x14ac:dyDescent="0.3">
      <c r="I341" s="448" t="s">
        <v>624</v>
      </c>
      <c r="J341" s="448" t="s">
        <v>589</v>
      </c>
    </row>
    <row r="342" spans="9:10" x14ac:dyDescent="0.3">
      <c r="I342" s="448" t="s">
        <v>624</v>
      </c>
      <c r="J342" s="448" t="s">
        <v>589</v>
      </c>
    </row>
    <row r="343" spans="9:10" x14ac:dyDescent="0.3">
      <c r="I343" s="448" t="s">
        <v>624</v>
      </c>
      <c r="J343" s="448" t="s">
        <v>589</v>
      </c>
    </row>
    <row r="344" spans="9:10" x14ac:dyDescent="0.3">
      <c r="I344" s="448" t="s">
        <v>624</v>
      </c>
      <c r="J344" s="448" t="s">
        <v>589</v>
      </c>
    </row>
    <row r="345" spans="9:10" x14ac:dyDescent="0.3">
      <c r="I345" s="448" t="s">
        <v>624</v>
      </c>
      <c r="J345" s="448" t="s">
        <v>589</v>
      </c>
    </row>
    <row r="346" spans="9:10" x14ac:dyDescent="0.3">
      <c r="I346" s="448" t="s">
        <v>624</v>
      </c>
      <c r="J346" s="448" t="s">
        <v>589</v>
      </c>
    </row>
    <row r="347" spans="9:10" x14ac:dyDescent="0.3">
      <c r="I347" s="448" t="s">
        <v>624</v>
      </c>
      <c r="J347" s="448" t="s">
        <v>589</v>
      </c>
    </row>
    <row r="348" spans="9:10" x14ac:dyDescent="0.3">
      <c r="I348" s="448" t="s">
        <v>624</v>
      </c>
      <c r="J348" s="448" t="s">
        <v>589</v>
      </c>
    </row>
    <row r="349" spans="9:10" x14ac:dyDescent="0.3">
      <c r="I349" s="448" t="s">
        <v>624</v>
      </c>
      <c r="J349" s="448" t="s">
        <v>589</v>
      </c>
    </row>
    <row r="350" spans="9:10" x14ac:dyDescent="0.3">
      <c r="I350" s="448" t="s">
        <v>624</v>
      </c>
      <c r="J350" s="448" t="s">
        <v>589</v>
      </c>
    </row>
    <row r="351" spans="9:10" x14ac:dyDescent="0.3">
      <c r="I351" s="448" t="s">
        <v>624</v>
      </c>
      <c r="J351" s="448" t="s">
        <v>589</v>
      </c>
    </row>
    <row r="352" spans="9:10" x14ac:dyDescent="0.3">
      <c r="I352" s="448" t="s">
        <v>624</v>
      </c>
      <c r="J352" s="448" t="s">
        <v>589</v>
      </c>
    </row>
    <row r="353" spans="9:10" x14ac:dyDescent="0.3">
      <c r="I353" s="448" t="s">
        <v>624</v>
      </c>
      <c r="J353" s="448" t="s">
        <v>589</v>
      </c>
    </row>
    <row r="354" spans="9:10" x14ac:dyDescent="0.3">
      <c r="I354" s="448" t="s">
        <v>624</v>
      </c>
      <c r="J354" s="448" t="s">
        <v>589</v>
      </c>
    </row>
    <row r="355" spans="9:10" x14ac:dyDescent="0.3">
      <c r="I355" s="448" t="s">
        <v>624</v>
      </c>
      <c r="J355" s="448" t="s">
        <v>589</v>
      </c>
    </row>
    <row r="356" spans="9:10" x14ac:dyDescent="0.3">
      <c r="I356" s="448" t="s">
        <v>624</v>
      </c>
      <c r="J356" s="448" t="s">
        <v>589</v>
      </c>
    </row>
    <row r="357" spans="9:10" x14ac:dyDescent="0.3">
      <c r="I357" s="448" t="s">
        <v>624</v>
      </c>
      <c r="J357" s="448" t="s">
        <v>589</v>
      </c>
    </row>
    <row r="358" spans="9:10" x14ac:dyDescent="0.3">
      <c r="I358" s="448" t="s">
        <v>624</v>
      </c>
      <c r="J358" s="448" t="s">
        <v>589</v>
      </c>
    </row>
    <row r="359" spans="9:10" x14ac:dyDescent="0.3">
      <c r="I359" s="448" t="s">
        <v>624</v>
      </c>
      <c r="J359" s="448" t="s">
        <v>589</v>
      </c>
    </row>
    <row r="360" spans="9:10" x14ac:dyDescent="0.3">
      <c r="I360" s="448" t="s">
        <v>624</v>
      </c>
      <c r="J360" s="448" t="s">
        <v>589</v>
      </c>
    </row>
    <row r="361" spans="9:10" x14ac:dyDescent="0.3">
      <c r="I361" s="448" t="s">
        <v>624</v>
      </c>
      <c r="J361" s="448" t="s">
        <v>589</v>
      </c>
    </row>
    <row r="362" spans="9:10" x14ac:dyDescent="0.3">
      <c r="I362" s="448" t="s">
        <v>624</v>
      </c>
      <c r="J362" s="448" t="s">
        <v>589</v>
      </c>
    </row>
    <row r="363" spans="9:10" x14ac:dyDescent="0.3">
      <c r="I363" s="448" t="s">
        <v>624</v>
      </c>
      <c r="J363" s="448" t="s">
        <v>589</v>
      </c>
    </row>
    <row r="364" spans="9:10" x14ac:dyDescent="0.3">
      <c r="I364" s="448" t="s">
        <v>624</v>
      </c>
      <c r="J364" s="448" t="s">
        <v>589</v>
      </c>
    </row>
    <row r="365" spans="9:10" x14ac:dyDescent="0.3">
      <c r="I365" s="448" t="s">
        <v>624</v>
      </c>
      <c r="J365" s="448" t="s">
        <v>589</v>
      </c>
    </row>
    <row r="366" spans="9:10" x14ac:dyDescent="0.3">
      <c r="I366" s="448" t="s">
        <v>624</v>
      </c>
      <c r="J366" s="448" t="s">
        <v>589</v>
      </c>
    </row>
    <row r="367" spans="9:10" x14ac:dyDescent="0.3">
      <c r="I367" s="448" t="s">
        <v>624</v>
      </c>
      <c r="J367" s="448" t="s">
        <v>589</v>
      </c>
    </row>
    <row r="368" spans="9:10" x14ac:dyDescent="0.3">
      <c r="I368" s="448" t="s">
        <v>624</v>
      </c>
      <c r="J368" s="448" t="s">
        <v>589</v>
      </c>
    </row>
    <row r="369" spans="9:10" x14ac:dyDescent="0.3">
      <c r="I369" s="448" t="s">
        <v>624</v>
      </c>
      <c r="J369" s="448" t="s">
        <v>589</v>
      </c>
    </row>
    <row r="370" spans="9:10" x14ac:dyDescent="0.3">
      <c r="I370" s="448" t="s">
        <v>624</v>
      </c>
      <c r="J370" s="448" t="s">
        <v>589</v>
      </c>
    </row>
    <row r="371" spans="9:10" x14ac:dyDescent="0.3">
      <c r="I371" s="448" t="s">
        <v>624</v>
      </c>
      <c r="J371" s="448" t="s">
        <v>589</v>
      </c>
    </row>
    <row r="372" spans="9:10" x14ac:dyDescent="0.3">
      <c r="I372" s="448" t="s">
        <v>624</v>
      </c>
      <c r="J372" s="448" t="s">
        <v>589</v>
      </c>
    </row>
    <row r="373" spans="9:10" x14ac:dyDescent="0.3">
      <c r="I373" s="448" t="s">
        <v>624</v>
      </c>
      <c r="J373" s="448" t="s">
        <v>589</v>
      </c>
    </row>
    <row r="374" spans="9:10" x14ac:dyDescent="0.3">
      <c r="I374" s="448" t="s">
        <v>624</v>
      </c>
      <c r="J374" s="448" t="s">
        <v>589</v>
      </c>
    </row>
    <row r="375" spans="9:10" x14ac:dyDescent="0.3">
      <c r="I375" s="448" t="s">
        <v>624</v>
      </c>
      <c r="J375" s="448" t="s">
        <v>589</v>
      </c>
    </row>
    <row r="376" spans="9:10" x14ac:dyDescent="0.3">
      <c r="I376" s="448" t="s">
        <v>624</v>
      </c>
      <c r="J376" s="448" t="s">
        <v>589</v>
      </c>
    </row>
    <row r="377" spans="9:10" x14ac:dyDescent="0.3">
      <c r="I377" s="448" t="s">
        <v>624</v>
      </c>
      <c r="J377" s="448" t="s">
        <v>589</v>
      </c>
    </row>
    <row r="378" spans="9:10" x14ac:dyDescent="0.3">
      <c r="I378" s="448" t="s">
        <v>624</v>
      </c>
      <c r="J378" s="448" t="s">
        <v>589</v>
      </c>
    </row>
    <row r="379" spans="9:10" x14ac:dyDescent="0.3">
      <c r="I379" s="448" t="s">
        <v>624</v>
      </c>
      <c r="J379" s="448" t="s">
        <v>589</v>
      </c>
    </row>
    <row r="380" spans="9:10" x14ac:dyDescent="0.3">
      <c r="I380" s="448" t="s">
        <v>624</v>
      </c>
      <c r="J380" s="448" t="s">
        <v>589</v>
      </c>
    </row>
    <row r="381" spans="9:10" x14ac:dyDescent="0.3">
      <c r="I381" s="448" t="s">
        <v>624</v>
      </c>
      <c r="J381" s="448" t="s">
        <v>589</v>
      </c>
    </row>
    <row r="382" spans="9:10" x14ac:dyDescent="0.3">
      <c r="I382" s="448" t="s">
        <v>624</v>
      </c>
      <c r="J382" s="448" t="s">
        <v>589</v>
      </c>
    </row>
    <row r="383" spans="9:10" x14ac:dyDescent="0.3">
      <c r="I383" s="448" t="s">
        <v>624</v>
      </c>
      <c r="J383" s="448" t="s">
        <v>589</v>
      </c>
    </row>
    <row r="384" spans="9:10" x14ac:dyDescent="0.3">
      <c r="I384" s="448" t="s">
        <v>624</v>
      </c>
      <c r="J384" s="448" t="s">
        <v>589</v>
      </c>
    </row>
    <row r="385" spans="9:10" x14ac:dyDescent="0.3">
      <c r="I385" s="448" t="s">
        <v>624</v>
      </c>
      <c r="J385" s="448" t="s">
        <v>589</v>
      </c>
    </row>
    <row r="386" spans="9:10" x14ac:dyDescent="0.3">
      <c r="I386" s="448" t="s">
        <v>624</v>
      </c>
      <c r="J386" s="448" t="s">
        <v>589</v>
      </c>
    </row>
    <row r="387" spans="9:10" x14ac:dyDescent="0.3">
      <c r="I387" s="448" t="s">
        <v>624</v>
      </c>
      <c r="J387" s="448" t="s">
        <v>589</v>
      </c>
    </row>
    <row r="388" spans="9:10" x14ac:dyDescent="0.3">
      <c r="I388" s="448" t="s">
        <v>624</v>
      </c>
      <c r="J388" s="448" t="s">
        <v>589</v>
      </c>
    </row>
    <row r="389" spans="9:10" x14ac:dyDescent="0.3">
      <c r="I389" s="448" t="s">
        <v>624</v>
      </c>
      <c r="J389" s="448" t="s">
        <v>589</v>
      </c>
    </row>
    <row r="390" spans="9:10" x14ac:dyDescent="0.3">
      <c r="I390" s="448" t="s">
        <v>624</v>
      </c>
      <c r="J390" s="448" t="s">
        <v>589</v>
      </c>
    </row>
    <row r="391" spans="9:10" x14ac:dyDescent="0.3">
      <c r="I391" s="448" t="s">
        <v>624</v>
      </c>
      <c r="J391" s="448" t="s">
        <v>589</v>
      </c>
    </row>
    <row r="392" spans="9:10" x14ac:dyDescent="0.3">
      <c r="I392" s="448" t="s">
        <v>624</v>
      </c>
      <c r="J392" s="448" t="s">
        <v>589</v>
      </c>
    </row>
    <row r="393" spans="9:10" x14ac:dyDescent="0.3">
      <c r="I393" s="448" t="s">
        <v>624</v>
      </c>
      <c r="J393" s="448" t="s">
        <v>589</v>
      </c>
    </row>
    <row r="394" spans="9:10" x14ac:dyDescent="0.3">
      <c r="I394" s="448" t="s">
        <v>624</v>
      </c>
      <c r="J394" s="448" t="s">
        <v>589</v>
      </c>
    </row>
    <row r="395" spans="9:10" x14ac:dyDescent="0.3">
      <c r="I395" s="448" t="s">
        <v>624</v>
      </c>
      <c r="J395" s="448" t="s">
        <v>589</v>
      </c>
    </row>
    <row r="396" spans="9:10" x14ac:dyDescent="0.3">
      <c r="I396" s="448" t="s">
        <v>624</v>
      </c>
      <c r="J396" s="448" t="s">
        <v>589</v>
      </c>
    </row>
    <row r="397" spans="9:10" x14ac:dyDescent="0.3">
      <c r="I397" s="448"/>
      <c r="J397" s="448"/>
    </row>
    <row r="398" spans="9:10" x14ac:dyDescent="0.3">
      <c r="I398" s="448" t="s">
        <v>625</v>
      </c>
      <c r="J398" s="448" t="s">
        <v>589</v>
      </c>
    </row>
    <row r="399" spans="9:10" x14ac:dyDescent="0.3">
      <c r="I399" s="448"/>
      <c r="J399" s="448"/>
    </row>
    <row r="400" spans="9:10" x14ac:dyDescent="0.3">
      <c r="I400" s="448" t="s">
        <v>626</v>
      </c>
      <c r="J400" s="448" t="s">
        <v>589</v>
      </c>
    </row>
    <row r="401" spans="9:10" x14ac:dyDescent="0.3">
      <c r="I401" s="448" t="s">
        <v>626</v>
      </c>
      <c r="J401" s="448" t="s">
        <v>589</v>
      </c>
    </row>
    <row r="402" spans="9:10" x14ac:dyDescent="0.3">
      <c r="I402" s="448" t="s">
        <v>626</v>
      </c>
      <c r="J402" s="448" t="s">
        <v>589</v>
      </c>
    </row>
    <row r="403" spans="9:10" x14ac:dyDescent="0.3">
      <c r="I403" s="448" t="s">
        <v>626</v>
      </c>
      <c r="J403" s="448" t="s">
        <v>589</v>
      </c>
    </row>
    <row r="404" spans="9:10" x14ac:dyDescent="0.3">
      <c r="I404" s="448" t="s">
        <v>626</v>
      </c>
      <c r="J404" s="448" t="s">
        <v>589</v>
      </c>
    </row>
    <row r="405" spans="9:10" x14ac:dyDescent="0.3">
      <c r="I405" s="448" t="s">
        <v>626</v>
      </c>
      <c r="J405" s="448" t="s">
        <v>589</v>
      </c>
    </row>
    <row r="406" spans="9:10" x14ac:dyDescent="0.3">
      <c r="I406" s="448"/>
      <c r="J406" s="448"/>
    </row>
    <row r="407" spans="9:10" x14ac:dyDescent="0.3">
      <c r="I407" s="448" t="s">
        <v>627</v>
      </c>
      <c r="J407" s="448" t="s">
        <v>581</v>
      </c>
    </row>
    <row r="408" spans="9:10" x14ac:dyDescent="0.3">
      <c r="I408" s="448"/>
      <c r="J408" s="448"/>
    </row>
    <row r="409" spans="9:10" x14ac:dyDescent="0.3">
      <c r="I409" s="448" t="s">
        <v>628</v>
      </c>
      <c r="J409" s="448" t="s">
        <v>581</v>
      </c>
    </row>
    <row r="410" spans="9:10" x14ac:dyDescent="0.3">
      <c r="I410" s="448" t="s">
        <v>628</v>
      </c>
      <c r="J410" s="448" t="s">
        <v>581</v>
      </c>
    </row>
    <row r="411" spans="9:10" x14ac:dyDescent="0.3">
      <c r="I411" s="448"/>
      <c r="J411" s="448"/>
    </row>
    <row r="412" spans="9:10" x14ac:dyDescent="0.3">
      <c r="I412" s="448" t="s">
        <v>629</v>
      </c>
      <c r="J412" s="448" t="s">
        <v>581</v>
      </c>
    </row>
    <row r="413" spans="9:10" x14ac:dyDescent="0.3">
      <c r="I413" s="448"/>
      <c r="J413" s="448"/>
    </row>
    <row r="414" spans="9:10" x14ac:dyDescent="0.3">
      <c r="I414" s="448" t="s">
        <v>630</v>
      </c>
      <c r="J414" s="448" t="s">
        <v>581</v>
      </c>
    </row>
    <row r="415" spans="9:10" x14ac:dyDescent="0.3">
      <c r="I415" s="448" t="s">
        <v>630</v>
      </c>
      <c r="J415" s="448" t="s">
        <v>581</v>
      </c>
    </row>
    <row r="416" spans="9:10" x14ac:dyDescent="0.3">
      <c r="I416" s="448"/>
      <c r="J416" s="448"/>
    </row>
    <row r="417" spans="9:10" x14ac:dyDescent="0.3">
      <c r="I417" s="448" t="s">
        <v>631</v>
      </c>
      <c r="J417" s="448" t="s">
        <v>581</v>
      </c>
    </row>
    <row r="418" spans="9:10" x14ac:dyDescent="0.3">
      <c r="I418" s="448" t="s">
        <v>631</v>
      </c>
      <c r="J418" s="448" t="s">
        <v>581</v>
      </c>
    </row>
    <row r="419" spans="9:10" x14ac:dyDescent="0.3">
      <c r="I419" s="448" t="s">
        <v>631</v>
      </c>
      <c r="J419" s="448" t="s">
        <v>581</v>
      </c>
    </row>
    <row r="420" spans="9:10" x14ac:dyDescent="0.3">
      <c r="I420" s="448"/>
      <c r="J420" s="448"/>
    </row>
    <row r="421" spans="9:10" x14ac:dyDescent="0.3">
      <c r="I421" s="448" t="s">
        <v>632</v>
      </c>
      <c r="J421" s="448" t="s">
        <v>581</v>
      </c>
    </row>
    <row r="422" spans="9:10" x14ac:dyDescent="0.3">
      <c r="I422" s="448"/>
      <c r="J422" s="448"/>
    </row>
    <row r="423" spans="9:10" x14ac:dyDescent="0.3">
      <c r="I423" s="448" t="s">
        <v>633</v>
      </c>
      <c r="J423" s="448" t="s">
        <v>581</v>
      </c>
    </row>
    <row r="424" spans="9:10" x14ac:dyDescent="0.3">
      <c r="I424" s="448"/>
      <c r="J424" s="448"/>
    </row>
    <row r="425" spans="9:10" x14ac:dyDescent="0.3">
      <c r="I425" s="448" t="s">
        <v>634</v>
      </c>
      <c r="J425" s="448" t="s">
        <v>581</v>
      </c>
    </row>
    <row r="426" spans="9:10" x14ac:dyDescent="0.3">
      <c r="I426" s="448"/>
      <c r="J426" s="448"/>
    </row>
    <row r="427" spans="9:10" x14ac:dyDescent="0.3">
      <c r="I427" s="448" t="s">
        <v>635</v>
      </c>
      <c r="J427" s="448" t="s">
        <v>581</v>
      </c>
    </row>
    <row r="428" spans="9:10" x14ac:dyDescent="0.3">
      <c r="I428" s="448"/>
      <c r="J428" s="448"/>
    </row>
    <row r="429" spans="9:10" x14ac:dyDescent="0.3">
      <c r="I429" s="448" t="s">
        <v>636</v>
      </c>
      <c r="J429" s="448" t="s">
        <v>581</v>
      </c>
    </row>
    <row r="430" spans="9:10" x14ac:dyDescent="0.3">
      <c r="I430" s="448" t="s">
        <v>636</v>
      </c>
      <c r="J430" s="448" t="s">
        <v>581</v>
      </c>
    </row>
    <row r="431" spans="9:10" x14ac:dyDescent="0.3">
      <c r="I431" s="448"/>
      <c r="J431" s="448"/>
    </row>
    <row r="432" spans="9:10" x14ac:dyDescent="0.3">
      <c r="I432" s="448" t="s">
        <v>637</v>
      </c>
      <c r="J432" s="448" t="s">
        <v>581</v>
      </c>
    </row>
    <row r="433" spans="9:10" x14ac:dyDescent="0.3">
      <c r="I433" s="448"/>
      <c r="J433" s="448"/>
    </row>
    <row r="434" spans="9:10" x14ac:dyDescent="0.3">
      <c r="I434" s="448" t="s">
        <v>638</v>
      </c>
      <c r="J434" s="448" t="s">
        <v>581</v>
      </c>
    </row>
    <row r="435" spans="9:10" x14ac:dyDescent="0.3">
      <c r="I435" s="448"/>
      <c r="J435" s="448"/>
    </row>
    <row r="436" spans="9:10" x14ac:dyDescent="0.3">
      <c r="I436" s="448" t="s">
        <v>639</v>
      </c>
      <c r="J436" s="448" t="s">
        <v>581</v>
      </c>
    </row>
    <row r="437" spans="9:10" x14ac:dyDescent="0.3">
      <c r="I437" s="448" t="s">
        <v>639</v>
      </c>
      <c r="J437" s="448" t="s">
        <v>581</v>
      </c>
    </row>
    <row r="438" spans="9:10" x14ac:dyDescent="0.3">
      <c r="I438" s="448" t="s">
        <v>639</v>
      </c>
      <c r="J438" s="448" t="s">
        <v>581</v>
      </c>
    </row>
    <row r="439" spans="9:10" x14ac:dyDescent="0.3">
      <c r="I439" s="448" t="s">
        <v>639</v>
      </c>
      <c r="J439" s="448" t="s">
        <v>581</v>
      </c>
    </row>
    <row r="440" spans="9:10" x14ac:dyDescent="0.3">
      <c r="I440" s="448" t="s">
        <v>639</v>
      </c>
      <c r="J440" s="448" t="s">
        <v>581</v>
      </c>
    </row>
    <row r="441" spans="9:10" x14ac:dyDescent="0.3">
      <c r="I441" s="448" t="s">
        <v>639</v>
      </c>
      <c r="J441" s="448" t="s">
        <v>581</v>
      </c>
    </row>
    <row r="442" spans="9:10" x14ac:dyDescent="0.3">
      <c r="I442" s="448" t="s">
        <v>639</v>
      </c>
      <c r="J442" s="448" t="s">
        <v>581</v>
      </c>
    </row>
    <row r="443" spans="9:10" x14ac:dyDescent="0.3">
      <c r="I443" s="448" t="s">
        <v>639</v>
      </c>
      <c r="J443" s="448" t="s">
        <v>581</v>
      </c>
    </row>
    <row r="444" spans="9:10" x14ac:dyDescent="0.3">
      <c r="I444" s="448" t="s">
        <v>639</v>
      </c>
      <c r="J444" s="448" t="s">
        <v>581</v>
      </c>
    </row>
    <row r="445" spans="9:10" x14ac:dyDescent="0.3">
      <c r="I445" s="448" t="s">
        <v>639</v>
      </c>
      <c r="J445" s="448" t="s">
        <v>581</v>
      </c>
    </row>
    <row r="446" spans="9:10" x14ac:dyDescent="0.3">
      <c r="I446" s="448" t="s">
        <v>639</v>
      </c>
      <c r="J446" s="448" t="s">
        <v>581</v>
      </c>
    </row>
    <row r="447" spans="9:10" x14ac:dyDescent="0.3">
      <c r="I447" s="448" t="s">
        <v>639</v>
      </c>
      <c r="J447" s="448" t="s">
        <v>581</v>
      </c>
    </row>
    <row r="448" spans="9:10" x14ac:dyDescent="0.3">
      <c r="I448" s="448" t="s">
        <v>639</v>
      </c>
      <c r="J448" s="448" t="s">
        <v>581</v>
      </c>
    </row>
    <row r="449" spans="9:10" x14ac:dyDescent="0.3">
      <c r="I449" s="448" t="s">
        <v>639</v>
      </c>
      <c r="J449" s="448" t="s">
        <v>581</v>
      </c>
    </row>
    <row r="450" spans="9:10" x14ac:dyDescent="0.3">
      <c r="I450" s="448" t="s">
        <v>639</v>
      </c>
      <c r="J450" s="448" t="s">
        <v>581</v>
      </c>
    </row>
    <row r="451" spans="9:10" x14ac:dyDescent="0.3">
      <c r="I451" s="448"/>
      <c r="J451" s="448"/>
    </row>
    <row r="452" spans="9:10" x14ac:dyDescent="0.3">
      <c r="I452" s="448" t="s">
        <v>640</v>
      </c>
      <c r="J452" s="448" t="s">
        <v>581</v>
      </c>
    </row>
    <row r="453" spans="9:10" x14ac:dyDescent="0.3">
      <c r="I453" s="448"/>
      <c r="J453" s="448"/>
    </row>
    <row r="454" spans="9:10" x14ac:dyDescent="0.3">
      <c r="I454" s="448" t="s">
        <v>641</v>
      </c>
      <c r="J454" s="448" t="s">
        <v>581</v>
      </c>
    </row>
    <row r="455" spans="9:10" x14ac:dyDescent="0.3">
      <c r="I455" s="448" t="s">
        <v>641</v>
      </c>
      <c r="J455" s="448" t="s">
        <v>581</v>
      </c>
    </row>
    <row r="456" spans="9:10" x14ac:dyDescent="0.3">
      <c r="I456" s="448" t="s">
        <v>641</v>
      </c>
      <c r="J456" s="448" t="s">
        <v>581</v>
      </c>
    </row>
    <row r="457" spans="9:10" x14ac:dyDescent="0.3">
      <c r="I457" s="448"/>
      <c r="J457" s="448"/>
    </row>
    <row r="458" spans="9:10" x14ac:dyDescent="0.3">
      <c r="I458" s="448" t="s">
        <v>642</v>
      </c>
      <c r="J458" s="448" t="s">
        <v>581</v>
      </c>
    </row>
    <row r="459" spans="9:10" x14ac:dyDescent="0.3">
      <c r="I459" s="448" t="s">
        <v>642</v>
      </c>
      <c r="J459" s="448" t="s">
        <v>581</v>
      </c>
    </row>
    <row r="460" spans="9:10" x14ac:dyDescent="0.3">
      <c r="I460" s="448" t="s">
        <v>642</v>
      </c>
      <c r="J460" s="448" t="s">
        <v>581</v>
      </c>
    </row>
    <row r="461" spans="9:10" x14ac:dyDescent="0.3">
      <c r="I461" s="448"/>
      <c r="J461" s="448"/>
    </row>
    <row r="462" spans="9:10" x14ac:dyDescent="0.3">
      <c r="I462" s="448" t="s">
        <v>643</v>
      </c>
      <c r="J462" s="448" t="s">
        <v>581</v>
      </c>
    </row>
    <row r="463" spans="9:10" x14ac:dyDescent="0.3">
      <c r="I463" s="448" t="s">
        <v>643</v>
      </c>
      <c r="J463" s="448" t="s">
        <v>581</v>
      </c>
    </row>
    <row r="464" spans="9:10" x14ac:dyDescent="0.3">
      <c r="I464" s="448" t="s">
        <v>643</v>
      </c>
      <c r="J464" s="448" t="s">
        <v>581</v>
      </c>
    </row>
    <row r="465" spans="9:10" x14ac:dyDescent="0.3">
      <c r="I465" s="448" t="s">
        <v>643</v>
      </c>
      <c r="J465" s="448" t="s">
        <v>581</v>
      </c>
    </row>
    <row r="466" spans="9:10" x14ac:dyDescent="0.3">
      <c r="I466" s="448"/>
      <c r="J466" s="448"/>
    </row>
    <row r="467" spans="9:10" x14ac:dyDescent="0.3">
      <c r="I467" s="448" t="s">
        <v>644</v>
      </c>
      <c r="J467" s="448" t="s">
        <v>581</v>
      </c>
    </row>
    <row r="468" spans="9:10" x14ac:dyDescent="0.3">
      <c r="I468" s="448" t="s">
        <v>644</v>
      </c>
      <c r="J468" s="448" t="s">
        <v>581</v>
      </c>
    </row>
    <row r="469" spans="9:10" x14ac:dyDescent="0.3">
      <c r="I469" s="448" t="s">
        <v>644</v>
      </c>
      <c r="J469" s="448" t="s">
        <v>581</v>
      </c>
    </row>
    <row r="470" spans="9:10" x14ac:dyDescent="0.3">
      <c r="I470" s="448" t="s">
        <v>644</v>
      </c>
      <c r="J470" s="448" t="s">
        <v>581</v>
      </c>
    </row>
    <row r="471" spans="9:10" x14ac:dyDescent="0.3">
      <c r="I471" s="448" t="s">
        <v>644</v>
      </c>
      <c r="J471" s="448" t="s">
        <v>581</v>
      </c>
    </row>
    <row r="472" spans="9:10" x14ac:dyDescent="0.3">
      <c r="I472" s="448" t="s">
        <v>644</v>
      </c>
      <c r="J472" s="448" t="s">
        <v>581</v>
      </c>
    </row>
    <row r="473" spans="9:10" x14ac:dyDescent="0.3">
      <c r="I473" s="448" t="s">
        <v>644</v>
      </c>
      <c r="J473" s="448" t="s">
        <v>581</v>
      </c>
    </row>
    <row r="474" spans="9:10" x14ac:dyDescent="0.3">
      <c r="I474" s="448" t="s">
        <v>644</v>
      </c>
      <c r="J474" s="448" t="s">
        <v>581</v>
      </c>
    </row>
    <row r="475" spans="9:10" x14ac:dyDescent="0.3">
      <c r="I475" s="448" t="s">
        <v>644</v>
      </c>
      <c r="J475" s="448" t="s">
        <v>581</v>
      </c>
    </row>
    <row r="476" spans="9:10" x14ac:dyDescent="0.3">
      <c r="I476" s="448" t="s">
        <v>644</v>
      </c>
      <c r="J476" s="448" t="s">
        <v>581</v>
      </c>
    </row>
    <row r="477" spans="9:10" x14ac:dyDescent="0.3">
      <c r="I477" s="448" t="s">
        <v>644</v>
      </c>
      <c r="J477" s="448" t="s">
        <v>581</v>
      </c>
    </row>
    <row r="478" spans="9:10" x14ac:dyDescent="0.3">
      <c r="I478" s="448"/>
      <c r="J478" s="448"/>
    </row>
    <row r="479" spans="9:10" x14ac:dyDescent="0.3">
      <c r="I479" s="448" t="s">
        <v>645</v>
      </c>
      <c r="J479" s="448" t="s">
        <v>589</v>
      </c>
    </row>
    <row r="480" spans="9:10" x14ac:dyDescent="0.3">
      <c r="I480" s="448" t="s">
        <v>645</v>
      </c>
      <c r="J480" s="448" t="s">
        <v>589</v>
      </c>
    </row>
    <row r="481" spans="9:10" x14ac:dyDescent="0.3">
      <c r="I481" s="448"/>
      <c r="J481" s="448"/>
    </row>
    <row r="482" spans="9:10" x14ac:dyDescent="0.3">
      <c r="I482" s="448" t="s">
        <v>646</v>
      </c>
      <c r="J482" s="448" t="s">
        <v>589</v>
      </c>
    </row>
    <row r="483" spans="9:10" x14ac:dyDescent="0.3">
      <c r="I483" s="448" t="s">
        <v>646</v>
      </c>
      <c r="J483" s="448" t="s">
        <v>589</v>
      </c>
    </row>
    <row r="484" spans="9:10" x14ac:dyDescent="0.3">
      <c r="I484" s="448" t="s">
        <v>646</v>
      </c>
      <c r="J484" s="448" t="s">
        <v>589</v>
      </c>
    </row>
    <row r="485" spans="9:10" x14ac:dyDescent="0.3">
      <c r="I485" s="448"/>
      <c r="J485" s="448"/>
    </row>
    <row r="486" spans="9:10" x14ac:dyDescent="0.3">
      <c r="I486" s="448" t="s">
        <v>647</v>
      </c>
      <c r="J486" s="448" t="s">
        <v>581</v>
      </c>
    </row>
    <row r="487" spans="9:10" x14ac:dyDescent="0.3">
      <c r="I487" s="448" t="s">
        <v>647</v>
      </c>
      <c r="J487" s="448" t="s">
        <v>581</v>
      </c>
    </row>
    <row r="488" spans="9:10" x14ac:dyDescent="0.3">
      <c r="I488" s="448" t="s">
        <v>647</v>
      </c>
      <c r="J488" s="448" t="s">
        <v>581</v>
      </c>
    </row>
    <row r="489" spans="9:10" x14ac:dyDescent="0.3">
      <c r="I489" s="448" t="s">
        <v>647</v>
      </c>
      <c r="J489" s="448" t="s">
        <v>581</v>
      </c>
    </row>
    <row r="490" spans="9:10" x14ac:dyDescent="0.3">
      <c r="I490" s="448" t="s">
        <v>647</v>
      </c>
      <c r="J490" s="448" t="s">
        <v>581</v>
      </c>
    </row>
    <row r="491" spans="9:10" x14ac:dyDescent="0.3">
      <c r="I491" s="448"/>
      <c r="J491" s="448"/>
    </row>
    <row r="492" spans="9:10" x14ac:dyDescent="0.3">
      <c r="I492" s="448" t="s">
        <v>648</v>
      </c>
      <c r="J492" s="448" t="s">
        <v>581</v>
      </c>
    </row>
    <row r="493" spans="9:10" x14ac:dyDescent="0.3">
      <c r="I493" s="448" t="s">
        <v>648</v>
      </c>
      <c r="J493" s="448" t="s">
        <v>581</v>
      </c>
    </row>
    <row r="494" spans="9:10" x14ac:dyDescent="0.3">
      <c r="I494" s="448" t="s">
        <v>648</v>
      </c>
      <c r="J494" s="448" t="s">
        <v>581</v>
      </c>
    </row>
    <row r="495" spans="9:10" x14ac:dyDescent="0.3">
      <c r="I495" s="448" t="s">
        <v>648</v>
      </c>
      <c r="J495" s="448" t="s">
        <v>581</v>
      </c>
    </row>
    <row r="496" spans="9:10" x14ac:dyDescent="0.3">
      <c r="I496" s="448" t="s">
        <v>648</v>
      </c>
      <c r="J496" s="448" t="s">
        <v>581</v>
      </c>
    </row>
    <row r="497" spans="9:10" x14ac:dyDescent="0.3">
      <c r="I497" s="448"/>
      <c r="J497" s="448"/>
    </row>
    <row r="498" spans="9:10" x14ac:dyDescent="0.3">
      <c r="I498" s="448" t="s">
        <v>649</v>
      </c>
      <c r="J498" s="448" t="s">
        <v>581</v>
      </c>
    </row>
    <row r="499" spans="9:10" x14ac:dyDescent="0.3">
      <c r="I499" s="448" t="s">
        <v>649</v>
      </c>
      <c r="J499" s="448" t="s">
        <v>581</v>
      </c>
    </row>
    <row r="500" spans="9:10" x14ac:dyDescent="0.3">
      <c r="I500" s="448" t="s">
        <v>649</v>
      </c>
      <c r="J500" s="448" t="s">
        <v>581</v>
      </c>
    </row>
    <row r="501" spans="9:10" x14ac:dyDescent="0.3">
      <c r="I501" s="448" t="s">
        <v>649</v>
      </c>
      <c r="J501" s="448" t="s">
        <v>581</v>
      </c>
    </row>
    <row r="502" spans="9:10" x14ac:dyDescent="0.3">
      <c r="I502" s="448" t="s">
        <v>649</v>
      </c>
      <c r="J502" s="448" t="s">
        <v>581</v>
      </c>
    </row>
    <row r="503" spans="9:10" x14ac:dyDescent="0.3">
      <c r="I503" s="448"/>
      <c r="J503" s="448"/>
    </row>
    <row r="504" spans="9:10" x14ac:dyDescent="0.3">
      <c r="I504" s="448" t="s">
        <v>650</v>
      </c>
      <c r="J504" s="448" t="s">
        <v>581</v>
      </c>
    </row>
    <row r="505" spans="9:10" x14ac:dyDescent="0.3">
      <c r="I505" s="448" t="s">
        <v>650</v>
      </c>
      <c r="J505" s="448" t="s">
        <v>581</v>
      </c>
    </row>
    <row r="506" spans="9:10" x14ac:dyDescent="0.3">
      <c r="I506" s="448"/>
      <c r="J506" s="448"/>
    </row>
    <row r="507" spans="9:10" x14ac:dyDescent="0.3">
      <c r="I507" s="448" t="s">
        <v>651</v>
      </c>
      <c r="J507" s="448" t="s">
        <v>581</v>
      </c>
    </row>
    <row r="508" spans="9:10" x14ac:dyDescent="0.3">
      <c r="I508" s="448" t="s">
        <v>651</v>
      </c>
      <c r="J508" s="448" t="s">
        <v>581</v>
      </c>
    </row>
    <row r="509" spans="9:10" x14ac:dyDescent="0.3">
      <c r="I509" s="448" t="s">
        <v>651</v>
      </c>
      <c r="J509" s="448" t="s">
        <v>581</v>
      </c>
    </row>
    <row r="510" spans="9:10" x14ac:dyDescent="0.3">
      <c r="I510" s="448" t="s">
        <v>651</v>
      </c>
      <c r="J510" s="448" t="s">
        <v>581</v>
      </c>
    </row>
    <row r="511" spans="9:10" x14ac:dyDescent="0.3">
      <c r="I511" s="448" t="s">
        <v>651</v>
      </c>
      <c r="J511" s="448" t="s">
        <v>581</v>
      </c>
    </row>
    <row r="512" spans="9:10" x14ac:dyDescent="0.3">
      <c r="I512" s="448" t="s">
        <v>651</v>
      </c>
      <c r="J512" s="448" t="s">
        <v>581</v>
      </c>
    </row>
    <row r="513" spans="9:10" x14ac:dyDescent="0.3">
      <c r="I513" s="448"/>
      <c r="J513" s="448"/>
    </row>
    <row r="514" spans="9:10" x14ac:dyDescent="0.3">
      <c r="I514" s="448" t="s">
        <v>652</v>
      </c>
      <c r="J514" s="448" t="s">
        <v>581</v>
      </c>
    </row>
    <row r="515" spans="9:10" x14ac:dyDescent="0.3">
      <c r="I515" s="448" t="s">
        <v>652</v>
      </c>
      <c r="J515" s="448" t="s">
        <v>581</v>
      </c>
    </row>
    <row r="516" spans="9:10" x14ac:dyDescent="0.3">
      <c r="I516" s="448"/>
      <c r="J516" s="448"/>
    </row>
    <row r="517" spans="9:10" x14ac:dyDescent="0.3">
      <c r="I517" s="448" t="s">
        <v>653</v>
      </c>
      <c r="J517" s="448" t="s">
        <v>581</v>
      </c>
    </row>
    <row r="518" spans="9:10" x14ac:dyDescent="0.3">
      <c r="I518" s="448" t="s">
        <v>653</v>
      </c>
      <c r="J518" s="448" t="s">
        <v>581</v>
      </c>
    </row>
    <row r="519" spans="9:10" x14ac:dyDescent="0.3">
      <c r="I519" s="448"/>
      <c r="J519" s="448"/>
    </row>
    <row r="520" spans="9:10" x14ac:dyDescent="0.3">
      <c r="I520" s="448" t="s">
        <v>654</v>
      </c>
      <c r="J520" s="448" t="s">
        <v>581</v>
      </c>
    </row>
    <row r="521" spans="9:10" x14ac:dyDescent="0.3">
      <c r="I521" s="448" t="s">
        <v>654</v>
      </c>
      <c r="J521" s="448" t="s">
        <v>581</v>
      </c>
    </row>
    <row r="522" spans="9:10" x14ac:dyDescent="0.3">
      <c r="I522" s="448" t="s">
        <v>654</v>
      </c>
      <c r="J522" s="448" t="s">
        <v>581</v>
      </c>
    </row>
    <row r="523" spans="9:10" x14ac:dyDescent="0.3">
      <c r="I523" s="448" t="s">
        <v>654</v>
      </c>
      <c r="J523" s="448" t="s">
        <v>581</v>
      </c>
    </row>
    <row r="524" spans="9:10" x14ac:dyDescent="0.3">
      <c r="I524" s="448" t="s">
        <v>654</v>
      </c>
      <c r="J524" s="448" t="s">
        <v>581</v>
      </c>
    </row>
    <row r="525" spans="9:10" x14ac:dyDescent="0.3">
      <c r="I525" s="448" t="s">
        <v>654</v>
      </c>
      <c r="J525" s="448" t="s">
        <v>581</v>
      </c>
    </row>
    <row r="526" spans="9:10" x14ac:dyDescent="0.3">
      <c r="I526" s="448" t="s">
        <v>654</v>
      </c>
      <c r="J526" s="448" t="s">
        <v>581</v>
      </c>
    </row>
    <row r="527" spans="9:10" x14ac:dyDescent="0.3">
      <c r="I527" s="448" t="s">
        <v>654</v>
      </c>
      <c r="J527" s="448" t="s">
        <v>581</v>
      </c>
    </row>
    <row r="528" spans="9:10" x14ac:dyDescent="0.3">
      <c r="I528" s="448" t="s">
        <v>654</v>
      </c>
      <c r="J528" s="448" t="s">
        <v>581</v>
      </c>
    </row>
    <row r="529" spans="9:10" x14ac:dyDescent="0.3">
      <c r="I529" s="448" t="s">
        <v>654</v>
      </c>
      <c r="J529" s="448" t="s">
        <v>581</v>
      </c>
    </row>
    <row r="530" spans="9:10" x14ac:dyDescent="0.3">
      <c r="I530" s="448" t="s">
        <v>654</v>
      </c>
      <c r="J530" s="448" t="s">
        <v>581</v>
      </c>
    </row>
    <row r="531" spans="9:10" x14ac:dyDescent="0.3">
      <c r="I531" s="448" t="s">
        <v>654</v>
      </c>
      <c r="J531" s="448" t="s">
        <v>581</v>
      </c>
    </row>
    <row r="532" spans="9:10" x14ac:dyDescent="0.3">
      <c r="I532" s="448" t="s">
        <v>654</v>
      </c>
      <c r="J532" s="448" t="s">
        <v>581</v>
      </c>
    </row>
    <row r="533" spans="9:10" x14ac:dyDescent="0.3">
      <c r="I533" s="448" t="s">
        <v>654</v>
      </c>
      <c r="J533" s="448" t="s">
        <v>581</v>
      </c>
    </row>
    <row r="534" spans="9:10" x14ac:dyDescent="0.3">
      <c r="I534" s="448" t="s">
        <v>654</v>
      </c>
      <c r="J534" s="448" t="s">
        <v>581</v>
      </c>
    </row>
    <row r="535" spans="9:10" x14ac:dyDescent="0.3">
      <c r="I535" s="448" t="s">
        <v>654</v>
      </c>
      <c r="J535" s="448" t="s">
        <v>581</v>
      </c>
    </row>
    <row r="536" spans="9:10" x14ac:dyDescent="0.3">
      <c r="I536" s="448" t="s">
        <v>654</v>
      </c>
      <c r="J536" s="448" t="s">
        <v>581</v>
      </c>
    </row>
    <row r="537" spans="9:10" x14ac:dyDescent="0.3">
      <c r="I537" s="448"/>
      <c r="J537" s="448"/>
    </row>
    <row r="538" spans="9:10" x14ac:dyDescent="0.3">
      <c r="I538" s="448" t="s">
        <v>655</v>
      </c>
      <c r="J538" s="448" t="s">
        <v>581</v>
      </c>
    </row>
    <row r="539" spans="9:10" x14ac:dyDescent="0.3">
      <c r="I539" s="448" t="s">
        <v>655</v>
      </c>
      <c r="J539" s="448" t="s">
        <v>581</v>
      </c>
    </row>
    <row r="540" spans="9:10" x14ac:dyDescent="0.3">
      <c r="I540" s="448" t="s">
        <v>655</v>
      </c>
      <c r="J540" s="448" t="s">
        <v>581</v>
      </c>
    </row>
    <row r="541" spans="9:10" x14ac:dyDescent="0.3">
      <c r="I541" s="448" t="s">
        <v>655</v>
      </c>
      <c r="J541" s="448" t="s">
        <v>581</v>
      </c>
    </row>
    <row r="542" spans="9:10" x14ac:dyDescent="0.3">
      <c r="I542" s="448"/>
      <c r="J542" s="448"/>
    </row>
    <row r="543" spans="9:10" x14ac:dyDescent="0.3">
      <c r="I543" s="448" t="s">
        <v>656</v>
      </c>
      <c r="J543" s="448" t="s">
        <v>589</v>
      </c>
    </row>
    <row r="544" spans="9:10" x14ac:dyDescent="0.3">
      <c r="I544" s="448" t="s">
        <v>656</v>
      </c>
      <c r="J544" s="448" t="s">
        <v>589</v>
      </c>
    </row>
    <row r="545" spans="9:10" x14ac:dyDescent="0.3">
      <c r="I545" s="448" t="s">
        <v>656</v>
      </c>
      <c r="J545" s="448" t="s">
        <v>589</v>
      </c>
    </row>
    <row r="546" spans="9:10" x14ac:dyDescent="0.3">
      <c r="I546" s="448" t="s">
        <v>656</v>
      </c>
      <c r="J546" s="448" t="s">
        <v>589</v>
      </c>
    </row>
    <row r="547" spans="9:10" x14ac:dyDescent="0.3">
      <c r="I547" s="448" t="s">
        <v>656</v>
      </c>
      <c r="J547" s="448" t="s">
        <v>589</v>
      </c>
    </row>
    <row r="548" spans="9:10" x14ac:dyDescent="0.3">
      <c r="I548" s="448" t="s">
        <v>656</v>
      </c>
      <c r="J548" s="448" t="s">
        <v>589</v>
      </c>
    </row>
    <row r="549" spans="9:10" x14ac:dyDescent="0.3">
      <c r="I549" s="448" t="s">
        <v>656</v>
      </c>
      <c r="J549" s="448" t="s">
        <v>589</v>
      </c>
    </row>
    <row r="550" spans="9:10" x14ac:dyDescent="0.3">
      <c r="I550" s="448" t="s">
        <v>656</v>
      </c>
      <c r="J550" s="448" t="s">
        <v>589</v>
      </c>
    </row>
    <row r="551" spans="9:10" x14ac:dyDescent="0.3">
      <c r="I551" s="448"/>
      <c r="J551" s="448"/>
    </row>
    <row r="552" spans="9:10" x14ac:dyDescent="0.3">
      <c r="I552" s="448" t="s">
        <v>657</v>
      </c>
      <c r="J552" s="448" t="s">
        <v>589</v>
      </c>
    </row>
    <row r="553" spans="9:10" x14ac:dyDescent="0.3">
      <c r="I553" s="448" t="s">
        <v>657</v>
      </c>
      <c r="J553" s="448" t="s">
        <v>589</v>
      </c>
    </row>
    <row r="554" spans="9:10" x14ac:dyDescent="0.3">
      <c r="I554" s="448" t="s">
        <v>657</v>
      </c>
      <c r="J554" s="448" t="s">
        <v>589</v>
      </c>
    </row>
    <row r="555" spans="9:10" x14ac:dyDescent="0.3">
      <c r="I555" s="448"/>
      <c r="J555" s="448"/>
    </row>
    <row r="556" spans="9:10" x14ac:dyDescent="0.3">
      <c r="I556" s="448" t="s">
        <v>658</v>
      </c>
      <c r="J556" s="448" t="s">
        <v>581</v>
      </c>
    </row>
    <row r="557" spans="9:10" x14ac:dyDescent="0.3">
      <c r="I557" s="448"/>
      <c r="J557" s="448"/>
    </row>
    <row r="558" spans="9:10" x14ac:dyDescent="0.3">
      <c r="I558" s="448" t="s">
        <v>659</v>
      </c>
      <c r="J558" s="448" t="s">
        <v>581</v>
      </c>
    </row>
    <row r="559" spans="9:10" x14ac:dyDescent="0.3">
      <c r="I559" s="448" t="s">
        <v>659</v>
      </c>
      <c r="J559" s="448" t="s">
        <v>581</v>
      </c>
    </row>
    <row r="560" spans="9:10" x14ac:dyDescent="0.3">
      <c r="I560" s="448" t="s">
        <v>659</v>
      </c>
      <c r="J560" s="448" t="s">
        <v>581</v>
      </c>
    </row>
    <row r="561" spans="9:10" x14ac:dyDescent="0.3">
      <c r="I561" s="448" t="s">
        <v>659</v>
      </c>
      <c r="J561" s="448" t="s">
        <v>581</v>
      </c>
    </row>
    <row r="562" spans="9:10" x14ac:dyDescent="0.3">
      <c r="I562" s="448" t="s">
        <v>659</v>
      </c>
      <c r="J562" s="448" t="s">
        <v>581</v>
      </c>
    </row>
    <row r="563" spans="9:10" x14ac:dyDescent="0.3">
      <c r="I563" s="448" t="s">
        <v>659</v>
      </c>
      <c r="J563" s="448" t="s">
        <v>581</v>
      </c>
    </row>
    <row r="564" spans="9:10" x14ac:dyDescent="0.3">
      <c r="I564" s="448" t="s">
        <v>659</v>
      </c>
      <c r="J564" s="448" t="s">
        <v>581</v>
      </c>
    </row>
    <row r="565" spans="9:10" x14ac:dyDescent="0.3">
      <c r="I565" s="448" t="s">
        <v>659</v>
      </c>
      <c r="J565" s="448" t="s">
        <v>581</v>
      </c>
    </row>
    <row r="566" spans="9:10" x14ac:dyDescent="0.3">
      <c r="I566" s="448"/>
      <c r="J566" s="448"/>
    </row>
    <row r="567" spans="9:10" x14ac:dyDescent="0.3">
      <c r="I567" s="448" t="s">
        <v>660</v>
      </c>
      <c r="J567" s="448" t="s">
        <v>581</v>
      </c>
    </row>
    <row r="568" spans="9:10" x14ac:dyDescent="0.3">
      <c r="I568" s="448" t="s">
        <v>660</v>
      </c>
      <c r="J568" s="448" t="s">
        <v>581</v>
      </c>
    </row>
    <row r="569" spans="9:10" x14ac:dyDescent="0.3">
      <c r="I569" s="448" t="s">
        <v>660</v>
      </c>
      <c r="J569" s="448" t="s">
        <v>581</v>
      </c>
    </row>
    <row r="570" spans="9:10" x14ac:dyDescent="0.3">
      <c r="I570" s="448" t="s">
        <v>660</v>
      </c>
      <c r="J570" s="448" t="s">
        <v>581</v>
      </c>
    </row>
    <row r="571" spans="9:10" x14ac:dyDescent="0.3">
      <c r="I571" s="448" t="s">
        <v>660</v>
      </c>
      <c r="J571" s="448" t="s">
        <v>581</v>
      </c>
    </row>
    <row r="572" spans="9:10" x14ac:dyDescent="0.3">
      <c r="I572" s="448" t="s">
        <v>660</v>
      </c>
      <c r="J572" s="448" t="s">
        <v>581</v>
      </c>
    </row>
    <row r="573" spans="9:10" x14ac:dyDescent="0.3">
      <c r="I573" s="448"/>
      <c r="J573" s="448"/>
    </row>
    <row r="574" spans="9:10" x14ac:dyDescent="0.3">
      <c r="I574" s="448" t="s">
        <v>661</v>
      </c>
      <c r="J574" s="448" t="s">
        <v>581</v>
      </c>
    </row>
    <row r="575" spans="9:10" x14ac:dyDescent="0.3">
      <c r="I575" s="448" t="s">
        <v>661</v>
      </c>
      <c r="J575" s="448" t="s">
        <v>581</v>
      </c>
    </row>
    <row r="576" spans="9:10" x14ac:dyDescent="0.3">
      <c r="I576" s="448" t="s">
        <v>661</v>
      </c>
      <c r="J576" s="448" t="s">
        <v>581</v>
      </c>
    </row>
    <row r="577" spans="9:10" x14ac:dyDescent="0.3">
      <c r="I577" s="448" t="s">
        <v>661</v>
      </c>
      <c r="J577" s="448" t="s">
        <v>581</v>
      </c>
    </row>
    <row r="578" spans="9:10" x14ac:dyDescent="0.3">
      <c r="I578" s="448" t="s">
        <v>661</v>
      </c>
      <c r="J578" s="448" t="s">
        <v>581</v>
      </c>
    </row>
    <row r="579" spans="9:10" x14ac:dyDescent="0.3">
      <c r="I579" s="448"/>
      <c r="J579" s="448"/>
    </row>
    <row r="580" spans="9:10" x14ac:dyDescent="0.3">
      <c r="I580" s="448" t="s">
        <v>662</v>
      </c>
      <c r="J580" s="448" t="s">
        <v>581</v>
      </c>
    </row>
    <row r="581" spans="9:10" x14ac:dyDescent="0.3">
      <c r="I581" s="448"/>
      <c r="J581" s="448"/>
    </row>
    <row r="582" spans="9:10" x14ac:dyDescent="0.3">
      <c r="I582" s="448" t="s">
        <v>663</v>
      </c>
      <c r="J582" s="448" t="s">
        <v>581</v>
      </c>
    </row>
    <row r="583" spans="9:10" x14ac:dyDescent="0.3">
      <c r="I583" s="448"/>
      <c r="J583" s="448"/>
    </row>
    <row r="584" spans="9:10" x14ac:dyDescent="0.3">
      <c r="I584" s="448" t="s">
        <v>664</v>
      </c>
      <c r="J584" s="448" t="s">
        <v>581</v>
      </c>
    </row>
    <row r="585" spans="9:10" x14ac:dyDescent="0.3">
      <c r="I585" s="448"/>
      <c r="J585" s="448"/>
    </row>
    <row r="586" spans="9:10" x14ac:dyDescent="0.3">
      <c r="I586" s="448" t="s">
        <v>665</v>
      </c>
      <c r="J586" s="448" t="s">
        <v>581</v>
      </c>
    </row>
    <row r="587" spans="9:10" x14ac:dyDescent="0.3">
      <c r="I587" s="448" t="s">
        <v>665</v>
      </c>
      <c r="J587" s="448" t="s">
        <v>581</v>
      </c>
    </row>
    <row r="588" spans="9:10" x14ac:dyDescent="0.3">
      <c r="I588" s="448" t="s">
        <v>665</v>
      </c>
      <c r="J588" s="448" t="s">
        <v>581</v>
      </c>
    </row>
    <row r="589" spans="9:10" x14ac:dyDescent="0.3">
      <c r="I589" s="448" t="s">
        <v>665</v>
      </c>
      <c r="J589" s="448" t="s">
        <v>581</v>
      </c>
    </row>
    <row r="590" spans="9:10" x14ac:dyDescent="0.3">
      <c r="I590" s="448" t="s">
        <v>665</v>
      </c>
      <c r="J590" s="448" t="s">
        <v>581</v>
      </c>
    </row>
    <row r="591" spans="9:10" x14ac:dyDescent="0.3">
      <c r="I591" s="448" t="s">
        <v>665</v>
      </c>
      <c r="J591" s="448" t="s">
        <v>581</v>
      </c>
    </row>
    <row r="592" spans="9:10" x14ac:dyDescent="0.3">
      <c r="I592" s="448" t="s">
        <v>665</v>
      </c>
      <c r="J592" s="448" t="s">
        <v>581</v>
      </c>
    </row>
    <row r="593" spans="9:10" x14ac:dyDescent="0.3">
      <c r="I593" s="448" t="s">
        <v>665</v>
      </c>
      <c r="J593" s="448" t="s">
        <v>581</v>
      </c>
    </row>
    <row r="594" spans="9:10" x14ac:dyDescent="0.3">
      <c r="I594" s="448"/>
      <c r="J594" s="448"/>
    </row>
    <row r="595" spans="9:10" x14ac:dyDescent="0.3">
      <c r="I595" s="448" t="s">
        <v>666</v>
      </c>
      <c r="J595" s="448" t="s">
        <v>581</v>
      </c>
    </row>
    <row r="596" spans="9:10" x14ac:dyDescent="0.3">
      <c r="I596" s="448"/>
      <c r="J596" s="448"/>
    </row>
    <row r="597" spans="9:10" x14ac:dyDescent="0.3">
      <c r="I597" s="448" t="s">
        <v>667</v>
      </c>
      <c r="J597" s="448" t="s">
        <v>581</v>
      </c>
    </row>
    <row r="598" spans="9:10" x14ac:dyDescent="0.3">
      <c r="I598" s="448" t="s">
        <v>667</v>
      </c>
      <c r="J598" s="448" t="s">
        <v>581</v>
      </c>
    </row>
    <row r="599" spans="9:10" x14ac:dyDescent="0.3">
      <c r="I599" s="448" t="s">
        <v>667</v>
      </c>
      <c r="J599" s="448" t="s">
        <v>581</v>
      </c>
    </row>
    <row r="600" spans="9:10" x14ac:dyDescent="0.3">
      <c r="I600" s="448" t="s">
        <v>667</v>
      </c>
      <c r="J600" s="448" t="s">
        <v>581</v>
      </c>
    </row>
    <row r="601" spans="9:10" x14ac:dyDescent="0.3">
      <c r="I601" s="448" t="s">
        <v>667</v>
      </c>
      <c r="J601" s="448" t="s">
        <v>581</v>
      </c>
    </row>
    <row r="602" spans="9:10" x14ac:dyDescent="0.3">
      <c r="I602" s="448" t="s">
        <v>667</v>
      </c>
      <c r="J602" s="448" t="s">
        <v>581</v>
      </c>
    </row>
    <row r="603" spans="9:10" x14ac:dyDescent="0.3">
      <c r="I603" s="448" t="s">
        <v>667</v>
      </c>
      <c r="J603" s="448" t="s">
        <v>581</v>
      </c>
    </row>
    <row r="604" spans="9:10" x14ac:dyDescent="0.3">
      <c r="I604" s="448"/>
      <c r="J604" s="448"/>
    </row>
    <row r="605" spans="9:10" x14ac:dyDescent="0.3">
      <c r="I605" s="448" t="s">
        <v>668</v>
      </c>
      <c r="J605" s="448" t="s">
        <v>581</v>
      </c>
    </row>
    <row r="606" spans="9:10" x14ac:dyDescent="0.3">
      <c r="I606" s="448" t="s">
        <v>668</v>
      </c>
      <c r="J606" s="448" t="s">
        <v>581</v>
      </c>
    </row>
    <row r="607" spans="9:10" x14ac:dyDescent="0.3">
      <c r="I607" s="448"/>
      <c r="J607" s="448"/>
    </row>
    <row r="608" spans="9:10" x14ac:dyDescent="0.3">
      <c r="I608" s="448" t="s">
        <v>669</v>
      </c>
      <c r="J608" s="448" t="s">
        <v>581</v>
      </c>
    </row>
    <row r="609" spans="9:10" x14ac:dyDescent="0.3">
      <c r="I609" s="448" t="s">
        <v>669</v>
      </c>
      <c r="J609" s="448" t="s">
        <v>581</v>
      </c>
    </row>
    <row r="610" spans="9:10" x14ac:dyDescent="0.3">
      <c r="I610" s="448" t="s">
        <v>669</v>
      </c>
      <c r="J610" s="448" t="s">
        <v>581</v>
      </c>
    </row>
    <row r="611" spans="9:10" x14ac:dyDescent="0.3">
      <c r="I611" s="448" t="s">
        <v>669</v>
      </c>
      <c r="J611" s="448" t="s">
        <v>581</v>
      </c>
    </row>
    <row r="612" spans="9:10" x14ac:dyDescent="0.3">
      <c r="I612" s="448" t="s">
        <v>669</v>
      </c>
      <c r="J612" s="448" t="s">
        <v>581</v>
      </c>
    </row>
    <row r="613" spans="9:10" x14ac:dyDescent="0.3">
      <c r="I613" s="448" t="s">
        <v>669</v>
      </c>
      <c r="J613" s="448" t="s">
        <v>581</v>
      </c>
    </row>
    <row r="614" spans="9:10" x14ac:dyDescent="0.3">
      <c r="I614" s="448" t="s">
        <v>669</v>
      </c>
      <c r="J614" s="448" t="s">
        <v>581</v>
      </c>
    </row>
    <row r="615" spans="9:10" x14ac:dyDescent="0.3">
      <c r="I615" s="448" t="s">
        <v>669</v>
      </c>
      <c r="J615" s="448" t="s">
        <v>581</v>
      </c>
    </row>
    <row r="616" spans="9:10" x14ac:dyDescent="0.3">
      <c r="I616" s="448" t="s">
        <v>669</v>
      </c>
      <c r="J616" s="448" t="s">
        <v>581</v>
      </c>
    </row>
    <row r="617" spans="9:10" x14ac:dyDescent="0.3">
      <c r="I617" s="448" t="s">
        <v>669</v>
      </c>
      <c r="J617" s="448" t="s">
        <v>581</v>
      </c>
    </row>
    <row r="618" spans="9:10" x14ac:dyDescent="0.3">
      <c r="I618" s="448" t="s">
        <v>669</v>
      </c>
      <c r="J618" s="448" t="s">
        <v>581</v>
      </c>
    </row>
    <row r="619" spans="9:10" x14ac:dyDescent="0.3">
      <c r="I619" s="448" t="s">
        <v>669</v>
      </c>
      <c r="J619" s="448" t="s">
        <v>581</v>
      </c>
    </row>
    <row r="620" spans="9:10" x14ac:dyDescent="0.3">
      <c r="I620" s="448" t="s">
        <v>669</v>
      </c>
      <c r="J620" s="448" t="s">
        <v>581</v>
      </c>
    </row>
    <row r="621" spans="9:10" x14ac:dyDescent="0.3">
      <c r="I621" s="448"/>
      <c r="J621" s="448"/>
    </row>
    <row r="622" spans="9:10" x14ac:dyDescent="0.3">
      <c r="I622" s="448" t="s">
        <v>670</v>
      </c>
      <c r="J622" s="448" t="s">
        <v>581</v>
      </c>
    </row>
    <row r="623" spans="9:10" x14ac:dyDescent="0.3">
      <c r="I623" s="448" t="s">
        <v>670</v>
      </c>
      <c r="J623" s="448" t="s">
        <v>581</v>
      </c>
    </row>
    <row r="624" spans="9:10" x14ac:dyDescent="0.3">
      <c r="I624" s="448" t="s">
        <v>670</v>
      </c>
      <c r="J624" s="448" t="s">
        <v>581</v>
      </c>
    </row>
    <row r="625" spans="9:10" x14ac:dyDescent="0.3">
      <c r="I625" s="448" t="s">
        <v>670</v>
      </c>
      <c r="J625" s="448" t="s">
        <v>581</v>
      </c>
    </row>
    <row r="626" spans="9:10" x14ac:dyDescent="0.3">
      <c r="I626" s="448" t="s">
        <v>670</v>
      </c>
      <c r="J626" s="448" t="s">
        <v>581</v>
      </c>
    </row>
    <row r="627" spans="9:10" x14ac:dyDescent="0.3">
      <c r="I627" s="448" t="s">
        <v>670</v>
      </c>
      <c r="J627" s="448" t="s">
        <v>581</v>
      </c>
    </row>
    <row r="628" spans="9:10" x14ac:dyDescent="0.3">
      <c r="I628" s="448" t="s">
        <v>670</v>
      </c>
      <c r="J628" s="448" t="s">
        <v>581</v>
      </c>
    </row>
    <row r="629" spans="9:10" x14ac:dyDescent="0.3">
      <c r="I629" s="448" t="s">
        <v>670</v>
      </c>
      <c r="J629" s="448" t="s">
        <v>581</v>
      </c>
    </row>
    <row r="630" spans="9:10" x14ac:dyDescent="0.3">
      <c r="I630" s="448" t="s">
        <v>670</v>
      </c>
      <c r="J630" s="448" t="s">
        <v>581</v>
      </c>
    </row>
    <row r="631" spans="9:10" x14ac:dyDescent="0.3">
      <c r="I631" s="448" t="s">
        <v>670</v>
      </c>
      <c r="J631" s="448" t="s">
        <v>581</v>
      </c>
    </row>
    <row r="632" spans="9:10" x14ac:dyDescent="0.3">
      <c r="I632" s="448" t="s">
        <v>670</v>
      </c>
      <c r="J632" s="448" t="s">
        <v>581</v>
      </c>
    </row>
    <row r="633" spans="9:10" x14ac:dyDescent="0.3">
      <c r="I633" s="448" t="s">
        <v>670</v>
      </c>
      <c r="J633" s="448" t="s">
        <v>581</v>
      </c>
    </row>
    <row r="634" spans="9:10" x14ac:dyDescent="0.3">
      <c r="I634" s="448" t="s">
        <v>670</v>
      </c>
      <c r="J634" s="448" t="s">
        <v>581</v>
      </c>
    </row>
    <row r="635" spans="9:10" x14ac:dyDescent="0.3">
      <c r="I635" s="448" t="s">
        <v>670</v>
      </c>
      <c r="J635" s="448" t="s">
        <v>581</v>
      </c>
    </row>
    <row r="636" spans="9:10" x14ac:dyDescent="0.3">
      <c r="I636" s="448" t="s">
        <v>670</v>
      </c>
      <c r="J636" s="448" t="s">
        <v>581</v>
      </c>
    </row>
    <row r="637" spans="9:10" x14ac:dyDescent="0.3">
      <c r="I637" s="448"/>
      <c r="J637" s="448"/>
    </row>
    <row r="638" spans="9:10" x14ac:dyDescent="0.3">
      <c r="I638" s="448" t="s">
        <v>671</v>
      </c>
      <c r="J638" s="448" t="s">
        <v>581</v>
      </c>
    </row>
    <row r="639" spans="9:10" x14ac:dyDescent="0.3">
      <c r="I639" s="448" t="s">
        <v>671</v>
      </c>
      <c r="J639" s="448" t="s">
        <v>581</v>
      </c>
    </row>
    <row r="640" spans="9:10" x14ac:dyDescent="0.3">
      <c r="I640" s="448" t="s">
        <v>671</v>
      </c>
      <c r="J640" s="448" t="s">
        <v>581</v>
      </c>
    </row>
    <row r="641" spans="9:10" x14ac:dyDescent="0.3">
      <c r="I641" s="448" t="s">
        <v>671</v>
      </c>
      <c r="J641" s="448" t="s">
        <v>581</v>
      </c>
    </row>
    <row r="642" spans="9:10" x14ac:dyDescent="0.3">
      <c r="I642" s="448" t="s">
        <v>671</v>
      </c>
      <c r="J642" s="448" t="s">
        <v>581</v>
      </c>
    </row>
    <row r="643" spans="9:10" x14ac:dyDescent="0.3">
      <c r="I643" s="448" t="s">
        <v>671</v>
      </c>
      <c r="J643" s="448" t="s">
        <v>581</v>
      </c>
    </row>
    <row r="644" spans="9:10" x14ac:dyDescent="0.3">
      <c r="I644" s="448" t="s">
        <v>671</v>
      </c>
      <c r="J644" s="448" t="s">
        <v>581</v>
      </c>
    </row>
    <row r="645" spans="9:10" x14ac:dyDescent="0.3">
      <c r="I645" s="448" t="s">
        <v>671</v>
      </c>
      <c r="J645" s="448" t="s">
        <v>581</v>
      </c>
    </row>
    <row r="646" spans="9:10" x14ac:dyDescent="0.3">
      <c r="I646" s="448" t="s">
        <v>671</v>
      </c>
      <c r="J646" s="448" t="s">
        <v>581</v>
      </c>
    </row>
    <row r="647" spans="9:10" x14ac:dyDescent="0.3">
      <c r="I647" s="448" t="s">
        <v>671</v>
      </c>
      <c r="J647" s="448" t="s">
        <v>581</v>
      </c>
    </row>
    <row r="648" spans="9:10" x14ac:dyDescent="0.3">
      <c r="I648" s="448" t="s">
        <v>671</v>
      </c>
      <c r="J648" s="448" t="s">
        <v>581</v>
      </c>
    </row>
    <row r="649" spans="9:10" x14ac:dyDescent="0.3">
      <c r="I649" s="448" t="s">
        <v>671</v>
      </c>
      <c r="J649" s="448" t="s">
        <v>581</v>
      </c>
    </row>
    <row r="650" spans="9:10" x14ac:dyDescent="0.3">
      <c r="I650" s="448" t="s">
        <v>671</v>
      </c>
      <c r="J650" s="448" t="s">
        <v>581</v>
      </c>
    </row>
    <row r="651" spans="9:10" x14ac:dyDescent="0.3">
      <c r="I651" s="448" t="s">
        <v>671</v>
      </c>
      <c r="J651" s="448" t="s">
        <v>581</v>
      </c>
    </row>
    <row r="652" spans="9:10" x14ac:dyDescent="0.3">
      <c r="I652" s="448" t="s">
        <v>671</v>
      </c>
      <c r="J652" s="448" t="s">
        <v>581</v>
      </c>
    </row>
    <row r="653" spans="9:10" x14ac:dyDescent="0.3">
      <c r="I653" s="448"/>
      <c r="J653" s="448"/>
    </row>
    <row r="654" spans="9:10" x14ac:dyDescent="0.3">
      <c r="I654" s="448" t="s">
        <v>672</v>
      </c>
      <c r="J654" s="448" t="s">
        <v>581</v>
      </c>
    </row>
    <row r="655" spans="9:10" x14ac:dyDescent="0.3">
      <c r="I655" s="448" t="s">
        <v>672</v>
      </c>
      <c r="J655" s="448" t="s">
        <v>581</v>
      </c>
    </row>
    <row r="656" spans="9:10" x14ac:dyDescent="0.3">
      <c r="I656" s="448" t="s">
        <v>672</v>
      </c>
      <c r="J656" s="448" t="s">
        <v>581</v>
      </c>
    </row>
    <row r="657" spans="9:10" x14ac:dyDescent="0.3">
      <c r="I657" s="448" t="s">
        <v>672</v>
      </c>
      <c r="J657" s="448" t="s">
        <v>581</v>
      </c>
    </row>
    <row r="658" spans="9:10" x14ac:dyDescent="0.3">
      <c r="I658" s="448" t="s">
        <v>672</v>
      </c>
      <c r="J658" s="448" t="s">
        <v>581</v>
      </c>
    </row>
    <row r="659" spans="9:10" x14ac:dyDescent="0.3">
      <c r="I659" s="448" t="s">
        <v>672</v>
      </c>
      <c r="J659" s="448" t="s">
        <v>581</v>
      </c>
    </row>
    <row r="660" spans="9:10" x14ac:dyDescent="0.3">
      <c r="I660" s="448" t="s">
        <v>672</v>
      </c>
      <c r="J660" s="448" t="s">
        <v>581</v>
      </c>
    </row>
    <row r="661" spans="9:10" x14ac:dyDescent="0.3">
      <c r="I661" s="448" t="s">
        <v>672</v>
      </c>
      <c r="J661" s="448" t="s">
        <v>581</v>
      </c>
    </row>
    <row r="662" spans="9:10" x14ac:dyDescent="0.3">
      <c r="I662" s="448" t="s">
        <v>672</v>
      </c>
      <c r="J662" s="448" t="s">
        <v>581</v>
      </c>
    </row>
    <row r="663" spans="9:10" x14ac:dyDescent="0.3">
      <c r="I663" s="448" t="s">
        <v>672</v>
      </c>
      <c r="J663" s="448" t="s">
        <v>581</v>
      </c>
    </row>
    <row r="664" spans="9:10" x14ac:dyDescent="0.3">
      <c r="I664" s="448"/>
      <c r="J664" s="448"/>
    </row>
    <row r="665" spans="9:10" x14ac:dyDescent="0.3">
      <c r="I665" s="448" t="s">
        <v>673</v>
      </c>
      <c r="J665" s="448" t="s">
        <v>581</v>
      </c>
    </row>
    <row r="666" spans="9:10" x14ac:dyDescent="0.3">
      <c r="I666" s="448" t="s">
        <v>673</v>
      </c>
      <c r="J666" s="448" t="s">
        <v>581</v>
      </c>
    </row>
    <row r="667" spans="9:10" x14ac:dyDescent="0.3">
      <c r="I667" s="448" t="s">
        <v>673</v>
      </c>
      <c r="J667" s="448" t="s">
        <v>581</v>
      </c>
    </row>
    <row r="668" spans="9:10" x14ac:dyDescent="0.3">
      <c r="I668" s="448" t="s">
        <v>673</v>
      </c>
      <c r="J668" s="448" t="s">
        <v>581</v>
      </c>
    </row>
    <row r="669" spans="9:10" x14ac:dyDescent="0.3">
      <c r="I669" s="448" t="s">
        <v>673</v>
      </c>
      <c r="J669" s="448" t="s">
        <v>581</v>
      </c>
    </row>
    <row r="670" spans="9:10" x14ac:dyDescent="0.3">
      <c r="I670" s="448" t="s">
        <v>673</v>
      </c>
      <c r="J670" s="448" t="s">
        <v>581</v>
      </c>
    </row>
    <row r="671" spans="9:10" x14ac:dyDescent="0.3">
      <c r="I671" s="448" t="s">
        <v>673</v>
      </c>
      <c r="J671" s="448" t="s">
        <v>581</v>
      </c>
    </row>
    <row r="672" spans="9:10" x14ac:dyDescent="0.3">
      <c r="I672" s="448" t="s">
        <v>673</v>
      </c>
      <c r="J672" s="448" t="s">
        <v>581</v>
      </c>
    </row>
    <row r="673" spans="9:10" x14ac:dyDescent="0.3">
      <c r="I673" s="448" t="s">
        <v>673</v>
      </c>
      <c r="J673" s="448" t="s">
        <v>581</v>
      </c>
    </row>
    <row r="674" spans="9:10" x14ac:dyDescent="0.3">
      <c r="I674" s="448" t="s">
        <v>673</v>
      </c>
      <c r="J674" s="448" t="s">
        <v>581</v>
      </c>
    </row>
    <row r="675" spans="9:10" x14ac:dyDescent="0.3">
      <c r="I675" s="448"/>
      <c r="J675" s="448"/>
    </row>
    <row r="676" spans="9:10" x14ac:dyDescent="0.3">
      <c r="I676" s="448" t="s">
        <v>674</v>
      </c>
      <c r="J676" s="448" t="s">
        <v>581</v>
      </c>
    </row>
    <row r="677" spans="9:10" x14ac:dyDescent="0.3">
      <c r="I677" s="448" t="s">
        <v>674</v>
      </c>
      <c r="J677" s="448" t="s">
        <v>581</v>
      </c>
    </row>
    <row r="678" spans="9:10" x14ac:dyDescent="0.3">
      <c r="I678" s="448" t="s">
        <v>674</v>
      </c>
      <c r="J678" s="448" t="s">
        <v>581</v>
      </c>
    </row>
    <row r="679" spans="9:10" x14ac:dyDescent="0.3">
      <c r="I679" s="448" t="s">
        <v>674</v>
      </c>
      <c r="J679" s="448" t="s">
        <v>581</v>
      </c>
    </row>
    <row r="680" spans="9:10" x14ac:dyDescent="0.3">
      <c r="I680" s="448" t="s">
        <v>674</v>
      </c>
      <c r="J680" s="448" t="s">
        <v>581</v>
      </c>
    </row>
    <row r="681" spans="9:10" x14ac:dyDescent="0.3">
      <c r="I681" s="448" t="s">
        <v>674</v>
      </c>
      <c r="J681" s="448" t="s">
        <v>581</v>
      </c>
    </row>
    <row r="682" spans="9:10" x14ac:dyDescent="0.3">
      <c r="I682" s="448" t="s">
        <v>674</v>
      </c>
      <c r="J682" s="448" t="s">
        <v>581</v>
      </c>
    </row>
    <row r="683" spans="9:10" x14ac:dyDescent="0.3">
      <c r="I683" s="448" t="s">
        <v>674</v>
      </c>
      <c r="J683" s="448" t="s">
        <v>581</v>
      </c>
    </row>
    <row r="684" spans="9:10" x14ac:dyDescent="0.3">
      <c r="I684" s="448" t="s">
        <v>674</v>
      </c>
      <c r="J684" s="448" t="s">
        <v>581</v>
      </c>
    </row>
    <row r="685" spans="9:10" x14ac:dyDescent="0.3">
      <c r="I685" s="448" t="s">
        <v>674</v>
      </c>
      <c r="J685" s="448" t="s">
        <v>581</v>
      </c>
    </row>
    <row r="686" spans="9:10" x14ac:dyDescent="0.3">
      <c r="I686" s="448" t="s">
        <v>674</v>
      </c>
      <c r="J686" s="448" t="s">
        <v>581</v>
      </c>
    </row>
    <row r="687" spans="9:10" x14ac:dyDescent="0.3">
      <c r="I687" s="448"/>
      <c r="J687" s="448"/>
    </row>
    <row r="688" spans="9:10" x14ac:dyDescent="0.3">
      <c r="I688" s="448" t="s">
        <v>675</v>
      </c>
      <c r="J688" s="448" t="s">
        <v>581</v>
      </c>
    </row>
    <row r="689" spans="9:10" x14ac:dyDescent="0.3">
      <c r="I689" s="448" t="s">
        <v>675</v>
      </c>
      <c r="J689" s="448" t="s">
        <v>581</v>
      </c>
    </row>
    <row r="690" spans="9:10" x14ac:dyDescent="0.3">
      <c r="I690" s="448" t="s">
        <v>675</v>
      </c>
      <c r="J690" s="448" t="s">
        <v>581</v>
      </c>
    </row>
    <row r="691" spans="9:10" x14ac:dyDescent="0.3">
      <c r="I691" s="448" t="s">
        <v>675</v>
      </c>
      <c r="J691" s="448" t="s">
        <v>581</v>
      </c>
    </row>
    <row r="692" spans="9:10" x14ac:dyDescent="0.3">
      <c r="I692" s="448" t="s">
        <v>675</v>
      </c>
      <c r="J692" s="448" t="s">
        <v>581</v>
      </c>
    </row>
    <row r="693" spans="9:10" x14ac:dyDescent="0.3">
      <c r="I693" s="448" t="s">
        <v>675</v>
      </c>
      <c r="J693" s="448" t="s">
        <v>581</v>
      </c>
    </row>
    <row r="694" spans="9:10" x14ac:dyDescent="0.3">
      <c r="I694" s="448" t="s">
        <v>675</v>
      </c>
      <c r="J694" s="448" t="s">
        <v>581</v>
      </c>
    </row>
    <row r="695" spans="9:10" x14ac:dyDescent="0.3">
      <c r="I695" s="448" t="s">
        <v>675</v>
      </c>
      <c r="J695" s="448" t="s">
        <v>581</v>
      </c>
    </row>
    <row r="696" spans="9:10" x14ac:dyDescent="0.3">
      <c r="I696" s="448"/>
      <c r="J696" s="448"/>
    </row>
    <row r="697" spans="9:10" x14ac:dyDescent="0.3">
      <c r="I697" s="448" t="s">
        <v>676</v>
      </c>
      <c r="J697" s="448" t="s">
        <v>581</v>
      </c>
    </row>
    <row r="698" spans="9:10" x14ac:dyDescent="0.3">
      <c r="I698" s="448" t="s">
        <v>676</v>
      </c>
      <c r="J698" s="448" t="s">
        <v>581</v>
      </c>
    </row>
    <row r="699" spans="9:10" x14ac:dyDescent="0.3">
      <c r="I699" s="448" t="s">
        <v>676</v>
      </c>
      <c r="J699" s="448" t="s">
        <v>581</v>
      </c>
    </row>
    <row r="700" spans="9:10" x14ac:dyDescent="0.3">
      <c r="I700" s="448" t="s">
        <v>676</v>
      </c>
      <c r="J700" s="448" t="s">
        <v>581</v>
      </c>
    </row>
    <row r="701" spans="9:10" x14ac:dyDescent="0.3">
      <c r="I701" s="448" t="s">
        <v>676</v>
      </c>
      <c r="J701" s="448" t="s">
        <v>581</v>
      </c>
    </row>
    <row r="702" spans="9:10" x14ac:dyDescent="0.3">
      <c r="I702" s="448" t="s">
        <v>676</v>
      </c>
      <c r="J702" s="448" t="s">
        <v>581</v>
      </c>
    </row>
    <row r="703" spans="9:10" x14ac:dyDescent="0.3">
      <c r="I703" s="448" t="s">
        <v>676</v>
      </c>
      <c r="J703" s="448" t="s">
        <v>581</v>
      </c>
    </row>
    <row r="704" spans="9:10" x14ac:dyDescent="0.3">
      <c r="I704" s="448" t="s">
        <v>676</v>
      </c>
      <c r="J704" s="448" t="s">
        <v>581</v>
      </c>
    </row>
    <row r="705" spans="9:10" x14ac:dyDescent="0.3">
      <c r="I705" s="448"/>
      <c r="J705" s="448"/>
    </row>
    <row r="706" spans="9:10" x14ac:dyDescent="0.3">
      <c r="I706" s="448" t="s">
        <v>677</v>
      </c>
      <c r="J706" s="448" t="s">
        <v>581</v>
      </c>
    </row>
    <row r="707" spans="9:10" x14ac:dyDescent="0.3">
      <c r="I707" s="448" t="s">
        <v>677</v>
      </c>
      <c r="J707" s="448" t="s">
        <v>581</v>
      </c>
    </row>
    <row r="708" spans="9:10" x14ac:dyDescent="0.3">
      <c r="I708" s="448" t="s">
        <v>677</v>
      </c>
      <c r="J708" s="448" t="s">
        <v>581</v>
      </c>
    </row>
    <row r="709" spans="9:10" x14ac:dyDescent="0.3">
      <c r="I709" s="448" t="s">
        <v>677</v>
      </c>
      <c r="J709" s="448" t="s">
        <v>581</v>
      </c>
    </row>
    <row r="710" spans="9:10" x14ac:dyDescent="0.3">
      <c r="I710" s="448"/>
      <c r="J710" s="448"/>
    </row>
    <row r="711" spans="9:10" x14ac:dyDescent="0.3">
      <c r="I711" s="448" t="s">
        <v>678</v>
      </c>
      <c r="J711" s="448" t="s">
        <v>581</v>
      </c>
    </row>
    <row r="712" spans="9:10" x14ac:dyDescent="0.3">
      <c r="I712" s="448" t="s">
        <v>678</v>
      </c>
      <c r="J712" s="448" t="s">
        <v>581</v>
      </c>
    </row>
    <row r="713" spans="9:10" x14ac:dyDescent="0.3">
      <c r="I713" s="448" t="s">
        <v>678</v>
      </c>
      <c r="J713" s="448" t="s">
        <v>581</v>
      </c>
    </row>
    <row r="714" spans="9:10" x14ac:dyDescent="0.3">
      <c r="I714" s="448" t="s">
        <v>678</v>
      </c>
      <c r="J714" s="448" t="s">
        <v>581</v>
      </c>
    </row>
    <row r="715" spans="9:10" x14ac:dyDescent="0.3">
      <c r="I715" s="448"/>
      <c r="J715" s="448"/>
    </row>
    <row r="716" spans="9:10" x14ac:dyDescent="0.3">
      <c r="I716" s="448" t="s">
        <v>679</v>
      </c>
      <c r="J716" s="448" t="s">
        <v>581</v>
      </c>
    </row>
    <row r="717" spans="9:10" x14ac:dyDescent="0.3">
      <c r="I717" s="448" t="s">
        <v>679</v>
      </c>
      <c r="J717" s="448" t="s">
        <v>581</v>
      </c>
    </row>
    <row r="718" spans="9:10" x14ac:dyDescent="0.3">
      <c r="I718" s="448" t="s">
        <v>679</v>
      </c>
      <c r="J718" s="448" t="s">
        <v>581</v>
      </c>
    </row>
    <row r="719" spans="9:10" x14ac:dyDescent="0.3">
      <c r="I719" s="448" t="s">
        <v>679</v>
      </c>
      <c r="J719" s="448" t="s">
        <v>581</v>
      </c>
    </row>
    <row r="720" spans="9:10" x14ac:dyDescent="0.3">
      <c r="I720" s="448" t="s">
        <v>679</v>
      </c>
      <c r="J720" s="448" t="s">
        <v>581</v>
      </c>
    </row>
    <row r="721" spans="9:10" x14ac:dyDescent="0.3">
      <c r="I721" s="448" t="s">
        <v>679</v>
      </c>
      <c r="J721" s="448" t="s">
        <v>581</v>
      </c>
    </row>
    <row r="722" spans="9:10" x14ac:dyDescent="0.3">
      <c r="I722" s="448" t="s">
        <v>679</v>
      </c>
      <c r="J722" s="448" t="s">
        <v>581</v>
      </c>
    </row>
    <row r="723" spans="9:10" x14ac:dyDescent="0.3">
      <c r="I723" s="448" t="s">
        <v>679</v>
      </c>
      <c r="J723" s="448" t="s">
        <v>581</v>
      </c>
    </row>
    <row r="724" spans="9:10" x14ac:dyDescent="0.3">
      <c r="I724" s="448" t="s">
        <v>679</v>
      </c>
      <c r="J724" s="448" t="s">
        <v>581</v>
      </c>
    </row>
    <row r="725" spans="9:10" x14ac:dyDescent="0.3">
      <c r="I725" s="448" t="s">
        <v>679</v>
      </c>
      <c r="J725" s="448" t="s">
        <v>581</v>
      </c>
    </row>
    <row r="726" spans="9:10" x14ac:dyDescent="0.3">
      <c r="I726" s="448"/>
      <c r="J726" s="448"/>
    </row>
    <row r="727" spans="9:10" x14ac:dyDescent="0.3">
      <c r="I727" s="448" t="s">
        <v>680</v>
      </c>
      <c r="J727" s="448" t="s">
        <v>581</v>
      </c>
    </row>
    <row r="728" spans="9:10" x14ac:dyDescent="0.3">
      <c r="I728" s="448" t="s">
        <v>680</v>
      </c>
      <c r="J728" s="448" t="s">
        <v>581</v>
      </c>
    </row>
    <row r="729" spans="9:10" x14ac:dyDescent="0.3">
      <c r="I729" s="448" t="s">
        <v>680</v>
      </c>
      <c r="J729" s="448" t="s">
        <v>581</v>
      </c>
    </row>
    <row r="730" spans="9:10" x14ac:dyDescent="0.3">
      <c r="I730" s="448" t="s">
        <v>680</v>
      </c>
      <c r="J730" s="448" t="s">
        <v>581</v>
      </c>
    </row>
    <row r="731" spans="9:10" x14ac:dyDescent="0.3">
      <c r="I731" s="448" t="s">
        <v>680</v>
      </c>
      <c r="J731" s="448" t="s">
        <v>581</v>
      </c>
    </row>
    <row r="732" spans="9:10" x14ac:dyDescent="0.3">
      <c r="I732" s="448" t="s">
        <v>680</v>
      </c>
      <c r="J732" s="448" t="s">
        <v>581</v>
      </c>
    </row>
    <row r="733" spans="9:10" x14ac:dyDescent="0.3">
      <c r="I733" s="448" t="s">
        <v>680</v>
      </c>
      <c r="J733" s="448" t="s">
        <v>581</v>
      </c>
    </row>
    <row r="734" spans="9:10" x14ac:dyDescent="0.3">
      <c r="I734" s="448" t="s">
        <v>680</v>
      </c>
      <c r="J734" s="448" t="s">
        <v>581</v>
      </c>
    </row>
    <row r="735" spans="9:10" x14ac:dyDescent="0.3">
      <c r="I735" s="448" t="s">
        <v>680</v>
      </c>
      <c r="J735" s="448" t="s">
        <v>581</v>
      </c>
    </row>
    <row r="736" spans="9:10" x14ac:dyDescent="0.3">
      <c r="I736" s="448" t="s">
        <v>680</v>
      </c>
      <c r="J736" s="448" t="s">
        <v>581</v>
      </c>
    </row>
    <row r="737" spans="9:10" x14ac:dyDescent="0.3">
      <c r="I737" s="448" t="s">
        <v>680</v>
      </c>
      <c r="J737" s="448" t="s">
        <v>581</v>
      </c>
    </row>
    <row r="738" spans="9:10" x14ac:dyDescent="0.3">
      <c r="I738" s="448"/>
      <c r="J738" s="448"/>
    </row>
    <row r="739" spans="9:10" x14ac:dyDescent="0.3">
      <c r="I739" s="448" t="s">
        <v>681</v>
      </c>
      <c r="J739" s="448" t="s">
        <v>581</v>
      </c>
    </row>
    <row r="740" spans="9:10" x14ac:dyDescent="0.3">
      <c r="I740" s="448" t="s">
        <v>681</v>
      </c>
      <c r="J740" s="448" t="s">
        <v>581</v>
      </c>
    </row>
    <row r="741" spans="9:10" x14ac:dyDescent="0.3">
      <c r="I741" s="448" t="s">
        <v>681</v>
      </c>
      <c r="J741" s="448" t="s">
        <v>581</v>
      </c>
    </row>
    <row r="742" spans="9:10" x14ac:dyDescent="0.3">
      <c r="I742" s="448" t="s">
        <v>681</v>
      </c>
      <c r="J742" s="448" t="s">
        <v>581</v>
      </c>
    </row>
    <row r="743" spans="9:10" x14ac:dyDescent="0.3">
      <c r="I743" s="448" t="s">
        <v>681</v>
      </c>
      <c r="J743" s="448" t="s">
        <v>581</v>
      </c>
    </row>
    <row r="744" spans="9:10" x14ac:dyDescent="0.3">
      <c r="I744" s="448" t="s">
        <v>681</v>
      </c>
      <c r="J744" s="448" t="s">
        <v>581</v>
      </c>
    </row>
    <row r="745" spans="9:10" x14ac:dyDescent="0.3">
      <c r="I745" s="448"/>
      <c r="J745" s="448"/>
    </row>
    <row r="746" spans="9:10" x14ac:dyDescent="0.3">
      <c r="I746" s="448" t="s">
        <v>682</v>
      </c>
      <c r="J746" s="448" t="s">
        <v>581</v>
      </c>
    </row>
    <row r="747" spans="9:10" x14ac:dyDescent="0.3">
      <c r="I747" s="448" t="s">
        <v>682</v>
      </c>
      <c r="J747" s="448" t="s">
        <v>581</v>
      </c>
    </row>
    <row r="748" spans="9:10" x14ac:dyDescent="0.3">
      <c r="I748" s="448" t="s">
        <v>682</v>
      </c>
      <c r="J748" s="448" t="s">
        <v>581</v>
      </c>
    </row>
    <row r="749" spans="9:10" x14ac:dyDescent="0.3">
      <c r="I749" s="448" t="s">
        <v>682</v>
      </c>
      <c r="J749" s="448" t="s">
        <v>581</v>
      </c>
    </row>
    <row r="750" spans="9:10" x14ac:dyDescent="0.3">
      <c r="I750" s="448" t="s">
        <v>682</v>
      </c>
      <c r="J750" s="448" t="s">
        <v>581</v>
      </c>
    </row>
    <row r="751" spans="9:10" x14ac:dyDescent="0.3">
      <c r="I751" s="448" t="s">
        <v>682</v>
      </c>
      <c r="J751" s="448" t="s">
        <v>581</v>
      </c>
    </row>
    <row r="752" spans="9:10" x14ac:dyDescent="0.3">
      <c r="I752" s="448" t="s">
        <v>682</v>
      </c>
      <c r="J752" s="448" t="s">
        <v>581</v>
      </c>
    </row>
    <row r="753" spans="9:10" x14ac:dyDescent="0.3">
      <c r="I753" s="448"/>
      <c r="J753" s="448"/>
    </row>
    <row r="754" spans="9:10" x14ac:dyDescent="0.3">
      <c r="I754" s="448" t="s">
        <v>683</v>
      </c>
      <c r="J754" s="448" t="s">
        <v>581</v>
      </c>
    </row>
    <row r="755" spans="9:10" x14ac:dyDescent="0.3">
      <c r="I755" s="448" t="s">
        <v>683</v>
      </c>
      <c r="J755" s="448" t="s">
        <v>581</v>
      </c>
    </row>
    <row r="756" spans="9:10" x14ac:dyDescent="0.3">
      <c r="I756" s="448" t="s">
        <v>683</v>
      </c>
      <c r="J756" s="448" t="s">
        <v>581</v>
      </c>
    </row>
    <row r="757" spans="9:10" x14ac:dyDescent="0.3">
      <c r="I757" s="448" t="s">
        <v>683</v>
      </c>
      <c r="J757" s="448" t="s">
        <v>581</v>
      </c>
    </row>
    <row r="758" spans="9:10" x14ac:dyDescent="0.3">
      <c r="I758" s="448" t="s">
        <v>683</v>
      </c>
      <c r="J758" s="448" t="s">
        <v>581</v>
      </c>
    </row>
    <row r="759" spans="9:10" x14ac:dyDescent="0.3">
      <c r="I759" s="448" t="s">
        <v>683</v>
      </c>
      <c r="J759" s="448" t="s">
        <v>581</v>
      </c>
    </row>
    <row r="760" spans="9:10" x14ac:dyDescent="0.3">
      <c r="I760" s="448" t="s">
        <v>683</v>
      </c>
      <c r="J760" s="448" t="s">
        <v>581</v>
      </c>
    </row>
    <row r="761" spans="9:10" x14ac:dyDescent="0.3">
      <c r="I761" s="448" t="s">
        <v>683</v>
      </c>
      <c r="J761" s="448" t="s">
        <v>581</v>
      </c>
    </row>
    <row r="762" spans="9:10" x14ac:dyDescent="0.3">
      <c r="I762" s="448"/>
      <c r="J762" s="448"/>
    </row>
    <row r="763" spans="9:10" x14ac:dyDescent="0.3">
      <c r="I763" s="448" t="s">
        <v>684</v>
      </c>
      <c r="J763" s="448" t="s">
        <v>581</v>
      </c>
    </row>
    <row r="764" spans="9:10" x14ac:dyDescent="0.3">
      <c r="I764" s="448" t="s">
        <v>684</v>
      </c>
      <c r="J764" s="448" t="s">
        <v>581</v>
      </c>
    </row>
    <row r="765" spans="9:10" x14ac:dyDescent="0.3">
      <c r="I765" s="448" t="s">
        <v>684</v>
      </c>
      <c r="J765" s="448" t="s">
        <v>581</v>
      </c>
    </row>
    <row r="766" spans="9:10" x14ac:dyDescent="0.3">
      <c r="I766" s="448" t="s">
        <v>684</v>
      </c>
      <c r="J766" s="448" t="s">
        <v>581</v>
      </c>
    </row>
    <row r="767" spans="9:10" x14ac:dyDescent="0.3">
      <c r="I767" s="448"/>
      <c r="J767" s="448"/>
    </row>
    <row r="768" spans="9:10" x14ac:dyDescent="0.3">
      <c r="I768" s="448" t="s">
        <v>685</v>
      </c>
      <c r="J768" s="448" t="s">
        <v>581</v>
      </c>
    </row>
    <row r="769" spans="9:10" x14ac:dyDescent="0.3">
      <c r="I769" s="448" t="s">
        <v>685</v>
      </c>
      <c r="J769" s="448" t="s">
        <v>581</v>
      </c>
    </row>
    <row r="770" spans="9:10" x14ac:dyDescent="0.3">
      <c r="I770" s="448" t="s">
        <v>685</v>
      </c>
      <c r="J770" s="448" t="s">
        <v>581</v>
      </c>
    </row>
    <row r="771" spans="9:10" x14ac:dyDescent="0.3">
      <c r="I771" s="448" t="s">
        <v>685</v>
      </c>
      <c r="J771" s="448" t="s">
        <v>581</v>
      </c>
    </row>
    <row r="772" spans="9:10" x14ac:dyDescent="0.3">
      <c r="I772" s="448" t="s">
        <v>685</v>
      </c>
      <c r="J772" s="448" t="s">
        <v>581</v>
      </c>
    </row>
    <row r="773" spans="9:10" x14ac:dyDescent="0.3">
      <c r="I773" s="448"/>
      <c r="J773" s="448"/>
    </row>
    <row r="774" spans="9:10" x14ac:dyDescent="0.3">
      <c r="I774" s="448" t="s">
        <v>686</v>
      </c>
      <c r="J774" s="448" t="s">
        <v>581</v>
      </c>
    </row>
    <row r="775" spans="9:10" x14ac:dyDescent="0.3">
      <c r="I775" s="448" t="s">
        <v>686</v>
      </c>
      <c r="J775" s="448" t="s">
        <v>581</v>
      </c>
    </row>
    <row r="776" spans="9:10" x14ac:dyDescent="0.3">
      <c r="I776" s="448" t="s">
        <v>686</v>
      </c>
      <c r="J776" s="448" t="s">
        <v>581</v>
      </c>
    </row>
    <row r="777" spans="9:10" x14ac:dyDescent="0.3">
      <c r="I777" s="448" t="s">
        <v>686</v>
      </c>
      <c r="J777" s="448" t="s">
        <v>581</v>
      </c>
    </row>
    <row r="778" spans="9:10" x14ac:dyDescent="0.3">
      <c r="I778" s="448" t="s">
        <v>686</v>
      </c>
      <c r="J778" s="448" t="s">
        <v>581</v>
      </c>
    </row>
    <row r="779" spans="9:10" x14ac:dyDescent="0.3">
      <c r="I779" s="448" t="s">
        <v>686</v>
      </c>
      <c r="J779" s="448" t="s">
        <v>581</v>
      </c>
    </row>
    <row r="780" spans="9:10" x14ac:dyDescent="0.3">
      <c r="I780" s="448" t="s">
        <v>686</v>
      </c>
      <c r="J780" s="448" t="s">
        <v>581</v>
      </c>
    </row>
    <row r="781" spans="9:10" x14ac:dyDescent="0.3">
      <c r="I781" s="448" t="s">
        <v>686</v>
      </c>
      <c r="J781" s="448" t="s">
        <v>581</v>
      </c>
    </row>
    <row r="782" spans="9:10" x14ac:dyDescent="0.3">
      <c r="I782" s="448" t="s">
        <v>686</v>
      </c>
      <c r="J782" s="448" t="s">
        <v>581</v>
      </c>
    </row>
    <row r="783" spans="9:10" x14ac:dyDescent="0.3">
      <c r="I783" s="448" t="s">
        <v>686</v>
      </c>
      <c r="J783" s="448" t="s">
        <v>581</v>
      </c>
    </row>
    <row r="784" spans="9:10" x14ac:dyDescent="0.3">
      <c r="I784" s="448" t="s">
        <v>686</v>
      </c>
      <c r="J784" s="448" t="s">
        <v>581</v>
      </c>
    </row>
    <row r="785" spans="9:10" x14ac:dyDescent="0.3">
      <c r="I785" s="448" t="s">
        <v>686</v>
      </c>
      <c r="J785" s="448" t="s">
        <v>581</v>
      </c>
    </row>
    <row r="786" spans="9:10" x14ac:dyDescent="0.3">
      <c r="I786" s="448" t="s">
        <v>686</v>
      </c>
      <c r="J786" s="448" t="s">
        <v>581</v>
      </c>
    </row>
    <row r="787" spans="9:10" x14ac:dyDescent="0.3">
      <c r="I787" s="448" t="s">
        <v>686</v>
      </c>
      <c r="J787" s="448" t="s">
        <v>581</v>
      </c>
    </row>
    <row r="788" spans="9:10" x14ac:dyDescent="0.3">
      <c r="I788" s="448"/>
      <c r="J788" s="448"/>
    </row>
    <row r="789" spans="9:10" x14ac:dyDescent="0.3">
      <c r="I789" s="448" t="s">
        <v>687</v>
      </c>
      <c r="J789" s="448" t="s">
        <v>581</v>
      </c>
    </row>
    <row r="790" spans="9:10" x14ac:dyDescent="0.3">
      <c r="I790" s="448" t="s">
        <v>687</v>
      </c>
      <c r="J790" s="448" t="s">
        <v>581</v>
      </c>
    </row>
    <row r="791" spans="9:10" x14ac:dyDescent="0.3">
      <c r="I791" s="448" t="s">
        <v>687</v>
      </c>
      <c r="J791" s="448" t="s">
        <v>581</v>
      </c>
    </row>
    <row r="792" spans="9:10" x14ac:dyDescent="0.3">
      <c r="I792" s="448" t="s">
        <v>687</v>
      </c>
      <c r="J792" s="448" t="s">
        <v>581</v>
      </c>
    </row>
    <row r="793" spans="9:10" x14ac:dyDescent="0.3">
      <c r="I793" s="448" t="s">
        <v>687</v>
      </c>
      <c r="J793" s="448" t="s">
        <v>581</v>
      </c>
    </row>
    <row r="794" spans="9:10" x14ac:dyDescent="0.3">
      <c r="I794" s="448" t="s">
        <v>687</v>
      </c>
      <c r="J794" s="448" t="s">
        <v>581</v>
      </c>
    </row>
    <row r="795" spans="9:10" x14ac:dyDescent="0.3">
      <c r="I795" s="448" t="s">
        <v>687</v>
      </c>
      <c r="J795" s="448" t="s">
        <v>581</v>
      </c>
    </row>
    <row r="796" spans="9:10" x14ac:dyDescent="0.3">
      <c r="I796" s="448" t="s">
        <v>687</v>
      </c>
      <c r="J796" s="448" t="s">
        <v>581</v>
      </c>
    </row>
    <row r="797" spans="9:10" x14ac:dyDescent="0.3">
      <c r="I797" s="448" t="s">
        <v>687</v>
      </c>
      <c r="J797" s="448" t="s">
        <v>581</v>
      </c>
    </row>
    <row r="798" spans="9:10" x14ac:dyDescent="0.3">
      <c r="I798" s="448" t="s">
        <v>687</v>
      </c>
      <c r="J798" s="448" t="s">
        <v>581</v>
      </c>
    </row>
    <row r="799" spans="9:10" x14ac:dyDescent="0.3">
      <c r="I799" s="448" t="s">
        <v>687</v>
      </c>
      <c r="J799" s="448" t="s">
        <v>581</v>
      </c>
    </row>
    <row r="800" spans="9:10" x14ac:dyDescent="0.3">
      <c r="I800" s="448" t="s">
        <v>687</v>
      </c>
      <c r="J800" s="448" t="s">
        <v>581</v>
      </c>
    </row>
    <row r="801" spans="9:10" x14ac:dyDescent="0.3">
      <c r="I801" s="448" t="s">
        <v>687</v>
      </c>
      <c r="J801" s="448" t="s">
        <v>581</v>
      </c>
    </row>
    <row r="802" spans="9:10" x14ac:dyDescent="0.3">
      <c r="I802" s="448" t="s">
        <v>687</v>
      </c>
      <c r="J802" s="448" t="s">
        <v>581</v>
      </c>
    </row>
    <row r="803" spans="9:10" x14ac:dyDescent="0.3">
      <c r="I803" s="448"/>
      <c r="J803" s="448"/>
    </row>
    <row r="804" spans="9:10" x14ac:dyDescent="0.3">
      <c r="I804" s="448" t="s">
        <v>688</v>
      </c>
      <c r="J804" s="448" t="s">
        <v>581</v>
      </c>
    </row>
    <row r="805" spans="9:10" x14ac:dyDescent="0.3">
      <c r="I805" s="448" t="s">
        <v>688</v>
      </c>
      <c r="J805" s="448" t="s">
        <v>581</v>
      </c>
    </row>
    <row r="806" spans="9:10" x14ac:dyDescent="0.3">
      <c r="I806" s="448" t="s">
        <v>688</v>
      </c>
      <c r="J806" s="448" t="s">
        <v>581</v>
      </c>
    </row>
    <row r="807" spans="9:10" x14ac:dyDescent="0.3">
      <c r="I807" s="448" t="s">
        <v>688</v>
      </c>
      <c r="J807" s="448" t="s">
        <v>581</v>
      </c>
    </row>
    <row r="808" spans="9:10" x14ac:dyDescent="0.3">
      <c r="I808" s="448" t="s">
        <v>688</v>
      </c>
      <c r="J808" s="448" t="s">
        <v>581</v>
      </c>
    </row>
    <row r="809" spans="9:10" x14ac:dyDescent="0.3">
      <c r="I809" s="448" t="s">
        <v>688</v>
      </c>
      <c r="J809" s="448" t="s">
        <v>581</v>
      </c>
    </row>
    <row r="810" spans="9:10" x14ac:dyDescent="0.3">
      <c r="I810" s="448" t="s">
        <v>688</v>
      </c>
      <c r="J810" s="448" t="s">
        <v>581</v>
      </c>
    </row>
    <row r="811" spans="9:10" x14ac:dyDescent="0.3">
      <c r="I811" s="448" t="s">
        <v>688</v>
      </c>
      <c r="J811" s="448" t="s">
        <v>581</v>
      </c>
    </row>
    <row r="812" spans="9:10" x14ac:dyDescent="0.3">
      <c r="I812" s="448" t="s">
        <v>688</v>
      </c>
      <c r="J812" s="448" t="s">
        <v>581</v>
      </c>
    </row>
    <row r="813" spans="9:10" x14ac:dyDescent="0.3">
      <c r="I813" s="448" t="s">
        <v>688</v>
      </c>
      <c r="J813" s="448" t="s">
        <v>581</v>
      </c>
    </row>
    <row r="814" spans="9:10" x14ac:dyDescent="0.3">
      <c r="I814" s="448"/>
      <c r="J814" s="448"/>
    </row>
    <row r="815" spans="9:10" x14ac:dyDescent="0.3">
      <c r="I815" s="448" t="s">
        <v>689</v>
      </c>
      <c r="J815" s="448" t="s">
        <v>581</v>
      </c>
    </row>
    <row r="816" spans="9:10" x14ac:dyDescent="0.3">
      <c r="I816" s="448"/>
      <c r="J816" s="448"/>
    </row>
    <row r="817" spans="9:10" x14ac:dyDescent="0.3">
      <c r="I817" s="448" t="s">
        <v>690</v>
      </c>
      <c r="J817" s="448" t="s">
        <v>581</v>
      </c>
    </row>
    <row r="818" spans="9:10" x14ac:dyDescent="0.3">
      <c r="I818" s="448" t="s">
        <v>690</v>
      </c>
      <c r="J818" s="448" t="s">
        <v>581</v>
      </c>
    </row>
    <row r="819" spans="9:10" x14ac:dyDescent="0.3">
      <c r="I819" s="448" t="s">
        <v>690</v>
      </c>
      <c r="J819" s="448" t="s">
        <v>581</v>
      </c>
    </row>
    <row r="820" spans="9:10" x14ac:dyDescent="0.3">
      <c r="I820" s="448" t="s">
        <v>690</v>
      </c>
      <c r="J820" s="448" t="s">
        <v>581</v>
      </c>
    </row>
    <row r="821" spans="9:10" x14ac:dyDescent="0.3">
      <c r="I821" s="448" t="s">
        <v>690</v>
      </c>
      <c r="J821" s="448" t="s">
        <v>581</v>
      </c>
    </row>
    <row r="822" spans="9:10" x14ac:dyDescent="0.3">
      <c r="I822" s="448" t="s">
        <v>690</v>
      </c>
      <c r="J822" s="448" t="s">
        <v>581</v>
      </c>
    </row>
    <row r="823" spans="9:10" x14ac:dyDescent="0.3">
      <c r="I823" s="448" t="s">
        <v>690</v>
      </c>
      <c r="J823" s="448" t="s">
        <v>581</v>
      </c>
    </row>
    <row r="824" spans="9:10" x14ac:dyDescent="0.3">
      <c r="I824" s="448" t="s">
        <v>690</v>
      </c>
      <c r="J824" s="448" t="s">
        <v>581</v>
      </c>
    </row>
    <row r="825" spans="9:10" x14ac:dyDescent="0.3">
      <c r="I825" s="448" t="s">
        <v>690</v>
      </c>
      <c r="J825" s="448" t="s">
        <v>581</v>
      </c>
    </row>
    <row r="826" spans="9:10" x14ac:dyDescent="0.3">
      <c r="I826" s="448"/>
      <c r="J826" s="448"/>
    </row>
    <row r="827" spans="9:10" x14ac:dyDescent="0.3">
      <c r="I827" s="448" t="s">
        <v>691</v>
      </c>
      <c r="J827" s="448" t="s">
        <v>581</v>
      </c>
    </row>
    <row r="828" spans="9:10" x14ac:dyDescent="0.3">
      <c r="I828" s="448" t="s">
        <v>691</v>
      </c>
      <c r="J828" s="448" t="s">
        <v>581</v>
      </c>
    </row>
    <row r="829" spans="9:10" x14ac:dyDescent="0.3">
      <c r="I829" s="448" t="s">
        <v>691</v>
      </c>
      <c r="J829" s="448" t="s">
        <v>581</v>
      </c>
    </row>
    <row r="830" spans="9:10" x14ac:dyDescent="0.3">
      <c r="I830" s="448" t="s">
        <v>691</v>
      </c>
      <c r="J830" s="448" t="s">
        <v>581</v>
      </c>
    </row>
    <row r="831" spans="9:10" x14ac:dyDescent="0.3">
      <c r="I831" s="448" t="s">
        <v>691</v>
      </c>
      <c r="J831" s="448" t="s">
        <v>581</v>
      </c>
    </row>
    <row r="832" spans="9:10" x14ac:dyDescent="0.3">
      <c r="I832" s="448" t="s">
        <v>691</v>
      </c>
      <c r="J832" s="448" t="s">
        <v>581</v>
      </c>
    </row>
    <row r="833" spans="9:10" x14ac:dyDescent="0.3">
      <c r="I833" s="448" t="s">
        <v>691</v>
      </c>
      <c r="J833" s="448" t="s">
        <v>581</v>
      </c>
    </row>
    <row r="834" spans="9:10" x14ac:dyDescent="0.3">
      <c r="I834" s="448" t="s">
        <v>691</v>
      </c>
      <c r="J834" s="448" t="s">
        <v>581</v>
      </c>
    </row>
    <row r="835" spans="9:10" x14ac:dyDescent="0.3">
      <c r="I835" s="448" t="s">
        <v>691</v>
      </c>
      <c r="J835" s="448" t="s">
        <v>581</v>
      </c>
    </row>
    <row r="836" spans="9:10" x14ac:dyDescent="0.3">
      <c r="I836" s="448" t="s">
        <v>691</v>
      </c>
      <c r="J836" s="448" t="s">
        <v>581</v>
      </c>
    </row>
    <row r="837" spans="9:10" x14ac:dyDescent="0.3">
      <c r="I837" s="448"/>
      <c r="J837" s="448"/>
    </row>
    <row r="838" spans="9:10" x14ac:dyDescent="0.3">
      <c r="I838" s="448" t="s">
        <v>692</v>
      </c>
      <c r="J838" s="448" t="s">
        <v>581</v>
      </c>
    </row>
    <row r="839" spans="9:10" x14ac:dyDescent="0.3">
      <c r="I839" s="448" t="s">
        <v>692</v>
      </c>
      <c r="J839" s="448" t="s">
        <v>581</v>
      </c>
    </row>
    <row r="840" spans="9:10" x14ac:dyDescent="0.3">
      <c r="I840" s="448" t="s">
        <v>692</v>
      </c>
      <c r="J840" s="448" t="s">
        <v>581</v>
      </c>
    </row>
    <row r="841" spans="9:10" x14ac:dyDescent="0.3">
      <c r="I841" s="448" t="s">
        <v>692</v>
      </c>
      <c r="J841" s="448" t="s">
        <v>581</v>
      </c>
    </row>
    <row r="842" spans="9:10" x14ac:dyDescent="0.3">
      <c r="I842" s="448" t="s">
        <v>692</v>
      </c>
      <c r="J842" s="448" t="s">
        <v>581</v>
      </c>
    </row>
    <row r="843" spans="9:10" x14ac:dyDescent="0.3">
      <c r="I843" s="448" t="s">
        <v>692</v>
      </c>
      <c r="J843" s="448" t="s">
        <v>581</v>
      </c>
    </row>
    <row r="844" spans="9:10" x14ac:dyDescent="0.3">
      <c r="I844" s="448" t="s">
        <v>692</v>
      </c>
      <c r="J844" s="448" t="s">
        <v>581</v>
      </c>
    </row>
    <row r="845" spans="9:10" x14ac:dyDescent="0.3">
      <c r="I845" s="448" t="s">
        <v>692</v>
      </c>
      <c r="J845" s="448" t="s">
        <v>581</v>
      </c>
    </row>
    <row r="846" spans="9:10" x14ac:dyDescent="0.3">
      <c r="I846" s="448" t="s">
        <v>692</v>
      </c>
      <c r="J846" s="448" t="s">
        <v>581</v>
      </c>
    </row>
    <row r="847" spans="9:10" x14ac:dyDescent="0.3">
      <c r="I847" s="448"/>
      <c r="J847" s="448"/>
    </row>
    <row r="848" spans="9:10" x14ac:dyDescent="0.3">
      <c r="I848" s="448" t="s">
        <v>693</v>
      </c>
      <c r="J848" s="448" t="s">
        <v>581</v>
      </c>
    </row>
    <row r="849" spans="9:10" x14ac:dyDescent="0.3">
      <c r="I849" s="448" t="s">
        <v>693</v>
      </c>
      <c r="J849" s="448" t="s">
        <v>581</v>
      </c>
    </row>
    <row r="850" spans="9:10" x14ac:dyDescent="0.3">
      <c r="I850" s="448" t="s">
        <v>693</v>
      </c>
      <c r="J850" s="448" t="s">
        <v>581</v>
      </c>
    </row>
    <row r="851" spans="9:10" x14ac:dyDescent="0.3">
      <c r="I851" s="448" t="s">
        <v>693</v>
      </c>
      <c r="J851" s="448" t="s">
        <v>581</v>
      </c>
    </row>
    <row r="852" spans="9:10" x14ac:dyDescent="0.3">
      <c r="I852" s="448" t="s">
        <v>693</v>
      </c>
      <c r="J852" s="448" t="s">
        <v>581</v>
      </c>
    </row>
    <row r="853" spans="9:10" x14ac:dyDescent="0.3">
      <c r="I853" s="448" t="s">
        <v>693</v>
      </c>
      <c r="J853" s="448" t="s">
        <v>581</v>
      </c>
    </row>
    <row r="854" spans="9:10" x14ac:dyDescent="0.3">
      <c r="I854" s="448" t="s">
        <v>693</v>
      </c>
      <c r="J854" s="448" t="s">
        <v>581</v>
      </c>
    </row>
    <row r="855" spans="9:10" x14ac:dyDescent="0.3">
      <c r="I855" s="448" t="s">
        <v>693</v>
      </c>
      <c r="J855" s="448" t="s">
        <v>581</v>
      </c>
    </row>
    <row r="856" spans="9:10" x14ac:dyDescent="0.3">
      <c r="I856" s="448" t="s">
        <v>693</v>
      </c>
      <c r="J856" s="448" t="s">
        <v>581</v>
      </c>
    </row>
    <row r="857" spans="9:10" x14ac:dyDescent="0.3">
      <c r="I857" s="448"/>
      <c r="J857" s="448"/>
    </row>
    <row r="858" spans="9:10" x14ac:dyDescent="0.3">
      <c r="I858" s="448" t="s">
        <v>694</v>
      </c>
      <c r="J858" s="448" t="s">
        <v>581</v>
      </c>
    </row>
    <row r="859" spans="9:10" x14ac:dyDescent="0.3">
      <c r="I859" s="448" t="s">
        <v>694</v>
      </c>
      <c r="J859" s="448" t="s">
        <v>581</v>
      </c>
    </row>
    <row r="860" spans="9:10" x14ac:dyDescent="0.3">
      <c r="I860" s="448" t="s">
        <v>694</v>
      </c>
      <c r="J860" s="448" t="s">
        <v>581</v>
      </c>
    </row>
    <row r="861" spans="9:10" x14ac:dyDescent="0.3">
      <c r="I861" s="448" t="s">
        <v>694</v>
      </c>
      <c r="J861" s="448" t="s">
        <v>581</v>
      </c>
    </row>
    <row r="862" spans="9:10" x14ac:dyDescent="0.3">
      <c r="I862" s="448" t="s">
        <v>694</v>
      </c>
      <c r="J862" s="448" t="s">
        <v>581</v>
      </c>
    </row>
    <row r="863" spans="9:10" x14ac:dyDescent="0.3">
      <c r="I863" s="448" t="s">
        <v>694</v>
      </c>
      <c r="J863" s="448" t="s">
        <v>581</v>
      </c>
    </row>
    <row r="864" spans="9:10" x14ac:dyDescent="0.3">
      <c r="I864" s="448" t="s">
        <v>694</v>
      </c>
      <c r="J864" s="448" t="s">
        <v>581</v>
      </c>
    </row>
    <row r="865" spans="9:10" x14ac:dyDescent="0.3">
      <c r="I865" s="448" t="s">
        <v>694</v>
      </c>
      <c r="J865" s="448" t="s">
        <v>581</v>
      </c>
    </row>
    <row r="866" spans="9:10" x14ac:dyDescent="0.3">
      <c r="I866" s="448"/>
      <c r="J866" s="448"/>
    </row>
    <row r="867" spans="9:10" x14ac:dyDescent="0.3">
      <c r="I867" s="448" t="s">
        <v>695</v>
      </c>
      <c r="J867" s="448" t="s">
        <v>581</v>
      </c>
    </row>
    <row r="868" spans="9:10" x14ac:dyDescent="0.3">
      <c r="I868" s="448" t="s">
        <v>695</v>
      </c>
      <c r="J868" s="448" t="s">
        <v>581</v>
      </c>
    </row>
    <row r="869" spans="9:10" x14ac:dyDescent="0.3">
      <c r="I869" s="448" t="s">
        <v>695</v>
      </c>
      <c r="J869" s="448" t="s">
        <v>581</v>
      </c>
    </row>
    <row r="870" spans="9:10" x14ac:dyDescent="0.3">
      <c r="I870" s="448" t="s">
        <v>695</v>
      </c>
      <c r="J870" s="448" t="s">
        <v>581</v>
      </c>
    </row>
    <row r="871" spans="9:10" x14ac:dyDescent="0.3">
      <c r="I871" s="448" t="s">
        <v>695</v>
      </c>
      <c r="J871" s="448" t="s">
        <v>581</v>
      </c>
    </row>
    <row r="872" spans="9:10" x14ac:dyDescent="0.3">
      <c r="I872" s="448" t="s">
        <v>695</v>
      </c>
      <c r="J872" s="448" t="s">
        <v>581</v>
      </c>
    </row>
    <row r="873" spans="9:10" x14ac:dyDescent="0.3">
      <c r="I873" s="448" t="s">
        <v>695</v>
      </c>
      <c r="J873" s="448" t="s">
        <v>581</v>
      </c>
    </row>
    <row r="874" spans="9:10" x14ac:dyDescent="0.3">
      <c r="I874" s="448" t="s">
        <v>695</v>
      </c>
      <c r="J874" s="448" t="s">
        <v>581</v>
      </c>
    </row>
    <row r="875" spans="9:10" x14ac:dyDescent="0.3">
      <c r="I875" s="448" t="s">
        <v>695</v>
      </c>
      <c r="J875" s="448" t="s">
        <v>581</v>
      </c>
    </row>
    <row r="876" spans="9:10" x14ac:dyDescent="0.3">
      <c r="I876" s="448" t="s">
        <v>695</v>
      </c>
      <c r="J876" s="448" t="s">
        <v>581</v>
      </c>
    </row>
    <row r="877" spans="9:10" x14ac:dyDescent="0.3">
      <c r="I877" s="448" t="s">
        <v>695</v>
      </c>
      <c r="J877" s="448" t="s">
        <v>581</v>
      </c>
    </row>
    <row r="878" spans="9:10" x14ac:dyDescent="0.3">
      <c r="I878" s="448" t="s">
        <v>695</v>
      </c>
      <c r="J878" s="448" t="s">
        <v>581</v>
      </c>
    </row>
    <row r="879" spans="9:10" x14ac:dyDescent="0.3">
      <c r="I879" s="448" t="s">
        <v>695</v>
      </c>
      <c r="J879" s="448" t="s">
        <v>581</v>
      </c>
    </row>
    <row r="880" spans="9:10" x14ac:dyDescent="0.3">
      <c r="I880" s="448" t="s">
        <v>695</v>
      </c>
      <c r="J880" s="448" t="s">
        <v>581</v>
      </c>
    </row>
    <row r="881" spans="9:10" x14ac:dyDescent="0.3">
      <c r="I881" s="448" t="s">
        <v>695</v>
      </c>
      <c r="J881" s="448" t="s">
        <v>581</v>
      </c>
    </row>
    <row r="882" spans="9:10" x14ac:dyDescent="0.3">
      <c r="I882" s="448" t="s">
        <v>695</v>
      </c>
      <c r="J882" s="448" t="s">
        <v>581</v>
      </c>
    </row>
    <row r="883" spans="9:10" x14ac:dyDescent="0.3">
      <c r="I883" s="448" t="s">
        <v>695</v>
      </c>
      <c r="J883" s="448" t="s">
        <v>581</v>
      </c>
    </row>
    <row r="884" spans="9:10" x14ac:dyDescent="0.3">
      <c r="I884" s="448" t="s">
        <v>695</v>
      </c>
      <c r="J884" s="448" t="s">
        <v>581</v>
      </c>
    </row>
    <row r="885" spans="9:10" x14ac:dyDescent="0.3">
      <c r="I885" s="448"/>
      <c r="J885" s="448"/>
    </row>
    <row r="886" spans="9:10" x14ac:dyDescent="0.3">
      <c r="I886" s="448" t="s">
        <v>696</v>
      </c>
      <c r="J886" s="448" t="s">
        <v>581</v>
      </c>
    </row>
    <row r="887" spans="9:10" x14ac:dyDescent="0.3">
      <c r="I887" s="448"/>
      <c r="J887" s="448"/>
    </row>
    <row r="888" spans="9:10" x14ac:dyDescent="0.3">
      <c r="I888" s="448" t="s">
        <v>697</v>
      </c>
      <c r="J888" s="448" t="s">
        <v>581</v>
      </c>
    </row>
    <row r="889" spans="9:10" x14ac:dyDescent="0.3">
      <c r="I889" s="448" t="s">
        <v>697</v>
      </c>
      <c r="J889" s="448" t="s">
        <v>581</v>
      </c>
    </row>
    <row r="890" spans="9:10" x14ac:dyDescent="0.3">
      <c r="I890" s="448" t="s">
        <v>697</v>
      </c>
      <c r="J890" s="448" t="s">
        <v>581</v>
      </c>
    </row>
    <row r="891" spans="9:10" x14ac:dyDescent="0.3">
      <c r="I891" s="448" t="s">
        <v>697</v>
      </c>
      <c r="J891" s="448" t="s">
        <v>581</v>
      </c>
    </row>
    <row r="892" spans="9:10" x14ac:dyDescent="0.3">
      <c r="I892" s="448" t="s">
        <v>697</v>
      </c>
      <c r="J892" s="448" t="s">
        <v>581</v>
      </c>
    </row>
    <row r="893" spans="9:10" x14ac:dyDescent="0.3">
      <c r="I893" s="448" t="s">
        <v>697</v>
      </c>
      <c r="J893" s="448" t="s">
        <v>581</v>
      </c>
    </row>
    <row r="894" spans="9:10" x14ac:dyDescent="0.3">
      <c r="I894" s="448"/>
      <c r="J894" s="448"/>
    </row>
    <row r="895" spans="9:10" x14ac:dyDescent="0.3">
      <c r="I895" s="448" t="s">
        <v>698</v>
      </c>
      <c r="J895" s="448" t="s">
        <v>589</v>
      </c>
    </row>
    <row r="896" spans="9:10" x14ac:dyDescent="0.3">
      <c r="I896" s="448" t="s">
        <v>698</v>
      </c>
      <c r="J896" s="448" t="s">
        <v>589</v>
      </c>
    </row>
    <row r="897" spans="9:10" x14ac:dyDescent="0.3">
      <c r="I897" s="448" t="s">
        <v>698</v>
      </c>
      <c r="J897" s="448" t="s">
        <v>589</v>
      </c>
    </row>
    <row r="898" spans="9:10" x14ac:dyDescent="0.3">
      <c r="I898" s="448" t="s">
        <v>698</v>
      </c>
      <c r="J898" s="448" t="s">
        <v>589</v>
      </c>
    </row>
    <row r="899" spans="9:10" x14ac:dyDescent="0.3">
      <c r="I899" s="448" t="s">
        <v>698</v>
      </c>
      <c r="J899" s="448" t="s">
        <v>589</v>
      </c>
    </row>
    <row r="900" spans="9:10" x14ac:dyDescent="0.3">
      <c r="I900" s="448" t="s">
        <v>698</v>
      </c>
      <c r="J900" s="448" t="s">
        <v>589</v>
      </c>
    </row>
    <row r="901" spans="9:10" x14ac:dyDescent="0.3">
      <c r="I901" s="448" t="s">
        <v>698</v>
      </c>
      <c r="J901" s="448" t="s">
        <v>589</v>
      </c>
    </row>
    <row r="902" spans="9:10" x14ac:dyDescent="0.3">
      <c r="I902" s="448" t="s">
        <v>698</v>
      </c>
      <c r="J902" s="448" t="s">
        <v>589</v>
      </c>
    </row>
    <row r="903" spans="9:10" x14ac:dyDescent="0.3">
      <c r="I903" s="448" t="s">
        <v>698</v>
      </c>
      <c r="J903" s="448" t="s">
        <v>589</v>
      </c>
    </row>
    <row r="904" spans="9:10" x14ac:dyDescent="0.3">
      <c r="I904" s="448" t="s">
        <v>698</v>
      </c>
      <c r="J904" s="448" t="s">
        <v>589</v>
      </c>
    </row>
    <row r="905" spans="9:10" x14ac:dyDescent="0.3">
      <c r="I905" s="448" t="s">
        <v>698</v>
      </c>
      <c r="J905" s="448" t="s">
        <v>589</v>
      </c>
    </row>
    <row r="906" spans="9:10" x14ac:dyDescent="0.3">
      <c r="I906" s="448" t="s">
        <v>698</v>
      </c>
      <c r="J906" s="448" t="s">
        <v>589</v>
      </c>
    </row>
    <row r="907" spans="9:10" x14ac:dyDescent="0.3">
      <c r="I907" s="448" t="s">
        <v>698</v>
      </c>
      <c r="J907" s="448" t="s">
        <v>589</v>
      </c>
    </row>
    <row r="908" spans="9:10" x14ac:dyDescent="0.3">
      <c r="I908" s="448" t="s">
        <v>698</v>
      </c>
      <c r="J908" s="448" t="s">
        <v>589</v>
      </c>
    </row>
    <row r="909" spans="9:10" x14ac:dyDescent="0.3">
      <c r="I909" s="448" t="s">
        <v>698</v>
      </c>
      <c r="J909" s="448" t="s">
        <v>589</v>
      </c>
    </row>
    <row r="910" spans="9:10" x14ac:dyDescent="0.3">
      <c r="I910" s="448" t="s">
        <v>698</v>
      </c>
      <c r="J910" s="448" t="s">
        <v>589</v>
      </c>
    </row>
    <row r="911" spans="9:10" x14ac:dyDescent="0.3">
      <c r="I911" s="448" t="s">
        <v>698</v>
      </c>
      <c r="J911" s="448" t="s">
        <v>589</v>
      </c>
    </row>
    <row r="912" spans="9:10" x14ac:dyDescent="0.3">
      <c r="I912" s="448" t="s">
        <v>698</v>
      </c>
      <c r="J912" s="448" t="s">
        <v>589</v>
      </c>
    </row>
    <row r="913" spans="9:10" x14ac:dyDescent="0.3">
      <c r="I913" s="448" t="s">
        <v>698</v>
      </c>
      <c r="J913" s="448" t="s">
        <v>589</v>
      </c>
    </row>
    <row r="914" spans="9:10" x14ac:dyDescent="0.3">
      <c r="I914" s="448" t="s">
        <v>698</v>
      </c>
      <c r="J914" s="448" t="s">
        <v>589</v>
      </c>
    </row>
    <row r="915" spans="9:10" x14ac:dyDescent="0.3">
      <c r="I915" s="448" t="s">
        <v>698</v>
      </c>
      <c r="J915" s="448" t="s">
        <v>589</v>
      </c>
    </row>
    <row r="916" spans="9:10" x14ac:dyDescent="0.3">
      <c r="I916" s="448" t="s">
        <v>698</v>
      </c>
      <c r="J916" s="448" t="s">
        <v>589</v>
      </c>
    </row>
    <row r="917" spans="9:10" x14ac:dyDescent="0.3">
      <c r="I917" s="448" t="s">
        <v>698</v>
      </c>
      <c r="J917" s="448" t="s">
        <v>589</v>
      </c>
    </row>
    <row r="918" spans="9:10" x14ac:dyDescent="0.3">
      <c r="I918" s="448" t="s">
        <v>698</v>
      </c>
      <c r="J918" s="448" t="s">
        <v>589</v>
      </c>
    </row>
    <row r="919" spans="9:10" x14ac:dyDescent="0.3">
      <c r="I919" s="448" t="s">
        <v>698</v>
      </c>
      <c r="J919" s="448" t="s">
        <v>589</v>
      </c>
    </row>
    <row r="920" spans="9:10" x14ac:dyDescent="0.3">
      <c r="I920" s="448" t="s">
        <v>698</v>
      </c>
      <c r="J920" s="448" t="s">
        <v>589</v>
      </c>
    </row>
    <row r="921" spans="9:10" x14ac:dyDescent="0.3">
      <c r="I921" s="448" t="s">
        <v>698</v>
      </c>
      <c r="J921" s="448" t="s">
        <v>589</v>
      </c>
    </row>
    <row r="922" spans="9:10" x14ac:dyDescent="0.3">
      <c r="I922" s="448" t="s">
        <v>698</v>
      </c>
      <c r="J922" s="448" t="s">
        <v>589</v>
      </c>
    </row>
    <row r="923" spans="9:10" x14ac:dyDescent="0.3">
      <c r="I923" s="448" t="s">
        <v>698</v>
      </c>
      <c r="J923" s="448" t="s">
        <v>589</v>
      </c>
    </row>
    <row r="924" spans="9:10" x14ac:dyDescent="0.3">
      <c r="I924" s="448" t="s">
        <v>698</v>
      </c>
      <c r="J924" s="448" t="s">
        <v>589</v>
      </c>
    </row>
    <row r="925" spans="9:10" x14ac:dyDescent="0.3">
      <c r="I925" s="448" t="s">
        <v>698</v>
      </c>
      <c r="J925" s="448" t="s">
        <v>589</v>
      </c>
    </row>
    <row r="926" spans="9:10" x14ac:dyDescent="0.3">
      <c r="I926" s="448" t="s">
        <v>698</v>
      </c>
      <c r="J926" s="448" t="s">
        <v>589</v>
      </c>
    </row>
    <row r="927" spans="9:10" x14ac:dyDescent="0.3">
      <c r="I927" s="448" t="s">
        <v>698</v>
      </c>
      <c r="J927" s="448" t="s">
        <v>589</v>
      </c>
    </row>
    <row r="928" spans="9:10" x14ac:dyDescent="0.3">
      <c r="I928" s="448" t="s">
        <v>698</v>
      </c>
      <c r="J928" s="448" t="s">
        <v>589</v>
      </c>
    </row>
    <row r="929" spans="9:10" x14ac:dyDescent="0.3">
      <c r="I929" s="448" t="s">
        <v>698</v>
      </c>
      <c r="J929" s="448" t="s">
        <v>589</v>
      </c>
    </row>
    <row r="930" spans="9:10" x14ac:dyDescent="0.3">
      <c r="I930" s="448" t="s">
        <v>698</v>
      </c>
      <c r="J930" s="448" t="s">
        <v>589</v>
      </c>
    </row>
    <row r="931" spans="9:10" x14ac:dyDescent="0.3">
      <c r="I931" s="448" t="s">
        <v>698</v>
      </c>
      <c r="J931" s="448" t="s">
        <v>589</v>
      </c>
    </row>
    <row r="932" spans="9:10" x14ac:dyDescent="0.3">
      <c r="I932" s="448" t="s">
        <v>698</v>
      </c>
      <c r="J932" s="448" t="s">
        <v>589</v>
      </c>
    </row>
    <row r="933" spans="9:10" x14ac:dyDescent="0.3">
      <c r="I933" s="448" t="s">
        <v>698</v>
      </c>
      <c r="J933" s="448" t="s">
        <v>589</v>
      </c>
    </row>
    <row r="934" spans="9:10" x14ac:dyDescent="0.3">
      <c r="I934" s="448" t="s">
        <v>698</v>
      </c>
      <c r="J934" s="448" t="s">
        <v>589</v>
      </c>
    </row>
    <row r="935" spans="9:10" x14ac:dyDescent="0.3">
      <c r="I935" s="448" t="s">
        <v>698</v>
      </c>
      <c r="J935" s="448" t="s">
        <v>589</v>
      </c>
    </row>
    <row r="936" spans="9:10" x14ac:dyDescent="0.3">
      <c r="I936" s="448" t="s">
        <v>698</v>
      </c>
      <c r="J936" s="448" t="s">
        <v>589</v>
      </c>
    </row>
    <row r="937" spans="9:10" x14ac:dyDescent="0.3">
      <c r="I937" s="448" t="s">
        <v>698</v>
      </c>
      <c r="J937" s="448" t="s">
        <v>589</v>
      </c>
    </row>
    <row r="938" spans="9:10" x14ac:dyDescent="0.3">
      <c r="I938" s="448" t="s">
        <v>698</v>
      </c>
      <c r="J938" s="448" t="s">
        <v>589</v>
      </c>
    </row>
    <row r="939" spans="9:10" x14ac:dyDescent="0.3">
      <c r="I939" s="448" t="s">
        <v>698</v>
      </c>
      <c r="J939" s="448" t="s">
        <v>589</v>
      </c>
    </row>
    <row r="940" spans="9:10" x14ac:dyDescent="0.3">
      <c r="I940" s="448" t="s">
        <v>698</v>
      </c>
      <c r="J940" s="448" t="s">
        <v>589</v>
      </c>
    </row>
    <row r="941" spans="9:10" x14ac:dyDescent="0.3">
      <c r="I941" s="448" t="s">
        <v>698</v>
      </c>
      <c r="J941" s="448" t="s">
        <v>589</v>
      </c>
    </row>
    <row r="942" spans="9:10" x14ac:dyDescent="0.3">
      <c r="I942" s="448" t="s">
        <v>698</v>
      </c>
      <c r="J942" s="448" t="s">
        <v>589</v>
      </c>
    </row>
    <row r="943" spans="9:10" x14ac:dyDescent="0.3">
      <c r="I943" s="448" t="s">
        <v>698</v>
      </c>
      <c r="J943" s="448" t="s">
        <v>589</v>
      </c>
    </row>
    <row r="944" spans="9:10" x14ac:dyDescent="0.3">
      <c r="I944" s="448" t="s">
        <v>698</v>
      </c>
      <c r="J944" s="448" t="s">
        <v>589</v>
      </c>
    </row>
    <row r="945" spans="9:10" x14ac:dyDescent="0.3">
      <c r="I945" s="448" t="s">
        <v>698</v>
      </c>
      <c r="J945" s="448" t="s">
        <v>589</v>
      </c>
    </row>
    <row r="946" spans="9:10" x14ac:dyDescent="0.3">
      <c r="I946" s="448" t="s">
        <v>698</v>
      </c>
      <c r="J946" s="448" t="s">
        <v>589</v>
      </c>
    </row>
    <row r="947" spans="9:10" x14ac:dyDescent="0.3">
      <c r="I947" s="448" t="s">
        <v>698</v>
      </c>
      <c r="J947" s="448" t="s">
        <v>589</v>
      </c>
    </row>
    <row r="948" spans="9:10" x14ac:dyDescent="0.3">
      <c r="I948" s="448" t="s">
        <v>698</v>
      </c>
      <c r="J948" s="448" t="s">
        <v>589</v>
      </c>
    </row>
    <row r="949" spans="9:10" x14ac:dyDescent="0.3">
      <c r="I949" s="448" t="s">
        <v>698</v>
      </c>
      <c r="J949" s="448" t="s">
        <v>589</v>
      </c>
    </row>
    <row r="950" spans="9:10" x14ac:dyDescent="0.3">
      <c r="I950" s="448" t="s">
        <v>698</v>
      </c>
      <c r="J950" s="448" t="s">
        <v>589</v>
      </c>
    </row>
    <row r="951" spans="9:10" x14ac:dyDescent="0.3">
      <c r="I951" s="448" t="s">
        <v>698</v>
      </c>
      <c r="J951" s="448" t="s">
        <v>589</v>
      </c>
    </row>
    <row r="952" spans="9:10" x14ac:dyDescent="0.3">
      <c r="I952" s="448" t="s">
        <v>698</v>
      </c>
      <c r="J952" s="448" t="s">
        <v>589</v>
      </c>
    </row>
    <row r="953" spans="9:10" x14ac:dyDescent="0.3">
      <c r="I953" s="448" t="s">
        <v>698</v>
      </c>
      <c r="J953" s="448" t="s">
        <v>589</v>
      </c>
    </row>
    <row r="954" spans="9:10" x14ac:dyDescent="0.3">
      <c r="I954" s="448" t="s">
        <v>698</v>
      </c>
      <c r="J954" s="448" t="s">
        <v>589</v>
      </c>
    </row>
    <row r="955" spans="9:10" x14ac:dyDescent="0.3">
      <c r="I955" s="448" t="s">
        <v>698</v>
      </c>
      <c r="J955" s="448" t="s">
        <v>589</v>
      </c>
    </row>
    <row r="956" spans="9:10" x14ac:dyDescent="0.3">
      <c r="I956" s="448" t="s">
        <v>698</v>
      </c>
      <c r="J956" s="448" t="s">
        <v>589</v>
      </c>
    </row>
    <row r="957" spans="9:10" x14ac:dyDescent="0.3">
      <c r="I957" s="448" t="s">
        <v>698</v>
      </c>
      <c r="J957" s="448" t="s">
        <v>589</v>
      </c>
    </row>
    <row r="958" spans="9:10" x14ac:dyDescent="0.3">
      <c r="I958" s="448" t="s">
        <v>698</v>
      </c>
      <c r="J958" s="448" t="s">
        <v>589</v>
      </c>
    </row>
    <row r="959" spans="9:10" x14ac:dyDescent="0.3">
      <c r="I959" s="448" t="s">
        <v>698</v>
      </c>
      <c r="J959" s="448" t="s">
        <v>589</v>
      </c>
    </row>
    <row r="960" spans="9:10" x14ac:dyDescent="0.3">
      <c r="I960" s="448" t="s">
        <v>698</v>
      </c>
      <c r="J960" s="448" t="s">
        <v>589</v>
      </c>
    </row>
    <row r="961" spans="9:10" x14ac:dyDescent="0.3">
      <c r="I961" s="448" t="s">
        <v>698</v>
      </c>
      <c r="J961" s="448" t="s">
        <v>589</v>
      </c>
    </row>
    <row r="962" spans="9:10" x14ac:dyDescent="0.3">
      <c r="I962" s="448" t="s">
        <v>698</v>
      </c>
      <c r="J962" s="448" t="s">
        <v>589</v>
      </c>
    </row>
    <row r="963" spans="9:10" x14ac:dyDescent="0.3">
      <c r="I963" s="448" t="s">
        <v>698</v>
      </c>
      <c r="J963" s="448" t="s">
        <v>589</v>
      </c>
    </row>
    <row r="964" spans="9:10" x14ac:dyDescent="0.3">
      <c r="I964" s="448" t="s">
        <v>698</v>
      </c>
      <c r="J964" s="448" t="s">
        <v>589</v>
      </c>
    </row>
    <row r="965" spans="9:10" x14ac:dyDescent="0.3">
      <c r="I965" s="448" t="s">
        <v>698</v>
      </c>
      <c r="J965" s="448" t="s">
        <v>589</v>
      </c>
    </row>
    <row r="966" spans="9:10" x14ac:dyDescent="0.3">
      <c r="I966" s="448" t="s">
        <v>698</v>
      </c>
      <c r="J966" s="448" t="s">
        <v>589</v>
      </c>
    </row>
    <row r="967" spans="9:10" x14ac:dyDescent="0.3">
      <c r="I967" s="448" t="s">
        <v>698</v>
      </c>
      <c r="J967" s="448" t="s">
        <v>589</v>
      </c>
    </row>
    <row r="968" spans="9:10" x14ac:dyDescent="0.3">
      <c r="I968" s="448" t="s">
        <v>698</v>
      </c>
      <c r="J968" s="448" t="s">
        <v>589</v>
      </c>
    </row>
    <row r="969" spans="9:10" x14ac:dyDescent="0.3">
      <c r="I969" s="448" t="s">
        <v>698</v>
      </c>
      <c r="J969" s="448" t="s">
        <v>589</v>
      </c>
    </row>
    <row r="970" spans="9:10" x14ac:dyDescent="0.3">
      <c r="I970" s="448" t="s">
        <v>698</v>
      </c>
      <c r="J970" s="448" t="s">
        <v>589</v>
      </c>
    </row>
    <row r="971" spans="9:10" x14ac:dyDescent="0.3">
      <c r="I971" s="448" t="s">
        <v>698</v>
      </c>
      <c r="J971" s="448" t="s">
        <v>589</v>
      </c>
    </row>
    <row r="972" spans="9:10" x14ac:dyDescent="0.3">
      <c r="I972" s="448" t="s">
        <v>698</v>
      </c>
      <c r="J972" s="448" t="s">
        <v>589</v>
      </c>
    </row>
    <row r="973" spans="9:10" x14ac:dyDescent="0.3">
      <c r="I973" s="448" t="s">
        <v>698</v>
      </c>
      <c r="J973" s="448" t="s">
        <v>589</v>
      </c>
    </row>
    <row r="974" spans="9:10" x14ac:dyDescent="0.3">
      <c r="I974" s="448" t="s">
        <v>698</v>
      </c>
      <c r="J974" s="448" t="s">
        <v>589</v>
      </c>
    </row>
    <row r="975" spans="9:10" x14ac:dyDescent="0.3">
      <c r="I975" s="448" t="s">
        <v>698</v>
      </c>
      <c r="J975" s="448" t="s">
        <v>589</v>
      </c>
    </row>
    <row r="976" spans="9:10" x14ac:dyDescent="0.3">
      <c r="I976" s="448" t="s">
        <v>698</v>
      </c>
      <c r="J976" s="448" t="s">
        <v>589</v>
      </c>
    </row>
    <row r="977" spans="9:10" x14ac:dyDescent="0.3">
      <c r="I977" s="448" t="s">
        <v>698</v>
      </c>
      <c r="J977" s="448" t="s">
        <v>589</v>
      </c>
    </row>
    <row r="978" spans="9:10" x14ac:dyDescent="0.3">
      <c r="I978" s="448" t="s">
        <v>698</v>
      </c>
      <c r="J978" s="448" t="s">
        <v>589</v>
      </c>
    </row>
    <row r="979" spans="9:10" x14ac:dyDescent="0.3">
      <c r="I979" s="448" t="s">
        <v>698</v>
      </c>
      <c r="J979" s="448" t="s">
        <v>589</v>
      </c>
    </row>
    <row r="980" spans="9:10" x14ac:dyDescent="0.3">
      <c r="I980" s="448" t="s">
        <v>698</v>
      </c>
      <c r="J980" s="448" t="s">
        <v>589</v>
      </c>
    </row>
    <row r="981" spans="9:10" x14ac:dyDescent="0.3">
      <c r="I981" s="448" t="s">
        <v>698</v>
      </c>
      <c r="J981" s="448" t="s">
        <v>589</v>
      </c>
    </row>
    <row r="982" spans="9:10" x14ac:dyDescent="0.3">
      <c r="I982" s="448" t="s">
        <v>698</v>
      </c>
      <c r="J982" s="448" t="s">
        <v>589</v>
      </c>
    </row>
    <row r="983" spans="9:10" x14ac:dyDescent="0.3">
      <c r="I983" s="448" t="s">
        <v>698</v>
      </c>
      <c r="J983" s="448" t="s">
        <v>589</v>
      </c>
    </row>
    <row r="984" spans="9:10" x14ac:dyDescent="0.3">
      <c r="I984" s="448" t="s">
        <v>698</v>
      </c>
      <c r="J984" s="448" t="s">
        <v>589</v>
      </c>
    </row>
    <row r="985" spans="9:10" x14ac:dyDescent="0.3">
      <c r="I985" s="448" t="s">
        <v>698</v>
      </c>
      <c r="J985" s="448" t="s">
        <v>589</v>
      </c>
    </row>
    <row r="986" spans="9:10" x14ac:dyDescent="0.3">
      <c r="I986" s="448" t="s">
        <v>698</v>
      </c>
      <c r="J986" s="448" t="s">
        <v>589</v>
      </c>
    </row>
    <row r="987" spans="9:10" x14ac:dyDescent="0.3">
      <c r="I987" s="448" t="s">
        <v>698</v>
      </c>
      <c r="J987" s="448" t="s">
        <v>589</v>
      </c>
    </row>
    <row r="988" spans="9:10" x14ac:dyDescent="0.3">
      <c r="I988" s="448" t="s">
        <v>698</v>
      </c>
      <c r="J988" s="448" t="s">
        <v>589</v>
      </c>
    </row>
    <row r="989" spans="9:10" x14ac:dyDescent="0.3">
      <c r="I989" s="448" t="s">
        <v>698</v>
      </c>
      <c r="J989" s="448" t="s">
        <v>589</v>
      </c>
    </row>
    <row r="990" spans="9:10" x14ac:dyDescent="0.3">
      <c r="I990" s="448" t="s">
        <v>698</v>
      </c>
      <c r="J990" s="448" t="s">
        <v>589</v>
      </c>
    </row>
    <row r="991" spans="9:10" x14ac:dyDescent="0.3">
      <c r="I991" s="448" t="s">
        <v>698</v>
      </c>
      <c r="J991" s="448" t="s">
        <v>589</v>
      </c>
    </row>
    <row r="992" spans="9:10" x14ac:dyDescent="0.3">
      <c r="I992" s="448" t="s">
        <v>698</v>
      </c>
      <c r="J992" s="448" t="s">
        <v>589</v>
      </c>
    </row>
    <row r="993" spans="9:10" x14ac:dyDescent="0.3">
      <c r="I993" s="448" t="s">
        <v>698</v>
      </c>
      <c r="J993" s="448" t="s">
        <v>589</v>
      </c>
    </row>
    <row r="994" spans="9:10" x14ac:dyDescent="0.3">
      <c r="I994" s="448" t="s">
        <v>698</v>
      </c>
      <c r="J994" s="448" t="s">
        <v>589</v>
      </c>
    </row>
    <row r="995" spans="9:10" x14ac:dyDescent="0.3">
      <c r="I995" s="448" t="s">
        <v>698</v>
      </c>
      <c r="J995" s="448" t="s">
        <v>589</v>
      </c>
    </row>
    <row r="996" spans="9:10" x14ac:dyDescent="0.3">
      <c r="I996" s="448" t="s">
        <v>698</v>
      </c>
      <c r="J996" s="448" t="s">
        <v>589</v>
      </c>
    </row>
    <row r="997" spans="9:10" x14ac:dyDescent="0.3">
      <c r="I997" s="448" t="s">
        <v>698</v>
      </c>
      <c r="J997" s="448" t="s">
        <v>589</v>
      </c>
    </row>
    <row r="998" spans="9:10" x14ac:dyDescent="0.3">
      <c r="I998" s="448" t="s">
        <v>698</v>
      </c>
      <c r="J998" s="448" t="s">
        <v>589</v>
      </c>
    </row>
    <row r="999" spans="9:10" x14ac:dyDescent="0.3">
      <c r="I999" s="448"/>
      <c r="J999" s="448"/>
    </row>
    <row r="1000" spans="9:10" x14ac:dyDescent="0.3">
      <c r="I1000" s="448" t="s">
        <v>699</v>
      </c>
      <c r="J1000" s="448" t="s">
        <v>589</v>
      </c>
    </row>
    <row r="1001" spans="9:10" x14ac:dyDescent="0.3">
      <c r="I1001" s="448" t="s">
        <v>699</v>
      </c>
      <c r="J1001" s="448" t="s">
        <v>589</v>
      </c>
    </row>
    <row r="1002" spans="9:10" x14ac:dyDescent="0.3">
      <c r="I1002" s="448" t="s">
        <v>699</v>
      </c>
      <c r="J1002" s="448" t="s">
        <v>589</v>
      </c>
    </row>
    <row r="1003" spans="9:10" x14ac:dyDescent="0.3">
      <c r="I1003" s="448"/>
      <c r="J1003" s="448"/>
    </row>
    <row r="1004" spans="9:10" x14ac:dyDescent="0.3">
      <c r="I1004" s="448" t="s">
        <v>700</v>
      </c>
      <c r="J1004" s="448" t="s">
        <v>589</v>
      </c>
    </row>
    <row r="1005" spans="9:10" x14ac:dyDescent="0.3">
      <c r="I1005" s="448" t="s">
        <v>700</v>
      </c>
      <c r="J1005" s="448" t="s">
        <v>589</v>
      </c>
    </row>
    <row r="1006" spans="9:10" x14ac:dyDescent="0.3">
      <c r="I1006" s="448" t="s">
        <v>700</v>
      </c>
      <c r="J1006" s="448" t="s">
        <v>589</v>
      </c>
    </row>
    <row r="1007" spans="9:10" x14ac:dyDescent="0.3">
      <c r="I1007" s="448" t="s">
        <v>700</v>
      </c>
      <c r="J1007" s="448" t="s">
        <v>589</v>
      </c>
    </row>
    <row r="1008" spans="9:10" x14ac:dyDescent="0.3">
      <c r="I1008" s="448" t="s">
        <v>700</v>
      </c>
      <c r="J1008" s="448" t="s">
        <v>589</v>
      </c>
    </row>
    <row r="1009" spans="9:10" x14ac:dyDescent="0.3">
      <c r="I1009" s="448" t="s">
        <v>700</v>
      </c>
      <c r="J1009" s="448" t="s">
        <v>589</v>
      </c>
    </row>
    <row r="1010" spans="9:10" x14ac:dyDescent="0.3">
      <c r="I1010" s="448" t="s">
        <v>700</v>
      </c>
      <c r="J1010" s="448" t="s">
        <v>589</v>
      </c>
    </row>
    <row r="1011" spans="9:10" x14ac:dyDescent="0.3">
      <c r="I1011" s="448" t="s">
        <v>700</v>
      </c>
      <c r="J1011" s="448" t="s">
        <v>589</v>
      </c>
    </row>
    <row r="1012" spans="9:10" x14ac:dyDescent="0.3">
      <c r="I1012" s="448" t="s">
        <v>700</v>
      </c>
      <c r="J1012" s="448" t="s">
        <v>589</v>
      </c>
    </row>
    <row r="1013" spans="9:10" x14ac:dyDescent="0.3">
      <c r="I1013" s="448" t="s">
        <v>700</v>
      </c>
      <c r="J1013" s="448" t="s">
        <v>589</v>
      </c>
    </row>
    <row r="1014" spans="9:10" x14ac:dyDescent="0.3">
      <c r="I1014" s="448" t="s">
        <v>700</v>
      </c>
      <c r="J1014" s="448" t="s">
        <v>589</v>
      </c>
    </row>
    <row r="1015" spans="9:10" x14ac:dyDescent="0.3">
      <c r="I1015" s="448" t="s">
        <v>700</v>
      </c>
      <c r="J1015" s="448" t="s">
        <v>589</v>
      </c>
    </row>
    <row r="1016" spans="9:10" x14ac:dyDescent="0.3">
      <c r="I1016" s="448" t="s">
        <v>700</v>
      </c>
      <c r="J1016" s="448" t="s">
        <v>589</v>
      </c>
    </row>
    <row r="1017" spans="9:10" x14ac:dyDescent="0.3">
      <c r="I1017" s="448" t="s">
        <v>700</v>
      </c>
      <c r="J1017" s="448" t="s">
        <v>589</v>
      </c>
    </row>
    <row r="1018" spans="9:10" x14ac:dyDescent="0.3">
      <c r="I1018" s="448" t="s">
        <v>700</v>
      </c>
      <c r="J1018" s="448" t="s">
        <v>589</v>
      </c>
    </row>
    <row r="1019" spans="9:10" x14ac:dyDescent="0.3">
      <c r="I1019" s="448" t="s">
        <v>700</v>
      </c>
      <c r="J1019" s="448" t="s">
        <v>589</v>
      </c>
    </row>
    <row r="1020" spans="9:10" x14ac:dyDescent="0.3">
      <c r="I1020" s="448" t="s">
        <v>700</v>
      </c>
      <c r="J1020" s="448" t="s">
        <v>589</v>
      </c>
    </row>
    <row r="1021" spans="9:10" x14ac:dyDescent="0.3">
      <c r="I1021" s="448" t="s">
        <v>700</v>
      </c>
      <c r="J1021" s="448" t="s">
        <v>589</v>
      </c>
    </row>
    <row r="1022" spans="9:10" x14ac:dyDescent="0.3">
      <c r="I1022" s="448" t="s">
        <v>700</v>
      </c>
      <c r="J1022" s="448" t="s">
        <v>589</v>
      </c>
    </row>
    <row r="1023" spans="9:10" x14ac:dyDescent="0.3">
      <c r="I1023" s="448" t="s">
        <v>700</v>
      </c>
      <c r="J1023" s="448" t="s">
        <v>589</v>
      </c>
    </row>
    <row r="1024" spans="9:10" x14ac:dyDescent="0.3">
      <c r="I1024" s="448" t="s">
        <v>700</v>
      </c>
      <c r="J1024" s="448" t="s">
        <v>589</v>
      </c>
    </row>
    <row r="1025" spans="9:10" x14ac:dyDescent="0.3">
      <c r="I1025" s="448" t="s">
        <v>700</v>
      </c>
      <c r="J1025" s="448" t="s">
        <v>589</v>
      </c>
    </row>
    <row r="1026" spans="9:10" x14ac:dyDescent="0.3">
      <c r="I1026" s="448" t="s">
        <v>700</v>
      </c>
      <c r="J1026" s="448" t="s">
        <v>589</v>
      </c>
    </row>
    <row r="1027" spans="9:10" x14ac:dyDescent="0.3">
      <c r="I1027" s="448" t="s">
        <v>700</v>
      </c>
      <c r="J1027" s="448" t="s">
        <v>589</v>
      </c>
    </row>
    <row r="1028" spans="9:10" x14ac:dyDescent="0.3">
      <c r="I1028" s="448" t="s">
        <v>700</v>
      </c>
      <c r="J1028" s="448" t="s">
        <v>589</v>
      </c>
    </row>
    <row r="1029" spans="9:10" x14ac:dyDescent="0.3">
      <c r="I1029" s="448" t="s">
        <v>700</v>
      </c>
      <c r="J1029" s="448" t="s">
        <v>589</v>
      </c>
    </row>
    <row r="1030" spans="9:10" x14ac:dyDescent="0.3">
      <c r="I1030" s="448"/>
      <c r="J1030" s="448"/>
    </row>
    <row r="1031" spans="9:10" x14ac:dyDescent="0.3">
      <c r="I1031" s="448" t="s">
        <v>701</v>
      </c>
      <c r="J1031" s="448" t="s">
        <v>581</v>
      </c>
    </row>
    <row r="1032" spans="9:10" x14ac:dyDescent="0.3">
      <c r="I1032" s="448" t="s">
        <v>701</v>
      </c>
      <c r="J1032" s="448" t="s">
        <v>581</v>
      </c>
    </row>
    <row r="1033" spans="9:10" x14ac:dyDescent="0.3">
      <c r="I1033" s="448" t="s">
        <v>701</v>
      </c>
      <c r="J1033" s="448" t="s">
        <v>581</v>
      </c>
    </row>
    <row r="1034" spans="9:10" x14ac:dyDescent="0.3">
      <c r="I1034" s="448" t="s">
        <v>701</v>
      </c>
      <c r="J1034" s="448" t="s">
        <v>581</v>
      </c>
    </row>
    <row r="1035" spans="9:10" x14ac:dyDescent="0.3">
      <c r="I1035" s="448"/>
      <c r="J1035" s="448"/>
    </row>
    <row r="1036" spans="9:10" x14ac:dyDescent="0.3">
      <c r="I1036" s="448" t="s">
        <v>702</v>
      </c>
      <c r="J1036" s="448" t="s">
        <v>581</v>
      </c>
    </row>
    <row r="1037" spans="9:10" x14ac:dyDescent="0.3">
      <c r="I1037" s="448" t="s">
        <v>702</v>
      </c>
      <c r="J1037" s="448" t="s">
        <v>581</v>
      </c>
    </row>
    <row r="1038" spans="9:10" x14ac:dyDescent="0.3">
      <c r="I1038" s="448" t="s">
        <v>702</v>
      </c>
      <c r="J1038" s="448" t="s">
        <v>581</v>
      </c>
    </row>
    <row r="1039" spans="9:10" x14ac:dyDescent="0.3">
      <c r="I1039" s="448"/>
      <c r="J1039" s="448"/>
    </row>
    <row r="1040" spans="9:10" x14ac:dyDescent="0.3">
      <c r="I1040" s="448" t="s">
        <v>703</v>
      </c>
      <c r="J1040" s="448" t="s">
        <v>581</v>
      </c>
    </row>
    <row r="1041" spans="9:10" x14ac:dyDescent="0.3">
      <c r="I1041" s="448" t="s">
        <v>703</v>
      </c>
      <c r="J1041" s="448" t="s">
        <v>581</v>
      </c>
    </row>
    <row r="1042" spans="9:10" x14ac:dyDescent="0.3">
      <c r="I1042" s="448" t="s">
        <v>703</v>
      </c>
      <c r="J1042" s="448" t="s">
        <v>581</v>
      </c>
    </row>
    <row r="1043" spans="9:10" x14ac:dyDescent="0.3">
      <c r="I1043" s="448" t="s">
        <v>703</v>
      </c>
      <c r="J1043" s="448" t="s">
        <v>581</v>
      </c>
    </row>
    <row r="1044" spans="9:10" x14ac:dyDescent="0.3">
      <c r="I1044" s="448"/>
      <c r="J1044" s="448"/>
    </row>
    <row r="1045" spans="9:10" x14ac:dyDescent="0.3">
      <c r="I1045" s="448" t="s">
        <v>704</v>
      </c>
      <c r="J1045" s="448" t="s">
        <v>581</v>
      </c>
    </row>
    <row r="1046" spans="9:10" x14ac:dyDescent="0.3">
      <c r="I1046" s="448" t="s">
        <v>704</v>
      </c>
      <c r="J1046" s="448" t="s">
        <v>581</v>
      </c>
    </row>
    <row r="1047" spans="9:10" x14ac:dyDescent="0.3">
      <c r="I1047" s="448" t="s">
        <v>704</v>
      </c>
      <c r="J1047" s="448" t="s">
        <v>581</v>
      </c>
    </row>
    <row r="1048" spans="9:10" x14ac:dyDescent="0.3">
      <c r="I1048" s="448" t="s">
        <v>704</v>
      </c>
      <c r="J1048" s="448" t="s">
        <v>581</v>
      </c>
    </row>
    <row r="1049" spans="9:10" x14ac:dyDescent="0.3">
      <c r="I1049" s="448"/>
      <c r="J1049" s="448"/>
    </row>
    <row r="1050" spans="9:10" x14ac:dyDescent="0.3">
      <c r="I1050" s="448" t="s">
        <v>705</v>
      </c>
      <c r="J1050" s="448" t="s">
        <v>589</v>
      </c>
    </row>
    <row r="1051" spans="9:10" x14ac:dyDescent="0.3">
      <c r="I1051" s="448" t="s">
        <v>705</v>
      </c>
      <c r="J1051" s="448" t="s">
        <v>589</v>
      </c>
    </row>
    <row r="1052" spans="9:10" x14ac:dyDescent="0.3">
      <c r="I1052" s="448" t="s">
        <v>705</v>
      </c>
      <c r="J1052" s="448" t="s">
        <v>589</v>
      </c>
    </row>
    <row r="1053" spans="9:10" x14ac:dyDescent="0.3">
      <c r="I1053" s="448" t="s">
        <v>705</v>
      </c>
      <c r="J1053" s="448" t="s">
        <v>589</v>
      </c>
    </row>
    <row r="1054" spans="9:10" x14ac:dyDescent="0.3">
      <c r="I1054" s="448" t="s">
        <v>705</v>
      </c>
      <c r="J1054" s="448" t="s">
        <v>589</v>
      </c>
    </row>
    <row r="1055" spans="9:10" x14ac:dyDescent="0.3">
      <c r="I1055" s="448"/>
      <c r="J1055" s="448"/>
    </row>
    <row r="1056" spans="9:10" x14ac:dyDescent="0.3">
      <c r="I1056" s="448" t="s">
        <v>706</v>
      </c>
      <c r="J1056" s="448" t="s">
        <v>581</v>
      </c>
    </row>
    <row r="1057" spans="9:10" x14ac:dyDescent="0.3">
      <c r="I1057" s="448" t="s">
        <v>706</v>
      </c>
      <c r="J1057" s="448" t="s">
        <v>581</v>
      </c>
    </row>
    <row r="1058" spans="9:10" x14ac:dyDescent="0.3">
      <c r="I1058" s="448" t="s">
        <v>706</v>
      </c>
      <c r="J1058" s="448" t="s">
        <v>581</v>
      </c>
    </row>
    <row r="1059" spans="9:10" x14ac:dyDescent="0.3">
      <c r="I1059" s="448" t="s">
        <v>706</v>
      </c>
      <c r="J1059" s="448" t="s">
        <v>581</v>
      </c>
    </row>
    <row r="1060" spans="9:10" x14ac:dyDescent="0.3">
      <c r="I1060" s="448" t="s">
        <v>706</v>
      </c>
      <c r="J1060" s="448" t="s">
        <v>581</v>
      </c>
    </row>
    <row r="1061" spans="9:10" x14ac:dyDescent="0.3">
      <c r="I1061" s="448" t="s">
        <v>706</v>
      </c>
      <c r="J1061" s="448" t="s">
        <v>581</v>
      </c>
    </row>
    <row r="1062" spans="9:10" x14ac:dyDescent="0.3">
      <c r="I1062" s="448" t="s">
        <v>706</v>
      </c>
      <c r="J1062" s="448" t="s">
        <v>581</v>
      </c>
    </row>
    <row r="1063" spans="9:10" x14ac:dyDescent="0.3">
      <c r="I1063" s="448" t="s">
        <v>706</v>
      </c>
      <c r="J1063" s="448" t="s">
        <v>581</v>
      </c>
    </row>
    <row r="1064" spans="9:10" x14ac:dyDescent="0.3">
      <c r="I1064" s="448" t="s">
        <v>706</v>
      </c>
      <c r="J1064" s="448" t="s">
        <v>581</v>
      </c>
    </row>
    <row r="1065" spans="9:10" x14ac:dyDescent="0.3">
      <c r="I1065" s="448" t="s">
        <v>706</v>
      </c>
      <c r="J1065" s="448" t="s">
        <v>581</v>
      </c>
    </row>
    <row r="1066" spans="9:10" x14ac:dyDescent="0.3">
      <c r="I1066" s="448" t="s">
        <v>706</v>
      </c>
      <c r="J1066" s="448" t="s">
        <v>581</v>
      </c>
    </row>
    <row r="1067" spans="9:10" x14ac:dyDescent="0.3">
      <c r="I1067" s="448" t="s">
        <v>706</v>
      </c>
      <c r="J1067" s="448" t="s">
        <v>581</v>
      </c>
    </row>
    <row r="1068" spans="9:10" x14ac:dyDescent="0.3">
      <c r="I1068" s="448" t="s">
        <v>706</v>
      </c>
      <c r="J1068" s="448" t="s">
        <v>581</v>
      </c>
    </row>
    <row r="1069" spans="9:10" x14ac:dyDescent="0.3">
      <c r="I1069" s="448" t="s">
        <v>706</v>
      </c>
      <c r="J1069" s="448" t="s">
        <v>581</v>
      </c>
    </row>
    <row r="1070" spans="9:10" x14ac:dyDescent="0.3">
      <c r="I1070" s="448" t="s">
        <v>706</v>
      </c>
      <c r="J1070" s="448" t="s">
        <v>581</v>
      </c>
    </row>
    <row r="1071" spans="9:10" x14ac:dyDescent="0.3">
      <c r="I1071" s="448" t="s">
        <v>706</v>
      </c>
      <c r="J1071" s="448" t="s">
        <v>581</v>
      </c>
    </row>
    <row r="1072" spans="9:10" x14ac:dyDescent="0.3">
      <c r="I1072" s="448"/>
      <c r="J1072" s="448"/>
    </row>
    <row r="1073" spans="9:10" x14ac:dyDescent="0.3">
      <c r="I1073" s="448" t="s">
        <v>707</v>
      </c>
      <c r="J1073" s="448" t="s">
        <v>581</v>
      </c>
    </row>
    <row r="1074" spans="9:10" x14ac:dyDescent="0.3">
      <c r="I1074" s="448" t="s">
        <v>707</v>
      </c>
      <c r="J1074" s="448" t="s">
        <v>581</v>
      </c>
    </row>
    <row r="1075" spans="9:10" x14ac:dyDescent="0.3">
      <c r="I1075" s="448" t="s">
        <v>707</v>
      </c>
      <c r="J1075" s="448" t="s">
        <v>581</v>
      </c>
    </row>
    <row r="1076" spans="9:10" x14ac:dyDescent="0.3">
      <c r="I1076" s="448" t="s">
        <v>707</v>
      </c>
      <c r="J1076" s="448" t="s">
        <v>581</v>
      </c>
    </row>
    <row r="1077" spans="9:10" x14ac:dyDescent="0.3">
      <c r="I1077" s="448" t="s">
        <v>707</v>
      </c>
      <c r="J1077" s="448" t="s">
        <v>581</v>
      </c>
    </row>
    <row r="1078" spans="9:10" x14ac:dyDescent="0.3">
      <c r="I1078" s="448" t="s">
        <v>707</v>
      </c>
      <c r="J1078" s="448" t="s">
        <v>581</v>
      </c>
    </row>
    <row r="1079" spans="9:10" x14ac:dyDescent="0.3">
      <c r="I1079" s="448" t="s">
        <v>707</v>
      </c>
      <c r="J1079" s="448" t="s">
        <v>581</v>
      </c>
    </row>
    <row r="1080" spans="9:10" x14ac:dyDescent="0.3">
      <c r="I1080" s="448" t="s">
        <v>707</v>
      </c>
      <c r="J1080" s="448" t="s">
        <v>581</v>
      </c>
    </row>
    <row r="1081" spans="9:10" x14ac:dyDescent="0.3">
      <c r="I1081" s="448" t="s">
        <v>707</v>
      </c>
      <c r="J1081" s="448" t="s">
        <v>581</v>
      </c>
    </row>
    <row r="1082" spans="9:10" x14ac:dyDescent="0.3">
      <c r="I1082" s="448" t="s">
        <v>707</v>
      </c>
      <c r="J1082" s="448" t="s">
        <v>581</v>
      </c>
    </row>
    <row r="1083" spans="9:10" x14ac:dyDescent="0.3">
      <c r="I1083" s="448" t="s">
        <v>707</v>
      </c>
      <c r="J1083" s="448" t="s">
        <v>581</v>
      </c>
    </row>
    <row r="1084" spans="9:10" x14ac:dyDescent="0.3">
      <c r="I1084" s="448" t="s">
        <v>707</v>
      </c>
      <c r="J1084" s="448" t="s">
        <v>581</v>
      </c>
    </row>
    <row r="1085" spans="9:10" x14ac:dyDescent="0.3">
      <c r="I1085" s="448" t="s">
        <v>707</v>
      </c>
      <c r="J1085" s="448" t="s">
        <v>581</v>
      </c>
    </row>
    <row r="1086" spans="9:10" x14ac:dyDescent="0.3">
      <c r="I1086" s="448" t="s">
        <v>707</v>
      </c>
      <c r="J1086" s="448" t="s">
        <v>581</v>
      </c>
    </row>
    <row r="1087" spans="9:10" x14ac:dyDescent="0.3">
      <c r="I1087" s="448" t="s">
        <v>707</v>
      </c>
      <c r="J1087" s="448" t="s">
        <v>581</v>
      </c>
    </row>
    <row r="1088" spans="9:10" x14ac:dyDescent="0.3">
      <c r="I1088" s="448" t="s">
        <v>707</v>
      </c>
      <c r="J1088" s="448" t="s">
        <v>581</v>
      </c>
    </row>
    <row r="1089" spans="9:10" x14ac:dyDescent="0.3">
      <c r="I1089" s="448" t="s">
        <v>707</v>
      </c>
      <c r="J1089" s="448" t="s">
        <v>581</v>
      </c>
    </row>
    <row r="1090" spans="9:10" x14ac:dyDescent="0.3">
      <c r="I1090" s="448" t="s">
        <v>707</v>
      </c>
      <c r="J1090" s="448" t="s">
        <v>581</v>
      </c>
    </row>
    <row r="1091" spans="9:10" x14ac:dyDescent="0.3">
      <c r="I1091" s="448" t="s">
        <v>707</v>
      </c>
      <c r="J1091" s="448" t="s">
        <v>581</v>
      </c>
    </row>
    <row r="1092" spans="9:10" x14ac:dyDescent="0.3">
      <c r="I1092" s="448" t="s">
        <v>707</v>
      </c>
      <c r="J1092" s="448" t="s">
        <v>581</v>
      </c>
    </row>
    <row r="1093" spans="9:10" x14ac:dyDescent="0.3">
      <c r="I1093" s="448" t="s">
        <v>707</v>
      </c>
      <c r="J1093" s="448" t="s">
        <v>581</v>
      </c>
    </row>
    <row r="1094" spans="9:10" x14ac:dyDescent="0.3">
      <c r="I1094" s="448" t="s">
        <v>707</v>
      </c>
      <c r="J1094" s="448" t="s">
        <v>581</v>
      </c>
    </row>
    <row r="1095" spans="9:10" x14ac:dyDescent="0.3">
      <c r="I1095" s="448" t="s">
        <v>707</v>
      </c>
      <c r="J1095" s="448" t="s">
        <v>581</v>
      </c>
    </row>
    <row r="1096" spans="9:10" x14ac:dyDescent="0.3">
      <c r="I1096" s="448" t="s">
        <v>707</v>
      </c>
      <c r="J1096" s="448" t="s">
        <v>581</v>
      </c>
    </row>
    <row r="1097" spans="9:10" x14ac:dyDescent="0.3">
      <c r="I1097" s="448" t="s">
        <v>707</v>
      </c>
      <c r="J1097" s="448" t="s">
        <v>581</v>
      </c>
    </row>
    <row r="1098" spans="9:10" x14ac:dyDescent="0.3">
      <c r="I1098" s="448" t="s">
        <v>707</v>
      </c>
      <c r="J1098" s="448" t="s">
        <v>581</v>
      </c>
    </row>
    <row r="1099" spans="9:10" x14ac:dyDescent="0.3">
      <c r="I1099" s="448" t="s">
        <v>707</v>
      </c>
      <c r="J1099" s="448" t="s">
        <v>581</v>
      </c>
    </row>
    <row r="1100" spans="9:10" x14ac:dyDescent="0.3">
      <c r="I1100" s="448" t="s">
        <v>707</v>
      </c>
      <c r="J1100" s="448" t="s">
        <v>581</v>
      </c>
    </row>
    <row r="1101" spans="9:10" x14ac:dyDescent="0.3">
      <c r="I1101" s="448"/>
      <c r="J1101" s="448"/>
    </row>
    <row r="1102" spans="9:10" x14ac:dyDescent="0.3">
      <c r="I1102" s="448" t="s">
        <v>708</v>
      </c>
      <c r="J1102" s="448" t="s">
        <v>581</v>
      </c>
    </row>
    <row r="1103" spans="9:10" x14ac:dyDescent="0.3">
      <c r="I1103" s="448" t="s">
        <v>708</v>
      </c>
      <c r="J1103" s="448" t="s">
        <v>581</v>
      </c>
    </row>
    <row r="1104" spans="9:10" x14ac:dyDescent="0.3">
      <c r="I1104" s="448" t="s">
        <v>708</v>
      </c>
      <c r="J1104" s="448" t="s">
        <v>581</v>
      </c>
    </row>
    <row r="1105" spans="9:10" x14ac:dyDescent="0.3">
      <c r="I1105" s="448" t="s">
        <v>708</v>
      </c>
      <c r="J1105" s="448" t="s">
        <v>581</v>
      </c>
    </row>
    <row r="1106" spans="9:10" x14ac:dyDescent="0.3">
      <c r="I1106" s="448" t="s">
        <v>708</v>
      </c>
      <c r="J1106" s="448" t="s">
        <v>581</v>
      </c>
    </row>
    <row r="1107" spans="9:10" x14ac:dyDescent="0.3">
      <c r="I1107" s="448" t="s">
        <v>708</v>
      </c>
      <c r="J1107" s="448" t="s">
        <v>581</v>
      </c>
    </row>
    <row r="1108" spans="9:10" x14ac:dyDescent="0.3">
      <c r="I1108" s="448" t="s">
        <v>708</v>
      </c>
      <c r="J1108" s="448" t="s">
        <v>581</v>
      </c>
    </row>
    <row r="1109" spans="9:10" x14ac:dyDescent="0.3">
      <c r="I1109" s="448" t="s">
        <v>708</v>
      </c>
      <c r="J1109" s="448" t="s">
        <v>581</v>
      </c>
    </row>
    <row r="1110" spans="9:10" x14ac:dyDescent="0.3">
      <c r="I1110" s="448" t="s">
        <v>708</v>
      </c>
      <c r="J1110" s="448" t="s">
        <v>581</v>
      </c>
    </row>
    <row r="1111" spans="9:10" x14ac:dyDescent="0.3">
      <c r="I1111" s="448" t="s">
        <v>708</v>
      </c>
      <c r="J1111" s="448" t="s">
        <v>581</v>
      </c>
    </row>
    <row r="1112" spans="9:10" x14ac:dyDescent="0.3">
      <c r="I1112" s="448" t="s">
        <v>708</v>
      </c>
      <c r="J1112" s="448" t="s">
        <v>581</v>
      </c>
    </row>
    <row r="1113" spans="9:10" x14ac:dyDescent="0.3">
      <c r="I1113" s="448" t="s">
        <v>708</v>
      </c>
      <c r="J1113" s="448" t="s">
        <v>581</v>
      </c>
    </row>
    <row r="1114" spans="9:10" x14ac:dyDescent="0.3">
      <c r="I1114" s="448" t="s">
        <v>708</v>
      </c>
      <c r="J1114" s="448" t="s">
        <v>581</v>
      </c>
    </row>
    <row r="1115" spans="9:10" x14ac:dyDescent="0.3">
      <c r="I1115" s="448" t="s">
        <v>708</v>
      </c>
      <c r="J1115" s="448" t="s">
        <v>581</v>
      </c>
    </row>
    <row r="1116" spans="9:10" x14ac:dyDescent="0.3">
      <c r="I1116" s="448" t="s">
        <v>708</v>
      </c>
      <c r="J1116" s="448" t="s">
        <v>581</v>
      </c>
    </row>
    <row r="1117" spans="9:10" x14ac:dyDescent="0.3">
      <c r="I1117" s="448"/>
      <c r="J1117" s="448"/>
    </row>
    <row r="1118" spans="9:10" x14ac:dyDescent="0.3">
      <c r="I1118" s="448" t="s">
        <v>709</v>
      </c>
      <c r="J1118" s="448" t="s">
        <v>581</v>
      </c>
    </row>
    <row r="1119" spans="9:10" x14ac:dyDescent="0.3">
      <c r="I1119" s="448" t="s">
        <v>709</v>
      </c>
      <c r="J1119" s="448" t="s">
        <v>581</v>
      </c>
    </row>
    <row r="1120" spans="9:10" x14ac:dyDescent="0.3">
      <c r="I1120" s="448" t="s">
        <v>709</v>
      </c>
      <c r="J1120" s="448" t="s">
        <v>581</v>
      </c>
    </row>
    <row r="1121" spans="9:10" x14ac:dyDescent="0.3">
      <c r="I1121" s="448" t="s">
        <v>709</v>
      </c>
      <c r="J1121" s="448" t="s">
        <v>581</v>
      </c>
    </row>
    <row r="1122" spans="9:10" x14ac:dyDescent="0.3">
      <c r="I1122" s="448" t="s">
        <v>709</v>
      </c>
      <c r="J1122" s="448" t="s">
        <v>581</v>
      </c>
    </row>
    <row r="1123" spans="9:10" x14ac:dyDescent="0.3">
      <c r="I1123" s="448" t="s">
        <v>709</v>
      </c>
      <c r="J1123" s="448" t="s">
        <v>581</v>
      </c>
    </row>
    <row r="1124" spans="9:10" x14ac:dyDescent="0.3">
      <c r="I1124" s="448" t="s">
        <v>709</v>
      </c>
      <c r="J1124" s="448" t="s">
        <v>581</v>
      </c>
    </row>
    <row r="1125" spans="9:10" x14ac:dyDescent="0.3">
      <c r="I1125" s="448" t="s">
        <v>709</v>
      </c>
      <c r="J1125" s="448" t="s">
        <v>581</v>
      </c>
    </row>
    <row r="1126" spans="9:10" x14ac:dyDescent="0.3">
      <c r="I1126" s="448" t="s">
        <v>709</v>
      </c>
      <c r="J1126" s="448" t="s">
        <v>581</v>
      </c>
    </row>
    <row r="1127" spans="9:10" x14ac:dyDescent="0.3">
      <c r="I1127" s="448" t="s">
        <v>709</v>
      </c>
      <c r="J1127" s="448" t="s">
        <v>581</v>
      </c>
    </row>
    <row r="1128" spans="9:10" x14ac:dyDescent="0.3">
      <c r="I1128" s="448" t="s">
        <v>709</v>
      </c>
      <c r="J1128" s="448" t="s">
        <v>581</v>
      </c>
    </row>
    <row r="1129" spans="9:10" x14ac:dyDescent="0.3">
      <c r="I1129" s="448" t="s">
        <v>709</v>
      </c>
      <c r="J1129" s="448" t="s">
        <v>581</v>
      </c>
    </row>
    <row r="1130" spans="9:10" x14ac:dyDescent="0.3">
      <c r="I1130" s="448" t="s">
        <v>709</v>
      </c>
      <c r="J1130" s="448" t="s">
        <v>581</v>
      </c>
    </row>
    <row r="1131" spans="9:10" x14ac:dyDescent="0.3">
      <c r="I1131" s="448" t="s">
        <v>709</v>
      </c>
      <c r="J1131" s="448" t="s">
        <v>581</v>
      </c>
    </row>
    <row r="1132" spans="9:10" x14ac:dyDescent="0.3">
      <c r="I1132" s="448" t="s">
        <v>709</v>
      </c>
      <c r="J1132" s="448" t="s">
        <v>581</v>
      </c>
    </row>
    <row r="1133" spans="9:10" x14ac:dyDescent="0.3">
      <c r="I1133" s="448"/>
      <c r="J1133" s="448"/>
    </row>
    <row r="1134" spans="9:10" x14ac:dyDescent="0.3">
      <c r="I1134" s="448" t="s">
        <v>710</v>
      </c>
      <c r="J1134" s="448" t="s">
        <v>581</v>
      </c>
    </row>
    <row r="1135" spans="9:10" x14ac:dyDescent="0.3">
      <c r="I1135" s="448" t="s">
        <v>710</v>
      </c>
      <c r="J1135" s="448" t="s">
        <v>581</v>
      </c>
    </row>
    <row r="1136" spans="9:10" x14ac:dyDescent="0.3">
      <c r="I1136" s="448" t="s">
        <v>710</v>
      </c>
      <c r="J1136" s="448" t="s">
        <v>581</v>
      </c>
    </row>
    <row r="1137" spans="9:10" x14ac:dyDescent="0.3">
      <c r="I1137" s="448" t="s">
        <v>710</v>
      </c>
      <c r="J1137" s="448" t="s">
        <v>581</v>
      </c>
    </row>
    <row r="1138" spans="9:10" x14ac:dyDescent="0.3">
      <c r="I1138" s="448" t="s">
        <v>710</v>
      </c>
      <c r="J1138" s="448" t="s">
        <v>581</v>
      </c>
    </row>
    <row r="1139" spans="9:10" x14ac:dyDescent="0.3">
      <c r="I1139" s="448" t="s">
        <v>710</v>
      </c>
      <c r="J1139" s="448" t="s">
        <v>581</v>
      </c>
    </row>
    <row r="1140" spans="9:10" x14ac:dyDescent="0.3">
      <c r="I1140" s="448"/>
      <c r="J1140" s="448"/>
    </row>
    <row r="1141" spans="9:10" x14ac:dyDescent="0.3">
      <c r="I1141" s="448" t="s">
        <v>711</v>
      </c>
      <c r="J1141" s="448" t="s">
        <v>581</v>
      </c>
    </row>
    <row r="1142" spans="9:10" x14ac:dyDescent="0.3">
      <c r="I1142" s="448" t="s">
        <v>711</v>
      </c>
      <c r="J1142" s="448" t="s">
        <v>581</v>
      </c>
    </row>
    <row r="1143" spans="9:10" x14ac:dyDescent="0.3">
      <c r="I1143" s="448" t="s">
        <v>711</v>
      </c>
      <c r="J1143" s="448" t="s">
        <v>581</v>
      </c>
    </row>
    <row r="1144" spans="9:10" x14ac:dyDescent="0.3">
      <c r="I1144" s="448" t="s">
        <v>711</v>
      </c>
      <c r="J1144" s="448" t="s">
        <v>581</v>
      </c>
    </row>
    <row r="1145" spans="9:10" x14ac:dyDescent="0.3">
      <c r="I1145" s="448" t="s">
        <v>711</v>
      </c>
      <c r="J1145" s="448" t="s">
        <v>581</v>
      </c>
    </row>
    <row r="1146" spans="9:10" x14ac:dyDescent="0.3">
      <c r="I1146" s="448" t="s">
        <v>711</v>
      </c>
      <c r="J1146" s="448" t="s">
        <v>581</v>
      </c>
    </row>
    <row r="1147" spans="9:10" x14ac:dyDescent="0.3">
      <c r="I1147" s="448"/>
      <c r="J1147" s="448"/>
    </row>
    <row r="1148" spans="9:10" x14ac:dyDescent="0.3">
      <c r="I1148" s="448" t="s">
        <v>712</v>
      </c>
      <c r="J1148" s="448" t="s">
        <v>581</v>
      </c>
    </row>
    <row r="1149" spans="9:10" x14ac:dyDescent="0.3">
      <c r="I1149" s="448" t="s">
        <v>712</v>
      </c>
      <c r="J1149" s="448" t="s">
        <v>581</v>
      </c>
    </row>
    <row r="1150" spans="9:10" x14ac:dyDescent="0.3">
      <c r="I1150" s="448" t="s">
        <v>712</v>
      </c>
      <c r="J1150" s="448" t="s">
        <v>581</v>
      </c>
    </row>
    <row r="1151" spans="9:10" x14ac:dyDescent="0.3">
      <c r="I1151" s="448" t="s">
        <v>712</v>
      </c>
      <c r="J1151" s="448" t="s">
        <v>581</v>
      </c>
    </row>
    <row r="1152" spans="9:10" x14ac:dyDescent="0.3">
      <c r="I1152" s="448" t="s">
        <v>712</v>
      </c>
      <c r="J1152" s="448" t="s">
        <v>581</v>
      </c>
    </row>
    <row r="1153" spans="9:10" x14ac:dyDescent="0.3">
      <c r="I1153" s="448" t="s">
        <v>712</v>
      </c>
      <c r="J1153" s="448" t="s">
        <v>581</v>
      </c>
    </row>
    <row r="1154" spans="9:10" x14ac:dyDescent="0.3">
      <c r="I1154" s="448" t="s">
        <v>712</v>
      </c>
      <c r="J1154" s="448" t="s">
        <v>581</v>
      </c>
    </row>
    <row r="1155" spans="9:10" x14ac:dyDescent="0.3">
      <c r="I1155" s="448" t="s">
        <v>712</v>
      </c>
      <c r="J1155" s="448" t="s">
        <v>581</v>
      </c>
    </row>
    <row r="1156" spans="9:10" x14ac:dyDescent="0.3">
      <c r="I1156" s="448"/>
      <c r="J1156" s="448"/>
    </row>
    <row r="1157" spans="9:10" x14ac:dyDescent="0.3">
      <c r="I1157" s="448" t="s">
        <v>713</v>
      </c>
      <c r="J1157" s="448" t="s">
        <v>581</v>
      </c>
    </row>
    <row r="1158" spans="9:10" x14ac:dyDescent="0.3">
      <c r="I1158" s="448" t="s">
        <v>713</v>
      </c>
      <c r="J1158" s="448" t="s">
        <v>581</v>
      </c>
    </row>
    <row r="1159" spans="9:10" x14ac:dyDescent="0.3">
      <c r="I1159" s="448" t="s">
        <v>713</v>
      </c>
      <c r="J1159" s="448" t="s">
        <v>581</v>
      </c>
    </row>
    <row r="1160" spans="9:10" x14ac:dyDescent="0.3">
      <c r="I1160" s="448" t="s">
        <v>713</v>
      </c>
      <c r="J1160" s="448" t="s">
        <v>581</v>
      </c>
    </row>
    <row r="1161" spans="9:10" x14ac:dyDescent="0.3">
      <c r="I1161" s="448" t="s">
        <v>713</v>
      </c>
      <c r="J1161" s="448" t="s">
        <v>581</v>
      </c>
    </row>
    <row r="1162" spans="9:10" x14ac:dyDescent="0.3">
      <c r="I1162" s="448"/>
      <c r="J1162" s="448"/>
    </row>
    <row r="1163" spans="9:10" x14ac:dyDescent="0.3">
      <c r="I1163" s="448" t="s">
        <v>714</v>
      </c>
      <c r="J1163" s="448" t="s">
        <v>581</v>
      </c>
    </row>
    <row r="1164" spans="9:10" x14ac:dyDescent="0.3">
      <c r="I1164" s="448" t="s">
        <v>714</v>
      </c>
      <c r="J1164" s="448" t="s">
        <v>581</v>
      </c>
    </row>
    <row r="1165" spans="9:10" x14ac:dyDescent="0.3">
      <c r="I1165" s="448" t="s">
        <v>714</v>
      </c>
      <c r="J1165" s="448" t="s">
        <v>581</v>
      </c>
    </row>
    <row r="1166" spans="9:10" x14ac:dyDescent="0.3">
      <c r="I1166" s="448" t="s">
        <v>714</v>
      </c>
      <c r="J1166" s="448" t="s">
        <v>581</v>
      </c>
    </row>
    <row r="1167" spans="9:10" x14ac:dyDescent="0.3">
      <c r="I1167" s="448" t="s">
        <v>714</v>
      </c>
      <c r="J1167" s="448" t="s">
        <v>581</v>
      </c>
    </row>
    <row r="1168" spans="9:10" x14ac:dyDescent="0.3">
      <c r="I1168" s="448"/>
      <c r="J1168" s="448"/>
    </row>
    <row r="1169" spans="9:10" x14ac:dyDescent="0.3">
      <c r="I1169" s="448" t="s">
        <v>715</v>
      </c>
      <c r="J1169" s="448" t="s">
        <v>581</v>
      </c>
    </row>
    <row r="1170" spans="9:10" x14ac:dyDescent="0.3">
      <c r="I1170" s="448" t="s">
        <v>715</v>
      </c>
      <c r="J1170" s="448" t="s">
        <v>581</v>
      </c>
    </row>
    <row r="1171" spans="9:10" x14ac:dyDescent="0.3">
      <c r="I1171" s="448" t="s">
        <v>715</v>
      </c>
      <c r="J1171" s="448" t="s">
        <v>581</v>
      </c>
    </row>
    <row r="1172" spans="9:10" x14ac:dyDescent="0.3">
      <c r="I1172" s="448" t="s">
        <v>715</v>
      </c>
      <c r="J1172" s="448" t="s">
        <v>581</v>
      </c>
    </row>
    <row r="1173" spans="9:10" x14ac:dyDescent="0.3">
      <c r="I1173" s="448" t="s">
        <v>715</v>
      </c>
      <c r="J1173" s="448" t="s">
        <v>581</v>
      </c>
    </row>
    <row r="1174" spans="9:10" x14ac:dyDescent="0.3">
      <c r="I1174" s="448" t="s">
        <v>715</v>
      </c>
      <c r="J1174" s="448" t="s">
        <v>581</v>
      </c>
    </row>
    <row r="1175" spans="9:10" x14ac:dyDescent="0.3">
      <c r="I1175" s="448" t="s">
        <v>715</v>
      </c>
      <c r="J1175" s="448" t="s">
        <v>581</v>
      </c>
    </row>
    <row r="1176" spans="9:10" x14ac:dyDescent="0.3">
      <c r="I1176" s="448" t="s">
        <v>715</v>
      </c>
      <c r="J1176" s="448" t="s">
        <v>581</v>
      </c>
    </row>
    <row r="1177" spans="9:10" x14ac:dyDescent="0.3">
      <c r="I1177" s="448" t="s">
        <v>715</v>
      </c>
      <c r="J1177" s="448" t="s">
        <v>581</v>
      </c>
    </row>
    <row r="1178" spans="9:10" x14ac:dyDescent="0.3">
      <c r="I1178" s="448" t="s">
        <v>715</v>
      </c>
      <c r="J1178" s="448" t="s">
        <v>581</v>
      </c>
    </row>
    <row r="1179" spans="9:10" x14ac:dyDescent="0.3">
      <c r="I1179" s="448" t="s">
        <v>715</v>
      </c>
      <c r="J1179" s="448" t="s">
        <v>581</v>
      </c>
    </row>
    <row r="1180" spans="9:10" x14ac:dyDescent="0.3">
      <c r="I1180" s="448" t="s">
        <v>715</v>
      </c>
      <c r="J1180" s="448" t="s">
        <v>581</v>
      </c>
    </row>
    <row r="1181" spans="9:10" x14ac:dyDescent="0.3">
      <c r="I1181" s="448" t="s">
        <v>715</v>
      </c>
      <c r="J1181" s="448" t="s">
        <v>581</v>
      </c>
    </row>
    <row r="1182" spans="9:10" x14ac:dyDescent="0.3">
      <c r="I1182" s="448" t="s">
        <v>715</v>
      </c>
      <c r="J1182" s="448" t="s">
        <v>581</v>
      </c>
    </row>
    <row r="1183" spans="9:10" x14ac:dyDescent="0.3">
      <c r="I1183" s="448" t="s">
        <v>715</v>
      </c>
      <c r="J1183" s="448" t="s">
        <v>581</v>
      </c>
    </row>
    <row r="1184" spans="9:10" x14ac:dyDescent="0.3">
      <c r="I1184" s="448" t="s">
        <v>715</v>
      </c>
      <c r="J1184" s="448" t="s">
        <v>581</v>
      </c>
    </row>
    <row r="1185" spans="9:10" x14ac:dyDescent="0.3">
      <c r="I1185" s="448" t="s">
        <v>715</v>
      </c>
      <c r="J1185" s="448" t="s">
        <v>581</v>
      </c>
    </row>
    <row r="1186" spans="9:10" x14ac:dyDescent="0.3">
      <c r="I1186" s="448" t="s">
        <v>715</v>
      </c>
      <c r="J1186" s="448" t="s">
        <v>581</v>
      </c>
    </row>
    <row r="1187" spans="9:10" x14ac:dyDescent="0.3">
      <c r="I1187" s="448" t="s">
        <v>715</v>
      </c>
      <c r="J1187" s="448" t="s">
        <v>581</v>
      </c>
    </row>
    <row r="1188" spans="9:10" x14ac:dyDescent="0.3">
      <c r="I1188" s="448"/>
      <c r="J1188" s="448"/>
    </row>
    <row r="1189" spans="9:10" x14ac:dyDescent="0.3">
      <c r="I1189" s="448" t="s">
        <v>716</v>
      </c>
      <c r="J1189" s="448" t="s">
        <v>581</v>
      </c>
    </row>
    <row r="1190" spans="9:10" x14ac:dyDescent="0.3">
      <c r="I1190" s="448" t="s">
        <v>716</v>
      </c>
      <c r="J1190" s="448" t="s">
        <v>581</v>
      </c>
    </row>
    <row r="1191" spans="9:10" x14ac:dyDescent="0.3">
      <c r="I1191" s="448" t="s">
        <v>716</v>
      </c>
      <c r="J1191" s="448" t="s">
        <v>581</v>
      </c>
    </row>
    <row r="1192" spans="9:10" x14ac:dyDescent="0.3">
      <c r="I1192" s="448" t="s">
        <v>716</v>
      </c>
      <c r="J1192" s="448" t="s">
        <v>581</v>
      </c>
    </row>
    <row r="1193" spans="9:10" x14ac:dyDescent="0.3">
      <c r="I1193" s="448" t="s">
        <v>716</v>
      </c>
      <c r="J1193" s="448" t="s">
        <v>581</v>
      </c>
    </row>
    <row r="1194" spans="9:10" x14ac:dyDescent="0.3">
      <c r="I1194" s="448" t="s">
        <v>716</v>
      </c>
      <c r="J1194" s="448" t="s">
        <v>581</v>
      </c>
    </row>
    <row r="1195" spans="9:10" x14ac:dyDescent="0.3">
      <c r="I1195" s="448" t="s">
        <v>716</v>
      </c>
      <c r="J1195" s="448" t="s">
        <v>581</v>
      </c>
    </row>
    <row r="1196" spans="9:10" x14ac:dyDescent="0.3">
      <c r="I1196" s="448" t="s">
        <v>716</v>
      </c>
      <c r="J1196" s="448" t="s">
        <v>581</v>
      </c>
    </row>
    <row r="1197" spans="9:10" x14ac:dyDescent="0.3">
      <c r="I1197" s="448" t="s">
        <v>716</v>
      </c>
      <c r="J1197" s="448" t="s">
        <v>581</v>
      </c>
    </row>
    <row r="1198" spans="9:10" x14ac:dyDescent="0.3">
      <c r="I1198" s="448" t="s">
        <v>716</v>
      </c>
      <c r="J1198" s="448" t="s">
        <v>581</v>
      </c>
    </row>
    <row r="1199" spans="9:10" x14ac:dyDescent="0.3">
      <c r="I1199" s="448" t="s">
        <v>716</v>
      </c>
      <c r="J1199" s="448" t="s">
        <v>581</v>
      </c>
    </row>
    <row r="1200" spans="9:10" x14ac:dyDescent="0.3">
      <c r="I1200" s="448" t="s">
        <v>716</v>
      </c>
      <c r="J1200" s="448" t="s">
        <v>581</v>
      </c>
    </row>
    <row r="1201" spans="9:10" x14ac:dyDescent="0.3">
      <c r="I1201" s="448" t="s">
        <v>716</v>
      </c>
      <c r="J1201" s="448" t="s">
        <v>581</v>
      </c>
    </row>
    <row r="1202" spans="9:10" x14ac:dyDescent="0.3">
      <c r="I1202" s="448" t="s">
        <v>716</v>
      </c>
      <c r="J1202" s="448" t="s">
        <v>581</v>
      </c>
    </row>
    <row r="1203" spans="9:10" x14ac:dyDescent="0.3">
      <c r="I1203" s="448" t="s">
        <v>716</v>
      </c>
      <c r="J1203" s="448" t="s">
        <v>581</v>
      </c>
    </row>
    <row r="1204" spans="9:10" x14ac:dyDescent="0.3">
      <c r="I1204" s="448" t="s">
        <v>716</v>
      </c>
      <c r="J1204" s="448" t="s">
        <v>581</v>
      </c>
    </row>
    <row r="1205" spans="9:10" x14ac:dyDescent="0.3">
      <c r="I1205" s="448" t="s">
        <v>716</v>
      </c>
      <c r="J1205" s="448" t="s">
        <v>581</v>
      </c>
    </row>
    <row r="1206" spans="9:10" x14ac:dyDescent="0.3">
      <c r="I1206" s="448" t="s">
        <v>716</v>
      </c>
      <c r="J1206" s="448" t="s">
        <v>581</v>
      </c>
    </row>
    <row r="1207" spans="9:10" x14ac:dyDescent="0.3">
      <c r="I1207" s="448" t="s">
        <v>716</v>
      </c>
      <c r="J1207" s="448" t="s">
        <v>581</v>
      </c>
    </row>
    <row r="1208" spans="9:10" x14ac:dyDescent="0.3">
      <c r="I1208" s="448" t="s">
        <v>716</v>
      </c>
      <c r="J1208" s="448" t="s">
        <v>581</v>
      </c>
    </row>
    <row r="1209" spans="9:10" x14ac:dyDescent="0.3">
      <c r="I1209" s="448" t="s">
        <v>716</v>
      </c>
      <c r="J1209" s="448" t="s">
        <v>581</v>
      </c>
    </row>
    <row r="1210" spans="9:10" x14ac:dyDescent="0.3">
      <c r="I1210" s="448" t="s">
        <v>716</v>
      </c>
      <c r="J1210" s="448" t="s">
        <v>581</v>
      </c>
    </row>
    <row r="1211" spans="9:10" x14ac:dyDescent="0.3">
      <c r="I1211" s="448" t="s">
        <v>716</v>
      </c>
      <c r="J1211" s="448" t="s">
        <v>581</v>
      </c>
    </row>
    <row r="1212" spans="9:10" x14ac:dyDescent="0.3">
      <c r="I1212" s="448" t="s">
        <v>716</v>
      </c>
      <c r="J1212" s="448" t="s">
        <v>581</v>
      </c>
    </row>
    <row r="1213" spans="9:10" x14ac:dyDescent="0.3">
      <c r="I1213" s="448" t="s">
        <v>716</v>
      </c>
      <c r="J1213" s="448" t="s">
        <v>581</v>
      </c>
    </row>
    <row r="1214" spans="9:10" x14ac:dyDescent="0.3">
      <c r="I1214" s="448" t="s">
        <v>716</v>
      </c>
      <c r="J1214" s="448" t="s">
        <v>581</v>
      </c>
    </row>
    <row r="1215" spans="9:10" x14ac:dyDescent="0.3">
      <c r="I1215" s="448" t="s">
        <v>716</v>
      </c>
      <c r="J1215" s="448" t="s">
        <v>581</v>
      </c>
    </row>
    <row r="1216" spans="9:10" x14ac:dyDescent="0.3">
      <c r="I1216" s="448" t="s">
        <v>716</v>
      </c>
      <c r="J1216" s="448" t="s">
        <v>581</v>
      </c>
    </row>
    <row r="1217" spans="9:10" x14ac:dyDescent="0.3">
      <c r="I1217" s="448" t="s">
        <v>716</v>
      </c>
      <c r="J1217" s="448" t="s">
        <v>581</v>
      </c>
    </row>
    <row r="1218" spans="9:10" x14ac:dyDescent="0.3">
      <c r="I1218" s="448" t="s">
        <v>716</v>
      </c>
      <c r="J1218" s="448" t="s">
        <v>581</v>
      </c>
    </row>
    <row r="1219" spans="9:10" x14ac:dyDescent="0.3">
      <c r="I1219" s="448" t="s">
        <v>716</v>
      </c>
      <c r="J1219" s="448" t="s">
        <v>581</v>
      </c>
    </row>
    <row r="1220" spans="9:10" x14ac:dyDescent="0.3">
      <c r="I1220" s="448" t="s">
        <v>716</v>
      </c>
      <c r="J1220" s="448" t="s">
        <v>581</v>
      </c>
    </row>
    <row r="1221" spans="9:10" x14ac:dyDescent="0.3">
      <c r="I1221" s="448" t="s">
        <v>716</v>
      </c>
      <c r="J1221" s="448" t="s">
        <v>581</v>
      </c>
    </row>
    <row r="1222" spans="9:10" x14ac:dyDescent="0.3">
      <c r="I1222" s="448" t="s">
        <v>716</v>
      </c>
      <c r="J1222" s="448" t="s">
        <v>581</v>
      </c>
    </row>
    <row r="1223" spans="9:10" x14ac:dyDescent="0.3">
      <c r="I1223" s="448" t="s">
        <v>716</v>
      </c>
      <c r="J1223" s="448" t="s">
        <v>581</v>
      </c>
    </row>
    <row r="1224" spans="9:10" x14ac:dyDescent="0.3">
      <c r="I1224" s="448" t="s">
        <v>716</v>
      </c>
      <c r="J1224" s="448" t="s">
        <v>581</v>
      </c>
    </row>
    <row r="1225" spans="9:10" x14ac:dyDescent="0.3">
      <c r="I1225" s="448" t="s">
        <v>716</v>
      </c>
      <c r="J1225" s="448" t="s">
        <v>581</v>
      </c>
    </row>
    <row r="1226" spans="9:10" x14ac:dyDescent="0.3">
      <c r="I1226" s="448" t="s">
        <v>716</v>
      </c>
      <c r="J1226" s="448" t="s">
        <v>581</v>
      </c>
    </row>
    <row r="1227" spans="9:10" x14ac:dyDescent="0.3">
      <c r="I1227" s="448" t="s">
        <v>716</v>
      </c>
      <c r="J1227" s="448" t="s">
        <v>581</v>
      </c>
    </row>
    <row r="1228" spans="9:10" x14ac:dyDescent="0.3">
      <c r="I1228" s="448" t="s">
        <v>716</v>
      </c>
      <c r="J1228" s="448" t="s">
        <v>581</v>
      </c>
    </row>
    <row r="1229" spans="9:10" x14ac:dyDescent="0.3">
      <c r="I1229" s="448" t="s">
        <v>716</v>
      </c>
      <c r="J1229" s="448" t="s">
        <v>581</v>
      </c>
    </row>
    <row r="1230" spans="9:10" x14ac:dyDescent="0.3">
      <c r="I1230" s="448" t="s">
        <v>716</v>
      </c>
      <c r="J1230" s="448" t="s">
        <v>581</v>
      </c>
    </row>
    <row r="1231" spans="9:10" x14ac:dyDescent="0.3">
      <c r="I1231" s="448" t="s">
        <v>716</v>
      </c>
      <c r="J1231" s="448" t="s">
        <v>581</v>
      </c>
    </row>
    <row r="1232" spans="9:10" x14ac:dyDescent="0.3">
      <c r="I1232" s="448" t="s">
        <v>716</v>
      </c>
      <c r="J1232" s="448" t="s">
        <v>581</v>
      </c>
    </row>
    <row r="1233" spans="9:10" x14ac:dyDescent="0.3">
      <c r="I1233" s="448" t="s">
        <v>716</v>
      </c>
      <c r="J1233" s="448" t="s">
        <v>581</v>
      </c>
    </row>
    <row r="1234" spans="9:10" x14ac:dyDescent="0.3">
      <c r="I1234" s="448" t="s">
        <v>716</v>
      </c>
      <c r="J1234" s="448" t="s">
        <v>581</v>
      </c>
    </row>
    <row r="1235" spans="9:10" x14ac:dyDescent="0.3">
      <c r="I1235" s="448" t="s">
        <v>716</v>
      </c>
      <c r="J1235" s="448" t="s">
        <v>581</v>
      </c>
    </row>
    <row r="1236" spans="9:10" x14ac:dyDescent="0.3">
      <c r="I1236" s="448" t="s">
        <v>716</v>
      </c>
      <c r="J1236" s="448" t="s">
        <v>581</v>
      </c>
    </row>
    <row r="1237" spans="9:10" x14ac:dyDescent="0.3">
      <c r="I1237" s="448" t="s">
        <v>716</v>
      </c>
      <c r="J1237" s="448" t="s">
        <v>581</v>
      </c>
    </row>
    <row r="1238" spans="9:10" x14ac:dyDescent="0.3">
      <c r="I1238" s="448" t="s">
        <v>716</v>
      </c>
      <c r="J1238" s="448" t="s">
        <v>581</v>
      </c>
    </row>
    <row r="1239" spans="9:10" x14ac:dyDescent="0.3">
      <c r="I1239" s="448" t="s">
        <v>716</v>
      </c>
      <c r="J1239" s="448" t="s">
        <v>581</v>
      </c>
    </row>
    <row r="1240" spans="9:10" x14ac:dyDescent="0.3">
      <c r="I1240" s="448" t="s">
        <v>716</v>
      </c>
      <c r="J1240" s="448" t="s">
        <v>581</v>
      </c>
    </row>
    <row r="1241" spans="9:10" x14ac:dyDescent="0.3">
      <c r="I1241" s="448" t="s">
        <v>716</v>
      </c>
      <c r="J1241" s="448" t="s">
        <v>581</v>
      </c>
    </row>
    <row r="1242" spans="9:10" x14ac:dyDescent="0.3">
      <c r="I1242" s="448" t="s">
        <v>716</v>
      </c>
      <c r="J1242" s="448" t="s">
        <v>581</v>
      </c>
    </row>
    <row r="1243" spans="9:10" x14ac:dyDescent="0.3">
      <c r="I1243" s="448" t="s">
        <v>716</v>
      </c>
      <c r="J1243" s="448" t="s">
        <v>581</v>
      </c>
    </row>
    <row r="1244" spans="9:10" x14ac:dyDescent="0.3">
      <c r="I1244" s="448" t="s">
        <v>716</v>
      </c>
      <c r="J1244" s="448" t="s">
        <v>581</v>
      </c>
    </row>
    <row r="1245" spans="9:10" x14ac:dyDescent="0.3">
      <c r="I1245" s="448" t="s">
        <v>716</v>
      </c>
      <c r="J1245" s="448" t="s">
        <v>581</v>
      </c>
    </row>
    <row r="1246" spans="9:10" x14ac:dyDescent="0.3">
      <c r="I1246" s="448" t="s">
        <v>716</v>
      </c>
      <c r="J1246" s="448" t="s">
        <v>581</v>
      </c>
    </row>
    <row r="1247" spans="9:10" x14ac:dyDescent="0.3">
      <c r="I1247" s="448" t="s">
        <v>716</v>
      </c>
      <c r="J1247" s="448" t="s">
        <v>581</v>
      </c>
    </row>
    <row r="1248" spans="9:10" x14ac:dyDescent="0.3">
      <c r="I1248" s="448" t="s">
        <v>716</v>
      </c>
      <c r="J1248" s="448" t="s">
        <v>581</v>
      </c>
    </row>
    <row r="1249" spans="9:10" x14ac:dyDescent="0.3">
      <c r="I1249" s="448" t="s">
        <v>716</v>
      </c>
      <c r="J1249" s="448" t="s">
        <v>581</v>
      </c>
    </row>
    <row r="1250" spans="9:10" x14ac:dyDescent="0.3">
      <c r="I1250" s="448" t="s">
        <v>716</v>
      </c>
      <c r="J1250" s="448" t="s">
        <v>581</v>
      </c>
    </row>
    <row r="1251" spans="9:10" x14ac:dyDescent="0.3">
      <c r="I1251" s="448" t="s">
        <v>716</v>
      </c>
      <c r="J1251" s="448" t="s">
        <v>581</v>
      </c>
    </row>
    <row r="1252" spans="9:10" x14ac:dyDescent="0.3">
      <c r="I1252" s="448" t="s">
        <v>716</v>
      </c>
      <c r="J1252" s="448" t="s">
        <v>581</v>
      </c>
    </row>
    <row r="1253" spans="9:10" x14ac:dyDescent="0.3">
      <c r="I1253" s="448" t="s">
        <v>716</v>
      </c>
      <c r="J1253" s="448" t="s">
        <v>581</v>
      </c>
    </row>
    <row r="1254" spans="9:10" x14ac:dyDescent="0.3">
      <c r="I1254" s="448" t="s">
        <v>716</v>
      </c>
      <c r="J1254" s="448" t="s">
        <v>581</v>
      </c>
    </row>
    <row r="1255" spans="9:10" x14ac:dyDescent="0.3">
      <c r="I1255" s="448" t="s">
        <v>716</v>
      </c>
      <c r="J1255" s="448" t="s">
        <v>581</v>
      </c>
    </row>
    <row r="1256" spans="9:10" x14ac:dyDescent="0.3">
      <c r="I1256" s="448" t="s">
        <v>716</v>
      </c>
      <c r="J1256" s="448" t="s">
        <v>581</v>
      </c>
    </row>
    <row r="1257" spans="9:10" x14ac:dyDescent="0.3">
      <c r="I1257" s="448" t="s">
        <v>716</v>
      </c>
      <c r="J1257" s="448" t="s">
        <v>581</v>
      </c>
    </row>
    <row r="1258" spans="9:10" x14ac:dyDescent="0.3">
      <c r="I1258" s="448" t="s">
        <v>716</v>
      </c>
      <c r="J1258" s="448" t="s">
        <v>581</v>
      </c>
    </row>
    <row r="1259" spans="9:10" x14ac:dyDescent="0.3">
      <c r="I1259" s="448" t="s">
        <v>716</v>
      </c>
      <c r="J1259" s="448" t="s">
        <v>581</v>
      </c>
    </row>
    <row r="1260" spans="9:10" x14ac:dyDescent="0.3">
      <c r="I1260" s="448" t="s">
        <v>716</v>
      </c>
      <c r="J1260" s="448" t="s">
        <v>581</v>
      </c>
    </row>
    <row r="1261" spans="9:10" x14ac:dyDescent="0.3">
      <c r="I1261" s="448" t="s">
        <v>716</v>
      </c>
      <c r="J1261" s="448" t="s">
        <v>581</v>
      </c>
    </row>
    <row r="1262" spans="9:10" x14ac:dyDescent="0.3">
      <c r="I1262" s="448" t="s">
        <v>716</v>
      </c>
      <c r="J1262" s="448" t="s">
        <v>581</v>
      </c>
    </row>
    <row r="1263" spans="9:10" x14ac:dyDescent="0.3">
      <c r="I1263" s="448" t="s">
        <v>716</v>
      </c>
      <c r="J1263" s="448" t="s">
        <v>581</v>
      </c>
    </row>
    <row r="1264" spans="9:10" x14ac:dyDescent="0.3">
      <c r="I1264" s="448" t="s">
        <v>716</v>
      </c>
      <c r="J1264" s="448" t="s">
        <v>581</v>
      </c>
    </row>
    <row r="1265" spans="9:10" x14ac:dyDescent="0.3">
      <c r="I1265" s="448" t="s">
        <v>716</v>
      </c>
      <c r="J1265" s="448" t="s">
        <v>581</v>
      </c>
    </row>
    <row r="1266" spans="9:10" x14ac:dyDescent="0.3">
      <c r="I1266" s="448" t="s">
        <v>716</v>
      </c>
      <c r="J1266" s="448" t="s">
        <v>581</v>
      </c>
    </row>
    <row r="1267" spans="9:10" x14ac:dyDescent="0.3">
      <c r="I1267" s="448" t="s">
        <v>716</v>
      </c>
      <c r="J1267" s="448" t="s">
        <v>581</v>
      </c>
    </row>
    <row r="1268" spans="9:10" x14ac:dyDescent="0.3">
      <c r="I1268" s="448" t="s">
        <v>716</v>
      </c>
      <c r="J1268" s="448" t="s">
        <v>581</v>
      </c>
    </row>
    <row r="1269" spans="9:10" x14ac:dyDescent="0.3">
      <c r="I1269" s="448" t="s">
        <v>716</v>
      </c>
      <c r="J1269" s="448" t="s">
        <v>581</v>
      </c>
    </row>
    <row r="1270" spans="9:10" x14ac:dyDescent="0.3">
      <c r="I1270" s="448" t="s">
        <v>716</v>
      </c>
      <c r="J1270" s="448" t="s">
        <v>581</v>
      </c>
    </row>
    <row r="1271" spans="9:10" x14ac:dyDescent="0.3">
      <c r="I1271" s="448" t="s">
        <v>716</v>
      </c>
      <c r="J1271" s="448" t="s">
        <v>581</v>
      </c>
    </row>
    <row r="1272" spans="9:10" x14ac:dyDescent="0.3">
      <c r="I1272" s="448" t="s">
        <v>716</v>
      </c>
      <c r="J1272" s="448" t="s">
        <v>581</v>
      </c>
    </row>
    <row r="1273" spans="9:10" x14ac:dyDescent="0.3">
      <c r="I1273" s="448" t="s">
        <v>716</v>
      </c>
      <c r="J1273" s="448" t="s">
        <v>581</v>
      </c>
    </row>
    <row r="1274" spans="9:10" x14ac:dyDescent="0.3">
      <c r="I1274" s="448" t="s">
        <v>716</v>
      </c>
      <c r="J1274" s="448" t="s">
        <v>581</v>
      </c>
    </row>
    <row r="1275" spans="9:10" x14ac:dyDescent="0.3">
      <c r="I1275" s="448" t="s">
        <v>716</v>
      </c>
      <c r="J1275" s="448" t="s">
        <v>581</v>
      </c>
    </row>
    <row r="1276" spans="9:10" x14ac:dyDescent="0.3">
      <c r="I1276" s="448" t="s">
        <v>716</v>
      </c>
      <c r="J1276" s="448" t="s">
        <v>581</v>
      </c>
    </row>
    <row r="1277" spans="9:10" x14ac:dyDescent="0.3">
      <c r="I1277" s="448" t="s">
        <v>716</v>
      </c>
      <c r="J1277" s="448" t="s">
        <v>581</v>
      </c>
    </row>
    <row r="1278" spans="9:10" x14ac:dyDescent="0.3">
      <c r="I1278" s="448" t="s">
        <v>716</v>
      </c>
      <c r="J1278" s="448" t="s">
        <v>581</v>
      </c>
    </row>
    <row r="1279" spans="9:10" x14ac:dyDescent="0.3">
      <c r="I1279" s="448" t="s">
        <v>716</v>
      </c>
      <c r="J1279" s="448" t="s">
        <v>581</v>
      </c>
    </row>
    <row r="1280" spans="9:10" x14ac:dyDescent="0.3">
      <c r="I1280" s="448" t="s">
        <v>716</v>
      </c>
      <c r="J1280" s="448" t="s">
        <v>581</v>
      </c>
    </row>
    <row r="1281" spans="9:10" x14ac:dyDescent="0.3">
      <c r="I1281" s="448" t="s">
        <v>716</v>
      </c>
      <c r="J1281" s="448" t="s">
        <v>581</v>
      </c>
    </row>
    <row r="1282" spans="9:10" x14ac:dyDescent="0.3">
      <c r="I1282" s="448" t="s">
        <v>716</v>
      </c>
      <c r="J1282" s="448" t="s">
        <v>581</v>
      </c>
    </row>
    <row r="1283" spans="9:10" x14ac:dyDescent="0.3">
      <c r="I1283" s="448" t="s">
        <v>716</v>
      </c>
      <c r="J1283" s="448" t="s">
        <v>581</v>
      </c>
    </row>
    <row r="1284" spans="9:10" x14ac:dyDescent="0.3">
      <c r="I1284" s="448" t="s">
        <v>716</v>
      </c>
      <c r="J1284" s="448" t="s">
        <v>581</v>
      </c>
    </row>
    <row r="1285" spans="9:10" x14ac:dyDescent="0.3">
      <c r="I1285" s="448" t="s">
        <v>716</v>
      </c>
      <c r="J1285" s="448" t="s">
        <v>581</v>
      </c>
    </row>
    <row r="1286" spans="9:10" x14ac:dyDescent="0.3">
      <c r="I1286" s="448" t="s">
        <v>716</v>
      </c>
      <c r="J1286" s="448" t="s">
        <v>581</v>
      </c>
    </row>
    <row r="1287" spans="9:10" x14ac:dyDescent="0.3">
      <c r="I1287" s="448" t="s">
        <v>716</v>
      </c>
      <c r="J1287" s="448" t="s">
        <v>581</v>
      </c>
    </row>
    <row r="1288" spans="9:10" x14ac:dyDescent="0.3">
      <c r="I1288" s="448" t="s">
        <v>716</v>
      </c>
      <c r="J1288" s="448" t="s">
        <v>581</v>
      </c>
    </row>
    <row r="1289" spans="9:10" x14ac:dyDescent="0.3">
      <c r="I1289" s="448" t="s">
        <v>716</v>
      </c>
      <c r="J1289" s="448" t="s">
        <v>581</v>
      </c>
    </row>
    <row r="1290" spans="9:10" x14ac:dyDescent="0.3">
      <c r="I1290" s="448" t="s">
        <v>716</v>
      </c>
      <c r="J1290" s="448" t="s">
        <v>581</v>
      </c>
    </row>
    <row r="1291" spans="9:10" x14ac:dyDescent="0.3">
      <c r="I1291" s="448" t="s">
        <v>716</v>
      </c>
      <c r="J1291" s="448" t="s">
        <v>581</v>
      </c>
    </row>
    <row r="1292" spans="9:10" x14ac:dyDescent="0.3">
      <c r="I1292" s="448" t="s">
        <v>716</v>
      </c>
      <c r="J1292" s="448" t="s">
        <v>581</v>
      </c>
    </row>
    <row r="1293" spans="9:10" x14ac:dyDescent="0.3">
      <c r="I1293" s="448" t="s">
        <v>716</v>
      </c>
      <c r="J1293" s="448" t="s">
        <v>581</v>
      </c>
    </row>
    <row r="1294" spans="9:10" x14ac:dyDescent="0.3">
      <c r="I1294" s="448" t="s">
        <v>716</v>
      </c>
      <c r="J1294" s="448" t="s">
        <v>581</v>
      </c>
    </row>
    <row r="1295" spans="9:10" x14ac:dyDescent="0.3">
      <c r="I1295" s="448" t="s">
        <v>716</v>
      </c>
      <c r="J1295" s="448" t="s">
        <v>581</v>
      </c>
    </row>
    <row r="1296" spans="9:10" x14ac:dyDescent="0.3">
      <c r="I1296" s="448" t="s">
        <v>716</v>
      </c>
      <c r="J1296" s="448" t="s">
        <v>581</v>
      </c>
    </row>
    <row r="1297" spans="9:10" x14ac:dyDescent="0.3">
      <c r="I1297" s="448" t="s">
        <v>716</v>
      </c>
      <c r="J1297" s="448" t="s">
        <v>581</v>
      </c>
    </row>
    <row r="1298" spans="9:10" x14ac:dyDescent="0.3">
      <c r="I1298" s="448" t="s">
        <v>716</v>
      </c>
      <c r="J1298" s="448" t="s">
        <v>581</v>
      </c>
    </row>
    <row r="1299" spans="9:10" x14ac:dyDescent="0.3">
      <c r="I1299" s="448" t="s">
        <v>716</v>
      </c>
      <c r="J1299" s="448" t="s">
        <v>581</v>
      </c>
    </row>
    <row r="1300" spans="9:10" x14ac:dyDescent="0.3">
      <c r="I1300" s="448" t="s">
        <v>716</v>
      </c>
      <c r="J1300" s="448" t="s">
        <v>581</v>
      </c>
    </row>
    <row r="1301" spans="9:10" x14ac:dyDescent="0.3">
      <c r="I1301" s="448" t="s">
        <v>716</v>
      </c>
      <c r="J1301" s="448" t="s">
        <v>581</v>
      </c>
    </row>
    <row r="1302" spans="9:10" x14ac:dyDescent="0.3">
      <c r="I1302" s="448" t="s">
        <v>716</v>
      </c>
      <c r="J1302" s="448" t="s">
        <v>581</v>
      </c>
    </row>
    <row r="1303" spans="9:10" x14ac:dyDescent="0.3">
      <c r="I1303" s="448" t="s">
        <v>716</v>
      </c>
      <c r="J1303" s="448" t="s">
        <v>581</v>
      </c>
    </row>
    <row r="1304" spans="9:10" x14ac:dyDescent="0.3">
      <c r="I1304" s="448" t="s">
        <v>716</v>
      </c>
      <c r="J1304" s="448" t="s">
        <v>581</v>
      </c>
    </row>
    <row r="1305" spans="9:10" x14ac:dyDescent="0.3">
      <c r="I1305" s="448" t="s">
        <v>716</v>
      </c>
      <c r="J1305" s="448" t="s">
        <v>581</v>
      </c>
    </row>
    <row r="1306" spans="9:10" x14ac:dyDescent="0.3">
      <c r="I1306" s="448" t="s">
        <v>716</v>
      </c>
      <c r="J1306" s="448" t="s">
        <v>581</v>
      </c>
    </row>
    <row r="1307" spans="9:10" x14ac:dyDescent="0.3">
      <c r="I1307" s="448" t="s">
        <v>716</v>
      </c>
      <c r="J1307" s="448" t="s">
        <v>581</v>
      </c>
    </row>
    <row r="1308" spans="9:10" x14ac:dyDescent="0.3">
      <c r="I1308" s="448" t="s">
        <v>716</v>
      </c>
      <c r="J1308" s="448" t="s">
        <v>581</v>
      </c>
    </row>
    <row r="1309" spans="9:10" x14ac:dyDescent="0.3">
      <c r="I1309" s="448" t="s">
        <v>716</v>
      </c>
      <c r="J1309" s="448" t="s">
        <v>581</v>
      </c>
    </row>
    <row r="1310" spans="9:10" x14ac:dyDescent="0.3">
      <c r="I1310" s="448" t="s">
        <v>716</v>
      </c>
      <c r="J1310" s="448" t="s">
        <v>581</v>
      </c>
    </row>
    <row r="1311" spans="9:10" x14ac:dyDescent="0.3">
      <c r="I1311" s="448" t="s">
        <v>716</v>
      </c>
      <c r="J1311" s="448" t="s">
        <v>581</v>
      </c>
    </row>
    <row r="1312" spans="9:10" x14ac:dyDescent="0.3">
      <c r="I1312" s="448" t="s">
        <v>716</v>
      </c>
      <c r="J1312" s="448" t="s">
        <v>581</v>
      </c>
    </row>
    <row r="1313" spans="9:10" x14ac:dyDescent="0.3">
      <c r="I1313" s="448" t="s">
        <v>716</v>
      </c>
      <c r="J1313" s="448" t="s">
        <v>581</v>
      </c>
    </row>
    <row r="1314" spans="9:10" x14ac:dyDescent="0.3">
      <c r="I1314" s="448" t="s">
        <v>716</v>
      </c>
      <c r="J1314" s="448" t="s">
        <v>581</v>
      </c>
    </row>
    <row r="1315" spans="9:10" x14ac:dyDescent="0.3">
      <c r="I1315" s="448" t="s">
        <v>716</v>
      </c>
      <c r="J1315" s="448" t="s">
        <v>581</v>
      </c>
    </row>
    <row r="1316" spans="9:10" x14ac:dyDescent="0.3">
      <c r="I1316" s="448" t="s">
        <v>716</v>
      </c>
      <c r="J1316" s="448" t="s">
        <v>581</v>
      </c>
    </row>
    <row r="1317" spans="9:10" x14ac:dyDescent="0.3">
      <c r="I1317" s="448" t="s">
        <v>716</v>
      </c>
      <c r="J1317" s="448" t="s">
        <v>581</v>
      </c>
    </row>
    <row r="1318" spans="9:10" x14ac:dyDescent="0.3">
      <c r="I1318" s="448" t="s">
        <v>716</v>
      </c>
      <c r="J1318" s="448" t="s">
        <v>581</v>
      </c>
    </row>
    <row r="1319" spans="9:10" x14ac:dyDescent="0.3">
      <c r="I1319" s="448" t="s">
        <v>716</v>
      </c>
      <c r="J1319" s="448" t="s">
        <v>581</v>
      </c>
    </row>
    <row r="1320" spans="9:10" x14ac:dyDescent="0.3">
      <c r="I1320" s="448" t="s">
        <v>716</v>
      </c>
      <c r="J1320" s="448" t="s">
        <v>581</v>
      </c>
    </row>
    <row r="1321" spans="9:10" x14ac:dyDescent="0.3">
      <c r="I1321" s="448" t="s">
        <v>716</v>
      </c>
      <c r="J1321" s="448" t="s">
        <v>581</v>
      </c>
    </row>
    <row r="1322" spans="9:10" x14ac:dyDescent="0.3">
      <c r="I1322" s="448" t="s">
        <v>716</v>
      </c>
      <c r="J1322" s="448" t="s">
        <v>581</v>
      </c>
    </row>
    <row r="1323" spans="9:10" x14ac:dyDescent="0.3">
      <c r="I1323" s="448" t="s">
        <v>716</v>
      </c>
      <c r="J1323" s="448" t="s">
        <v>581</v>
      </c>
    </row>
    <row r="1324" spans="9:10" x14ac:dyDescent="0.3">
      <c r="I1324" s="448" t="s">
        <v>716</v>
      </c>
      <c r="J1324" s="448" t="s">
        <v>581</v>
      </c>
    </row>
    <row r="1325" spans="9:10" x14ac:dyDescent="0.3">
      <c r="I1325" s="448" t="s">
        <v>716</v>
      </c>
      <c r="J1325" s="448" t="s">
        <v>581</v>
      </c>
    </row>
    <row r="1326" spans="9:10" x14ac:dyDescent="0.3">
      <c r="I1326" s="448" t="s">
        <v>716</v>
      </c>
      <c r="J1326" s="448" t="s">
        <v>581</v>
      </c>
    </row>
    <row r="1327" spans="9:10" x14ac:dyDescent="0.3">
      <c r="I1327" s="448" t="s">
        <v>716</v>
      </c>
      <c r="J1327" s="448" t="s">
        <v>581</v>
      </c>
    </row>
    <row r="1328" spans="9:10" x14ac:dyDescent="0.3">
      <c r="I1328" s="448" t="s">
        <v>716</v>
      </c>
      <c r="J1328" s="448" t="s">
        <v>581</v>
      </c>
    </row>
    <row r="1329" spans="9:10" x14ac:dyDescent="0.3">
      <c r="I1329" s="448" t="s">
        <v>716</v>
      </c>
      <c r="J1329" s="448" t="s">
        <v>581</v>
      </c>
    </row>
    <row r="1330" spans="9:10" x14ac:dyDescent="0.3">
      <c r="I1330" s="448" t="s">
        <v>716</v>
      </c>
      <c r="J1330" s="448" t="s">
        <v>581</v>
      </c>
    </row>
    <row r="1331" spans="9:10" x14ac:dyDescent="0.3">
      <c r="I1331" s="448" t="s">
        <v>716</v>
      </c>
      <c r="J1331" s="448" t="s">
        <v>581</v>
      </c>
    </row>
    <row r="1332" spans="9:10" x14ac:dyDescent="0.3">
      <c r="I1332" s="448" t="s">
        <v>716</v>
      </c>
      <c r="J1332" s="448" t="s">
        <v>581</v>
      </c>
    </row>
    <row r="1333" spans="9:10" x14ac:dyDescent="0.3">
      <c r="I1333" s="448" t="s">
        <v>716</v>
      </c>
      <c r="J1333" s="448" t="s">
        <v>581</v>
      </c>
    </row>
    <row r="1334" spans="9:10" x14ac:dyDescent="0.3">
      <c r="I1334" s="448" t="s">
        <v>716</v>
      </c>
      <c r="J1334" s="448" t="s">
        <v>581</v>
      </c>
    </row>
    <row r="1335" spans="9:10" x14ac:dyDescent="0.3">
      <c r="I1335" s="448" t="s">
        <v>716</v>
      </c>
      <c r="J1335" s="448" t="s">
        <v>581</v>
      </c>
    </row>
    <row r="1336" spans="9:10" x14ac:dyDescent="0.3">
      <c r="I1336" s="448" t="s">
        <v>716</v>
      </c>
      <c r="J1336" s="448" t="s">
        <v>581</v>
      </c>
    </row>
    <row r="1337" spans="9:10" x14ac:dyDescent="0.3">
      <c r="I1337" s="448" t="s">
        <v>716</v>
      </c>
      <c r="J1337" s="448" t="s">
        <v>581</v>
      </c>
    </row>
    <row r="1338" spans="9:10" x14ac:dyDescent="0.3">
      <c r="I1338" s="448" t="s">
        <v>716</v>
      </c>
      <c r="J1338" s="448" t="s">
        <v>581</v>
      </c>
    </row>
    <row r="1339" spans="9:10" x14ac:dyDescent="0.3">
      <c r="I1339" s="448" t="s">
        <v>716</v>
      </c>
      <c r="J1339" s="448" t="s">
        <v>581</v>
      </c>
    </row>
    <row r="1340" spans="9:10" x14ac:dyDescent="0.3">
      <c r="I1340" s="448" t="s">
        <v>716</v>
      </c>
      <c r="J1340" s="448" t="s">
        <v>581</v>
      </c>
    </row>
    <row r="1341" spans="9:10" x14ac:dyDescent="0.3">
      <c r="I1341" s="448" t="s">
        <v>716</v>
      </c>
      <c r="J1341" s="448" t="s">
        <v>581</v>
      </c>
    </row>
    <row r="1342" spans="9:10" x14ac:dyDescent="0.3">
      <c r="I1342" s="448" t="s">
        <v>716</v>
      </c>
      <c r="J1342" s="448" t="s">
        <v>581</v>
      </c>
    </row>
    <row r="1343" spans="9:10" x14ac:dyDescent="0.3">
      <c r="I1343" s="448" t="s">
        <v>716</v>
      </c>
      <c r="J1343" s="448" t="s">
        <v>581</v>
      </c>
    </row>
    <row r="1344" spans="9:10" x14ac:dyDescent="0.3">
      <c r="I1344" s="448" t="s">
        <v>716</v>
      </c>
      <c r="J1344" s="448" t="s">
        <v>581</v>
      </c>
    </row>
    <row r="1345" spans="9:10" x14ac:dyDescent="0.3">
      <c r="I1345" s="448" t="s">
        <v>716</v>
      </c>
      <c r="J1345" s="448" t="s">
        <v>581</v>
      </c>
    </row>
    <row r="1346" spans="9:10" x14ac:dyDescent="0.3">
      <c r="I1346" s="448" t="s">
        <v>716</v>
      </c>
      <c r="J1346" s="448" t="s">
        <v>581</v>
      </c>
    </row>
    <row r="1347" spans="9:10" x14ac:dyDescent="0.3">
      <c r="I1347" s="448" t="s">
        <v>716</v>
      </c>
      <c r="J1347" s="448" t="s">
        <v>581</v>
      </c>
    </row>
    <row r="1348" spans="9:10" x14ac:dyDescent="0.3">
      <c r="I1348" s="448" t="s">
        <v>716</v>
      </c>
      <c r="J1348" s="448" t="s">
        <v>581</v>
      </c>
    </row>
    <row r="1349" spans="9:10" x14ac:dyDescent="0.3">
      <c r="I1349" s="448" t="s">
        <v>716</v>
      </c>
      <c r="J1349" s="448" t="s">
        <v>581</v>
      </c>
    </row>
    <row r="1350" spans="9:10" x14ac:dyDescent="0.3">
      <c r="I1350" s="448" t="s">
        <v>716</v>
      </c>
      <c r="J1350" s="448" t="s">
        <v>581</v>
      </c>
    </row>
    <row r="1351" spans="9:10" x14ac:dyDescent="0.3">
      <c r="I1351" s="448" t="s">
        <v>716</v>
      </c>
      <c r="J1351" s="448" t="s">
        <v>581</v>
      </c>
    </row>
    <row r="1352" spans="9:10" x14ac:dyDescent="0.3">
      <c r="I1352" s="448" t="s">
        <v>716</v>
      </c>
      <c r="J1352" s="448" t="s">
        <v>581</v>
      </c>
    </row>
    <row r="1353" spans="9:10" x14ac:dyDescent="0.3">
      <c r="I1353" s="448" t="s">
        <v>716</v>
      </c>
      <c r="J1353" s="448" t="s">
        <v>581</v>
      </c>
    </row>
    <row r="1354" spans="9:10" x14ac:dyDescent="0.3">
      <c r="I1354" s="448" t="s">
        <v>716</v>
      </c>
      <c r="J1354" s="448" t="s">
        <v>581</v>
      </c>
    </row>
    <row r="1355" spans="9:10" x14ac:dyDescent="0.3">
      <c r="I1355" s="448" t="s">
        <v>716</v>
      </c>
      <c r="J1355" s="448" t="s">
        <v>581</v>
      </c>
    </row>
    <row r="1356" spans="9:10" x14ac:dyDescent="0.3">
      <c r="I1356" s="448" t="s">
        <v>716</v>
      </c>
      <c r="J1356" s="448" t="s">
        <v>581</v>
      </c>
    </row>
    <row r="1357" spans="9:10" x14ac:dyDescent="0.3">
      <c r="I1357" s="448" t="s">
        <v>716</v>
      </c>
      <c r="J1357" s="448" t="s">
        <v>581</v>
      </c>
    </row>
    <row r="1358" spans="9:10" x14ac:dyDescent="0.3">
      <c r="I1358" s="448" t="s">
        <v>716</v>
      </c>
      <c r="J1358" s="448" t="s">
        <v>581</v>
      </c>
    </row>
    <row r="1359" spans="9:10" x14ac:dyDescent="0.3">
      <c r="I1359" s="448" t="s">
        <v>716</v>
      </c>
      <c r="J1359" s="448" t="s">
        <v>581</v>
      </c>
    </row>
    <row r="1360" spans="9:10" x14ac:dyDescent="0.3">
      <c r="I1360" s="448" t="s">
        <v>716</v>
      </c>
      <c r="J1360" s="448" t="s">
        <v>581</v>
      </c>
    </row>
    <row r="1361" spans="9:10" x14ac:dyDescent="0.3">
      <c r="I1361" s="448" t="s">
        <v>716</v>
      </c>
      <c r="J1361" s="448" t="s">
        <v>581</v>
      </c>
    </row>
    <row r="1362" spans="9:10" x14ac:dyDescent="0.3">
      <c r="I1362" s="448" t="s">
        <v>716</v>
      </c>
      <c r="J1362" s="448" t="s">
        <v>581</v>
      </c>
    </row>
    <row r="1363" spans="9:10" x14ac:dyDescent="0.3">
      <c r="I1363" s="448" t="s">
        <v>716</v>
      </c>
      <c r="J1363" s="448" t="s">
        <v>581</v>
      </c>
    </row>
    <row r="1364" spans="9:10" x14ac:dyDescent="0.3">
      <c r="I1364" s="448" t="s">
        <v>716</v>
      </c>
      <c r="J1364" s="448" t="s">
        <v>581</v>
      </c>
    </row>
    <row r="1365" spans="9:10" x14ac:dyDescent="0.3">
      <c r="I1365" s="448" t="s">
        <v>716</v>
      </c>
      <c r="J1365" s="448" t="s">
        <v>581</v>
      </c>
    </row>
    <row r="1366" spans="9:10" x14ac:dyDescent="0.3">
      <c r="I1366" s="448" t="s">
        <v>716</v>
      </c>
      <c r="J1366" s="448" t="s">
        <v>581</v>
      </c>
    </row>
    <row r="1367" spans="9:10" x14ac:dyDescent="0.3">
      <c r="I1367" s="448" t="s">
        <v>716</v>
      </c>
      <c r="J1367" s="448" t="s">
        <v>581</v>
      </c>
    </row>
    <row r="1368" spans="9:10" x14ac:dyDescent="0.3">
      <c r="I1368" s="448" t="s">
        <v>716</v>
      </c>
      <c r="J1368" s="448" t="s">
        <v>581</v>
      </c>
    </row>
    <row r="1369" spans="9:10" x14ac:dyDescent="0.3">
      <c r="I1369" s="448" t="s">
        <v>716</v>
      </c>
      <c r="J1369" s="448" t="s">
        <v>581</v>
      </c>
    </row>
    <row r="1370" spans="9:10" x14ac:dyDescent="0.3">
      <c r="I1370" s="448" t="s">
        <v>716</v>
      </c>
      <c r="J1370" s="448" t="s">
        <v>581</v>
      </c>
    </row>
    <row r="1371" spans="9:10" x14ac:dyDescent="0.3">
      <c r="I1371" s="448" t="s">
        <v>716</v>
      </c>
      <c r="J1371" s="448" t="s">
        <v>581</v>
      </c>
    </row>
    <row r="1372" spans="9:10" x14ac:dyDescent="0.3">
      <c r="I1372" s="448" t="s">
        <v>716</v>
      </c>
      <c r="J1372" s="448" t="s">
        <v>581</v>
      </c>
    </row>
    <row r="1373" spans="9:10" x14ac:dyDescent="0.3">
      <c r="I1373" s="448" t="s">
        <v>716</v>
      </c>
      <c r="J1373" s="448" t="s">
        <v>581</v>
      </c>
    </row>
    <row r="1374" spans="9:10" x14ac:dyDescent="0.3">
      <c r="I1374" s="448" t="s">
        <v>716</v>
      </c>
      <c r="J1374" s="448" t="s">
        <v>581</v>
      </c>
    </row>
    <row r="1375" spans="9:10" x14ac:dyDescent="0.3">
      <c r="I1375" s="448" t="s">
        <v>716</v>
      </c>
      <c r="J1375" s="448" t="s">
        <v>581</v>
      </c>
    </row>
    <row r="1376" spans="9:10" x14ac:dyDescent="0.3">
      <c r="I1376" s="448" t="s">
        <v>716</v>
      </c>
      <c r="J1376" s="448" t="s">
        <v>581</v>
      </c>
    </row>
    <row r="1377" spans="9:10" x14ac:dyDescent="0.3">
      <c r="I1377" s="448" t="s">
        <v>716</v>
      </c>
      <c r="J1377" s="448" t="s">
        <v>581</v>
      </c>
    </row>
    <row r="1378" spans="9:10" x14ac:dyDescent="0.3">
      <c r="I1378" s="448" t="s">
        <v>716</v>
      </c>
      <c r="J1378" s="448" t="s">
        <v>581</v>
      </c>
    </row>
    <row r="1379" spans="9:10" x14ac:dyDescent="0.3">
      <c r="I1379" s="448" t="s">
        <v>716</v>
      </c>
      <c r="J1379" s="448" t="s">
        <v>581</v>
      </c>
    </row>
    <row r="1380" spans="9:10" x14ac:dyDescent="0.3">
      <c r="I1380" s="448" t="s">
        <v>716</v>
      </c>
      <c r="J1380" s="448" t="s">
        <v>581</v>
      </c>
    </row>
    <row r="1381" spans="9:10" x14ac:dyDescent="0.3">
      <c r="I1381" s="448" t="s">
        <v>716</v>
      </c>
      <c r="J1381" s="448" t="s">
        <v>581</v>
      </c>
    </row>
    <row r="1382" spans="9:10" x14ac:dyDescent="0.3">
      <c r="I1382" s="448" t="s">
        <v>716</v>
      </c>
      <c r="J1382" s="448" t="s">
        <v>581</v>
      </c>
    </row>
    <row r="1383" spans="9:10" x14ac:dyDescent="0.3">
      <c r="I1383" s="448" t="s">
        <v>716</v>
      </c>
      <c r="J1383" s="448" t="s">
        <v>581</v>
      </c>
    </row>
    <row r="1384" spans="9:10" x14ac:dyDescent="0.3">
      <c r="I1384" s="448" t="s">
        <v>716</v>
      </c>
      <c r="J1384" s="448" t="s">
        <v>581</v>
      </c>
    </row>
    <row r="1385" spans="9:10" x14ac:dyDescent="0.3">
      <c r="I1385" s="448" t="s">
        <v>716</v>
      </c>
      <c r="J1385" s="448" t="s">
        <v>581</v>
      </c>
    </row>
    <row r="1386" spans="9:10" x14ac:dyDescent="0.3">
      <c r="I1386" s="448" t="s">
        <v>716</v>
      </c>
      <c r="J1386" s="448" t="s">
        <v>581</v>
      </c>
    </row>
    <row r="1387" spans="9:10" x14ac:dyDescent="0.3">
      <c r="I1387" s="448" t="s">
        <v>716</v>
      </c>
      <c r="J1387" s="448" t="s">
        <v>581</v>
      </c>
    </row>
    <row r="1388" spans="9:10" x14ac:dyDescent="0.3">
      <c r="I1388" s="448" t="s">
        <v>716</v>
      </c>
      <c r="J1388" s="448" t="s">
        <v>581</v>
      </c>
    </row>
    <row r="1389" spans="9:10" x14ac:dyDescent="0.3">
      <c r="I1389" s="448" t="s">
        <v>716</v>
      </c>
      <c r="J1389" s="448" t="s">
        <v>581</v>
      </c>
    </row>
    <row r="1390" spans="9:10" x14ac:dyDescent="0.3">
      <c r="I1390" s="448" t="s">
        <v>716</v>
      </c>
      <c r="J1390" s="448" t="s">
        <v>581</v>
      </c>
    </row>
    <row r="1391" spans="9:10" x14ac:dyDescent="0.3">
      <c r="I1391" s="448" t="s">
        <v>716</v>
      </c>
      <c r="J1391" s="448" t="s">
        <v>581</v>
      </c>
    </row>
    <row r="1392" spans="9:10" x14ac:dyDescent="0.3">
      <c r="I1392" s="448" t="s">
        <v>716</v>
      </c>
      <c r="J1392" s="448" t="s">
        <v>581</v>
      </c>
    </row>
    <row r="1393" spans="9:10" x14ac:dyDescent="0.3">
      <c r="I1393" s="448" t="s">
        <v>716</v>
      </c>
      <c r="J1393" s="448" t="s">
        <v>581</v>
      </c>
    </row>
    <row r="1394" spans="9:10" x14ac:dyDescent="0.3">
      <c r="I1394" s="448" t="s">
        <v>716</v>
      </c>
      <c r="J1394" s="448" t="s">
        <v>581</v>
      </c>
    </row>
    <row r="1395" spans="9:10" x14ac:dyDescent="0.3">
      <c r="I1395" s="448" t="s">
        <v>716</v>
      </c>
      <c r="J1395" s="448" t="s">
        <v>581</v>
      </c>
    </row>
    <row r="1396" spans="9:10" x14ac:dyDescent="0.3">
      <c r="I1396" s="448" t="s">
        <v>716</v>
      </c>
      <c r="J1396" s="448" t="s">
        <v>581</v>
      </c>
    </row>
    <row r="1397" spans="9:10" x14ac:dyDescent="0.3">
      <c r="I1397" s="448" t="s">
        <v>716</v>
      </c>
      <c r="J1397" s="448" t="s">
        <v>581</v>
      </c>
    </row>
    <row r="1398" spans="9:10" x14ac:dyDescent="0.3">
      <c r="I1398" s="448" t="s">
        <v>716</v>
      </c>
      <c r="J1398" s="448" t="s">
        <v>581</v>
      </c>
    </row>
    <row r="1399" spans="9:10" x14ac:dyDescent="0.3">
      <c r="I1399" s="448" t="s">
        <v>716</v>
      </c>
      <c r="J1399" s="448" t="s">
        <v>581</v>
      </c>
    </row>
    <row r="1400" spans="9:10" x14ac:dyDescent="0.3">
      <c r="I1400" s="448" t="s">
        <v>716</v>
      </c>
      <c r="J1400" s="448" t="s">
        <v>581</v>
      </c>
    </row>
    <row r="1401" spans="9:10" x14ac:dyDescent="0.3">
      <c r="I1401" s="448" t="s">
        <v>716</v>
      </c>
      <c r="J1401" s="448" t="s">
        <v>581</v>
      </c>
    </row>
    <row r="1402" spans="9:10" x14ac:dyDescent="0.3">
      <c r="I1402" s="448" t="s">
        <v>716</v>
      </c>
      <c r="J1402" s="448" t="s">
        <v>581</v>
      </c>
    </row>
    <row r="1403" spans="9:10" x14ac:dyDescent="0.3">
      <c r="I1403" s="448" t="s">
        <v>716</v>
      </c>
      <c r="J1403" s="448" t="s">
        <v>581</v>
      </c>
    </row>
    <row r="1404" spans="9:10" x14ac:dyDescent="0.3">
      <c r="I1404" s="448" t="s">
        <v>716</v>
      </c>
      <c r="J1404" s="448" t="s">
        <v>581</v>
      </c>
    </row>
    <row r="1405" spans="9:10" x14ac:dyDescent="0.3">
      <c r="I1405" s="448" t="s">
        <v>716</v>
      </c>
      <c r="J1405" s="448" t="s">
        <v>581</v>
      </c>
    </row>
    <row r="1406" spans="9:10" x14ac:dyDescent="0.3">
      <c r="I1406" s="448" t="s">
        <v>716</v>
      </c>
      <c r="J1406" s="448" t="s">
        <v>581</v>
      </c>
    </row>
    <row r="1407" spans="9:10" x14ac:dyDescent="0.3">
      <c r="I1407" s="448" t="s">
        <v>716</v>
      </c>
      <c r="J1407" s="448" t="s">
        <v>581</v>
      </c>
    </row>
    <row r="1408" spans="9:10" x14ac:dyDescent="0.3">
      <c r="I1408" s="448" t="s">
        <v>716</v>
      </c>
      <c r="J1408" s="448" t="s">
        <v>581</v>
      </c>
    </row>
    <row r="1409" spans="9:10" x14ac:dyDescent="0.3">
      <c r="I1409" s="448" t="s">
        <v>716</v>
      </c>
      <c r="J1409" s="448" t="s">
        <v>581</v>
      </c>
    </row>
    <row r="1410" spans="9:10" x14ac:dyDescent="0.3">
      <c r="I1410" s="448" t="s">
        <v>716</v>
      </c>
      <c r="J1410" s="448" t="s">
        <v>581</v>
      </c>
    </row>
    <row r="1411" spans="9:10" x14ac:dyDescent="0.3">
      <c r="I1411" s="448" t="s">
        <v>716</v>
      </c>
      <c r="J1411" s="448" t="s">
        <v>581</v>
      </c>
    </row>
    <row r="1412" spans="9:10" x14ac:dyDescent="0.3">
      <c r="I1412" s="448" t="s">
        <v>716</v>
      </c>
      <c r="J1412" s="448" t="s">
        <v>581</v>
      </c>
    </row>
    <row r="1413" spans="9:10" x14ac:dyDescent="0.3">
      <c r="I1413" s="448" t="s">
        <v>716</v>
      </c>
      <c r="J1413" s="448" t="s">
        <v>581</v>
      </c>
    </row>
    <row r="1414" spans="9:10" x14ac:dyDescent="0.3">
      <c r="I1414" s="448" t="s">
        <v>716</v>
      </c>
      <c r="J1414" s="448" t="s">
        <v>581</v>
      </c>
    </row>
    <row r="1415" spans="9:10" x14ac:dyDescent="0.3">
      <c r="I1415" s="448" t="s">
        <v>716</v>
      </c>
      <c r="J1415" s="448" t="s">
        <v>581</v>
      </c>
    </row>
    <row r="1416" spans="9:10" x14ac:dyDescent="0.3">
      <c r="I1416" s="448" t="s">
        <v>716</v>
      </c>
      <c r="J1416" s="448" t="s">
        <v>581</v>
      </c>
    </row>
    <row r="1417" spans="9:10" x14ac:dyDescent="0.3">
      <c r="I1417" s="448" t="s">
        <v>716</v>
      </c>
      <c r="J1417" s="448" t="s">
        <v>581</v>
      </c>
    </row>
    <row r="1418" spans="9:10" x14ac:dyDescent="0.3">
      <c r="I1418" s="448" t="s">
        <v>716</v>
      </c>
      <c r="J1418" s="448" t="s">
        <v>581</v>
      </c>
    </row>
    <row r="1419" spans="9:10" x14ac:dyDescent="0.3">
      <c r="I1419" s="448" t="s">
        <v>716</v>
      </c>
      <c r="J1419" s="448" t="s">
        <v>581</v>
      </c>
    </row>
    <row r="1420" spans="9:10" x14ac:dyDescent="0.3">
      <c r="I1420" s="448"/>
      <c r="J1420" s="448"/>
    </row>
    <row r="1421" spans="9:10" x14ac:dyDescent="0.3">
      <c r="I1421" s="448" t="s">
        <v>717</v>
      </c>
      <c r="J1421" s="448" t="s">
        <v>581</v>
      </c>
    </row>
    <row r="1422" spans="9:10" x14ac:dyDescent="0.3">
      <c r="I1422" s="448" t="s">
        <v>717</v>
      </c>
      <c r="J1422" s="448" t="s">
        <v>581</v>
      </c>
    </row>
    <row r="1423" spans="9:10" x14ac:dyDescent="0.3">
      <c r="I1423" s="448" t="s">
        <v>717</v>
      </c>
      <c r="J1423" s="448" t="s">
        <v>581</v>
      </c>
    </row>
    <row r="1424" spans="9:10" x14ac:dyDescent="0.3">
      <c r="I1424" s="448" t="s">
        <v>717</v>
      </c>
      <c r="J1424" s="448" t="s">
        <v>581</v>
      </c>
    </row>
    <row r="1425" spans="9:10" x14ac:dyDescent="0.3">
      <c r="I1425" s="448" t="s">
        <v>717</v>
      </c>
      <c r="J1425" s="448" t="s">
        <v>581</v>
      </c>
    </row>
    <row r="1426" spans="9:10" x14ac:dyDescent="0.3">
      <c r="I1426" s="448" t="s">
        <v>717</v>
      </c>
      <c r="J1426" s="448" t="s">
        <v>581</v>
      </c>
    </row>
    <row r="1427" spans="9:10" x14ac:dyDescent="0.3">
      <c r="I1427" s="448" t="s">
        <v>717</v>
      </c>
      <c r="J1427" s="448" t="s">
        <v>581</v>
      </c>
    </row>
    <row r="1428" spans="9:10" x14ac:dyDescent="0.3">
      <c r="I1428" s="448" t="s">
        <v>717</v>
      </c>
      <c r="J1428" s="448" t="s">
        <v>581</v>
      </c>
    </row>
    <row r="1429" spans="9:10" x14ac:dyDescent="0.3">
      <c r="I1429" s="448" t="s">
        <v>717</v>
      </c>
      <c r="J1429" s="448" t="s">
        <v>581</v>
      </c>
    </row>
    <row r="1430" spans="9:10" x14ac:dyDescent="0.3">
      <c r="I1430" s="448" t="s">
        <v>717</v>
      </c>
      <c r="J1430" s="448" t="s">
        <v>581</v>
      </c>
    </row>
    <row r="1431" spans="9:10" x14ac:dyDescent="0.3">
      <c r="I1431" s="448" t="s">
        <v>717</v>
      </c>
      <c r="J1431" s="448" t="s">
        <v>581</v>
      </c>
    </row>
    <row r="1432" spans="9:10" x14ac:dyDescent="0.3">
      <c r="I1432" s="448" t="s">
        <v>717</v>
      </c>
      <c r="J1432" s="448" t="s">
        <v>581</v>
      </c>
    </row>
    <row r="1433" spans="9:10" x14ac:dyDescent="0.3">
      <c r="I1433" s="448" t="s">
        <v>717</v>
      </c>
      <c r="J1433" s="448" t="s">
        <v>581</v>
      </c>
    </row>
    <row r="1434" spans="9:10" x14ac:dyDescent="0.3">
      <c r="I1434" s="448" t="s">
        <v>717</v>
      </c>
      <c r="J1434" s="448" t="s">
        <v>581</v>
      </c>
    </row>
    <row r="1435" spans="9:10" x14ac:dyDescent="0.3">
      <c r="I1435" s="448" t="s">
        <v>717</v>
      </c>
      <c r="J1435" s="448" t="s">
        <v>581</v>
      </c>
    </row>
    <row r="1436" spans="9:10" x14ac:dyDescent="0.3">
      <c r="I1436" s="448" t="s">
        <v>717</v>
      </c>
      <c r="J1436" s="448" t="s">
        <v>581</v>
      </c>
    </row>
    <row r="1437" spans="9:10" x14ac:dyDescent="0.3">
      <c r="I1437" s="448" t="s">
        <v>717</v>
      </c>
      <c r="J1437" s="448" t="s">
        <v>581</v>
      </c>
    </row>
    <row r="1438" spans="9:10" x14ac:dyDescent="0.3">
      <c r="I1438" s="448" t="s">
        <v>717</v>
      </c>
      <c r="J1438" s="448" t="s">
        <v>581</v>
      </c>
    </row>
    <row r="1439" spans="9:10" x14ac:dyDescent="0.3">
      <c r="I1439" s="448" t="s">
        <v>717</v>
      </c>
      <c r="J1439" s="448" t="s">
        <v>581</v>
      </c>
    </row>
    <row r="1440" spans="9:10" x14ac:dyDescent="0.3">
      <c r="I1440" s="448" t="s">
        <v>717</v>
      </c>
      <c r="J1440" s="448" t="s">
        <v>581</v>
      </c>
    </row>
    <row r="1441" spans="9:10" x14ac:dyDescent="0.3">
      <c r="I1441" s="448" t="s">
        <v>717</v>
      </c>
      <c r="J1441" s="448" t="s">
        <v>581</v>
      </c>
    </row>
    <row r="1442" spans="9:10" x14ac:dyDescent="0.3">
      <c r="I1442" s="448" t="s">
        <v>717</v>
      </c>
      <c r="J1442" s="448" t="s">
        <v>581</v>
      </c>
    </row>
    <row r="1443" spans="9:10" x14ac:dyDescent="0.3">
      <c r="I1443" s="448" t="s">
        <v>717</v>
      </c>
      <c r="J1443" s="448" t="s">
        <v>581</v>
      </c>
    </row>
    <row r="1444" spans="9:10" x14ac:dyDescent="0.3">
      <c r="I1444" s="448" t="s">
        <v>717</v>
      </c>
      <c r="J1444" s="448" t="s">
        <v>581</v>
      </c>
    </row>
    <row r="1445" spans="9:10" x14ac:dyDescent="0.3">
      <c r="I1445" s="448" t="s">
        <v>717</v>
      </c>
      <c r="J1445" s="448" t="s">
        <v>581</v>
      </c>
    </row>
    <row r="1446" spans="9:10" x14ac:dyDescent="0.3">
      <c r="I1446" s="448" t="s">
        <v>717</v>
      </c>
      <c r="J1446" s="448" t="s">
        <v>581</v>
      </c>
    </row>
    <row r="1447" spans="9:10" x14ac:dyDescent="0.3">
      <c r="I1447" s="448" t="s">
        <v>717</v>
      </c>
      <c r="J1447" s="448" t="s">
        <v>581</v>
      </c>
    </row>
    <row r="1448" spans="9:10" x14ac:dyDescent="0.3">
      <c r="I1448" s="448" t="s">
        <v>717</v>
      </c>
      <c r="J1448" s="448" t="s">
        <v>581</v>
      </c>
    </row>
    <row r="1449" spans="9:10" x14ac:dyDescent="0.3">
      <c r="I1449" s="448" t="s">
        <v>717</v>
      </c>
      <c r="J1449" s="448" t="s">
        <v>581</v>
      </c>
    </row>
    <row r="1450" spans="9:10" x14ac:dyDescent="0.3">
      <c r="I1450" s="448" t="s">
        <v>717</v>
      </c>
      <c r="J1450" s="448" t="s">
        <v>581</v>
      </c>
    </row>
    <row r="1451" spans="9:10" x14ac:dyDescent="0.3">
      <c r="I1451" s="448" t="s">
        <v>717</v>
      </c>
      <c r="J1451" s="448" t="s">
        <v>581</v>
      </c>
    </row>
    <row r="1452" spans="9:10" x14ac:dyDescent="0.3">
      <c r="I1452" s="448" t="s">
        <v>717</v>
      </c>
      <c r="J1452" s="448" t="s">
        <v>581</v>
      </c>
    </row>
    <row r="1453" spans="9:10" x14ac:dyDescent="0.3">
      <c r="I1453" s="448" t="s">
        <v>717</v>
      </c>
      <c r="J1453" s="448" t="s">
        <v>581</v>
      </c>
    </row>
    <row r="1454" spans="9:10" x14ac:dyDescent="0.3">
      <c r="I1454" s="448" t="s">
        <v>717</v>
      </c>
      <c r="J1454" s="448" t="s">
        <v>581</v>
      </c>
    </row>
    <row r="1455" spans="9:10" x14ac:dyDescent="0.3">
      <c r="I1455" s="448" t="s">
        <v>717</v>
      </c>
      <c r="J1455" s="448" t="s">
        <v>581</v>
      </c>
    </row>
    <row r="1456" spans="9:10" x14ac:dyDescent="0.3">
      <c r="I1456" s="448" t="s">
        <v>717</v>
      </c>
      <c r="J1456" s="448" t="s">
        <v>581</v>
      </c>
    </row>
    <row r="1457" spans="9:10" x14ac:dyDescent="0.3">
      <c r="I1457" s="448" t="s">
        <v>717</v>
      </c>
      <c r="J1457" s="448" t="s">
        <v>581</v>
      </c>
    </row>
    <row r="1458" spans="9:10" x14ac:dyDescent="0.3">
      <c r="I1458" s="448" t="s">
        <v>717</v>
      </c>
      <c r="J1458" s="448" t="s">
        <v>581</v>
      </c>
    </row>
    <row r="1459" spans="9:10" x14ac:dyDescent="0.3">
      <c r="I1459" s="448" t="s">
        <v>717</v>
      </c>
      <c r="J1459" s="448" t="s">
        <v>581</v>
      </c>
    </row>
    <row r="1460" spans="9:10" x14ac:dyDescent="0.3">
      <c r="I1460" s="448" t="s">
        <v>717</v>
      </c>
      <c r="J1460" s="448" t="s">
        <v>581</v>
      </c>
    </row>
    <row r="1461" spans="9:10" x14ac:dyDescent="0.3">
      <c r="I1461" s="448" t="s">
        <v>717</v>
      </c>
      <c r="J1461" s="448" t="s">
        <v>581</v>
      </c>
    </row>
    <row r="1462" spans="9:10" x14ac:dyDescent="0.3">
      <c r="I1462" s="448" t="s">
        <v>717</v>
      </c>
      <c r="J1462" s="448" t="s">
        <v>581</v>
      </c>
    </row>
    <row r="1463" spans="9:10" x14ac:dyDescent="0.3">
      <c r="I1463" s="448" t="s">
        <v>717</v>
      </c>
      <c r="J1463" s="448" t="s">
        <v>581</v>
      </c>
    </row>
    <row r="1464" spans="9:10" x14ac:dyDescent="0.3">
      <c r="I1464" s="448" t="s">
        <v>717</v>
      </c>
      <c r="J1464" s="448" t="s">
        <v>581</v>
      </c>
    </row>
    <row r="1465" spans="9:10" x14ac:dyDescent="0.3">
      <c r="I1465" s="448" t="s">
        <v>717</v>
      </c>
      <c r="J1465" s="448" t="s">
        <v>581</v>
      </c>
    </row>
    <row r="1466" spans="9:10" x14ac:dyDescent="0.3">
      <c r="I1466" s="448" t="s">
        <v>717</v>
      </c>
      <c r="J1466" s="448" t="s">
        <v>581</v>
      </c>
    </row>
    <row r="1467" spans="9:10" x14ac:dyDescent="0.3">
      <c r="I1467" s="448" t="s">
        <v>717</v>
      </c>
      <c r="J1467" s="448" t="s">
        <v>581</v>
      </c>
    </row>
    <row r="1468" spans="9:10" x14ac:dyDescent="0.3">
      <c r="I1468" s="448" t="s">
        <v>717</v>
      </c>
      <c r="J1468" s="448" t="s">
        <v>581</v>
      </c>
    </row>
    <row r="1469" spans="9:10" x14ac:dyDescent="0.3">
      <c r="I1469" s="448" t="s">
        <v>717</v>
      </c>
      <c r="J1469" s="448" t="s">
        <v>581</v>
      </c>
    </row>
    <row r="1470" spans="9:10" x14ac:dyDescent="0.3">
      <c r="I1470" s="448" t="s">
        <v>717</v>
      </c>
      <c r="J1470" s="448" t="s">
        <v>581</v>
      </c>
    </row>
    <row r="1471" spans="9:10" x14ac:dyDescent="0.3">
      <c r="I1471" s="448" t="s">
        <v>717</v>
      </c>
      <c r="J1471" s="448" t="s">
        <v>581</v>
      </c>
    </row>
    <row r="1472" spans="9:10" x14ac:dyDescent="0.3">
      <c r="I1472" s="448" t="s">
        <v>717</v>
      </c>
      <c r="J1472" s="448" t="s">
        <v>581</v>
      </c>
    </row>
    <row r="1473" spans="9:10" x14ac:dyDescent="0.3">
      <c r="I1473" s="448" t="s">
        <v>717</v>
      </c>
      <c r="J1473" s="448" t="s">
        <v>581</v>
      </c>
    </row>
    <row r="1474" spans="9:10" x14ac:dyDescent="0.3">
      <c r="I1474" s="448" t="s">
        <v>717</v>
      </c>
      <c r="J1474" s="448" t="s">
        <v>581</v>
      </c>
    </row>
    <row r="1475" spans="9:10" x14ac:dyDescent="0.3">
      <c r="I1475" s="448" t="s">
        <v>717</v>
      </c>
      <c r="J1475" s="448" t="s">
        <v>581</v>
      </c>
    </row>
    <row r="1476" spans="9:10" x14ac:dyDescent="0.3">
      <c r="I1476" s="448" t="s">
        <v>717</v>
      </c>
      <c r="J1476" s="448" t="s">
        <v>581</v>
      </c>
    </row>
    <row r="1477" spans="9:10" x14ac:dyDescent="0.3">
      <c r="I1477" s="448" t="s">
        <v>717</v>
      </c>
      <c r="J1477" s="448" t="s">
        <v>581</v>
      </c>
    </row>
    <row r="1478" spans="9:10" x14ac:dyDescent="0.3">
      <c r="I1478" s="448" t="s">
        <v>717</v>
      </c>
      <c r="J1478" s="448" t="s">
        <v>581</v>
      </c>
    </row>
    <row r="1479" spans="9:10" x14ac:dyDescent="0.3">
      <c r="I1479" s="448" t="s">
        <v>717</v>
      </c>
      <c r="J1479" s="448" t="s">
        <v>581</v>
      </c>
    </row>
    <row r="1480" spans="9:10" x14ac:dyDescent="0.3">
      <c r="I1480" s="448" t="s">
        <v>717</v>
      </c>
      <c r="J1480" s="448" t="s">
        <v>581</v>
      </c>
    </row>
    <row r="1481" spans="9:10" x14ac:dyDescent="0.3">
      <c r="I1481" s="448" t="s">
        <v>717</v>
      </c>
      <c r="J1481" s="448" t="s">
        <v>581</v>
      </c>
    </row>
    <row r="1482" spans="9:10" x14ac:dyDescent="0.3">
      <c r="I1482" s="448" t="s">
        <v>717</v>
      </c>
      <c r="J1482" s="448" t="s">
        <v>581</v>
      </c>
    </row>
    <row r="1483" spans="9:10" x14ac:dyDescent="0.3">
      <c r="I1483" s="448" t="s">
        <v>717</v>
      </c>
      <c r="J1483" s="448" t="s">
        <v>581</v>
      </c>
    </row>
    <row r="1484" spans="9:10" x14ac:dyDescent="0.3">
      <c r="I1484" s="448" t="s">
        <v>717</v>
      </c>
      <c r="J1484" s="448" t="s">
        <v>581</v>
      </c>
    </row>
    <row r="1485" spans="9:10" x14ac:dyDescent="0.3">
      <c r="I1485" s="448" t="s">
        <v>717</v>
      </c>
      <c r="J1485" s="448" t="s">
        <v>581</v>
      </c>
    </row>
    <row r="1486" spans="9:10" x14ac:dyDescent="0.3">
      <c r="I1486" s="448" t="s">
        <v>717</v>
      </c>
      <c r="J1486" s="448" t="s">
        <v>581</v>
      </c>
    </row>
    <row r="1487" spans="9:10" x14ac:dyDescent="0.3">
      <c r="I1487" s="448" t="s">
        <v>717</v>
      </c>
      <c r="J1487" s="448" t="s">
        <v>581</v>
      </c>
    </row>
    <row r="1488" spans="9:10" x14ac:dyDescent="0.3">
      <c r="I1488" s="448" t="s">
        <v>717</v>
      </c>
      <c r="J1488" s="448" t="s">
        <v>581</v>
      </c>
    </row>
    <row r="1489" spans="9:10" x14ac:dyDescent="0.3">
      <c r="I1489" s="448" t="s">
        <v>717</v>
      </c>
      <c r="J1489" s="448" t="s">
        <v>581</v>
      </c>
    </row>
    <row r="1490" spans="9:10" x14ac:dyDescent="0.3">
      <c r="I1490" s="448" t="s">
        <v>717</v>
      </c>
      <c r="J1490" s="448" t="s">
        <v>581</v>
      </c>
    </row>
    <row r="1491" spans="9:10" x14ac:dyDescent="0.3">
      <c r="I1491" s="448" t="s">
        <v>717</v>
      </c>
      <c r="J1491" s="448" t="s">
        <v>581</v>
      </c>
    </row>
    <row r="1492" spans="9:10" x14ac:dyDescent="0.3">
      <c r="I1492" s="448" t="s">
        <v>717</v>
      </c>
      <c r="J1492" s="448" t="s">
        <v>581</v>
      </c>
    </row>
    <row r="1493" spans="9:10" x14ac:dyDescent="0.3">
      <c r="I1493" s="448" t="s">
        <v>717</v>
      </c>
      <c r="J1493" s="448" t="s">
        <v>581</v>
      </c>
    </row>
    <row r="1494" spans="9:10" x14ac:dyDescent="0.3">
      <c r="I1494" s="448" t="s">
        <v>717</v>
      </c>
      <c r="J1494" s="448" t="s">
        <v>581</v>
      </c>
    </row>
    <row r="1495" spans="9:10" x14ac:dyDescent="0.3">
      <c r="I1495" s="448" t="s">
        <v>717</v>
      </c>
      <c r="J1495" s="448" t="s">
        <v>581</v>
      </c>
    </row>
    <row r="1496" spans="9:10" x14ac:dyDescent="0.3">
      <c r="I1496" s="448" t="s">
        <v>717</v>
      </c>
      <c r="J1496" s="448" t="s">
        <v>581</v>
      </c>
    </row>
    <row r="1497" spans="9:10" x14ac:dyDescent="0.3">
      <c r="I1497" s="448" t="s">
        <v>717</v>
      </c>
      <c r="J1497" s="448" t="s">
        <v>581</v>
      </c>
    </row>
    <row r="1498" spans="9:10" x14ac:dyDescent="0.3">
      <c r="I1498" s="448" t="s">
        <v>717</v>
      </c>
      <c r="J1498" s="448" t="s">
        <v>581</v>
      </c>
    </row>
    <row r="1499" spans="9:10" x14ac:dyDescent="0.3">
      <c r="I1499" s="448" t="s">
        <v>717</v>
      </c>
      <c r="J1499" s="448" t="s">
        <v>581</v>
      </c>
    </row>
    <row r="1500" spans="9:10" x14ac:dyDescent="0.3">
      <c r="I1500" s="448" t="s">
        <v>717</v>
      </c>
      <c r="J1500" s="448" t="s">
        <v>581</v>
      </c>
    </row>
    <row r="1501" spans="9:10" x14ac:dyDescent="0.3">
      <c r="I1501" s="448" t="s">
        <v>717</v>
      </c>
      <c r="J1501" s="448" t="s">
        <v>581</v>
      </c>
    </row>
    <row r="1502" spans="9:10" x14ac:dyDescent="0.3">
      <c r="I1502" s="448" t="s">
        <v>717</v>
      </c>
      <c r="J1502" s="448" t="s">
        <v>581</v>
      </c>
    </row>
    <row r="1503" spans="9:10" x14ac:dyDescent="0.3">
      <c r="I1503" s="448" t="s">
        <v>717</v>
      </c>
      <c r="J1503" s="448" t="s">
        <v>581</v>
      </c>
    </row>
    <row r="1504" spans="9:10" x14ac:dyDescent="0.3">
      <c r="I1504" s="448" t="s">
        <v>717</v>
      </c>
      <c r="J1504" s="448" t="s">
        <v>581</v>
      </c>
    </row>
    <row r="1505" spans="9:10" x14ac:dyDescent="0.3">
      <c r="I1505" s="448" t="s">
        <v>717</v>
      </c>
      <c r="J1505" s="448" t="s">
        <v>581</v>
      </c>
    </row>
    <row r="1506" spans="9:10" x14ac:dyDescent="0.3">
      <c r="I1506" s="448" t="s">
        <v>717</v>
      </c>
      <c r="J1506" s="448" t="s">
        <v>581</v>
      </c>
    </row>
    <row r="1507" spans="9:10" x14ac:dyDescent="0.3">
      <c r="I1507" s="448" t="s">
        <v>717</v>
      </c>
      <c r="J1507" s="448" t="s">
        <v>581</v>
      </c>
    </row>
    <row r="1508" spans="9:10" x14ac:dyDescent="0.3">
      <c r="I1508" s="448" t="s">
        <v>717</v>
      </c>
      <c r="J1508" s="448" t="s">
        <v>581</v>
      </c>
    </row>
    <row r="1509" spans="9:10" x14ac:dyDescent="0.3">
      <c r="I1509" s="448" t="s">
        <v>717</v>
      </c>
      <c r="J1509" s="448" t="s">
        <v>581</v>
      </c>
    </row>
    <row r="1510" spans="9:10" x14ac:dyDescent="0.3">
      <c r="I1510" s="448" t="s">
        <v>717</v>
      </c>
      <c r="J1510" s="448" t="s">
        <v>581</v>
      </c>
    </row>
    <row r="1511" spans="9:10" x14ac:dyDescent="0.3">
      <c r="I1511" s="448" t="s">
        <v>717</v>
      </c>
      <c r="J1511" s="448" t="s">
        <v>581</v>
      </c>
    </row>
    <row r="1512" spans="9:10" x14ac:dyDescent="0.3">
      <c r="I1512" s="448" t="s">
        <v>717</v>
      </c>
      <c r="J1512" s="448" t="s">
        <v>581</v>
      </c>
    </row>
    <row r="1513" spans="9:10" x14ac:dyDescent="0.3">
      <c r="I1513" s="448" t="s">
        <v>717</v>
      </c>
      <c r="J1513" s="448" t="s">
        <v>581</v>
      </c>
    </row>
    <row r="1514" spans="9:10" x14ac:dyDescent="0.3">
      <c r="I1514" s="448" t="s">
        <v>717</v>
      </c>
      <c r="J1514" s="448" t="s">
        <v>581</v>
      </c>
    </row>
    <row r="1515" spans="9:10" x14ac:dyDescent="0.3">
      <c r="I1515" s="448" t="s">
        <v>717</v>
      </c>
      <c r="J1515" s="448" t="s">
        <v>581</v>
      </c>
    </row>
    <row r="1516" spans="9:10" x14ac:dyDescent="0.3">
      <c r="I1516" s="448" t="s">
        <v>717</v>
      </c>
      <c r="J1516" s="448" t="s">
        <v>581</v>
      </c>
    </row>
    <row r="1517" spans="9:10" x14ac:dyDescent="0.3">
      <c r="I1517" s="448" t="s">
        <v>717</v>
      </c>
      <c r="J1517" s="448" t="s">
        <v>581</v>
      </c>
    </row>
    <row r="1518" spans="9:10" x14ac:dyDescent="0.3">
      <c r="I1518" s="448" t="s">
        <v>717</v>
      </c>
      <c r="J1518" s="448" t="s">
        <v>581</v>
      </c>
    </row>
    <row r="1519" spans="9:10" x14ac:dyDescent="0.3">
      <c r="I1519" s="448" t="s">
        <v>717</v>
      </c>
      <c r="J1519" s="448" t="s">
        <v>581</v>
      </c>
    </row>
    <row r="1520" spans="9:10" x14ac:dyDescent="0.3">
      <c r="I1520" s="448" t="s">
        <v>717</v>
      </c>
      <c r="J1520" s="448" t="s">
        <v>581</v>
      </c>
    </row>
    <row r="1521" spans="9:10" x14ac:dyDescent="0.3">
      <c r="I1521" s="448" t="s">
        <v>717</v>
      </c>
      <c r="J1521" s="448" t="s">
        <v>581</v>
      </c>
    </row>
    <row r="1522" spans="9:10" x14ac:dyDescent="0.3">
      <c r="I1522" s="448" t="s">
        <v>717</v>
      </c>
      <c r="J1522" s="448" t="s">
        <v>581</v>
      </c>
    </row>
    <row r="1523" spans="9:10" x14ac:dyDescent="0.3">
      <c r="I1523" s="448" t="s">
        <v>717</v>
      </c>
      <c r="J1523" s="448" t="s">
        <v>581</v>
      </c>
    </row>
    <row r="1524" spans="9:10" x14ac:dyDescent="0.3">
      <c r="I1524" s="448" t="s">
        <v>717</v>
      </c>
      <c r="J1524" s="448" t="s">
        <v>581</v>
      </c>
    </row>
    <row r="1525" spans="9:10" x14ac:dyDescent="0.3">
      <c r="I1525" s="448" t="s">
        <v>717</v>
      </c>
      <c r="J1525" s="448" t="s">
        <v>581</v>
      </c>
    </row>
    <row r="1526" spans="9:10" x14ac:dyDescent="0.3">
      <c r="I1526" s="448" t="s">
        <v>717</v>
      </c>
      <c r="J1526" s="448" t="s">
        <v>581</v>
      </c>
    </row>
    <row r="1527" spans="9:10" x14ac:dyDescent="0.3">
      <c r="I1527" s="448" t="s">
        <v>717</v>
      </c>
      <c r="J1527" s="448" t="s">
        <v>581</v>
      </c>
    </row>
    <row r="1528" spans="9:10" x14ac:dyDescent="0.3">
      <c r="I1528" s="448" t="s">
        <v>717</v>
      </c>
      <c r="J1528" s="448" t="s">
        <v>581</v>
      </c>
    </row>
    <row r="1529" spans="9:10" x14ac:dyDescent="0.3">
      <c r="I1529" s="448" t="s">
        <v>717</v>
      </c>
      <c r="J1529" s="448" t="s">
        <v>581</v>
      </c>
    </row>
    <row r="1530" spans="9:10" x14ac:dyDescent="0.3">
      <c r="I1530" s="448" t="s">
        <v>717</v>
      </c>
      <c r="J1530" s="448" t="s">
        <v>581</v>
      </c>
    </row>
    <row r="1531" spans="9:10" x14ac:dyDescent="0.3">
      <c r="I1531" s="448" t="s">
        <v>717</v>
      </c>
      <c r="J1531" s="448" t="s">
        <v>581</v>
      </c>
    </row>
    <row r="1532" spans="9:10" x14ac:dyDescent="0.3">
      <c r="I1532" s="448" t="s">
        <v>717</v>
      </c>
      <c r="J1532" s="448" t="s">
        <v>581</v>
      </c>
    </row>
    <row r="1533" spans="9:10" x14ac:dyDescent="0.3">
      <c r="I1533" s="448" t="s">
        <v>717</v>
      </c>
      <c r="J1533" s="448" t="s">
        <v>581</v>
      </c>
    </row>
    <row r="1534" spans="9:10" x14ac:dyDescent="0.3">
      <c r="I1534" s="448" t="s">
        <v>717</v>
      </c>
      <c r="J1534" s="448" t="s">
        <v>581</v>
      </c>
    </row>
    <row r="1535" spans="9:10" x14ac:dyDescent="0.3">
      <c r="I1535" s="448" t="s">
        <v>717</v>
      </c>
      <c r="J1535" s="448" t="s">
        <v>581</v>
      </c>
    </row>
    <row r="1536" spans="9:10" x14ac:dyDescent="0.3">
      <c r="I1536" s="448" t="s">
        <v>717</v>
      </c>
      <c r="J1536" s="448" t="s">
        <v>581</v>
      </c>
    </row>
    <row r="1537" spans="9:10" x14ac:dyDescent="0.3">
      <c r="I1537" s="448" t="s">
        <v>717</v>
      </c>
      <c r="J1537" s="448" t="s">
        <v>581</v>
      </c>
    </row>
    <row r="1538" spans="9:10" x14ac:dyDescent="0.3">
      <c r="I1538" s="448" t="s">
        <v>717</v>
      </c>
      <c r="J1538" s="448" t="s">
        <v>581</v>
      </c>
    </row>
    <row r="1539" spans="9:10" x14ac:dyDescent="0.3">
      <c r="I1539" s="448" t="s">
        <v>717</v>
      </c>
      <c r="J1539" s="448" t="s">
        <v>581</v>
      </c>
    </row>
    <row r="1540" spans="9:10" x14ac:dyDescent="0.3">
      <c r="I1540" s="448" t="s">
        <v>717</v>
      </c>
      <c r="J1540" s="448" t="s">
        <v>581</v>
      </c>
    </row>
    <row r="1541" spans="9:10" x14ac:dyDescent="0.3">
      <c r="I1541" s="448" t="s">
        <v>717</v>
      </c>
      <c r="J1541" s="448" t="s">
        <v>581</v>
      </c>
    </row>
    <row r="1542" spans="9:10" x14ac:dyDescent="0.3">
      <c r="I1542" s="448" t="s">
        <v>717</v>
      </c>
      <c r="J1542" s="448" t="s">
        <v>581</v>
      </c>
    </row>
    <row r="1543" spans="9:10" x14ac:dyDescent="0.3">
      <c r="I1543" s="448" t="s">
        <v>717</v>
      </c>
      <c r="J1543" s="448" t="s">
        <v>581</v>
      </c>
    </row>
    <row r="1544" spans="9:10" x14ac:dyDescent="0.3">
      <c r="I1544" s="448" t="s">
        <v>717</v>
      </c>
      <c r="J1544" s="448" t="s">
        <v>581</v>
      </c>
    </row>
    <row r="1545" spans="9:10" x14ac:dyDescent="0.3">
      <c r="I1545" s="448" t="s">
        <v>717</v>
      </c>
      <c r="J1545" s="448" t="s">
        <v>581</v>
      </c>
    </row>
    <row r="1546" spans="9:10" x14ac:dyDescent="0.3">
      <c r="I1546" s="448" t="s">
        <v>717</v>
      </c>
      <c r="J1546" s="448" t="s">
        <v>581</v>
      </c>
    </row>
    <row r="1547" spans="9:10" x14ac:dyDescent="0.3">
      <c r="I1547" s="448" t="s">
        <v>717</v>
      </c>
      <c r="J1547" s="448" t="s">
        <v>581</v>
      </c>
    </row>
    <row r="1548" spans="9:10" x14ac:dyDescent="0.3">
      <c r="I1548" s="448" t="s">
        <v>717</v>
      </c>
      <c r="J1548" s="448" t="s">
        <v>581</v>
      </c>
    </row>
    <row r="1549" spans="9:10" x14ac:dyDescent="0.3">
      <c r="I1549" s="448" t="s">
        <v>717</v>
      </c>
      <c r="J1549" s="448" t="s">
        <v>581</v>
      </c>
    </row>
    <row r="1550" spans="9:10" x14ac:dyDescent="0.3">
      <c r="I1550" s="448" t="s">
        <v>717</v>
      </c>
      <c r="J1550" s="448" t="s">
        <v>581</v>
      </c>
    </row>
    <row r="1551" spans="9:10" x14ac:dyDescent="0.3">
      <c r="I1551" s="448" t="s">
        <v>717</v>
      </c>
      <c r="J1551" s="448" t="s">
        <v>581</v>
      </c>
    </row>
    <row r="1552" spans="9:10" x14ac:dyDescent="0.3">
      <c r="I1552" s="448" t="s">
        <v>717</v>
      </c>
      <c r="J1552" s="448" t="s">
        <v>581</v>
      </c>
    </row>
    <row r="1553" spans="9:10" x14ac:dyDescent="0.3">
      <c r="I1553" s="448" t="s">
        <v>717</v>
      </c>
      <c r="J1553" s="448" t="s">
        <v>581</v>
      </c>
    </row>
    <row r="1554" spans="9:10" x14ac:dyDescent="0.3">
      <c r="I1554" s="448" t="s">
        <v>717</v>
      </c>
      <c r="J1554" s="448" t="s">
        <v>581</v>
      </c>
    </row>
    <row r="1555" spans="9:10" x14ac:dyDescent="0.3">
      <c r="I1555" s="448" t="s">
        <v>717</v>
      </c>
      <c r="J1555" s="448" t="s">
        <v>581</v>
      </c>
    </row>
    <row r="1556" spans="9:10" x14ac:dyDescent="0.3">
      <c r="I1556" s="448" t="s">
        <v>717</v>
      </c>
      <c r="J1556" s="448" t="s">
        <v>581</v>
      </c>
    </row>
    <row r="1557" spans="9:10" x14ac:dyDescent="0.3">
      <c r="I1557" s="448" t="s">
        <v>717</v>
      </c>
      <c r="J1557" s="448" t="s">
        <v>581</v>
      </c>
    </row>
    <row r="1558" spans="9:10" x14ac:dyDescent="0.3">
      <c r="I1558" s="448" t="s">
        <v>717</v>
      </c>
      <c r="J1558" s="448" t="s">
        <v>581</v>
      </c>
    </row>
    <row r="1559" spans="9:10" x14ac:dyDescent="0.3">
      <c r="I1559" s="448" t="s">
        <v>717</v>
      </c>
      <c r="J1559" s="448" t="s">
        <v>581</v>
      </c>
    </row>
    <row r="1560" spans="9:10" x14ac:dyDescent="0.3">
      <c r="I1560" s="448" t="s">
        <v>717</v>
      </c>
      <c r="J1560" s="448" t="s">
        <v>581</v>
      </c>
    </row>
    <row r="1561" spans="9:10" x14ac:dyDescent="0.3">
      <c r="I1561" s="448" t="s">
        <v>717</v>
      </c>
      <c r="J1561" s="448" t="s">
        <v>581</v>
      </c>
    </row>
    <row r="1562" spans="9:10" x14ac:dyDescent="0.3">
      <c r="I1562" s="448" t="s">
        <v>717</v>
      </c>
      <c r="J1562" s="448" t="s">
        <v>581</v>
      </c>
    </row>
    <row r="1563" spans="9:10" x14ac:dyDescent="0.3">
      <c r="I1563" s="448" t="s">
        <v>717</v>
      </c>
      <c r="J1563" s="448" t="s">
        <v>581</v>
      </c>
    </row>
    <row r="1564" spans="9:10" x14ac:dyDescent="0.3">
      <c r="I1564" s="448" t="s">
        <v>717</v>
      </c>
      <c r="J1564" s="448" t="s">
        <v>581</v>
      </c>
    </row>
    <row r="1565" spans="9:10" x14ac:dyDescent="0.3">
      <c r="I1565" s="448" t="s">
        <v>717</v>
      </c>
      <c r="J1565" s="448" t="s">
        <v>581</v>
      </c>
    </row>
    <row r="1566" spans="9:10" x14ac:dyDescent="0.3">
      <c r="I1566" s="448" t="s">
        <v>717</v>
      </c>
      <c r="J1566" s="448" t="s">
        <v>581</v>
      </c>
    </row>
    <row r="1567" spans="9:10" x14ac:dyDescent="0.3">
      <c r="I1567" s="448" t="s">
        <v>717</v>
      </c>
      <c r="J1567" s="448" t="s">
        <v>581</v>
      </c>
    </row>
    <row r="1568" spans="9:10" x14ac:dyDescent="0.3">
      <c r="I1568" s="448" t="s">
        <v>717</v>
      </c>
      <c r="J1568" s="448" t="s">
        <v>581</v>
      </c>
    </row>
    <row r="1569" spans="9:10" x14ac:dyDescent="0.3">
      <c r="I1569" s="448" t="s">
        <v>717</v>
      </c>
      <c r="J1569" s="448" t="s">
        <v>581</v>
      </c>
    </row>
    <row r="1570" spans="9:10" x14ac:dyDescent="0.3">
      <c r="I1570" s="448" t="s">
        <v>717</v>
      </c>
      <c r="J1570" s="448" t="s">
        <v>581</v>
      </c>
    </row>
    <row r="1571" spans="9:10" x14ac:dyDescent="0.3">
      <c r="I1571" s="448" t="s">
        <v>717</v>
      </c>
      <c r="J1571" s="448" t="s">
        <v>581</v>
      </c>
    </row>
    <row r="1572" spans="9:10" x14ac:dyDescent="0.3">
      <c r="I1572" s="448" t="s">
        <v>717</v>
      </c>
      <c r="J1572" s="448" t="s">
        <v>581</v>
      </c>
    </row>
    <row r="1573" spans="9:10" x14ac:dyDescent="0.3">
      <c r="I1573" s="448" t="s">
        <v>717</v>
      </c>
      <c r="J1573" s="448" t="s">
        <v>581</v>
      </c>
    </row>
    <row r="1574" spans="9:10" x14ac:dyDescent="0.3">
      <c r="I1574" s="448" t="s">
        <v>717</v>
      </c>
      <c r="J1574" s="448" t="s">
        <v>581</v>
      </c>
    </row>
    <row r="1575" spans="9:10" x14ac:dyDescent="0.3">
      <c r="I1575" s="448" t="s">
        <v>717</v>
      </c>
      <c r="J1575" s="448" t="s">
        <v>581</v>
      </c>
    </row>
    <row r="1576" spans="9:10" x14ac:dyDescent="0.3">
      <c r="I1576" s="448" t="s">
        <v>717</v>
      </c>
      <c r="J1576" s="448" t="s">
        <v>581</v>
      </c>
    </row>
    <row r="1577" spans="9:10" x14ac:dyDescent="0.3">
      <c r="I1577" s="448" t="s">
        <v>717</v>
      </c>
      <c r="J1577" s="448" t="s">
        <v>581</v>
      </c>
    </row>
    <row r="1578" spans="9:10" x14ac:dyDescent="0.3">
      <c r="I1578" s="448" t="s">
        <v>717</v>
      </c>
      <c r="J1578" s="448" t="s">
        <v>581</v>
      </c>
    </row>
    <row r="1579" spans="9:10" x14ac:dyDescent="0.3">
      <c r="I1579" s="448" t="s">
        <v>717</v>
      </c>
      <c r="J1579" s="448" t="s">
        <v>581</v>
      </c>
    </row>
    <row r="1580" spans="9:10" x14ac:dyDescent="0.3">
      <c r="I1580" s="448" t="s">
        <v>717</v>
      </c>
      <c r="J1580" s="448" t="s">
        <v>581</v>
      </c>
    </row>
    <row r="1581" spans="9:10" x14ac:dyDescent="0.3">
      <c r="I1581" s="448" t="s">
        <v>717</v>
      </c>
      <c r="J1581" s="448" t="s">
        <v>581</v>
      </c>
    </row>
    <row r="1582" spans="9:10" x14ac:dyDescent="0.3">
      <c r="I1582" s="448" t="s">
        <v>717</v>
      </c>
      <c r="J1582" s="448" t="s">
        <v>581</v>
      </c>
    </row>
    <row r="1583" spans="9:10" x14ac:dyDescent="0.3">
      <c r="I1583" s="448" t="s">
        <v>717</v>
      </c>
      <c r="J1583" s="448" t="s">
        <v>581</v>
      </c>
    </row>
    <row r="1584" spans="9:10" x14ac:dyDescent="0.3">
      <c r="I1584" s="448" t="s">
        <v>717</v>
      </c>
      <c r="J1584" s="448" t="s">
        <v>581</v>
      </c>
    </row>
    <row r="1585" spans="9:10" x14ac:dyDescent="0.3">
      <c r="I1585" s="448" t="s">
        <v>717</v>
      </c>
      <c r="J1585" s="448" t="s">
        <v>581</v>
      </c>
    </row>
    <row r="1586" spans="9:10" x14ac:dyDescent="0.3">
      <c r="I1586" s="448" t="s">
        <v>717</v>
      </c>
      <c r="J1586" s="448" t="s">
        <v>581</v>
      </c>
    </row>
    <row r="1587" spans="9:10" x14ac:dyDescent="0.3">
      <c r="I1587" s="448" t="s">
        <v>717</v>
      </c>
      <c r="J1587" s="448" t="s">
        <v>581</v>
      </c>
    </row>
    <row r="1588" spans="9:10" x14ac:dyDescent="0.3">
      <c r="I1588" s="448" t="s">
        <v>717</v>
      </c>
      <c r="J1588" s="448" t="s">
        <v>581</v>
      </c>
    </row>
    <row r="1589" spans="9:10" x14ac:dyDescent="0.3">
      <c r="I1589" s="448" t="s">
        <v>717</v>
      </c>
      <c r="J1589" s="448" t="s">
        <v>581</v>
      </c>
    </row>
    <row r="1590" spans="9:10" x14ac:dyDescent="0.3">
      <c r="I1590" s="448" t="s">
        <v>717</v>
      </c>
      <c r="J1590" s="448" t="s">
        <v>581</v>
      </c>
    </row>
    <row r="1591" spans="9:10" x14ac:dyDescent="0.3">
      <c r="I1591" s="448" t="s">
        <v>717</v>
      </c>
      <c r="J1591" s="448" t="s">
        <v>581</v>
      </c>
    </row>
    <row r="1592" spans="9:10" x14ac:dyDescent="0.3">
      <c r="I1592" s="448" t="s">
        <v>717</v>
      </c>
      <c r="J1592" s="448" t="s">
        <v>581</v>
      </c>
    </row>
    <row r="1593" spans="9:10" x14ac:dyDescent="0.3">
      <c r="I1593" s="448" t="s">
        <v>717</v>
      </c>
      <c r="J1593" s="448" t="s">
        <v>581</v>
      </c>
    </row>
    <row r="1594" spans="9:10" x14ac:dyDescent="0.3">
      <c r="I1594" s="448" t="s">
        <v>717</v>
      </c>
      <c r="J1594" s="448" t="s">
        <v>581</v>
      </c>
    </row>
    <row r="1595" spans="9:10" x14ac:dyDescent="0.3">
      <c r="I1595" s="448" t="s">
        <v>717</v>
      </c>
      <c r="J1595" s="448" t="s">
        <v>581</v>
      </c>
    </row>
    <row r="1596" spans="9:10" x14ac:dyDescent="0.3">
      <c r="I1596" s="448" t="s">
        <v>717</v>
      </c>
      <c r="J1596" s="448" t="s">
        <v>581</v>
      </c>
    </row>
    <row r="1597" spans="9:10" x14ac:dyDescent="0.3">
      <c r="I1597" s="448" t="s">
        <v>717</v>
      </c>
      <c r="J1597" s="448" t="s">
        <v>581</v>
      </c>
    </row>
    <row r="1598" spans="9:10" x14ac:dyDescent="0.3">
      <c r="I1598" s="448" t="s">
        <v>717</v>
      </c>
      <c r="J1598" s="448" t="s">
        <v>581</v>
      </c>
    </row>
    <row r="1599" spans="9:10" x14ac:dyDescent="0.3">
      <c r="I1599" s="448" t="s">
        <v>717</v>
      </c>
      <c r="J1599" s="448" t="s">
        <v>581</v>
      </c>
    </row>
    <row r="1600" spans="9:10" x14ac:dyDescent="0.3">
      <c r="I1600" s="448" t="s">
        <v>717</v>
      </c>
      <c r="J1600" s="448" t="s">
        <v>581</v>
      </c>
    </row>
    <row r="1601" spans="9:10" x14ac:dyDescent="0.3">
      <c r="I1601" s="448" t="s">
        <v>717</v>
      </c>
      <c r="J1601" s="448" t="s">
        <v>581</v>
      </c>
    </row>
    <row r="1602" spans="9:10" x14ac:dyDescent="0.3">
      <c r="I1602" s="448" t="s">
        <v>717</v>
      </c>
      <c r="J1602" s="448" t="s">
        <v>581</v>
      </c>
    </row>
    <row r="1603" spans="9:10" x14ac:dyDescent="0.3">
      <c r="I1603" s="448" t="s">
        <v>717</v>
      </c>
      <c r="J1603" s="448" t="s">
        <v>581</v>
      </c>
    </row>
    <row r="1604" spans="9:10" x14ac:dyDescent="0.3">
      <c r="I1604" s="448" t="s">
        <v>717</v>
      </c>
      <c r="J1604" s="448" t="s">
        <v>581</v>
      </c>
    </row>
    <row r="1605" spans="9:10" x14ac:dyDescent="0.3">
      <c r="I1605" s="448" t="s">
        <v>717</v>
      </c>
      <c r="J1605" s="448" t="s">
        <v>581</v>
      </c>
    </row>
    <row r="1606" spans="9:10" x14ac:dyDescent="0.3">
      <c r="I1606" s="448" t="s">
        <v>717</v>
      </c>
      <c r="J1606" s="448" t="s">
        <v>581</v>
      </c>
    </row>
    <row r="1607" spans="9:10" x14ac:dyDescent="0.3">
      <c r="I1607" s="448" t="s">
        <v>717</v>
      </c>
      <c r="J1607" s="448" t="s">
        <v>581</v>
      </c>
    </row>
    <row r="1608" spans="9:10" x14ac:dyDescent="0.3">
      <c r="I1608" s="448" t="s">
        <v>717</v>
      </c>
      <c r="J1608" s="448" t="s">
        <v>581</v>
      </c>
    </row>
    <row r="1609" spans="9:10" x14ac:dyDescent="0.3">
      <c r="I1609" s="448" t="s">
        <v>717</v>
      </c>
      <c r="J1609" s="448" t="s">
        <v>581</v>
      </c>
    </row>
    <row r="1610" spans="9:10" x14ac:dyDescent="0.3">
      <c r="I1610" s="448" t="s">
        <v>717</v>
      </c>
      <c r="J1610" s="448" t="s">
        <v>581</v>
      </c>
    </row>
    <row r="1611" spans="9:10" x14ac:dyDescent="0.3">
      <c r="I1611" s="448" t="s">
        <v>717</v>
      </c>
      <c r="J1611" s="448" t="s">
        <v>581</v>
      </c>
    </row>
    <row r="1612" spans="9:10" x14ac:dyDescent="0.3">
      <c r="I1612" s="448" t="s">
        <v>717</v>
      </c>
      <c r="J1612" s="448" t="s">
        <v>581</v>
      </c>
    </row>
    <row r="1613" spans="9:10" x14ac:dyDescent="0.3">
      <c r="I1613" s="448" t="s">
        <v>717</v>
      </c>
      <c r="J1613" s="448" t="s">
        <v>581</v>
      </c>
    </row>
    <row r="1614" spans="9:10" x14ac:dyDescent="0.3">
      <c r="I1614" s="448" t="s">
        <v>717</v>
      </c>
      <c r="J1614" s="448" t="s">
        <v>581</v>
      </c>
    </row>
    <row r="1615" spans="9:10" x14ac:dyDescent="0.3">
      <c r="I1615" s="448" t="s">
        <v>717</v>
      </c>
      <c r="J1615" s="448" t="s">
        <v>581</v>
      </c>
    </row>
    <row r="1616" spans="9:10" x14ac:dyDescent="0.3">
      <c r="I1616" s="448" t="s">
        <v>717</v>
      </c>
      <c r="J1616" s="448" t="s">
        <v>581</v>
      </c>
    </row>
    <row r="1617" spans="9:10" x14ac:dyDescent="0.3">
      <c r="I1617" s="448" t="s">
        <v>717</v>
      </c>
      <c r="J1617" s="448" t="s">
        <v>581</v>
      </c>
    </row>
    <row r="1618" spans="9:10" x14ac:dyDescent="0.3">
      <c r="I1618" s="448" t="s">
        <v>717</v>
      </c>
      <c r="J1618" s="448" t="s">
        <v>581</v>
      </c>
    </row>
    <row r="1619" spans="9:10" x14ac:dyDescent="0.3">
      <c r="I1619" s="448" t="s">
        <v>717</v>
      </c>
      <c r="J1619" s="448" t="s">
        <v>581</v>
      </c>
    </row>
    <row r="1620" spans="9:10" x14ac:dyDescent="0.3">
      <c r="I1620" s="448" t="s">
        <v>717</v>
      </c>
      <c r="J1620" s="448" t="s">
        <v>581</v>
      </c>
    </row>
    <row r="1621" spans="9:10" x14ac:dyDescent="0.3">
      <c r="I1621" s="448" t="s">
        <v>717</v>
      </c>
      <c r="J1621" s="448" t="s">
        <v>581</v>
      </c>
    </row>
    <row r="1622" spans="9:10" x14ac:dyDescent="0.3">
      <c r="I1622" s="448" t="s">
        <v>717</v>
      </c>
      <c r="J1622" s="448" t="s">
        <v>581</v>
      </c>
    </row>
    <row r="1623" spans="9:10" x14ac:dyDescent="0.3">
      <c r="I1623" s="448" t="s">
        <v>717</v>
      </c>
      <c r="J1623" s="448" t="s">
        <v>581</v>
      </c>
    </row>
    <row r="1624" spans="9:10" x14ac:dyDescent="0.3">
      <c r="I1624" s="448" t="s">
        <v>717</v>
      </c>
      <c r="J1624" s="448" t="s">
        <v>581</v>
      </c>
    </row>
    <row r="1625" spans="9:10" x14ac:dyDescent="0.3">
      <c r="I1625" s="448" t="s">
        <v>717</v>
      </c>
      <c r="J1625" s="448" t="s">
        <v>581</v>
      </c>
    </row>
    <row r="1626" spans="9:10" x14ac:dyDescent="0.3">
      <c r="I1626" s="448" t="s">
        <v>717</v>
      </c>
      <c r="J1626" s="448" t="s">
        <v>581</v>
      </c>
    </row>
    <row r="1627" spans="9:10" x14ac:dyDescent="0.3">
      <c r="I1627" s="448" t="s">
        <v>717</v>
      </c>
      <c r="J1627" s="448" t="s">
        <v>581</v>
      </c>
    </row>
    <row r="1628" spans="9:10" x14ac:dyDescent="0.3">
      <c r="I1628" s="448" t="s">
        <v>717</v>
      </c>
      <c r="J1628" s="448" t="s">
        <v>581</v>
      </c>
    </row>
    <row r="1629" spans="9:10" x14ac:dyDescent="0.3">
      <c r="I1629" s="448" t="s">
        <v>717</v>
      </c>
      <c r="J1629" s="448" t="s">
        <v>581</v>
      </c>
    </row>
    <row r="1630" spans="9:10" x14ac:dyDescent="0.3">
      <c r="I1630" s="448" t="s">
        <v>717</v>
      </c>
      <c r="J1630" s="448" t="s">
        <v>581</v>
      </c>
    </row>
    <row r="1631" spans="9:10" x14ac:dyDescent="0.3">
      <c r="I1631" s="448" t="s">
        <v>717</v>
      </c>
      <c r="J1631" s="448" t="s">
        <v>581</v>
      </c>
    </row>
    <row r="1632" spans="9:10" x14ac:dyDescent="0.3">
      <c r="I1632" s="448" t="s">
        <v>717</v>
      </c>
      <c r="J1632" s="448" t="s">
        <v>581</v>
      </c>
    </row>
    <row r="1633" spans="9:10" x14ac:dyDescent="0.3">
      <c r="I1633" s="448" t="s">
        <v>717</v>
      </c>
      <c r="J1633" s="448" t="s">
        <v>581</v>
      </c>
    </row>
    <row r="1634" spans="9:10" x14ac:dyDescent="0.3">
      <c r="I1634" s="448" t="s">
        <v>717</v>
      </c>
      <c r="J1634" s="448" t="s">
        <v>581</v>
      </c>
    </row>
    <row r="1635" spans="9:10" x14ac:dyDescent="0.3">
      <c r="I1635" s="448" t="s">
        <v>717</v>
      </c>
      <c r="J1635" s="448" t="s">
        <v>581</v>
      </c>
    </row>
    <row r="1636" spans="9:10" x14ac:dyDescent="0.3">
      <c r="I1636" s="448" t="s">
        <v>717</v>
      </c>
      <c r="J1636" s="448" t="s">
        <v>581</v>
      </c>
    </row>
    <row r="1637" spans="9:10" x14ac:dyDescent="0.3">
      <c r="I1637" s="448" t="s">
        <v>717</v>
      </c>
      <c r="J1637" s="448" t="s">
        <v>581</v>
      </c>
    </row>
    <row r="1638" spans="9:10" x14ac:dyDescent="0.3">
      <c r="I1638" s="448"/>
      <c r="J1638" s="448"/>
    </row>
    <row r="1639" spans="9:10" x14ac:dyDescent="0.3">
      <c r="I1639" s="448" t="s">
        <v>718</v>
      </c>
      <c r="J1639" s="448" t="s">
        <v>581</v>
      </c>
    </row>
    <row r="1640" spans="9:10" x14ac:dyDescent="0.3">
      <c r="I1640" s="448" t="s">
        <v>718</v>
      </c>
      <c r="J1640" s="448" t="s">
        <v>581</v>
      </c>
    </row>
    <row r="1641" spans="9:10" x14ac:dyDescent="0.3">
      <c r="I1641" s="448" t="s">
        <v>718</v>
      </c>
      <c r="J1641" s="448" t="s">
        <v>581</v>
      </c>
    </row>
    <row r="1642" spans="9:10" x14ac:dyDescent="0.3">
      <c r="I1642" s="448" t="s">
        <v>718</v>
      </c>
      <c r="J1642" s="448" t="s">
        <v>581</v>
      </c>
    </row>
    <row r="1643" spans="9:10" x14ac:dyDescent="0.3">
      <c r="I1643" s="448" t="s">
        <v>718</v>
      </c>
      <c r="J1643" s="448" t="s">
        <v>581</v>
      </c>
    </row>
    <row r="1644" spans="9:10" x14ac:dyDescent="0.3">
      <c r="I1644" s="448" t="s">
        <v>718</v>
      </c>
      <c r="J1644" s="448" t="s">
        <v>581</v>
      </c>
    </row>
    <row r="1645" spans="9:10" x14ac:dyDescent="0.3">
      <c r="I1645" s="448" t="s">
        <v>718</v>
      </c>
      <c r="J1645" s="448" t="s">
        <v>581</v>
      </c>
    </row>
    <row r="1646" spans="9:10" x14ac:dyDescent="0.3">
      <c r="I1646" s="448" t="s">
        <v>718</v>
      </c>
      <c r="J1646" s="448" t="s">
        <v>581</v>
      </c>
    </row>
    <row r="1647" spans="9:10" x14ac:dyDescent="0.3">
      <c r="I1647" s="448" t="s">
        <v>718</v>
      </c>
      <c r="J1647" s="448" t="s">
        <v>581</v>
      </c>
    </row>
    <row r="1648" spans="9:10" x14ac:dyDescent="0.3">
      <c r="I1648" s="448" t="s">
        <v>718</v>
      </c>
      <c r="J1648" s="448" t="s">
        <v>581</v>
      </c>
    </row>
    <row r="1649" spans="9:10" x14ac:dyDescent="0.3">
      <c r="I1649" s="448" t="s">
        <v>718</v>
      </c>
      <c r="J1649" s="448" t="s">
        <v>581</v>
      </c>
    </row>
    <row r="1650" spans="9:10" x14ac:dyDescent="0.3">
      <c r="I1650" s="448" t="s">
        <v>718</v>
      </c>
      <c r="J1650" s="448" t="s">
        <v>581</v>
      </c>
    </row>
    <row r="1651" spans="9:10" x14ac:dyDescent="0.3">
      <c r="I1651" s="448" t="s">
        <v>718</v>
      </c>
      <c r="J1651" s="448" t="s">
        <v>581</v>
      </c>
    </row>
    <row r="1652" spans="9:10" x14ac:dyDescent="0.3">
      <c r="I1652" s="448" t="s">
        <v>718</v>
      </c>
      <c r="J1652" s="448" t="s">
        <v>581</v>
      </c>
    </row>
    <row r="1653" spans="9:10" x14ac:dyDescent="0.3">
      <c r="I1653" s="448" t="s">
        <v>718</v>
      </c>
      <c r="J1653" s="448" t="s">
        <v>581</v>
      </c>
    </row>
    <row r="1654" spans="9:10" x14ac:dyDescent="0.3">
      <c r="I1654" s="448" t="s">
        <v>718</v>
      </c>
      <c r="J1654" s="448" t="s">
        <v>581</v>
      </c>
    </row>
    <row r="1655" spans="9:10" x14ac:dyDescent="0.3">
      <c r="I1655" s="448" t="s">
        <v>718</v>
      </c>
      <c r="J1655" s="448" t="s">
        <v>581</v>
      </c>
    </row>
    <row r="1656" spans="9:10" x14ac:dyDescent="0.3">
      <c r="I1656" s="448" t="s">
        <v>718</v>
      </c>
      <c r="J1656" s="448" t="s">
        <v>581</v>
      </c>
    </row>
    <row r="1657" spans="9:10" x14ac:dyDescent="0.3">
      <c r="I1657" s="448" t="s">
        <v>718</v>
      </c>
      <c r="J1657" s="448" t="s">
        <v>581</v>
      </c>
    </row>
    <row r="1658" spans="9:10" x14ac:dyDescent="0.3">
      <c r="I1658" s="448" t="s">
        <v>718</v>
      </c>
      <c r="J1658" s="448" t="s">
        <v>581</v>
      </c>
    </row>
    <row r="1659" spans="9:10" x14ac:dyDescent="0.3">
      <c r="I1659" s="448" t="s">
        <v>718</v>
      </c>
      <c r="J1659" s="448" t="s">
        <v>581</v>
      </c>
    </row>
    <row r="1660" spans="9:10" x14ac:dyDescent="0.3">
      <c r="I1660" s="448" t="s">
        <v>718</v>
      </c>
      <c r="J1660" s="448" t="s">
        <v>581</v>
      </c>
    </row>
    <row r="1661" spans="9:10" x14ac:dyDescent="0.3">
      <c r="I1661" s="448" t="s">
        <v>718</v>
      </c>
      <c r="J1661" s="448" t="s">
        <v>581</v>
      </c>
    </row>
    <row r="1662" spans="9:10" x14ac:dyDescent="0.3">
      <c r="I1662" s="448" t="s">
        <v>718</v>
      </c>
      <c r="J1662" s="448" t="s">
        <v>581</v>
      </c>
    </row>
    <row r="1663" spans="9:10" x14ac:dyDescent="0.3">
      <c r="I1663" s="448" t="s">
        <v>718</v>
      </c>
      <c r="J1663" s="448" t="s">
        <v>581</v>
      </c>
    </row>
    <row r="1664" spans="9:10" x14ac:dyDescent="0.3">
      <c r="I1664" s="448" t="s">
        <v>718</v>
      </c>
      <c r="J1664" s="448" t="s">
        <v>581</v>
      </c>
    </row>
    <row r="1665" spans="9:10" x14ac:dyDescent="0.3">
      <c r="I1665" s="448" t="s">
        <v>718</v>
      </c>
      <c r="J1665" s="448" t="s">
        <v>581</v>
      </c>
    </row>
    <row r="1666" spans="9:10" x14ac:dyDescent="0.3">
      <c r="I1666" s="448" t="s">
        <v>718</v>
      </c>
      <c r="J1666" s="448" t="s">
        <v>581</v>
      </c>
    </row>
    <row r="1667" spans="9:10" x14ac:dyDescent="0.3">
      <c r="I1667" s="448" t="s">
        <v>718</v>
      </c>
      <c r="J1667" s="448" t="s">
        <v>581</v>
      </c>
    </row>
    <row r="1668" spans="9:10" x14ac:dyDescent="0.3">
      <c r="I1668" s="448" t="s">
        <v>718</v>
      </c>
      <c r="J1668" s="448" t="s">
        <v>581</v>
      </c>
    </row>
    <row r="1669" spans="9:10" x14ac:dyDescent="0.3">
      <c r="I1669" s="448" t="s">
        <v>718</v>
      </c>
      <c r="J1669" s="448" t="s">
        <v>581</v>
      </c>
    </row>
    <row r="1670" spans="9:10" x14ac:dyDescent="0.3">
      <c r="I1670" s="448" t="s">
        <v>718</v>
      </c>
      <c r="J1670" s="448" t="s">
        <v>581</v>
      </c>
    </row>
    <row r="1671" spans="9:10" x14ac:dyDescent="0.3">
      <c r="I1671" s="448" t="s">
        <v>718</v>
      </c>
      <c r="J1671" s="448" t="s">
        <v>581</v>
      </c>
    </row>
    <row r="1672" spans="9:10" x14ac:dyDescent="0.3">
      <c r="I1672" s="448" t="s">
        <v>718</v>
      </c>
      <c r="J1672" s="448" t="s">
        <v>581</v>
      </c>
    </row>
    <row r="1673" spans="9:10" x14ac:dyDescent="0.3">
      <c r="I1673" s="448" t="s">
        <v>718</v>
      </c>
      <c r="J1673" s="448" t="s">
        <v>581</v>
      </c>
    </row>
    <row r="1674" spans="9:10" x14ac:dyDescent="0.3">
      <c r="I1674" s="448" t="s">
        <v>718</v>
      </c>
      <c r="J1674" s="448" t="s">
        <v>581</v>
      </c>
    </row>
    <row r="1675" spans="9:10" x14ac:dyDescent="0.3">
      <c r="I1675" s="448" t="s">
        <v>718</v>
      </c>
      <c r="J1675" s="448" t="s">
        <v>581</v>
      </c>
    </row>
    <row r="1676" spans="9:10" x14ac:dyDescent="0.3">
      <c r="I1676" s="448" t="s">
        <v>718</v>
      </c>
      <c r="J1676" s="448" t="s">
        <v>581</v>
      </c>
    </row>
    <row r="1677" spans="9:10" x14ac:dyDescent="0.3">
      <c r="I1677" s="448" t="s">
        <v>718</v>
      </c>
      <c r="J1677" s="448" t="s">
        <v>581</v>
      </c>
    </row>
    <row r="1678" spans="9:10" x14ac:dyDescent="0.3">
      <c r="I1678" s="448" t="s">
        <v>718</v>
      </c>
      <c r="J1678" s="448" t="s">
        <v>581</v>
      </c>
    </row>
    <row r="1679" spans="9:10" x14ac:dyDescent="0.3">
      <c r="I1679" s="448" t="s">
        <v>718</v>
      </c>
      <c r="J1679" s="448" t="s">
        <v>581</v>
      </c>
    </row>
    <row r="1680" spans="9:10" x14ac:dyDescent="0.3">
      <c r="I1680" s="448" t="s">
        <v>718</v>
      </c>
      <c r="J1680" s="448" t="s">
        <v>581</v>
      </c>
    </row>
    <row r="1681" spans="9:10" x14ac:dyDescent="0.3">
      <c r="I1681" s="448" t="s">
        <v>718</v>
      </c>
      <c r="J1681" s="448" t="s">
        <v>581</v>
      </c>
    </row>
    <row r="1682" spans="9:10" x14ac:dyDescent="0.3">
      <c r="I1682" s="448" t="s">
        <v>718</v>
      </c>
      <c r="J1682" s="448" t="s">
        <v>581</v>
      </c>
    </row>
    <row r="1683" spans="9:10" x14ac:dyDescent="0.3">
      <c r="I1683" s="448" t="s">
        <v>718</v>
      </c>
      <c r="J1683" s="448" t="s">
        <v>581</v>
      </c>
    </row>
    <row r="1684" spans="9:10" x14ac:dyDescent="0.3">
      <c r="I1684" s="448" t="s">
        <v>718</v>
      </c>
      <c r="J1684" s="448" t="s">
        <v>581</v>
      </c>
    </row>
    <row r="1685" spans="9:10" x14ac:dyDescent="0.3">
      <c r="I1685" s="448" t="s">
        <v>718</v>
      </c>
      <c r="J1685" s="448" t="s">
        <v>581</v>
      </c>
    </row>
    <row r="1686" spans="9:10" x14ac:dyDescent="0.3">
      <c r="I1686" s="448" t="s">
        <v>718</v>
      </c>
      <c r="J1686" s="448" t="s">
        <v>581</v>
      </c>
    </row>
    <row r="1687" spans="9:10" x14ac:dyDescent="0.3">
      <c r="I1687" s="448" t="s">
        <v>718</v>
      </c>
      <c r="J1687" s="448" t="s">
        <v>581</v>
      </c>
    </row>
    <row r="1688" spans="9:10" x14ac:dyDescent="0.3">
      <c r="I1688" s="448" t="s">
        <v>718</v>
      </c>
      <c r="J1688" s="448" t="s">
        <v>581</v>
      </c>
    </row>
    <row r="1689" spans="9:10" x14ac:dyDescent="0.3">
      <c r="I1689" s="448" t="s">
        <v>718</v>
      </c>
      <c r="J1689" s="448" t="s">
        <v>581</v>
      </c>
    </row>
    <row r="1690" spans="9:10" x14ac:dyDescent="0.3">
      <c r="I1690" s="448" t="s">
        <v>718</v>
      </c>
      <c r="J1690" s="448" t="s">
        <v>581</v>
      </c>
    </row>
    <row r="1691" spans="9:10" x14ac:dyDescent="0.3">
      <c r="I1691" s="448" t="s">
        <v>718</v>
      </c>
      <c r="J1691" s="448" t="s">
        <v>581</v>
      </c>
    </row>
    <row r="1692" spans="9:10" x14ac:dyDescent="0.3">
      <c r="I1692" s="448" t="s">
        <v>718</v>
      </c>
      <c r="J1692" s="448" t="s">
        <v>581</v>
      </c>
    </row>
    <row r="1693" spans="9:10" x14ac:dyDescent="0.3">
      <c r="I1693" s="448" t="s">
        <v>718</v>
      </c>
      <c r="J1693" s="448" t="s">
        <v>581</v>
      </c>
    </row>
    <row r="1694" spans="9:10" x14ac:dyDescent="0.3">
      <c r="I1694" s="448" t="s">
        <v>718</v>
      </c>
      <c r="J1694" s="448" t="s">
        <v>581</v>
      </c>
    </row>
    <row r="1695" spans="9:10" x14ac:dyDescent="0.3">
      <c r="I1695" s="448" t="s">
        <v>718</v>
      </c>
      <c r="J1695" s="448" t="s">
        <v>581</v>
      </c>
    </row>
    <row r="1696" spans="9:10" x14ac:dyDescent="0.3">
      <c r="I1696" s="448" t="s">
        <v>718</v>
      </c>
      <c r="J1696" s="448" t="s">
        <v>581</v>
      </c>
    </row>
    <row r="1697" spans="9:10" x14ac:dyDescent="0.3">
      <c r="I1697" s="448" t="s">
        <v>718</v>
      </c>
      <c r="J1697" s="448" t="s">
        <v>581</v>
      </c>
    </row>
    <row r="1698" spans="9:10" x14ac:dyDescent="0.3">
      <c r="I1698" s="448" t="s">
        <v>718</v>
      </c>
      <c r="J1698" s="448" t="s">
        <v>581</v>
      </c>
    </row>
    <row r="1699" spans="9:10" x14ac:dyDescent="0.3">
      <c r="I1699" s="448" t="s">
        <v>718</v>
      </c>
      <c r="J1699" s="448" t="s">
        <v>581</v>
      </c>
    </row>
    <row r="1700" spans="9:10" x14ac:dyDescent="0.3">
      <c r="I1700" s="448" t="s">
        <v>718</v>
      </c>
      <c r="J1700" s="448" t="s">
        <v>581</v>
      </c>
    </row>
    <row r="1701" spans="9:10" x14ac:dyDescent="0.3">
      <c r="I1701" s="448" t="s">
        <v>718</v>
      </c>
      <c r="J1701" s="448" t="s">
        <v>581</v>
      </c>
    </row>
    <row r="1702" spans="9:10" x14ac:dyDescent="0.3">
      <c r="I1702" s="448" t="s">
        <v>718</v>
      </c>
      <c r="J1702" s="448" t="s">
        <v>581</v>
      </c>
    </row>
    <row r="1703" spans="9:10" x14ac:dyDescent="0.3">
      <c r="I1703" s="448" t="s">
        <v>718</v>
      </c>
      <c r="J1703" s="448" t="s">
        <v>581</v>
      </c>
    </row>
    <row r="1704" spans="9:10" x14ac:dyDescent="0.3">
      <c r="I1704" s="448" t="s">
        <v>718</v>
      </c>
      <c r="J1704" s="448" t="s">
        <v>581</v>
      </c>
    </row>
    <row r="1705" spans="9:10" x14ac:dyDescent="0.3">
      <c r="I1705" s="448" t="s">
        <v>718</v>
      </c>
      <c r="J1705" s="448" t="s">
        <v>581</v>
      </c>
    </row>
    <row r="1706" spans="9:10" x14ac:dyDescent="0.3">
      <c r="I1706" s="448" t="s">
        <v>718</v>
      </c>
      <c r="J1706" s="448" t="s">
        <v>581</v>
      </c>
    </row>
    <row r="1707" spans="9:10" x14ac:dyDescent="0.3">
      <c r="I1707" s="448" t="s">
        <v>718</v>
      </c>
      <c r="J1707" s="448" t="s">
        <v>581</v>
      </c>
    </row>
    <row r="1708" spans="9:10" x14ac:dyDescent="0.3">
      <c r="I1708" s="448" t="s">
        <v>718</v>
      </c>
      <c r="J1708" s="448" t="s">
        <v>581</v>
      </c>
    </row>
    <row r="1709" spans="9:10" x14ac:dyDescent="0.3">
      <c r="I1709" s="448" t="s">
        <v>718</v>
      </c>
      <c r="J1709" s="448" t="s">
        <v>581</v>
      </c>
    </row>
    <row r="1710" spans="9:10" x14ac:dyDescent="0.3">
      <c r="I1710" s="448" t="s">
        <v>718</v>
      </c>
      <c r="J1710" s="448" t="s">
        <v>581</v>
      </c>
    </row>
    <row r="1711" spans="9:10" x14ac:dyDescent="0.3">
      <c r="I1711" s="448" t="s">
        <v>718</v>
      </c>
      <c r="J1711" s="448" t="s">
        <v>581</v>
      </c>
    </row>
    <row r="1712" spans="9:10" x14ac:dyDescent="0.3">
      <c r="I1712" s="448" t="s">
        <v>718</v>
      </c>
      <c r="J1712" s="448" t="s">
        <v>581</v>
      </c>
    </row>
    <row r="1713" spans="9:10" x14ac:dyDescent="0.3">
      <c r="I1713" s="448" t="s">
        <v>718</v>
      </c>
      <c r="J1713" s="448" t="s">
        <v>581</v>
      </c>
    </row>
    <row r="1714" spans="9:10" x14ac:dyDescent="0.3">
      <c r="I1714" s="448" t="s">
        <v>718</v>
      </c>
      <c r="J1714" s="448" t="s">
        <v>581</v>
      </c>
    </row>
    <row r="1715" spans="9:10" x14ac:dyDescent="0.3">
      <c r="I1715" s="448" t="s">
        <v>718</v>
      </c>
      <c r="J1715" s="448" t="s">
        <v>581</v>
      </c>
    </row>
    <row r="1716" spans="9:10" x14ac:dyDescent="0.3">
      <c r="I1716" s="448" t="s">
        <v>718</v>
      </c>
      <c r="J1716" s="448" t="s">
        <v>581</v>
      </c>
    </row>
    <row r="1717" spans="9:10" x14ac:dyDescent="0.3">
      <c r="I1717" s="448" t="s">
        <v>718</v>
      </c>
      <c r="J1717" s="448" t="s">
        <v>581</v>
      </c>
    </row>
    <row r="1718" spans="9:10" x14ac:dyDescent="0.3">
      <c r="I1718" s="448" t="s">
        <v>718</v>
      </c>
      <c r="J1718" s="448" t="s">
        <v>581</v>
      </c>
    </row>
    <row r="1719" spans="9:10" x14ac:dyDescent="0.3">
      <c r="I1719" s="448" t="s">
        <v>718</v>
      </c>
      <c r="J1719" s="448" t="s">
        <v>581</v>
      </c>
    </row>
    <row r="1720" spans="9:10" x14ac:dyDescent="0.3">
      <c r="I1720" s="448" t="s">
        <v>718</v>
      </c>
      <c r="J1720" s="448" t="s">
        <v>581</v>
      </c>
    </row>
    <row r="1721" spans="9:10" x14ac:dyDescent="0.3">
      <c r="I1721" s="448" t="s">
        <v>718</v>
      </c>
      <c r="J1721" s="448" t="s">
        <v>581</v>
      </c>
    </row>
    <row r="1722" spans="9:10" x14ac:dyDescent="0.3">
      <c r="I1722" s="448" t="s">
        <v>718</v>
      </c>
      <c r="J1722" s="448" t="s">
        <v>581</v>
      </c>
    </row>
    <row r="1723" spans="9:10" x14ac:dyDescent="0.3">
      <c r="I1723" s="448" t="s">
        <v>718</v>
      </c>
      <c r="J1723" s="448" t="s">
        <v>581</v>
      </c>
    </row>
    <row r="1724" spans="9:10" x14ac:dyDescent="0.3">
      <c r="I1724" s="448" t="s">
        <v>718</v>
      </c>
      <c r="J1724" s="448" t="s">
        <v>581</v>
      </c>
    </row>
    <row r="1725" spans="9:10" x14ac:dyDescent="0.3">
      <c r="I1725" s="448" t="s">
        <v>718</v>
      </c>
      <c r="J1725" s="448" t="s">
        <v>581</v>
      </c>
    </row>
    <row r="1726" spans="9:10" x14ac:dyDescent="0.3">
      <c r="I1726" s="448" t="s">
        <v>718</v>
      </c>
      <c r="J1726" s="448" t="s">
        <v>581</v>
      </c>
    </row>
    <row r="1727" spans="9:10" x14ac:dyDescent="0.3">
      <c r="I1727" s="448" t="s">
        <v>718</v>
      </c>
      <c r="J1727" s="448" t="s">
        <v>581</v>
      </c>
    </row>
    <row r="1728" spans="9:10" x14ac:dyDescent="0.3">
      <c r="I1728" s="448" t="s">
        <v>718</v>
      </c>
      <c r="J1728" s="448" t="s">
        <v>581</v>
      </c>
    </row>
    <row r="1729" spans="9:10" x14ac:dyDescent="0.3">
      <c r="I1729" s="448" t="s">
        <v>718</v>
      </c>
      <c r="J1729" s="448" t="s">
        <v>581</v>
      </c>
    </row>
    <row r="1730" spans="9:10" x14ac:dyDescent="0.3">
      <c r="I1730" s="448" t="s">
        <v>718</v>
      </c>
      <c r="J1730" s="448" t="s">
        <v>581</v>
      </c>
    </row>
    <row r="1731" spans="9:10" x14ac:dyDescent="0.3">
      <c r="I1731" s="448" t="s">
        <v>718</v>
      </c>
      <c r="J1731" s="448" t="s">
        <v>581</v>
      </c>
    </row>
    <row r="1732" spans="9:10" x14ac:dyDescent="0.3">
      <c r="I1732" s="448" t="s">
        <v>718</v>
      </c>
      <c r="J1732" s="448" t="s">
        <v>581</v>
      </c>
    </row>
    <row r="1733" spans="9:10" x14ac:dyDescent="0.3">
      <c r="I1733" s="448" t="s">
        <v>718</v>
      </c>
      <c r="J1733" s="448" t="s">
        <v>581</v>
      </c>
    </row>
    <row r="1734" spans="9:10" x14ac:dyDescent="0.3">
      <c r="I1734" s="448" t="s">
        <v>718</v>
      </c>
      <c r="J1734" s="448" t="s">
        <v>581</v>
      </c>
    </row>
    <row r="1735" spans="9:10" x14ac:dyDescent="0.3">
      <c r="I1735" s="448" t="s">
        <v>718</v>
      </c>
      <c r="J1735" s="448" t="s">
        <v>581</v>
      </c>
    </row>
    <row r="1736" spans="9:10" x14ac:dyDescent="0.3">
      <c r="I1736" s="448" t="s">
        <v>718</v>
      </c>
      <c r="J1736" s="448" t="s">
        <v>581</v>
      </c>
    </row>
    <row r="1737" spans="9:10" x14ac:dyDescent="0.3">
      <c r="I1737" s="448" t="s">
        <v>718</v>
      </c>
      <c r="J1737" s="448" t="s">
        <v>581</v>
      </c>
    </row>
    <row r="1738" spans="9:10" x14ac:dyDescent="0.3">
      <c r="I1738" s="448" t="s">
        <v>718</v>
      </c>
      <c r="J1738" s="448" t="s">
        <v>581</v>
      </c>
    </row>
    <row r="1739" spans="9:10" x14ac:dyDescent="0.3">
      <c r="I1739" s="448" t="s">
        <v>718</v>
      </c>
      <c r="J1739" s="448" t="s">
        <v>581</v>
      </c>
    </row>
    <row r="1740" spans="9:10" x14ac:dyDescent="0.3">
      <c r="I1740" s="448" t="s">
        <v>718</v>
      </c>
      <c r="J1740" s="448" t="s">
        <v>581</v>
      </c>
    </row>
    <row r="1741" spans="9:10" x14ac:dyDescent="0.3">
      <c r="I1741" s="448" t="s">
        <v>718</v>
      </c>
      <c r="J1741" s="448" t="s">
        <v>581</v>
      </c>
    </row>
    <row r="1742" spans="9:10" x14ac:dyDescent="0.3">
      <c r="I1742" s="448" t="s">
        <v>718</v>
      </c>
      <c r="J1742" s="448" t="s">
        <v>581</v>
      </c>
    </row>
    <row r="1743" spans="9:10" x14ac:dyDescent="0.3">
      <c r="I1743" s="448" t="s">
        <v>718</v>
      </c>
      <c r="J1743" s="448" t="s">
        <v>581</v>
      </c>
    </row>
    <row r="1744" spans="9:10" x14ac:dyDescent="0.3">
      <c r="I1744" s="448" t="s">
        <v>718</v>
      </c>
      <c r="J1744" s="448" t="s">
        <v>581</v>
      </c>
    </row>
    <row r="1745" spans="9:10" x14ac:dyDescent="0.3">
      <c r="I1745" s="448" t="s">
        <v>718</v>
      </c>
      <c r="J1745" s="448" t="s">
        <v>581</v>
      </c>
    </row>
    <row r="1746" spans="9:10" x14ac:dyDescent="0.3">
      <c r="I1746" s="448" t="s">
        <v>718</v>
      </c>
      <c r="J1746" s="448" t="s">
        <v>581</v>
      </c>
    </row>
    <row r="1747" spans="9:10" x14ac:dyDescent="0.3">
      <c r="I1747" s="448" t="s">
        <v>718</v>
      </c>
      <c r="J1747" s="448" t="s">
        <v>581</v>
      </c>
    </row>
    <row r="1748" spans="9:10" x14ac:dyDescent="0.3">
      <c r="I1748" s="448" t="s">
        <v>718</v>
      </c>
      <c r="J1748" s="448" t="s">
        <v>581</v>
      </c>
    </row>
    <row r="1749" spans="9:10" x14ac:dyDescent="0.3">
      <c r="I1749" s="448" t="s">
        <v>718</v>
      </c>
      <c r="J1749" s="448" t="s">
        <v>581</v>
      </c>
    </row>
    <row r="1750" spans="9:10" x14ac:dyDescent="0.3">
      <c r="I1750" s="448" t="s">
        <v>718</v>
      </c>
      <c r="J1750" s="448" t="s">
        <v>581</v>
      </c>
    </row>
    <row r="1751" spans="9:10" x14ac:dyDescent="0.3">
      <c r="I1751" s="448" t="s">
        <v>718</v>
      </c>
      <c r="J1751" s="448" t="s">
        <v>581</v>
      </c>
    </row>
    <row r="1752" spans="9:10" x14ac:dyDescent="0.3">
      <c r="I1752" s="448" t="s">
        <v>718</v>
      </c>
      <c r="J1752" s="448" t="s">
        <v>581</v>
      </c>
    </row>
    <row r="1753" spans="9:10" x14ac:dyDescent="0.3">
      <c r="I1753" s="448" t="s">
        <v>718</v>
      </c>
      <c r="J1753" s="448" t="s">
        <v>581</v>
      </c>
    </row>
    <row r="1754" spans="9:10" x14ac:dyDescent="0.3">
      <c r="I1754" s="448" t="s">
        <v>718</v>
      </c>
      <c r="J1754" s="448" t="s">
        <v>581</v>
      </c>
    </row>
    <row r="1755" spans="9:10" x14ac:dyDescent="0.3">
      <c r="I1755" s="448" t="s">
        <v>718</v>
      </c>
      <c r="J1755" s="448" t="s">
        <v>581</v>
      </c>
    </row>
    <row r="1756" spans="9:10" x14ac:dyDescent="0.3">
      <c r="I1756" s="448" t="s">
        <v>718</v>
      </c>
      <c r="J1756" s="448" t="s">
        <v>581</v>
      </c>
    </row>
    <row r="1757" spans="9:10" x14ac:dyDescent="0.3">
      <c r="I1757" s="448" t="s">
        <v>718</v>
      </c>
      <c r="J1757" s="448" t="s">
        <v>581</v>
      </c>
    </row>
    <row r="1758" spans="9:10" x14ac:dyDescent="0.3">
      <c r="I1758" s="448" t="s">
        <v>718</v>
      </c>
      <c r="J1758" s="448" t="s">
        <v>581</v>
      </c>
    </row>
    <row r="1759" spans="9:10" x14ac:dyDescent="0.3">
      <c r="I1759" s="448" t="s">
        <v>718</v>
      </c>
      <c r="J1759" s="448" t="s">
        <v>581</v>
      </c>
    </row>
    <row r="1760" spans="9:10" x14ac:dyDescent="0.3">
      <c r="I1760" s="448" t="s">
        <v>718</v>
      </c>
      <c r="J1760" s="448" t="s">
        <v>581</v>
      </c>
    </row>
    <row r="1761" spans="9:10" x14ac:dyDescent="0.3">
      <c r="I1761" s="448" t="s">
        <v>718</v>
      </c>
      <c r="J1761" s="448" t="s">
        <v>581</v>
      </c>
    </row>
    <row r="1762" spans="9:10" x14ac:dyDescent="0.3">
      <c r="I1762" s="448" t="s">
        <v>718</v>
      </c>
      <c r="J1762" s="448" t="s">
        <v>581</v>
      </c>
    </row>
    <row r="1763" spans="9:10" x14ac:dyDescent="0.3">
      <c r="I1763" s="448" t="s">
        <v>718</v>
      </c>
      <c r="J1763" s="448" t="s">
        <v>581</v>
      </c>
    </row>
    <row r="1764" spans="9:10" x14ac:dyDescent="0.3">
      <c r="I1764" s="448" t="s">
        <v>718</v>
      </c>
      <c r="J1764" s="448" t="s">
        <v>581</v>
      </c>
    </row>
    <row r="1765" spans="9:10" x14ac:dyDescent="0.3">
      <c r="I1765" s="448" t="s">
        <v>718</v>
      </c>
      <c r="J1765" s="448" t="s">
        <v>581</v>
      </c>
    </row>
    <row r="1766" spans="9:10" x14ac:dyDescent="0.3">
      <c r="I1766" s="448" t="s">
        <v>718</v>
      </c>
      <c r="J1766" s="448" t="s">
        <v>581</v>
      </c>
    </row>
    <row r="1767" spans="9:10" x14ac:dyDescent="0.3">
      <c r="I1767" s="448" t="s">
        <v>718</v>
      </c>
      <c r="J1767" s="448" t="s">
        <v>581</v>
      </c>
    </row>
    <row r="1768" spans="9:10" x14ac:dyDescent="0.3">
      <c r="I1768" s="448" t="s">
        <v>718</v>
      </c>
      <c r="J1768" s="448" t="s">
        <v>581</v>
      </c>
    </row>
    <row r="1769" spans="9:10" x14ac:dyDescent="0.3">
      <c r="I1769" s="448" t="s">
        <v>718</v>
      </c>
      <c r="J1769" s="448" t="s">
        <v>581</v>
      </c>
    </row>
    <row r="1770" spans="9:10" x14ac:dyDescent="0.3">
      <c r="I1770" s="448" t="s">
        <v>718</v>
      </c>
      <c r="J1770" s="448" t="s">
        <v>581</v>
      </c>
    </row>
    <row r="1771" spans="9:10" x14ac:dyDescent="0.3">
      <c r="I1771" s="448" t="s">
        <v>718</v>
      </c>
      <c r="J1771" s="448" t="s">
        <v>581</v>
      </c>
    </row>
    <row r="1772" spans="9:10" x14ac:dyDescent="0.3">
      <c r="I1772" s="448" t="s">
        <v>718</v>
      </c>
      <c r="J1772" s="448" t="s">
        <v>581</v>
      </c>
    </row>
    <row r="1773" spans="9:10" x14ac:dyDescent="0.3">
      <c r="I1773" s="448" t="s">
        <v>718</v>
      </c>
      <c r="J1773" s="448" t="s">
        <v>581</v>
      </c>
    </row>
    <row r="1774" spans="9:10" x14ac:dyDescent="0.3">
      <c r="I1774" s="448" t="s">
        <v>718</v>
      </c>
      <c r="J1774" s="448" t="s">
        <v>581</v>
      </c>
    </row>
    <row r="1775" spans="9:10" x14ac:dyDescent="0.3">
      <c r="I1775" s="448" t="s">
        <v>718</v>
      </c>
      <c r="J1775" s="448" t="s">
        <v>581</v>
      </c>
    </row>
    <row r="1776" spans="9:10" x14ac:dyDescent="0.3">
      <c r="I1776" s="448" t="s">
        <v>718</v>
      </c>
      <c r="J1776" s="448" t="s">
        <v>581</v>
      </c>
    </row>
    <row r="1777" spans="9:10" x14ac:dyDescent="0.3">
      <c r="I1777" s="448" t="s">
        <v>718</v>
      </c>
      <c r="J1777" s="448" t="s">
        <v>581</v>
      </c>
    </row>
    <row r="1778" spans="9:10" x14ac:dyDescent="0.3">
      <c r="I1778" s="448" t="s">
        <v>718</v>
      </c>
      <c r="J1778" s="448" t="s">
        <v>581</v>
      </c>
    </row>
    <row r="1779" spans="9:10" x14ac:dyDescent="0.3">
      <c r="I1779" s="448" t="s">
        <v>718</v>
      </c>
      <c r="J1779" s="448" t="s">
        <v>581</v>
      </c>
    </row>
    <row r="1780" spans="9:10" x14ac:dyDescent="0.3">
      <c r="I1780" s="448" t="s">
        <v>718</v>
      </c>
      <c r="J1780" s="448" t="s">
        <v>581</v>
      </c>
    </row>
    <row r="1781" spans="9:10" x14ac:dyDescent="0.3">
      <c r="I1781" s="448" t="s">
        <v>718</v>
      </c>
      <c r="J1781" s="448" t="s">
        <v>581</v>
      </c>
    </row>
    <row r="1782" spans="9:10" x14ac:dyDescent="0.3">
      <c r="I1782" s="448" t="s">
        <v>718</v>
      </c>
      <c r="J1782" s="448" t="s">
        <v>581</v>
      </c>
    </row>
    <row r="1783" spans="9:10" x14ac:dyDescent="0.3">
      <c r="I1783" s="448" t="s">
        <v>718</v>
      </c>
      <c r="J1783" s="448" t="s">
        <v>581</v>
      </c>
    </row>
    <row r="1784" spans="9:10" x14ac:dyDescent="0.3">
      <c r="I1784" s="448" t="s">
        <v>718</v>
      </c>
      <c r="J1784" s="448" t="s">
        <v>581</v>
      </c>
    </row>
    <row r="1785" spans="9:10" x14ac:dyDescent="0.3">
      <c r="I1785" s="448" t="s">
        <v>718</v>
      </c>
      <c r="J1785" s="448" t="s">
        <v>581</v>
      </c>
    </row>
    <row r="1786" spans="9:10" x14ac:dyDescent="0.3">
      <c r="I1786" s="448" t="s">
        <v>718</v>
      </c>
      <c r="J1786" s="448" t="s">
        <v>581</v>
      </c>
    </row>
    <row r="1787" spans="9:10" x14ac:dyDescent="0.3">
      <c r="I1787" s="448" t="s">
        <v>718</v>
      </c>
      <c r="J1787" s="448" t="s">
        <v>581</v>
      </c>
    </row>
    <row r="1788" spans="9:10" x14ac:dyDescent="0.3">
      <c r="I1788" s="448" t="s">
        <v>718</v>
      </c>
      <c r="J1788" s="448" t="s">
        <v>581</v>
      </c>
    </row>
    <row r="1789" spans="9:10" x14ac:dyDescent="0.3">
      <c r="I1789" s="448" t="s">
        <v>718</v>
      </c>
      <c r="J1789" s="448" t="s">
        <v>581</v>
      </c>
    </row>
    <row r="1790" spans="9:10" x14ac:dyDescent="0.3">
      <c r="I1790" s="448" t="s">
        <v>718</v>
      </c>
      <c r="J1790" s="448" t="s">
        <v>581</v>
      </c>
    </row>
    <row r="1791" spans="9:10" x14ac:dyDescent="0.3">
      <c r="I1791" s="448" t="s">
        <v>718</v>
      </c>
      <c r="J1791" s="448" t="s">
        <v>581</v>
      </c>
    </row>
    <row r="1792" spans="9:10" x14ac:dyDescent="0.3">
      <c r="I1792" s="448" t="s">
        <v>718</v>
      </c>
      <c r="J1792" s="448" t="s">
        <v>581</v>
      </c>
    </row>
    <row r="1793" spans="9:10" x14ac:dyDescent="0.3">
      <c r="I1793" s="448" t="s">
        <v>718</v>
      </c>
      <c r="J1793" s="448" t="s">
        <v>581</v>
      </c>
    </row>
    <row r="1794" spans="9:10" x14ac:dyDescent="0.3">
      <c r="I1794" s="448" t="s">
        <v>718</v>
      </c>
      <c r="J1794" s="448" t="s">
        <v>581</v>
      </c>
    </row>
    <row r="1795" spans="9:10" x14ac:dyDescent="0.3">
      <c r="I1795" s="448" t="s">
        <v>718</v>
      </c>
      <c r="J1795" s="448" t="s">
        <v>581</v>
      </c>
    </row>
    <row r="1796" spans="9:10" x14ac:dyDescent="0.3">
      <c r="I1796" s="448" t="s">
        <v>718</v>
      </c>
      <c r="J1796" s="448" t="s">
        <v>581</v>
      </c>
    </row>
    <row r="1797" spans="9:10" x14ac:dyDescent="0.3">
      <c r="I1797" s="448" t="s">
        <v>718</v>
      </c>
      <c r="J1797" s="448" t="s">
        <v>581</v>
      </c>
    </row>
    <row r="1798" spans="9:10" x14ac:dyDescent="0.3">
      <c r="I1798" s="448" t="s">
        <v>718</v>
      </c>
      <c r="J1798" s="448" t="s">
        <v>581</v>
      </c>
    </row>
    <row r="1799" spans="9:10" x14ac:dyDescent="0.3">
      <c r="I1799" s="448" t="s">
        <v>718</v>
      </c>
      <c r="J1799" s="448" t="s">
        <v>581</v>
      </c>
    </row>
    <row r="1800" spans="9:10" x14ac:dyDescent="0.3">
      <c r="I1800" s="448" t="s">
        <v>718</v>
      </c>
      <c r="J1800" s="448" t="s">
        <v>581</v>
      </c>
    </row>
    <row r="1801" spans="9:10" x14ac:dyDescent="0.3">
      <c r="I1801" s="448" t="s">
        <v>718</v>
      </c>
      <c r="J1801" s="448" t="s">
        <v>581</v>
      </c>
    </row>
    <row r="1802" spans="9:10" x14ac:dyDescent="0.3">
      <c r="I1802" s="448" t="s">
        <v>718</v>
      </c>
      <c r="J1802" s="448" t="s">
        <v>581</v>
      </c>
    </row>
    <row r="1803" spans="9:10" x14ac:dyDescent="0.3">
      <c r="I1803" s="448" t="s">
        <v>718</v>
      </c>
      <c r="J1803" s="448" t="s">
        <v>581</v>
      </c>
    </row>
    <row r="1804" spans="9:10" x14ac:dyDescent="0.3">
      <c r="I1804" s="448" t="s">
        <v>718</v>
      </c>
      <c r="J1804" s="448" t="s">
        <v>581</v>
      </c>
    </row>
    <row r="1805" spans="9:10" x14ac:dyDescent="0.3">
      <c r="I1805" s="448" t="s">
        <v>718</v>
      </c>
      <c r="J1805" s="448" t="s">
        <v>581</v>
      </c>
    </row>
    <row r="1806" spans="9:10" x14ac:dyDescent="0.3">
      <c r="I1806" s="448" t="s">
        <v>718</v>
      </c>
      <c r="J1806" s="448" t="s">
        <v>581</v>
      </c>
    </row>
    <row r="1807" spans="9:10" x14ac:dyDescent="0.3">
      <c r="I1807" s="448" t="s">
        <v>718</v>
      </c>
      <c r="J1807" s="448" t="s">
        <v>581</v>
      </c>
    </row>
    <row r="1808" spans="9:10" x14ac:dyDescent="0.3">
      <c r="I1808" s="448" t="s">
        <v>718</v>
      </c>
      <c r="J1808" s="448" t="s">
        <v>581</v>
      </c>
    </row>
    <row r="1809" spans="9:10" x14ac:dyDescent="0.3">
      <c r="I1809" s="448" t="s">
        <v>718</v>
      </c>
      <c r="J1809" s="448" t="s">
        <v>581</v>
      </c>
    </row>
    <row r="1810" spans="9:10" x14ac:dyDescent="0.3">
      <c r="I1810" s="448" t="s">
        <v>718</v>
      </c>
      <c r="J1810" s="448" t="s">
        <v>581</v>
      </c>
    </row>
    <row r="1811" spans="9:10" x14ac:dyDescent="0.3">
      <c r="I1811" s="448" t="s">
        <v>718</v>
      </c>
      <c r="J1811" s="448" t="s">
        <v>581</v>
      </c>
    </row>
    <row r="1812" spans="9:10" x14ac:dyDescent="0.3">
      <c r="I1812" s="448" t="s">
        <v>718</v>
      </c>
      <c r="J1812" s="448" t="s">
        <v>581</v>
      </c>
    </row>
    <row r="1813" spans="9:10" x14ac:dyDescent="0.3">
      <c r="I1813" s="448" t="s">
        <v>718</v>
      </c>
      <c r="J1813" s="448" t="s">
        <v>581</v>
      </c>
    </row>
    <row r="1814" spans="9:10" x14ac:dyDescent="0.3">
      <c r="I1814" s="448" t="s">
        <v>718</v>
      </c>
      <c r="J1814" s="448" t="s">
        <v>581</v>
      </c>
    </row>
    <row r="1815" spans="9:10" x14ac:dyDescent="0.3">
      <c r="I1815" s="448" t="s">
        <v>718</v>
      </c>
      <c r="J1815" s="448" t="s">
        <v>581</v>
      </c>
    </row>
    <row r="1816" spans="9:10" x14ac:dyDescent="0.3">
      <c r="I1816" s="448" t="s">
        <v>718</v>
      </c>
      <c r="J1816" s="448" t="s">
        <v>581</v>
      </c>
    </row>
    <row r="1817" spans="9:10" x14ac:dyDescent="0.3">
      <c r="I1817" s="448" t="s">
        <v>718</v>
      </c>
      <c r="J1817" s="448" t="s">
        <v>581</v>
      </c>
    </row>
    <row r="1818" spans="9:10" x14ac:dyDescent="0.3">
      <c r="I1818" s="448" t="s">
        <v>718</v>
      </c>
      <c r="J1818" s="448" t="s">
        <v>581</v>
      </c>
    </row>
    <row r="1819" spans="9:10" x14ac:dyDescent="0.3">
      <c r="I1819" s="448" t="s">
        <v>718</v>
      </c>
      <c r="J1819" s="448" t="s">
        <v>581</v>
      </c>
    </row>
    <row r="1820" spans="9:10" x14ac:dyDescent="0.3">
      <c r="I1820" s="448" t="s">
        <v>718</v>
      </c>
      <c r="J1820" s="448" t="s">
        <v>581</v>
      </c>
    </row>
    <row r="1821" spans="9:10" x14ac:dyDescent="0.3">
      <c r="I1821" s="448" t="s">
        <v>718</v>
      </c>
      <c r="J1821" s="448" t="s">
        <v>581</v>
      </c>
    </row>
    <row r="1822" spans="9:10" x14ac:dyDescent="0.3">
      <c r="I1822" s="448" t="s">
        <v>718</v>
      </c>
      <c r="J1822" s="448" t="s">
        <v>581</v>
      </c>
    </row>
    <row r="1823" spans="9:10" x14ac:dyDescent="0.3">
      <c r="I1823" s="448" t="s">
        <v>718</v>
      </c>
      <c r="J1823" s="448" t="s">
        <v>581</v>
      </c>
    </row>
    <row r="1824" spans="9:10" x14ac:dyDescent="0.3">
      <c r="I1824" s="448" t="s">
        <v>718</v>
      </c>
      <c r="J1824" s="448" t="s">
        <v>581</v>
      </c>
    </row>
    <row r="1825" spans="9:10" x14ac:dyDescent="0.3">
      <c r="I1825" s="448" t="s">
        <v>718</v>
      </c>
      <c r="J1825" s="448" t="s">
        <v>581</v>
      </c>
    </row>
    <row r="1826" spans="9:10" x14ac:dyDescent="0.3">
      <c r="I1826" s="448" t="s">
        <v>718</v>
      </c>
      <c r="J1826" s="448" t="s">
        <v>581</v>
      </c>
    </row>
    <row r="1827" spans="9:10" x14ac:dyDescent="0.3">
      <c r="I1827" s="448" t="s">
        <v>718</v>
      </c>
      <c r="J1827" s="448" t="s">
        <v>581</v>
      </c>
    </row>
    <row r="1828" spans="9:10" x14ac:dyDescent="0.3">
      <c r="I1828" s="448" t="s">
        <v>718</v>
      </c>
      <c r="J1828" s="448" t="s">
        <v>581</v>
      </c>
    </row>
    <row r="1829" spans="9:10" x14ac:dyDescent="0.3">
      <c r="I1829" s="448" t="s">
        <v>718</v>
      </c>
      <c r="J1829" s="448" t="s">
        <v>581</v>
      </c>
    </row>
    <row r="1830" spans="9:10" x14ac:dyDescent="0.3">
      <c r="I1830" s="448" t="s">
        <v>718</v>
      </c>
      <c r="J1830" s="448" t="s">
        <v>581</v>
      </c>
    </row>
    <row r="1831" spans="9:10" x14ac:dyDescent="0.3">
      <c r="I1831" s="448" t="s">
        <v>718</v>
      </c>
      <c r="J1831" s="448" t="s">
        <v>581</v>
      </c>
    </row>
    <row r="1832" spans="9:10" x14ac:dyDescent="0.3">
      <c r="I1832" s="448" t="s">
        <v>718</v>
      </c>
      <c r="J1832" s="448" t="s">
        <v>581</v>
      </c>
    </row>
    <row r="1833" spans="9:10" x14ac:dyDescent="0.3">
      <c r="I1833" s="448" t="s">
        <v>718</v>
      </c>
      <c r="J1833" s="448" t="s">
        <v>581</v>
      </c>
    </row>
    <row r="1834" spans="9:10" x14ac:dyDescent="0.3">
      <c r="I1834" s="448" t="s">
        <v>718</v>
      </c>
      <c r="J1834" s="448" t="s">
        <v>581</v>
      </c>
    </row>
    <row r="1835" spans="9:10" x14ac:dyDescent="0.3">
      <c r="I1835" s="448" t="s">
        <v>718</v>
      </c>
      <c r="J1835" s="448" t="s">
        <v>581</v>
      </c>
    </row>
    <row r="1836" spans="9:10" x14ac:dyDescent="0.3">
      <c r="I1836" s="448" t="s">
        <v>718</v>
      </c>
      <c r="J1836" s="448" t="s">
        <v>581</v>
      </c>
    </row>
    <row r="1837" spans="9:10" x14ac:dyDescent="0.3">
      <c r="I1837" s="448" t="s">
        <v>718</v>
      </c>
      <c r="J1837" s="448" t="s">
        <v>581</v>
      </c>
    </row>
    <row r="1838" spans="9:10" x14ac:dyDescent="0.3">
      <c r="I1838" s="448" t="s">
        <v>718</v>
      </c>
      <c r="J1838" s="448" t="s">
        <v>581</v>
      </c>
    </row>
    <row r="1839" spans="9:10" x14ac:dyDescent="0.3">
      <c r="I1839" s="448" t="s">
        <v>718</v>
      </c>
      <c r="J1839" s="448" t="s">
        <v>581</v>
      </c>
    </row>
    <row r="1840" spans="9:10" x14ac:dyDescent="0.3">
      <c r="I1840" s="448" t="s">
        <v>718</v>
      </c>
      <c r="J1840" s="448" t="s">
        <v>581</v>
      </c>
    </row>
    <row r="1841" spans="9:10" x14ac:dyDescent="0.3">
      <c r="I1841" s="448" t="s">
        <v>718</v>
      </c>
      <c r="J1841" s="448" t="s">
        <v>581</v>
      </c>
    </row>
    <row r="1842" spans="9:10" x14ac:dyDescent="0.3">
      <c r="I1842" s="448" t="s">
        <v>718</v>
      </c>
      <c r="J1842" s="448" t="s">
        <v>581</v>
      </c>
    </row>
    <row r="1843" spans="9:10" x14ac:dyDescent="0.3">
      <c r="I1843" s="448" t="s">
        <v>718</v>
      </c>
      <c r="J1843" s="448" t="s">
        <v>581</v>
      </c>
    </row>
    <row r="1844" spans="9:10" x14ac:dyDescent="0.3">
      <c r="I1844" s="448" t="s">
        <v>718</v>
      </c>
      <c r="J1844" s="448" t="s">
        <v>581</v>
      </c>
    </row>
    <row r="1845" spans="9:10" x14ac:dyDescent="0.3">
      <c r="I1845" s="448" t="s">
        <v>718</v>
      </c>
      <c r="J1845" s="448" t="s">
        <v>581</v>
      </c>
    </row>
    <row r="1846" spans="9:10" x14ac:dyDescent="0.3">
      <c r="I1846" s="448" t="s">
        <v>718</v>
      </c>
      <c r="J1846" s="448" t="s">
        <v>581</v>
      </c>
    </row>
    <row r="1847" spans="9:10" x14ac:dyDescent="0.3">
      <c r="I1847" s="448" t="s">
        <v>718</v>
      </c>
      <c r="J1847" s="448" t="s">
        <v>581</v>
      </c>
    </row>
    <row r="1848" spans="9:10" x14ac:dyDescent="0.3">
      <c r="I1848" s="448" t="s">
        <v>718</v>
      </c>
      <c r="J1848" s="448" t="s">
        <v>581</v>
      </c>
    </row>
    <row r="1849" spans="9:10" x14ac:dyDescent="0.3">
      <c r="I1849" s="448" t="s">
        <v>718</v>
      </c>
      <c r="J1849" s="448" t="s">
        <v>581</v>
      </c>
    </row>
    <row r="1850" spans="9:10" x14ac:dyDescent="0.3">
      <c r="I1850" s="448" t="s">
        <v>718</v>
      </c>
      <c r="J1850" s="448" t="s">
        <v>581</v>
      </c>
    </row>
    <row r="1851" spans="9:10" x14ac:dyDescent="0.3">
      <c r="I1851" s="448" t="s">
        <v>718</v>
      </c>
      <c r="J1851" s="448" t="s">
        <v>581</v>
      </c>
    </row>
    <row r="1852" spans="9:10" x14ac:dyDescent="0.3">
      <c r="I1852" s="448" t="s">
        <v>718</v>
      </c>
      <c r="J1852" s="448" t="s">
        <v>581</v>
      </c>
    </row>
    <row r="1853" spans="9:10" x14ac:dyDescent="0.3">
      <c r="I1853" s="448" t="s">
        <v>718</v>
      </c>
      <c r="J1853" s="448" t="s">
        <v>581</v>
      </c>
    </row>
    <row r="1854" spans="9:10" x14ac:dyDescent="0.3">
      <c r="I1854" s="448" t="s">
        <v>718</v>
      </c>
      <c r="J1854" s="448" t="s">
        <v>581</v>
      </c>
    </row>
    <row r="1855" spans="9:10" x14ac:dyDescent="0.3">
      <c r="I1855" s="448" t="s">
        <v>718</v>
      </c>
      <c r="J1855" s="448" t="s">
        <v>581</v>
      </c>
    </row>
    <row r="1856" spans="9:10" x14ac:dyDescent="0.3">
      <c r="I1856" s="448" t="s">
        <v>718</v>
      </c>
      <c r="J1856" s="448" t="s">
        <v>581</v>
      </c>
    </row>
    <row r="1857" spans="9:10" x14ac:dyDescent="0.3">
      <c r="I1857" s="448"/>
      <c r="J1857" s="448"/>
    </row>
    <row r="1858" spans="9:10" x14ac:dyDescent="0.3">
      <c r="I1858" s="448" t="s">
        <v>719</v>
      </c>
      <c r="J1858" s="448" t="s">
        <v>581</v>
      </c>
    </row>
    <row r="1859" spans="9:10" x14ac:dyDescent="0.3">
      <c r="I1859" s="448" t="s">
        <v>719</v>
      </c>
      <c r="J1859" s="448" t="s">
        <v>581</v>
      </c>
    </row>
    <row r="1860" spans="9:10" x14ac:dyDescent="0.3">
      <c r="I1860" s="448" t="s">
        <v>719</v>
      </c>
      <c r="J1860" s="448" t="s">
        <v>581</v>
      </c>
    </row>
    <row r="1861" spans="9:10" x14ac:dyDescent="0.3">
      <c r="I1861" s="448" t="s">
        <v>719</v>
      </c>
      <c r="J1861" s="448" t="s">
        <v>581</v>
      </c>
    </row>
    <row r="1862" spans="9:10" x14ac:dyDescent="0.3">
      <c r="I1862" s="448" t="s">
        <v>719</v>
      </c>
      <c r="J1862" s="448" t="s">
        <v>581</v>
      </c>
    </row>
    <row r="1863" spans="9:10" x14ac:dyDescent="0.3">
      <c r="I1863" s="448" t="s">
        <v>719</v>
      </c>
      <c r="J1863" s="448" t="s">
        <v>581</v>
      </c>
    </row>
    <row r="1864" spans="9:10" x14ac:dyDescent="0.3">
      <c r="I1864" s="448" t="s">
        <v>719</v>
      </c>
      <c r="J1864" s="448" t="s">
        <v>581</v>
      </c>
    </row>
    <row r="1865" spans="9:10" x14ac:dyDescent="0.3">
      <c r="I1865" s="448" t="s">
        <v>719</v>
      </c>
      <c r="J1865" s="448" t="s">
        <v>581</v>
      </c>
    </row>
    <row r="1866" spans="9:10" x14ac:dyDescent="0.3">
      <c r="I1866" s="448" t="s">
        <v>719</v>
      </c>
      <c r="J1866" s="448" t="s">
        <v>581</v>
      </c>
    </row>
    <row r="1867" spans="9:10" x14ac:dyDescent="0.3">
      <c r="I1867" s="448" t="s">
        <v>719</v>
      </c>
      <c r="J1867" s="448" t="s">
        <v>581</v>
      </c>
    </row>
    <row r="1868" spans="9:10" x14ac:dyDescent="0.3">
      <c r="I1868" s="448" t="s">
        <v>719</v>
      </c>
      <c r="J1868" s="448" t="s">
        <v>581</v>
      </c>
    </row>
    <row r="1869" spans="9:10" x14ac:dyDescent="0.3">
      <c r="I1869" s="448" t="s">
        <v>719</v>
      </c>
      <c r="J1869" s="448" t="s">
        <v>581</v>
      </c>
    </row>
    <row r="1870" spans="9:10" x14ac:dyDescent="0.3">
      <c r="I1870" s="448" t="s">
        <v>719</v>
      </c>
      <c r="J1870" s="448" t="s">
        <v>581</v>
      </c>
    </row>
    <row r="1871" spans="9:10" x14ac:dyDescent="0.3">
      <c r="I1871" s="448" t="s">
        <v>719</v>
      </c>
      <c r="J1871" s="448" t="s">
        <v>581</v>
      </c>
    </row>
    <row r="1872" spans="9:10" x14ac:dyDescent="0.3">
      <c r="I1872" s="448" t="s">
        <v>719</v>
      </c>
      <c r="J1872" s="448" t="s">
        <v>581</v>
      </c>
    </row>
    <row r="1873" spans="9:10" x14ac:dyDescent="0.3">
      <c r="I1873" s="448" t="s">
        <v>719</v>
      </c>
      <c r="J1873" s="448" t="s">
        <v>581</v>
      </c>
    </row>
    <row r="1874" spans="9:10" x14ac:dyDescent="0.3">
      <c r="I1874" s="448" t="s">
        <v>719</v>
      </c>
      <c r="J1874" s="448" t="s">
        <v>581</v>
      </c>
    </row>
    <row r="1875" spans="9:10" x14ac:dyDescent="0.3">
      <c r="I1875" s="448" t="s">
        <v>719</v>
      </c>
      <c r="J1875" s="448" t="s">
        <v>581</v>
      </c>
    </row>
    <row r="1876" spans="9:10" x14ac:dyDescent="0.3">
      <c r="I1876" s="448" t="s">
        <v>719</v>
      </c>
      <c r="J1876" s="448" t="s">
        <v>581</v>
      </c>
    </row>
    <row r="1877" spans="9:10" x14ac:dyDescent="0.3">
      <c r="I1877" s="448" t="s">
        <v>719</v>
      </c>
      <c r="J1877" s="448" t="s">
        <v>581</v>
      </c>
    </row>
    <row r="1878" spans="9:10" x14ac:dyDescent="0.3">
      <c r="I1878" s="448" t="s">
        <v>719</v>
      </c>
      <c r="J1878" s="448" t="s">
        <v>581</v>
      </c>
    </row>
    <row r="1879" spans="9:10" x14ac:dyDescent="0.3">
      <c r="I1879" s="448" t="s">
        <v>719</v>
      </c>
      <c r="J1879" s="448" t="s">
        <v>581</v>
      </c>
    </row>
    <row r="1880" spans="9:10" x14ac:dyDescent="0.3">
      <c r="I1880" s="448" t="s">
        <v>719</v>
      </c>
      <c r="J1880" s="448" t="s">
        <v>581</v>
      </c>
    </row>
    <row r="1881" spans="9:10" x14ac:dyDescent="0.3">
      <c r="I1881" s="448" t="s">
        <v>719</v>
      </c>
      <c r="J1881" s="448" t="s">
        <v>581</v>
      </c>
    </row>
    <row r="1882" spans="9:10" x14ac:dyDescent="0.3">
      <c r="I1882" s="448" t="s">
        <v>719</v>
      </c>
      <c r="J1882" s="448" t="s">
        <v>581</v>
      </c>
    </row>
    <row r="1883" spans="9:10" x14ac:dyDescent="0.3">
      <c r="I1883" s="448" t="s">
        <v>719</v>
      </c>
      <c r="J1883" s="448" t="s">
        <v>581</v>
      </c>
    </row>
    <row r="1884" spans="9:10" x14ac:dyDescent="0.3">
      <c r="I1884" s="448" t="s">
        <v>719</v>
      </c>
      <c r="J1884" s="448" t="s">
        <v>581</v>
      </c>
    </row>
    <row r="1885" spans="9:10" x14ac:dyDescent="0.3">
      <c r="I1885" s="448" t="s">
        <v>719</v>
      </c>
      <c r="J1885" s="448" t="s">
        <v>581</v>
      </c>
    </row>
    <row r="1886" spans="9:10" x14ac:dyDescent="0.3">
      <c r="I1886" s="448" t="s">
        <v>719</v>
      </c>
      <c r="J1886" s="448" t="s">
        <v>581</v>
      </c>
    </row>
    <row r="1887" spans="9:10" x14ac:dyDescent="0.3">
      <c r="I1887" s="448" t="s">
        <v>719</v>
      </c>
      <c r="J1887" s="448" t="s">
        <v>581</v>
      </c>
    </row>
    <row r="1888" spans="9:10" x14ac:dyDescent="0.3">
      <c r="I1888" s="448" t="s">
        <v>719</v>
      </c>
      <c r="J1888" s="448" t="s">
        <v>581</v>
      </c>
    </row>
    <row r="1889" spans="9:10" x14ac:dyDescent="0.3">
      <c r="I1889" s="448" t="s">
        <v>719</v>
      </c>
      <c r="J1889" s="448" t="s">
        <v>581</v>
      </c>
    </row>
    <row r="1890" spans="9:10" x14ac:dyDescent="0.3">
      <c r="I1890" s="448" t="s">
        <v>719</v>
      </c>
      <c r="J1890" s="448" t="s">
        <v>581</v>
      </c>
    </row>
    <row r="1891" spans="9:10" x14ac:dyDescent="0.3">
      <c r="I1891" s="448" t="s">
        <v>719</v>
      </c>
      <c r="J1891" s="448" t="s">
        <v>581</v>
      </c>
    </row>
    <row r="1892" spans="9:10" x14ac:dyDescent="0.3">
      <c r="I1892" s="448" t="s">
        <v>719</v>
      </c>
      <c r="J1892" s="448" t="s">
        <v>581</v>
      </c>
    </row>
    <row r="1893" spans="9:10" x14ac:dyDescent="0.3">
      <c r="I1893" s="448" t="s">
        <v>719</v>
      </c>
      <c r="J1893" s="448" t="s">
        <v>581</v>
      </c>
    </row>
    <row r="1894" spans="9:10" x14ac:dyDescent="0.3">
      <c r="I1894" s="448" t="s">
        <v>719</v>
      </c>
      <c r="J1894" s="448" t="s">
        <v>581</v>
      </c>
    </row>
    <row r="1895" spans="9:10" x14ac:dyDescent="0.3">
      <c r="I1895" s="448"/>
      <c r="J1895" s="448"/>
    </row>
    <row r="1896" spans="9:10" x14ac:dyDescent="0.3">
      <c r="I1896" s="448" t="s">
        <v>720</v>
      </c>
      <c r="J1896" s="448" t="s">
        <v>581</v>
      </c>
    </row>
    <row r="1897" spans="9:10" x14ac:dyDescent="0.3">
      <c r="I1897" s="448" t="s">
        <v>720</v>
      </c>
      <c r="J1897" s="448" t="s">
        <v>581</v>
      </c>
    </row>
    <row r="1898" spans="9:10" x14ac:dyDescent="0.3">
      <c r="I1898" s="448" t="s">
        <v>720</v>
      </c>
      <c r="J1898" s="448" t="s">
        <v>581</v>
      </c>
    </row>
    <row r="1899" spans="9:10" x14ac:dyDescent="0.3">
      <c r="I1899" s="448" t="s">
        <v>720</v>
      </c>
      <c r="J1899" s="448" t="s">
        <v>581</v>
      </c>
    </row>
    <row r="1900" spans="9:10" x14ac:dyDescent="0.3">
      <c r="I1900" s="448" t="s">
        <v>720</v>
      </c>
      <c r="J1900" s="448" t="s">
        <v>581</v>
      </c>
    </row>
    <row r="1901" spans="9:10" x14ac:dyDescent="0.3">
      <c r="I1901" s="448" t="s">
        <v>720</v>
      </c>
      <c r="J1901" s="448" t="s">
        <v>581</v>
      </c>
    </row>
    <row r="1902" spans="9:10" x14ac:dyDescent="0.3">
      <c r="I1902" s="448" t="s">
        <v>720</v>
      </c>
      <c r="J1902" s="448" t="s">
        <v>581</v>
      </c>
    </row>
    <row r="1903" spans="9:10" x14ac:dyDescent="0.3">
      <c r="I1903" s="448" t="s">
        <v>720</v>
      </c>
      <c r="J1903" s="448" t="s">
        <v>581</v>
      </c>
    </row>
    <row r="1904" spans="9:10" x14ac:dyDescent="0.3">
      <c r="I1904" s="448" t="s">
        <v>720</v>
      </c>
      <c r="J1904" s="448" t="s">
        <v>581</v>
      </c>
    </row>
    <row r="1905" spans="9:10" x14ac:dyDescent="0.3">
      <c r="I1905" s="448" t="s">
        <v>720</v>
      </c>
      <c r="J1905" s="448" t="s">
        <v>581</v>
      </c>
    </row>
    <row r="1906" spans="9:10" x14ac:dyDescent="0.3">
      <c r="I1906" s="448" t="s">
        <v>720</v>
      </c>
      <c r="J1906" s="448" t="s">
        <v>581</v>
      </c>
    </row>
    <row r="1907" spans="9:10" x14ac:dyDescent="0.3">
      <c r="I1907" s="448" t="s">
        <v>720</v>
      </c>
      <c r="J1907" s="448" t="s">
        <v>581</v>
      </c>
    </row>
    <row r="1908" spans="9:10" x14ac:dyDescent="0.3">
      <c r="I1908" s="448" t="s">
        <v>720</v>
      </c>
      <c r="J1908" s="448" t="s">
        <v>581</v>
      </c>
    </row>
    <row r="1909" spans="9:10" x14ac:dyDescent="0.3">
      <c r="I1909" s="448" t="s">
        <v>720</v>
      </c>
      <c r="J1909" s="448" t="s">
        <v>581</v>
      </c>
    </row>
    <row r="1910" spans="9:10" x14ac:dyDescent="0.3">
      <c r="I1910" s="448" t="s">
        <v>720</v>
      </c>
      <c r="J1910" s="448" t="s">
        <v>581</v>
      </c>
    </row>
    <row r="1911" spans="9:10" x14ac:dyDescent="0.3">
      <c r="I1911" s="448" t="s">
        <v>720</v>
      </c>
      <c r="J1911" s="448" t="s">
        <v>581</v>
      </c>
    </row>
    <row r="1912" spans="9:10" x14ac:dyDescent="0.3">
      <c r="I1912" s="448" t="s">
        <v>720</v>
      </c>
      <c r="J1912" s="448" t="s">
        <v>581</v>
      </c>
    </row>
    <row r="1913" spans="9:10" x14ac:dyDescent="0.3">
      <c r="I1913" s="448" t="s">
        <v>720</v>
      </c>
      <c r="J1913" s="448" t="s">
        <v>581</v>
      </c>
    </row>
    <row r="1914" spans="9:10" x14ac:dyDescent="0.3">
      <c r="I1914" s="448" t="s">
        <v>720</v>
      </c>
      <c r="J1914" s="448" t="s">
        <v>581</v>
      </c>
    </row>
    <row r="1915" spans="9:10" x14ac:dyDescent="0.3">
      <c r="I1915" s="448" t="s">
        <v>720</v>
      </c>
      <c r="J1915" s="448" t="s">
        <v>581</v>
      </c>
    </row>
    <row r="1916" spans="9:10" x14ac:dyDescent="0.3">
      <c r="I1916" s="448" t="s">
        <v>720</v>
      </c>
      <c r="J1916" s="448" t="s">
        <v>581</v>
      </c>
    </row>
    <row r="1917" spans="9:10" x14ac:dyDescent="0.3">
      <c r="I1917" s="448" t="s">
        <v>720</v>
      </c>
      <c r="J1917" s="448" t="s">
        <v>581</v>
      </c>
    </row>
    <row r="1918" spans="9:10" x14ac:dyDescent="0.3">
      <c r="I1918" s="448" t="s">
        <v>720</v>
      </c>
      <c r="J1918" s="448" t="s">
        <v>581</v>
      </c>
    </row>
    <row r="1919" spans="9:10" x14ac:dyDescent="0.3">
      <c r="I1919" s="448" t="s">
        <v>720</v>
      </c>
      <c r="J1919" s="448" t="s">
        <v>581</v>
      </c>
    </row>
    <row r="1920" spans="9:10" x14ac:dyDescent="0.3">
      <c r="I1920" s="448" t="s">
        <v>720</v>
      </c>
      <c r="J1920" s="448" t="s">
        <v>581</v>
      </c>
    </row>
    <row r="1921" spans="9:10" x14ac:dyDescent="0.3">
      <c r="I1921" s="448" t="s">
        <v>720</v>
      </c>
      <c r="J1921" s="448" t="s">
        <v>581</v>
      </c>
    </row>
    <row r="1922" spans="9:10" x14ac:dyDescent="0.3">
      <c r="I1922" s="448" t="s">
        <v>720</v>
      </c>
      <c r="J1922" s="448" t="s">
        <v>581</v>
      </c>
    </row>
    <row r="1923" spans="9:10" x14ac:dyDescent="0.3">
      <c r="I1923" s="448" t="s">
        <v>720</v>
      </c>
      <c r="J1923" s="448" t="s">
        <v>581</v>
      </c>
    </row>
    <row r="1924" spans="9:10" x14ac:dyDescent="0.3">
      <c r="I1924" s="448" t="s">
        <v>720</v>
      </c>
      <c r="J1924" s="448" t="s">
        <v>581</v>
      </c>
    </row>
    <row r="1925" spans="9:10" x14ac:dyDescent="0.3">
      <c r="I1925" s="448" t="s">
        <v>720</v>
      </c>
      <c r="J1925" s="448" t="s">
        <v>581</v>
      </c>
    </row>
    <row r="1926" spans="9:10" x14ac:dyDescent="0.3">
      <c r="I1926" s="448" t="s">
        <v>720</v>
      </c>
      <c r="J1926" s="448" t="s">
        <v>581</v>
      </c>
    </row>
    <row r="1927" spans="9:10" x14ac:dyDescent="0.3">
      <c r="I1927" s="448" t="s">
        <v>720</v>
      </c>
      <c r="J1927" s="448" t="s">
        <v>581</v>
      </c>
    </row>
    <row r="1928" spans="9:10" x14ac:dyDescent="0.3">
      <c r="I1928" s="448" t="s">
        <v>720</v>
      </c>
      <c r="J1928" s="448" t="s">
        <v>581</v>
      </c>
    </row>
    <row r="1929" spans="9:10" x14ac:dyDescent="0.3">
      <c r="I1929" s="448" t="s">
        <v>720</v>
      </c>
      <c r="J1929" s="448" t="s">
        <v>581</v>
      </c>
    </row>
    <row r="1930" spans="9:10" x14ac:dyDescent="0.3">
      <c r="I1930" s="448" t="s">
        <v>720</v>
      </c>
      <c r="J1930" s="448" t="s">
        <v>581</v>
      </c>
    </row>
    <row r="1931" spans="9:10" x14ac:dyDescent="0.3">
      <c r="I1931" s="448" t="s">
        <v>720</v>
      </c>
      <c r="J1931" s="448" t="s">
        <v>581</v>
      </c>
    </row>
    <row r="1932" spans="9:10" x14ac:dyDescent="0.3">
      <c r="I1932" s="448" t="s">
        <v>720</v>
      </c>
      <c r="J1932" s="448" t="s">
        <v>581</v>
      </c>
    </row>
    <row r="1933" spans="9:10" x14ac:dyDescent="0.3">
      <c r="I1933" s="448" t="s">
        <v>720</v>
      </c>
      <c r="J1933" s="448" t="s">
        <v>581</v>
      </c>
    </row>
    <row r="1934" spans="9:10" x14ac:dyDescent="0.3">
      <c r="I1934" s="448" t="s">
        <v>720</v>
      </c>
      <c r="J1934" s="448" t="s">
        <v>581</v>
      </c>
    </row>
    <row r="1935" spans="9:10" x14ac:dyDescent="0.3">
      <c r="I1935" s="448" t="s">
        <v>720</v>
      </c>
      <c r="J1935" s="448" t="s">
        <v>581</v>
      </c>
    </row>
    <row r="1936" spans="9:10" x14ac:dyDescent="0.3">
      <c r="I1936" s="448" t="s">
        <v>720</v>
      </c>
      <c r="J1936" s="448" t="s">
        <v>581</v>
      </c>
    </row>
    <row r="1937" spans="9:10" x14ac:dyDescent="0.3">
      <c r="I1937" s="448" t="s">
        <v>720</v>
      </c>
      <c r="J1937" s="448" t="s">
        <v>581</v>
      </c>
    </row>
    <row r="1938" spans="9:10" x14ac:dyDescent="0.3">
      <c r="I1938" s="448" t="s">
        <v>720</v>
      </c>
      <c r="J1938" s="448" t="s">
        <v>581</v>
      </c>
    </row>
    <row r="1939" spans="9:10" x14ac:dyDescent="0.3">
      <c r="I1939" s="448" t="s">
        <v>720</v>
      </c>
      <c r="J1939" s="448" t="s">
        <v>581</v>
      </c>
    </row>
    <row r="1940" spans="9:10" x14ac:dyDescent="0.3">
      <c r="I1940" s="448" t="s">
        <v>720</v>
      </c>
      <c r="J1940" s="448" t="s">
        <v>581</v>
      </c>
    </row>
    <row r="1941" spans="9:10" x14ac:dyDescent="0.3">
      <c r="I1941" s="448" t="s">
        <v>720</v>
      </c>
      <c r="J1941" s="448" t="s">
        <v>581</v>
      </c>
    </row>
    <row r="1942" spans="9:10" x14ac:dyDescent="0.3">
      <c r="I1942" s="448" t="s">
        <v>720</v>
      </c>
      <c r="J1942" s="448" t="s">
        <v>581</v>
      </c>
    </row>
    <row r="1943" spans="9:10" x14ac:dyDescent="0.3">
      <c r="I1943" s="448" t="s">
        <v>720</v>
      </c>
      <c r="J1943" s="448" t="s">
        <v>581</v>
      </c>
    </row>
    <row r="1944" spans="9:10" x14ac:dyDescent="0.3">
      <c r="I1944" s="448" t="s">
        <v>720</v>
      </c>
      <c r="J1944" s="448" t="s">
        <v>581</v>
      </c>
    </row>
    <row r="1945" spans="9:10" x14ac:dyDescent="0.3">
      <c r="I1945" s="448" t="s">
        <v>720</v>
      </c>
      <c r="J1945" s="448" t="s">
        <v>581</v>
      </c>
    </row>
    <row r="1946" spans="9:10" x14ac:dyDescent="0.3">
      <c r="I1946" s="448"/>
      <c r="J1946" s="448"/>
    </row>
    <row r="1947" spans="9:10" x14ac:dyDescent="0.3">
      <c r="I1947" s="448" t="s">
        <v>721</v>
      </c>
      <c r="J1947" s="448" t="s">
        <v>581</v>
      </c>
    </row>
    <row r="1948" spans="9:10" x14ac:dyDescent="0.3">
      <c r="I1948" s="448" t="s">
        <v>721</v>
      </c>
      <c r="J1948" s="448" t="s">
        <v>581</v>
      </c>
    </row>
    <row r="1949" spans="9:10" x14ac:dyDescent="0.3">
      <c r="I1949" s="448" t="s">
        <v>721</v>
      </c>
      <c r="J1949" s="448" t="s">
        <v>581</v>
      </c>
    </row>
    <row r="1950" spans="9:10" x14ac:dyDescent="0.3">
      <c r="I1950" s="448" t="s">
        <v>721</v>
      </c>
      <c r="J1950" s="448" t="s">
        <v>581</v>
      </c>
    </row>
    <row r="1951" spans="9:10" x14ac:dyDescent="0.3">
      <c r="I1951" s="448" t="s">
        <v>721</v>
      </c>
      <c r="J1951" s="448" t="s">
        <v>581</v>
      </c>
    </row>
    <row r="1952" spans="9:10" x14ac:dyDescent="0.3">
      <c r="I1952" s="448" t="s">
        <v>721</v>
      </c>
      <c r="J1952" s="448" t="s">
        <v>581</v>
      </c>
    </row>
    <row r="1953" spans="9:10" x14ac:dyDescent="0.3">
      <c r="I1953" s="448" t="s">
        <v>721</v>
      </c>
      <c r="J1953" s="448" t="s">
        <v>581</v>
      </c>
    </row>
    <row r="1954" spans="9:10" x14ac:dyDescent="0.3">
      <c r="I1954" s="448" t="s">
        <v>721</v>
      </c>
      <c r="J1954" s="448" t="s">
        <v>581</v>
      </c>
    </row>
    <row r="1955" spans="9:10" x14ac:dyDescent="0.3">
      <c r="I1955" s="448" t="s">
        <v>721</v>
      </c>
      <c r="J1955" s="448" t="s">
        <v>581</v>
      </c>
    </row>
    <row r="1956" spans="9:10" x14ac:dyDescent="0.3">
      <c r="I1956" s="448" t="s">
        <v>721</v>
      </c>
      <c r="J1956" s="448" t="s">
        <v>581</v>
      </c>
    </row>
    <row r="1957" spans="9:10" x14ac:dyDescent="0.3">
      <c r="I1957" s="448" t="s">
        <v>721</v>
      </c>
      <c r="J1957" s="448" t="s">
        <v>581</v>
      </c>
    </row>
    <row r="1958" spans="9:10" x14ac:dyDescent="0.3">
      <c r="I1958" s="448" t="s">
        <v>721</v>
      </c>
      <c r="J1958" s="448" t="s">
        <v>581</v>
      </c>
    </row>
    <row r="1959" spans="9:10" x14ac:dyDescent="0.3">
      <c r="I1959" s="448" t="s">
        <v>721</v>
      </c>
      <c r="J1959" s="448" t="s">
        <v>581</v>
      </c>
    </row>
    <row r="1960" spans="9:10" x14ac:dyDescent="0.3">
      <c r="I1960" s="448" t="s">
        <v>721</v>
      </c>
      <c r="J1960" s="448" t="s">
        <v>581</v>
      </c>
    </row>
    <row r="1961" spans="9:10" x14ac:dyDescent="0.3">
      <c r="I1961" s="448" t="s">
        <v>721</v>
      </c>
      <c r="J1961" s="448" t="s">
        <v>581</v>
      </c>
    </row>
    <row r="1962" spans="9:10" x14ac:dyDescent="0.3">
      <c r="I1962" s="448" t="s">
        <v>721</v>
      </c>
      <c r="J1962" s="448" t="s">
        <v>581</v>
      </c>
    </row>
    <row r="1963" spans="9:10" x14ac:dyDescent="0.3">
      <c r="I1963" s="448" t="s">
        <v>721</v>
      </c>
      <c r="J1963" s="448" t="s">
        <v>581</v>
      </c>
    </row>
    <row r="1964" spans="9:10" x14ac:dyDescent="0.3">
      <c r="I1964" s="448" t="s">
        <v>721</v>
      </c>
      <c r="J1964" s="448" t="s">
        <v>581</v>
      </c>
    </row>
    <row r="1965" spans="9:10" x14ac:dyDescent="0.3">
      <c r="I1965" s="448" t="s">
        <v>721</v>
      </c>
      <c r="J1965" s="448" t="s">
        <v>581</v>
      </c>
    </row>
    <row r="1966" spans="9:10" x14ac:dyDescent="0.3">
      <c r="I1966" s="448" t="s">
        <v>721</v>
      </c>
      <c r="J1966" s="448" t="s">
        <v>581</v>
      </c>
    </row>
    <row r="1967" spans="9:10" x14ac:dyDescent="0.3">
      <c r="I1967" s="448" t="s">
        <v>721</v>
      </c>
      <c r="J1967" s="448" t="s">
        <v>581</v>
      </c>
    </row>
    <row r="1968" spans="9:10" x14ac:dyDescent="0.3">
      <c r="I1968" s="448" t="s">
        <v>721</v>
      </c>
      <c r="J1968" s="448" t="s">
        <v>581</v>
      </c>
    </row>
    <row r="1969" spans="9:10" x14ac:dyDescent="0.3">
      <c r="I1969" s="448" t="s">
        <v>721</v>
      </c>
      <c r="J1969" s="448" t="s">
        <v>581</v>
      </c>
    </row>
    <row r="1970" spans="9:10" x14ac:dyDescent="0.3">
      <c r="I1970" s="448" t="s">
        <v>721</v>
      </c>
      <c r="J1970" s="448" t="s">
        <v>581</v>
      </c>
    </row>
    <row r="1971" spans="9:10" x14ac:dyDescent="0.3">
      <c r="I1971" s="448" t="s">
        <v>721</v>
      </c>
      <c r="J1971" s="448" t="s">
        <v>581</v>
      </c>
    </row>
    <row r="1972" spans="9:10" x14ac:dyDescent="0.3">
      <c r="I1972" s="448" t="s">
        <v>721</v>
      </c>
      <c r="J1972" s="448" t="s">
        <v>581</v>
      </c>
    </row>
    <row r="1973" spans="9:10" x14ac:dyDescent="0.3">
      <c r="I1973" s="448" t="s">
        <v>721</v>
      </c>
      <c r="J1973" s="448" t="s">
        <v>581</v>
      </c>
    </row>
    <row r="1974" spans="9:10" x14ac:dyDescent="0.3">
      <c r="I1974" s="448" t="s">
        <v>721</v>
      </c>
      <c r="J1974" s="448" t="s">
        <v>581</v>
      </c>
    </row>
    <row r="1975" spans="9:10" x14ac:dyDescent="0.3">
      <c r="I1975" s="448" t="s">
        <v>721</v>
      </c>
      <c r="J1975" s="448" t="s">
        <v>581</v>
      </c>
    </row>
    <row r="1976" spans="9:10" x14ac:dyDescent="0.3">
      <c r="I1976" s="448" t="s">
        <v>721</v>
      </c>
      <c r="J1976" s="448" t="s">
        <v>581</v>
      </c>
    </row>
    <row r="1977" spans="9:10" x14ac:dyDescent="0.3">
      <c r="I1977" s="448" t="s">
        <v>721</v>
      </c>
      <c r="J1977" s="448" t="s">
        <v>581</v>
      </c>
    </row>
    <row r="1978" spans="9:10" x14ac:dyDescent="0.3">
      <c r="I1978" s="448" t="s">
        <v>721</v>
      </c>
      <c r="J1978" s="448" t="s">
        <v>581</v>
      </c>
    </row>
    <row r="1979" spans="9:10" x14ac:dyDescent="0.3">
      <c r="I1979" s="448" t="s">
        <v>721</v>
      </c>
      <c r="J1979" s="448" t="s">
        <v>581</v>
      </c>
    </row>
    <row r="1980" spans="9:10" x14ac:dyDescent="0.3">
      <c r="I1980" s="448" t="s">
        <v>721</v>
      </c>
      <c r="J1980" s="448" t="s">
        <v>581</v>
      </c>
    </row>
    <row r="1981" spans="9:10" x14ac:dyDescent="0.3">
      <c r="I1981" s="448" t="s">
        <v>721</v>
      </c>
      <c r="J1981" s="448" t="s">
        <v>581</v>
      </c>
    </row>
    <row r="1982" spans="9:10" x14ac:dyDescent="0.3">
      <c r="I1982" s="448" t="s">
        <v>721</v>
      </c>
      <c r="J1982" s="448" t="s">
        <v>581</v>
      </c>
    </row>
    <row r="1983" spans="9:10" x14ac:dyDescent="0.3">
      <c r="I1983" s="448" t="s">
        <v>721</v>
      </c>
      <c r="J1983" s="448" t="s">
        <v>581</v>
      </c>
    </row>
    <row r="1984" spans="9:10" x14ac:dyDescent="0.3">
      <c r="I1984" s="448" t="s">
        <v>721</v>
      </c>
      <c r="J1984" s="448" t="s">
        <v>581</v>
      </c>
    </row>
    <row r="1985" spans="9:10" x14ac:dyDescent="0.3">
      <c r="I1985" s="448" t="s">
        <v>721</v>
      </c>
      <c r="J1985" s="448" t="s">
        <v>581</v>
      </c>
    </row>
    <row r="1986" spans="9:10" x14ac:dyDescent="0.3">
      <c r="I1986" s="448" t="s">
        <v>721</v>
      </c>
      <c r="J1986" s="448" t="s">
        <v>581</v>
      </c>
    </row>
    <row r="1987" spans="9:10" x14ac:dyDescent="0.3">
      <c r="I1987" s="448" t="s">
        <v>721</v>
      </c>
      <c r="J1987" s="448" t="s">
        <v>581</v>
      </c>
    </row>
    <row r="1988" spans="9:10" x14ac:dyDescent="0.3">
      <c r="I1988" s="448" t="s">
        <v>721</v>
      </c>
      <c r="J1988" s="448" t="s">
        <v>581</v>
      </c>
    </row>
    <row r="1989" spans="9:10" x14ac:dyDescent="0.3">
      <c r="I1989" s="448" t="s">
        <v>721</v>
      </c>
      <c r="J1989" s="448" t="s">
        <v>581</v>
      </c>
    </row>
    <row r="1990" spans="9:10" x14ac:dyDescent="0.3">
      <c r="I1990" s="448" t="s">
        <v>721</v>
      </c>
      <c r="J1990" s="448" t="s">
        <v>581</v>
      </c>
    </row>
    <row r="1991" spans="9:10" x14ac:dyDescent="0.3">
      <c r="I1991" s="448" t="s">
        <v>721</v>
      </c>
      <c r="J1991" s="448" t="s">
        <v>581</v>
      </c>
    </row>
    <row r="1992" spans="9:10" x14ac:dyDescent="0.3">
      <c r="I1992" s="448" t="s">
        <v>721</v>
      </c>
      <c r="J1992" s="448" t="s">
        <v>581</v>
      </c>
    </row>
    <row r="1993" spans="9:10" x14ac:dyDescent="0.3">
      <c r="I1993" s="448" t="s">
        <v>721</v>
      </c>
      <c r="J1993" s="448" t="s">
        <v>581</v>
      </c>
    </row>
    <row r="1994" spans="9:10" x14ac:dyDescent="0.3">
      <c r="I1994" s="448" t="s">
        <v>721</v>
      </c>
      <c r="J1994" s="448" t="s">
        <v>581</v>
      </c>
    </row>
    <row r="1995" spans="9:10" x14ac:dyDescent="0.3">
      <c r="I1995" s="448" t="s">
        <v>721</v>
      </c>
      <c r="J1995" s="448" t="s">
        <v>581</v>
      </c>
    </row>
    <row r="1996" spans="9:10" x14ac:dyDescent="0.3">
      <c r="I1996" s="448" t="s">
        <v>721</v>
      </c>
      <c r="J1996" s="448" t="s">
        <v>581</v>
      </c>
    </row>
    <row r="1997" spans="9:10" x14ac:dyDescent="0.3">
      <c r="I1997" s="448" t="s">
        <v>721</v>
      </c>
      <c r="J1997" s="448" t="s">
        <v>581</v>
      </c>
    </row>
    <row r="1998" spans="9:10" x14ac:dyDescent="0.3">
      <c r="I1998" s="448" t="s">
        <v>721</v>
      </c>
      <c r="J1998" s="448" t="s">
        <v>581</v>
      </c>
    </row>
    <row r="1999" spans="9:10" x14ac:dyDescent="0.3">
      <c r="I1999" s="448"/>
      <c r="J1999" s="448"/>
    </row>
    <row r="2000" spans="9:10" x14ac:dyDescent="0.3">
      <c r="I2000" s="448" t="s">
        <v>722</v>
      </c>
      <c r="J2000" s="448" t="s">
        <v>581</v>
      </c>
    </row>
    <row r="2001" spans="9:10" x14ac:dyDescent="0.3">
      <c r="I2001" s="448" t="s">
        <v>722</v>
      </c>
      <c r="J2001" s="448" t="s">
        <v>581</v>
      </c>
    </row>
    <row r="2002" spans="9:10" x14ac:dyDescent="0.3">
      <c r="I2002" s="448" t="s">
        <v>722</v>
      </c>
      <c r="J2002" s="448" t="s">
        <v>581</v>
      </c>
    </row>
    <row r="2003" spans="9:10" x14ac:dyDescent="0.3">
      <c r="I2003" s="448" t="s">
        <v>722</v>
      </c>
      <c r="J2003" s="448" t="s">
        <v>581</v>
      </c>
    </row>
    <row r="2004" spans="9:10" x14ac:dyDescent="0.3">
      <c r="I2004" s="448" t="s">
        <v>722</v>
      </c>
      <c r="J2004" s="448" t="s">
        <v>581</v>
      </c>
    </row>
    <row r="2005" spans="9:10" x14ac:dyDescent="0.3">
      <c r="I2005" s="448" t="s">
        <v>722</v>
      </c>
      <c r="J2005" s="448" t="s">
        <v>581</v>
      </c>
    </row>
    <row r="2006" spans="9:10" x14ac:dyDescent="0.3">
      <c r="I2006" s="448" t="s">
        <v>722</v>
      </c>
      <c r="J2006" s="448" t="s">
        <v>581</v>
      </c>
    </row>
    <row r="2007" spans="9:10" x14ac:dyDescent="0.3">
      <c r="I2007" s="448" t="s">
        <v>722</v>
      </c>
      <c r="J2007" s="448" t="s">
        <v>581</v>
      </c>
    </row>
    <row r="2008" spans="9:10" x14ac:dyDescent="0.3">
      <c r="I2008" s="448" t="s">
        <v>722</v>
      </c>
      <c r="J2008" s="448" t="s">
        <v>581</v>
      </c>
    </row>
    <row r="2009" spans="9:10" x14ac:dyDescent="0.3">
      <c r="I2009" s="448" t="s">
        <v>722</v>
      </c>
      <c r="J2009" s="448" t="s">
        <v>581</v>
      </c>
    </row>
    <row r="2010" spans="9:10" x14ac:dyDescent="0.3">
      <c r="I2010" s="448" t="s">
        <v>722</v>
      </c>
      <c r="J2010" s="448" t="s">
        <v>581</v>
      </c>
    </row>
    <row r="2011" spans="9:10" x14ac:dyDescent="0.3">
      <c r="I2011" s="448" t="s">
        <v>722</v>
      </c>
      <c r="J2011" s="448" t="s">
        <v>581</v>
      </c>
    </row>
    <row r="2012" spans="9:10" x14ac:dyDescent="0.3">
      <c r="I2012" s="448" t="s">
        <v>722</v>
      </c>
      <c r="J2012" s="448" t="s">
        <v>581</v>
      </c>
    </row>
    <row r="2013" spans="9:10" x14ac:dyDescent="0.3">
      <c r="I2013" s="448" t="s">
        <v>722</v>
      </c>
      <c r="J2013" s="448" t="s">
        <v>581</v>
      </c>
    </row>
    <row r="2014" spans="9:10" x14ac:dyDescent="0.3">
      <c r="I2014" s="448" t="s">
        <v>722</v>
      </c>
      <c r="J2014" s="448" t="s">
        <v>581</v>
      </c>
    </row>
    <row r="2015" spans="9:10" x14ac:dyDescent="0.3">
      <c r="I2015" s="448" t="s">
        <v>722</v>
      </c>
      <c r="J2015" s="448" t="s">
        <v>581</v>
      </c>
    </row>
    <row r="2016" spans="9:10" x14ac:dyDescent="0.3">
      <c r="I2016" s="448" t="s">
        <v>722</v>
      </c>
      <c r="J2016" s="448" t="s">
        <v>581</v>
      </c>
    </row>
    <row r="2017" spans="9:10" x14ac:dyDescent="0.3">
      <c r="I2017" s="448" t="s">
        <v>722</v>
      </c>
      <c r="J2017" s="448" t="s">
        <v>581</v>
      </c>
    </row>
    <row r="2018" spans="9:10" x14ac:dyDescent="0.3">
      <c r="I2018" s="448" t="s">
        <v>722</v>
      </c>
      <c r="J2018" s="448" t="s">
        <v>581</v>
      </c>
    </row>
    <row r="2019" spans="9:10" x14ac:dyDescent="0.3">
      <c r="I2019" s="448" t="s">
        <v>722</v>
      </c>
      <c r="J2019" s="448" t="s">
        <v>581</v>
      </c>
    </row>
    <row r="2020" spans="9:10" x14ac:dyDescent="0.3">
      <c r="I2020" s="448" t="s">
        <v>722</v>
      </c>
      <c r="J2020" s="448" t="s">
        <v>581</v>
      </c>
    </row>
    <row r="2021" spans="9:10" x14ac:dyDescent="0.3">
      <c r="I2021" s="448" t="s">
        <v>722</v>
      </c>
      <c r="J2021" s="448" t="s">
        <v>581</v>
      </c>
    </row>
    <row r="2022" spans="9:10" x14ac:dyDescent="0.3">
      <c r="I2022" s="448" t="s">
        <v>722</v>
      </c>
      <c r="J2022" s="448" t="s">
        <v>581</v>
      </c>
    </row>
    <row r="2023" spans="9:10" x14ac:dyDescent="0.3">
      <c r="I2023" s="448" t="s">
        <v>722</v>
      </c>
      <c r="J2023" s="448" t="s">
        <v>581</v>
      </c>
    </row>
    <row r="2024" spans="9:10" x14ac:dyDescent="0.3">
      <c r="I2024" s="448" t="s">
        <v>722</v>
      </c>
      <c r="J2024" s="448" t="s">
        <v>581</v>
      </c>
    </row>
    <row r="2025" spans="9:10" x14ac:dyDescent="0.3">
      <c r="I2025" s="448" t="s">
        <v>722</v>
      </c>
      <c r="J2025" s="448" t="s">
        <v>581</v>
      </c>
    </row>
    <row r="2026" spans="9:10" x14ac:dyDescent="0.3">
      <c r="I2026" s="448" t="s">
        <v>722</v>
      </c>
      <c r="J2026" s="448" t="s">
        <v>581</v>
      </c>
    </row>
    <row r="2027" spans="9:10" x14ac:dyDescent="0.3">
      <c r="I2027" s="448" t="s">
        <v>722</v>
      </c>
      <c r="J2027" s="448" t="s">
        <v>581</v>
      </c>
    </row>
    <row r="2028" spans="9:10" x14ac:dyDescent="0.3">
      <c r="I2028" s="448" t="s">
        <v>722</v>
      </c>
      <c r="J2028" s="448" t="s">
        <v>581</v>
      </c>
    </row>
    <row r="2029" spans="9:10" x14ac:dyDescent="0.3">
      <c r="I2029" s="448" t="s">
        <v>722</v>
      </c>
      <c r="J2029" s="448" t="s">
        <v>581</v>
      </c>
    </row>
    <row r="2030" spans="9:10" x14ac:dyDescent="0.3">
      <c r="I2030" s="448" t="s">
        <v>722</v>
      </c>
      <c r="J2030" s="448" t="s">
        <v>581</v>
      </c>
    </row>
    <row r="2031" spans="9:10" x14ac:dyDescent="0.3">
      <c r="I2031" s="448" t="s">
        <v>722</v>
      </c>
      <c r="J2031" s="448" t="s">
        <v>581</v>
      </c>
    </row>
    <row r="2032" spans="9:10" x14ac:dyDescent="0.3">
      <c r="I2032" s="448" t="s">
        <v>722</v>
      </c>
      <c r="J2032" s="448" t="s">
        <v>581</v>
      </c>
    </row>
    <row r="2033" spans="9:10" x14ac:dyDescent="0.3">
      <c r="I2033" s="448" t="s">
        <v>722</v>
      </c>
      <c r="J2033" s="448" t="s">
        <v>581</v>
      </c>
    </row>
    <row r="2034" spans="9:10" x14ac:dyDescent="0.3">
      <c r="I2034" s="448" t="s">
        <v>722</v>
      </c>
      <c r="J2034" s="448" t="s">
        <v>581</v>
      </c>
    </row>
    <row r="2035" spans="9:10" x14ac:dyDescent="0.3">
      <c r="I2035" s="448" t="s">
        <v>722</v>
      </c>
      <c r="J2035" s="448" t="s">
        <v>581</v>
      </c>
    </row>
    <row r="2036" spans="9:10" x14ac:dyDescent="0.3">
      <c r="I2036" s="448" t="s">
        <v>722</v>
      </c>
      <c r="J2036" s="448" t="s">
        <v>581</v>
      </c>
    </row>
    <row r="2037" spans="9:10" x14ac:dyDescent="0.3">
      <c r="I2037" s="448" t="s">
        <v>722</v>
      </c>
      <c r="J2037" s="448" t="s">
        <v>581</v>
      </c>
    </row>
    <row r="2038" spans="9:10" x14ac:dyDescent="0.3">
      <c r="I2038" s="448" t="s">
        <v>722</v>
      </c>
      <c r="J2038" s="448" t="s">
        <v>581</v>
      </c>
    </row>
    <row r="2039" spans="9:10" x14ac:dyDescent="0.3">
      <c r="I2039" s="448" t="s">
        <v>722</v>
      </c>
      <c r="J2039" s="448" t="s">
        <v>581</v>
      </c>
    </row>
    <row r="2040" spans="9:10" x14ac:dyDescent="0.3">
      <c r="I2040" s="448" t="s">
        <v>722</v>
      </c>
      <c r="J2040" s="448" t="s">
        <v>581</v>
      </c>
    </row>
    <row r="2041" spans="9:10" x14ac:dyDescent="0.3">
      <c r="I2041" s="448" t="s">
        <v>722</v>
      </c>
      <c r="J2041" s="448" t="s">
        <v>581</v>
      </c>
    </row>
    <row r="2042" spans="9:10" x14ac:dyDescent="0.3">
      <c r="I2042" s="448" t="s">
        <v>722</v>
      </c>
      <c r="J2042" s="448" t="s">
        <v>581</v>
      </c>
    </row>
    <row r="2043" spans="9:10" x14ac:dyDescent="0.3">
      <c r="I2043" s="448" t="s">
        <v>722</v>
      </c>
      <c r="J2043" s="448" t="s">
        <v>581</v>
      </c>
    </row>
    <row r="2044" spans="9:10" x14ac:dyDescent="0.3">
      <c r="I2044" s="448" t="s">
        <v>722</v>
      </c>
      <c r="J2044" s="448" t="s">
        <v>581</v>
      </c>
    </row>
    <row r="2045" spans="9:10" x14ac:dyDescent="0.3">
      <c r="I2045" s="448" t="s">
        <v>722</v>
      </c>
      <c r="J2045" s="448" t="s">
        <v>581</v>
      </c>
    </row>
    <row r="2046" spans="9:10" x14ac:dyDescent="0.3">
      <c r="I2046" s="448" t="s">
        <v>722</v>
      </c>
      <c r="J2046" s="448" t="s">
        <v>581</v>
      </c>
    </row>
    <row r="2047" spans="9:10" x14ac:dyDescent="0.3">
      <c r="I2047" s="448" t="s">
        <v>722</v>
      </c>
      <c r="J2047" s="448" t="s">
        <v>581</v>
      </c>
    </row>
    <row r="2048" spans="9:10" x14ac:dyDescent="0.3">
      <c r="I2048" s="448" t="s">
        <v>722</v>
      </c>
      <c r="J2048" s="448" t="s">
        <v>581</v>
      </c>
    </row>
    <row r="2049" spans="9:10" x14ac:dyDescent="0.3">
      <c r="I2049" s="448" t="s">
        <v>722</v>
      </c>
      <c r="J2049" s="448" t="s">
        <v>581</v>
      </c>
    </row>
    <row r="2050" spans="9:10" x14ac:dyDescent="0.3">
      <c r="I2050" s="448" t="s">
        <v>722</v>
      </c>
      <c r="J2050" s="448" t="s">
        <v>581</v>
      </c>
    </row>
    <row r="2051" spans="9:10" x14ac:dyDescent="0.3">
      <c r="I2051" s="448" t="s">
        <v>722</v>
      </c>
      <c r="J2051" s="448" t="s">
        <v>581</v>
      </c>
    </row>
    <row r="2052" spans="9:10" x14ac:dyDescent="0.3">
      <c r="I2052" s="448" t="s">
        <v>722</v>
      </c>
      <c r="J2052" s="448" t="s">
        <v>581</v>
      </c>
    </row>
    <row r="2053" spans="9:10" x14ac:dyDescent="0.3">
      <c r="I2053" s="448" t="s">
        <v>722</v>
      </c>
      <c r="J2053" s="448" t="s">
        <v>581</v>
      </c>
    </row>
    <row r="2054" spans="9:10" x14ac:dyDescent="0.3">
      <c r="I2054" s="448" t="s">
        <v>722</v>
      </c>
      <c r="J2054" s="448" t="s">
        <v>581</v>
      </c>
    </row>
    <row r="2055" spans="9:10" x14ac:dyDescent="0.3">
      <c r="I2055" s="448" t="s">
        <v>722</v>
      </c>
      <c r="J2055" s="448" t="s">
        <v>581</v>
      </c>
    </row>
    <row r="2056" spans="9:10" x14ac:dyDescent="0.3">
      <c r="I2056" s="448" t="s">
        <v>722</v>
      </c>
      <c r="J2056" s="448" t="s">
        <v>581</v>
      </c>
    </row>
    <row r="2057" spans="9:10" x14ac:dyDescent="0.3">
      <c r="I2057" s="448" t="s">
        <v>722</v>
      </c>
      <c r="J2057" s="448" t="s">
        <v>581</v>
      </c>
    </row>
    <row r="2058" spans="9:10" x14ac:dyDescent="0.3">
      <c r="I2058" s="448" t="s">
        <v>722</v>
      </c>
      <c r="J2058" s="448" t="s">
        <v>581</v>
      </c>
    </row>
    <row r="2059" spans="9:10" x14ac:dyDescent="0.3">
      <c r="I2059" s="448" t="s">
        <v>722</v>
      </c>
      <c r="J2059" s="448" t="s">
        <v>581</v>
      </c>
    </row>
    <row r="2060" spans="9:10" x14ac:dyDescent="0.3">
      <c r="I2060" s="448" t="s">
        <v>722</v>
      </c>
      <c r="J2060" s="448" t="s">
        <v>581</v>
      </c>
    </row>
    <row r="2061" spans="9:10" x14ac:dyDescent="0.3">
      <c r="I2061" s="448" t="s">
        <v>722</v>
      </c>
      <c r="J2061" s="448" t="s">
        <v>581</v>
      </c>
    </row>
    <row r="2062" spans="9:10" x14ac:dyDescent="0.3">
      <c r="I2062" s="448" t="s">
        <v>722</v>
      </c>
      <c r="J2062" s="448" t="s">
        <v>581</v>
      </c>
    </row>
    <row r="2063" spans="9:10" x14ac:dyDescent="0.3">
      <c r="I2063" s="448" t="s">
        <v>722</v>
      </c>
      <c r="J2063" s="448" t="s">
        <v>581</v>
      </c>
    </row>
    <row r="2064" spans="9:10" x14ac:dyDescent="0.3">
      <c r="I2064" s="448" t="s">
        <v>722</v>
      </c>
      <c r="J2064" s="448" t="s">
        <v>581</v>
      </c>
    </row>
    <row r="2065" spans="9:10" x14ac:dyDescent="0.3">
      <c r="I2065" s="448" t="s">
        <v>722</v>
      </c>
      <c r="J2065" s="448" t="s">
        <v>581</v>
      </c>
    </row>
    <row r="2066" spans="9:10" x14ac:dyDescent="0.3">
      <c r="I2066" s="448" t="s">
        <v>722</v>
      </c>
      <c r="J2066" s="448" t="s">
        <v>581</v>
      </c>
    </row>
    <row r="2067" spans="9:10" x14ac:dyDescent="0.3">
      <c r="I2067" s="448" t="s">
        <v>722</v>
      </c>
      <c r="J2067" s="448" t="s">
        <v>581</v>
      </c>
    </row>
    <row r="2068" spans="9:10" x14ac:dyDescent="0.3">
      <c r="I2068" s="448" t="s">
        <v>722</v>
      </c>
      <c r="J2068" s="448" t="s">
        <v>581</v>
      </c>
    </row>
    <row r="2069" spans="9:10" x14ac:dyDescent="0.3">
      <c r="I2069" s="448" t="s">
        <v>722</v>
      </c>
      <c r="J2069" s="448" t="s">
        <v>581</v>
      </c>
    </row>
    <row r="2070" spans="9:10" x14ac:dyDescent="0.3">
      <c r="I2070" s="448" t="s">
        <v>722</v>
      </c>
      <c r="J2070" s="448" t="s">
        <v>581</v>
      </c>
    </row>
    <row r="2071" spans="9:10" x14ac:dyDescent="0.3">
      <c r="I2071" s="448" t="s">
        <v>722</v>
      </c>
      <c r="J2071" s="448" t="s">
        <v>581</v>
      </c>
    </row>
    <row r="2072" spans="9:10" x14ac:dyDescent="0.3">
      <c r="I2072" s="448" t="s">
        <v>722</v>
      </c>
      <c r="J2072" s="448" t="s">
        <v>581</v>
      </c>
    </row>
    <row r="2073" spans="9:10" x14ac:dyDescent="0.3">
      <c r="I2073" s="448" t="s">
        <v>722</v>
      </c>
      <c r="J2073" s="448" t="s">
        <v>581</v>
      </c>
    </row>
    <row r="2074" spans="9:10" x14ac:dyDescent="0.3">
      <c r="I2074" s="448" t="s">
        <v>722</v>
      </c>
      <c r="J2074" s="448" t="s">
        <v>581</v>
      </c>
    </row>
    <row r="2075" spans="9:10" x14ac:dyDescent="0.3">
      <c r="I2075" s="448" t="s">
        <v>722</v>
      </c>
      <c r="J2075" s="448" t="s">
        <v>581</v>
      </c>
    </row>
    <row r="2076" spans="9:10" x14ac:dyDescent="0.3">
      <c r="I2076" s="448" t="s">
        <v>722</v>
      </c>
      <c r="J2076" s="448" t="s">
        <v>581</v>
      </c>
    </row>
    <row r="2077" spans="9:10" x14ac:dyDescent="0.3">
      <c r="I2077" s="448" t="s">
        <v>722</v>
      </c>
      <c r="J2077" s="448" t="s">
        <v>581</v>
      </c>
    </row>
    <row r="2078" spans="9:10" x14ac:dyDescent="0.3">
      <c r="I2078" s="448" t="s">
        <v>722</v>
      </c>
      <c r="J2078" s="448" t="s">
        <v>581</v>
      </c>
    </row>
    <row r="2079" spans="9:10" x14ac:dyDescent="0.3">
      <c r="I2079" s="448" t="s">
        <v>722</v>
      </c>
      <c r="J2079" s="448" t="s">
        <v>581</v>
      </c>
    </row>
    <row r="2080" spans="9:10" x14ac:dyDescent="0.3">
      <c r="I2080" s="448" t="s">
        <v>722</v>
      </c>
      <c r="J2080" s="448" t="s">
        <v>581</v>
      </c>
    </row>
    <row r="2081" spans="9:10" x14ac:dyDescent="0.3">
      <c r="I2081" s="448" t="s">
        <v>722</v>
      </c>
      <c r="J2081" s="448" t="s">
        <v>581</v>
      </c>
    </row>
    <row r="2082" spans="9:10" x14ac:dyDescent="0.3">
      <c r="I2082" s="448" t="s">
        <v>722</v>
      </c>
      <c r="J2082" s="448" t="s">
        <v>581</v>
      </c>
    </row>
    <row r="2083" spans="9:10" x14ac:dyDescent="0.3">
      <c r="I2083" s="448" t="s">
        <v>722</v>
      </c>
      <c r="J2083" s="448" t="s">
        <v>581</v>
      </c>
    </row>
    <row r="2084" spans="9:10" x14ac:dyDescent="0.3">
      <c r="I2084" s="448" t="s">
        <v>722</v>
      </c>
      <c r="J2084" s="448" t="s">
        <v>581</v>
      </c>
    </row>
    <row r="2085" spans="9:10" x14ac:dyDescent="0.3">
      <c r="I2085" s="448" t="s">
        <v>722</v>
      </c>
      <c r="J2085" s="448" t="s">
        <v>581</v>
      </c>
    </row>
    <row r="2086" spans="9:10" x14ac:dyDescent="0.3">
      <c r="I2086" s="448" t="s">
        <v>722</v>
      </c>
      <c r="J2086" s="448" t="s">
        <v>581</v>
      </c>
    </row>
    <row r="2087" spans="9:10" x14ac:dyDescent="0.3">
      <c r="I2087" s="448" t="s">
        <v>722</v>
      </c>
      <c r="J2087" s="448" t="s">
        <v>581</v>
      </c>
    </row>
    <row r="2088" spans="9:10" x14ac:dyDescent="0.3">
      <c r="I2088" s="448" t="s">
        <v>722</v>
      </c>
      <c r="J2088" s="448" t="s">
        <v>581</v>
      </c>
    </row>
    <row r="2089" spans="9:10" x14ac:dyDescent="0.3">
      <c r="I2089" s="448" t="s">
        <v>722</v>
      </c>
      <c r="J2089" s="448" t="s">
        <v>581</v>
      </c>
    </row>
    <row r="2090" spans="9:10" x14ac:dyDescent="0.3">
      <c r="I2090" s="448" t="s">
        <v>722</v>
      </c>
      <c r="J2090" s="448" t="s">
        <v>581</v>
      </c>
    </row>
    <row r="2091" spans="9:10" x14ac:dyDescent="0.3">
      <c r="I2091" s="448" t="s">
        <v>722</v>
      </c>
      <c r="J2091" s="448" t="s">
        <v>581</v>
      </c>
    </row>
    <row r="2092" spans="9:10" x14ac:dyDescent="0.3">
      <c r="I2092" s="448" t="s">
        <v>722</v>
      </c>
      <c r="J2092" s="448" t="s">
        <v>581</v>
      </c>
    </row>
    <row r="2093" spans="9:10" x14ac:dyDescent="0.3">
      <c r="I2093" s="448" t="s">
        <v>722</v>
      </c>
      <c r="J2093" s="448" t="s">
        <v>581</v>
      </c>
    </row>
    <row r="2094" spans="9:10" x14ac:dyDescent="0.3">
      <c r="I2094" s="448" t="s">
        <v>722</v>
      </c>
      <c r="J2094" s="448" t="s">
        <v>581</v>
      </c>
    </row>
    <row r="2095" spans="9:10" x14ac:dyDescent="0.3">
      <c r="I2095" s="448" t="s">
        <v>722</v>
      </c>
      <c r="J2095" s="448" t="s">
        <v>581</v>
      </c>
    </row>
    <row r="2096" spans="9:10" x14ac:dyDescent="0.3">
      <c r="I2096" s="448" t="s">
        <v>722</v>
      </c>
      <c r="J2096" s="448" t="s">
        <v>581</v>
      </c>
    </row>
    <row r="2097" spans="9:10" x14ac:dyDescent="0.3">
      <c r="I2097" s="448" t="s">
        <v>722</v>
      </c>
      <c r="J2097" s="448" t="s">
        <v>581</v>
      </c>
    </row>
    <row r="2098" spans="9:10" x14ac:dyDescent="0.3">
      <c r="I2098" s="448" t="s">
        <v>722</v>
      </c>
      <c r="J2098" s="448" t="s">
        <v>581</v>
      </c>
    </row>
    <row r="2099" spans="9:10" x14ac:dyDescent="0.3">
      <c r="I2099" s="448" t="s">
        <v>722</v>
      </c>
      <c r="J2099" s="448" t="s">
        <v>581</v>
      </c>
    </row>
    <row r="2100" spans="9:10" x14ac:dyDescent="0.3">
      <c r="I2100" s="448" t="s">
        <v>722</v>
      </c>
      <c r="J2100" s="448" t="s">
        <v>581</v>
      </c>
    </row>
    <row r="2101" spans="9:10" x14ac:dyDescent="0.3">
      <c r="I2101" s="448" t="s">
        <v>722</v>
      </c>
      <c r="J2101" s="448" t="s">
        <v>581</v>
      </c>
    </row>
    <row r="2102" spans="9:10" x14ac:dyDescent="0.3">
      <c r="I2102" s="448" t="s">
        <v>722</v>
      </c>
      <c r="J2102" s="448" t="s">
        <v>581</v>
      </c>
    </row>
    <row r="2103" spans="9:10" x14ac:dyDescent="0.3">
      <c r="I2103" s="448" t="s">
        <v>722</v>
      </c>
      <c r="J2103" s="448" t="s">
        <v>581</v>
      </c>
    </row>
    <row r="2104" spans="9:10" x14ac:dyDescent="0.3">
      <c r="I2104" s="448" t="s">
        <v>722</v>
      </c>
      <c r="J2104" s="448" t="s">
        <v>581</v>
      </c>
    </row>
    <row r="2105" spans="9:10" x14ac:dyDescent="0.3">
      <c r="I2105" s="448" t="s">
        <v>722</v>
      </c>
      <c r="J2105" s="448" t="s">
        <v>581</v>
      </c>
    </row>
    <row r="2106" spans="9:10" x14ac:dyDescent="0.3">
      <c r="I2106" s="448" t="s">
        <v>722</v>
      </c>
      <c r="J2106" s="448" t="s">
        <v>581</v>
      </c>
    </row>
    <row r="2107" spans="9:10" x14ac:dyDescent="0.3">
      <c r="I2107" s="448" t="s">
        <v>722</v>
      </c>
      <c r="J2107" s="448" t="s">
        <v>581</v>
      </c>
    </row>
    <row r="2108" spans="9:10" x14ac:dyDescent="0.3">
      <c r="I2108" s="448" t="s">
        <v>722</v>
      </c>
      <c r="J2108" s="448" t="s">
        <v>581</v>
      </c>
    </row>
    <row r="2109" spans="9:10" x14ac:dyDescent="0.3">
      <c r="I2109" s="448" t="s">
        <v>722</v>
      </c>
      <c r="J2109" s="448" t="s">
        <v>581</v>
      </c>
    </row>
    <row r="2110" spans="9:10" x14ac:dyDescent="0.3">
      <c r="I2110" s="448" t="s">
        <v>722</v>
      </c>
      <c r="J2110" s="448" t="s">
        <v>581</v>
      </c>
    </row>
    <row r="2111" spans="9:10" x14ac:dyDescent="0.3">
      <c r="I2111" s="448" t="s">
        <v>722</v>
      </c>
      <c r="J2111" s="448" t="s">
        <v>581</v>
      </c>
    </row>
    <row r="2112" spans="9:10" x14ac:dyDescent="0.3">
      <c r="I2112" s="448" t="s">
        <v>722</v>
      </c>
      <c r="J2112" s="448" t="s">
        <v>581</v>
      </c>
    </row>
    <row r="2113" spans="9:10" x14ac:dyDescent="0.3">
      <c r="I2113" s="448" t="s">
        <v>722</v>
      </c>
      <c r="J2113" s="448" t="s">
        <v>581</v>
      </c>
    </row>
    <row r="2114" spans="9:10" x14ac:dyDescent="0.3">
      <c r="I2114" s="448" t="s">
        <v>722</v>
      </c>
      <c r="J2114" s="448" t="s">
        <v>581</v>
      </c>
    </row>
    <row r="2115" spans="9:10" x14ac:dyDescent="0.3">
      <c r="I2115" s="448" t="s">
        <v>722</v>
      </c>
      <c r="J2115" s="448" t="s">
        <v>581</v>
      </c>
    </row>
    <row r="2116" spans="9:10" x14ac:dyDescent="0.3">
      <c r="I2116" s="448" t="s">
        <v>722</v>
      </c>
      <c r="J2116" s="448" t="s">
        <v>581</v>
      </c>
    </row>
    <row r="2117" spans="9:10" x14ac:dyDescent="0.3">
      <c r="I2117" s="448" t="s">
        <v>722</v>
      </c>
      <c r="J2117" s="448" t="s">
        <v>581</v>
      </c>
    </row>
    <row r="2118" spans="9:10" x14ac:dyDescent="0.3">
      <c r="I2118" s="448" t="s">
        <v>722</v>
      </c>
      <c r="J2118" s="448" t="s">
        <v>581</v>
      </c>
    </row>
    <row r="2119" spans="9:10" x14ac:dyDescent="0.3">
      <c r="I2119" s="448" t="s">
        <v>722</v>
      </c>
      <c r="J2119" s="448" t="s">
        <v>581</v>
      </c>
    </row>
    <row r="2120" spans="9:10" x14ac:dyDescent="0.3">
      <c r="I2120" s="448" t="s">
        <v>722</v>
      </c>
      <c r="J2120" s="448" t="s">
        <v>581</v>
      </c>
    </row>
    <row r="2121" spans="9:10" x14ac:dyDescent="0.3">
      <c r="I2121" s="448" t="s">
        <v>722</v>
      </c>
      <c r="J2121" s="448" t="s">
        <v>581</v>
      </c>
    </row>
    <row r="2122" spans="9:10" x14ac:dyDescent="0.3">
      <c r="I2122" s="448" t="s">
        <v>722</v>
      </c>
      <c r="J2122" s="448" t="s">
        <v>581</v>
      </c>
    </row>
    <row r="2123" spans="9:10" x14ac:dyDescent="0.3">
      <c r="I2123" s="448" t="s">
        <v>722</v>
      </c>
      <c r="J2123" s="448" t="s">
        <v>581</v>
      </c>
    </row>
    <row r="2124" spans="9:10" x14ac:dyDescent="0.3">
      <c r="I2124" s="448" t="s">
        <v>722</v>
      </c>
      <c r="J2124" s="448" t="s">
        <v>581</v>
      </c>
    </row>
    <row r="2125" spans="9:10" x14ac:dyDescent="0.3">
      <c r="I2125" s="448" t="s">
        <v>722</v>
      </c>
      <c r="J2125" s="448" t="s">
        <v>581</v>
      </c>
    </row>
    <row r="2126" spans="9:10" x14ac:dyDescent="0.3">
      <c r="I2126" s="448" t="s">
        <v>722</v>
      </c>
      <c r="J2126" s="448" t="s">
        <v>581</v>
      </c>
    </row>
    <row r="2127" spans="9:10" x14ac:dyDescent="0.3">
      <c r="I2127" s="448" t="s">
        <v>722</v>
      </c>
      <c r="J2127" s="448" t="s">
        <v>581</v>
      </c>
    </row>
    <row r="2128" spans="9:10" x14ac:dyDescent="0.3">
      <c r="I2128" s="448" t="s">
        <v>722</v>
      </c>
      <c r="J2128" s="448" t="s">
        <v>581</v>
      </c>
    </row>
    <row r="2129" spans="9:10" x14ac:dyDescent="0.3">
      <c r="I2129" s="448" t="s">
        <v>722</v>
      </c>
      <c r="J2129" s="448" t="s">
        <v>581</v>
      </c>
    </row>
    <row r="2130" spans="9:10" x14ac:dyDescent="0.3">
      <c r="I2130" s="448" t="s">
        <v>722</v>
      </c>
      <c r="J2130" s="448" t="s">
        <v>581</v>
      </c>
    </row>
    <row r="2131" spans="9:10" x14ac:dyDescent="0.3">
      <c r="I2131" s="448" t="s">
        <v>722</v>
      </c>
      <c r="J2131" s="448" t="s">
        <v>581</v>
      </c>
    </row>
    <row r="2132" spans="9:10" x14ac:dyDescent="0.3">
      <c r="I2132" s="448" t="s">
        <v>722</v>
      </c>
      <c r="J2132" s="448" t="s">
        <v>581</v>
      </c>
    </row>
    <row r="2133" spans="9:10" x14ac:dyDescent="0.3">
      <c r="I2133" s="448" t="s">
        <v>722</v>
      </c>
      <c r="J2133" s="448" t="s">
        <v>581</v>
      </c>
    </row>
    <row r="2134" spans="9:10" x14ac:dyDescent="0.3">
      <c r="I2134" s="448" t="s">
        <v>722</v>
      </c>
      <c r="J2134" s="448" t="s">
        <v>581</v>
      </c>
    </row>
    <row r="2135" spans="9:10" x14ac:dyDescent="0.3">
      <c r="I2135" s="448" t="s">
        <v>722</v>
      </c>
      <c r="J2135" s="448" t="s">
        <v>581</v>
      </c>
    </row>
    <row r="2136" spans="9:10" x14ac:dyDescent="0.3">
      <c r="I2136" s="448" t="s">
        <v>722</v>
      </c>
      <c r="J2136" s="448" t="s">
        <v>581</v>
      </c>
    </row>
    <row r="2137" spans="9:10" x14ac:dyDescent="0.3">
      <c r="I2137" s="448" t="s">
        <v>722</v>
      </c>
      <c r="J2137" s="448" t="s">
        <v>581</v>
      </c>
    </row>
    <row r="2138" spans="9:10" x14ac:dyDescent="0.3">
      <c r="I2138" s="448" t="s">
        <v>722</v>
      </c>
      <c r="J2138" s="448" t="s">
        <v>581</v>
      </c>
    </row>
    <row r="2139" spans="9:10" x14ac:dyDescent="0.3">
      <c r="I2139" s="448" t="s">
        <v>722</v>
      </c>
      <c r="J2139" s="448" t="s">
        <v>581</v>
      </c>
    </row>
    <row r="2140" spans="9:10" x14ac:dyDescent="0.3">
      <c r="I2140" s="448" t="s">
        <v>722</v>
      </c>
      <c r="J2140" s="448" t="s">
        <v>581</v>
      </c>
    </row>
    <row r="2141" spans="9:10" x14ac:dyDescent="0.3">
      <c r="I2141" s="448" t="s">
        <v>722</v>
      </c>
      <c r="J2141" s="448" t="s">
        <v>581</v>
      </c>
    </row>
    <row r="2142" spans="9:10" x14ac:dyDescent="0.3">
      <c r="I2142" s="448" t="s">
        <v>722</v>
      </c>
      <c r="J2142" s="448" t="s">
        <v>581</v>
      </c>
    </row>
    <row r="2143" spans="9:10" x14ac:dyDescent="0.3">
      <c r="I2143" s="448" t="s">
        <v>722</v>
      </c>
      <c r="J2143" s="448" t="s">
        <v>581</v>
      </c>
    </row>
    <row r="2144" spans="9:10" x14ac:dyDescent="0.3">
      <c r="I2144" s="448" t="s">
        <v>722</v>
      </c>
      <c r="J2144" s="448" t="s">
        <v>581</v>
      </c>
    </row>
    <row r="2145" spans="9:10" x14ac:dyDescent="0.3">
      <c r="I2145" s="448" t="s">
        <v>722</v>
      </c>
      <c r="J2145" s="448" t="s">
        <v>581</v>
      </c>
    </row>
    <row r="2146" spans="9:10" x14ac:dyDescent="0.3">
      <c r="I2146" s="448" t="s">
        <v>722</v>
      </c>
      <c r="J2146" s="448" t="s">
        <v>581</v>
      </c>
    </row>
    <row r="2147" spans="9:10" x14ac:dyDescent="0.3">
      <c r="I2147" s="448" t="s">
        <v>722</v>
      </c>
      <c r="J2147" s="448" t="s">
        <v>581</v>
      </c>
    </row>
    <row r="2148" spans="9:10" x14ac:dyDescent="0.3">
      <c r="I2148" s="448" t="s">
        <v>722</v>
      </c>
      <c r="J2148" s="448" t="s">
        <v>581</v>
      </c>
    </row>
    <row r="2149" spans="9:10" x14ac:dyDescent="0.3">
      <c r="I2149" s="448" t="s">
        <v>722</v>
      </c>
      <c r="J2149" s="448" t="s">
        <v>581</v>
      </c>
    </row>
    <row r="2150" spans="9:10" x14ac:dyDescent="0.3">
      <c r="I2150" s="448" t="s">
        <v>722</v>
      </c>
      <c r="J2150" s="448" t="s">
        <v>581</v>
      </c>
    </row>
    <row r="2151" spans="9:10" x14ac:dyDescent="0.3">
      <c r="I2151" s="448" t="s">
        <v>722</v>
      </c>
      <c r="J2151" s="448" t="s">
        <v>581</v>
      </c>
    </row>
    <row r="2152" spans="9:10" x14ac:dyDescent="0.3">
      <c r="I2152" s="448" t="s">
        <v>722</v>
      </c>
      <c r="J2152" s="448" t="s">
        <v>581</v>
      </c>
    </row>
    <row r="2153" spans="9:10" x14ac:dyDescent="0.3">
      <c r="I2153" s="448" t="s">
        <v>722</v>
      </c>
      <c r="J2153" s="448" t="s">
        <v>581</v>
      </c>
    </row>
    <row r="2154" spans="9:10" x14ac:dyDescent="0.3">
      <c r="I2154" s="448" t="s">
        <v>722</v>
      </c>
      <c r="J2154" s="448" t="s">
        <v>581</v>
      </c>
    </row>
    <row r="2155" spans="9:10" x14ac:dyDescent="0.3">
      <c r="I2155" s="448" t="s">
        <v>722</v>
      </c>
      <c r="J2155" s="448" t="s">
        <v>581</v>
      </c>
    </row>
    <row r="2156" spans="9:10" x14ac:dyDescent="0.3">
      <c r="I2156" s="448" t="s">
        <v>722</v>
      </c>
      <c r="J2156" s="448" t="s">
        <v>581</v>
      </c>
    </row>
    <row r="2157" spans="9:10" x14ac:dyDescent="0.3">
      <c r="I2157" s="448" t="s">
        <v>722</v>
      </c>
      <c r="J2157" s="448" t="s">
        <v>581</v>
      </c>
    </row>
    <row r="2158" spans="9:10" x14ac:dyDescent="0.3">
      <c r="I2158" s="448" t="s">
        <v>722</v>
      </c>
      <c r="J2158" s="448" t="s">
        <v>581</v>
      </c>
    </row>
    <row r="2159" spans="9:10" x14ac:dyDescent="0.3">
      <c r="I2159" s="448" t="s">
        <v>722</v>
      </c>
      <c r="J2159" s="448" t="s">
        <v>581</v>
      </c>
    </row>
    <row r="2160" spans="9:10" x14ac:dyDescent="0.3">
      <c r="I2160" s="448" t="s">
        <v>722</v>
      </c>
      <c r="J2160" s="448" t="s">
        <v>581</v>
      </c>
    </row>
    <row r="2161" spans="9:10" x14ac:dyDescent="0.3">
      <c r="I2161" s="448" t="s">
        <v>722</v>
      </c>
      <c r="J2161" s="448" t="s">
        <v>581</v>
      </c>
    </row>
    <row r="2162" spans="9:10" x14ac:dyDescent="0.3">
      <c r="I2162" s="448" t="s">
        <v>722</v>
      </c>
      <c r="J2162" s="448" t="s">
        <v>581</v>
      </c>
    </row>
    <row r="2163" spans="9:10" x14ac:dyDescent="0.3">
      <c r="I2163" s="448" t="s">
        <v>722</v>
      </c>
      <c r="J2163" s="448" t="s">
        <v>581</v>
      </c>
    </row>
    <row r="2164" spans="9:10" x14ac:dyDescent="0.3">
      <c r="I2164" s="448" t="s">
        <v>722</v>
      </c>
      <c r="J2164" s="448" t="s">
        <v>581</v>
      </c>
    </row>
    <row r="2165" spans="9:10" x14ac:dyDescent="0.3">
      <c r="I2165" s="448" t="s">
        <v>722</v>
      </c>
      <c r="J2165" s="448" t="s">
        <v>581</v>
      </c>
    </row>
    <row r="2166" spans="9:10" x14ac:dyDescent="0.3">
      <c r="I2166" s="448" t="s">
        <v>722</v>
      </c>
      <c r="J2166" s="448" t="s">
        <v>581</v>
      </c>
    </row>
    <row r="2167" spans="9:10" x14ac:dyDescent="0.3">
      <c r="I2167" s="448" t="s">
        <v>722</v>
      </c>
      <c r="J2167" s="448" t="s">
        <v>581</v>
      </c>
    </row>
    <row r="2168" spans="9:10" x14ac:dyDescent="0.3">
      <c r="I2168" s="448" t="s">
        <v>722</v>
      </c>
      <c r="J2168" s="448" t="s">
        <v>581</v>
      </c>
    </row>
    <row r="2169" spans="9:10" x14ac:dyDescent="0.3">
      <c r="I2169" s="448" t="s">
        <v>722</v>
      </c>
      <c r="J2169" s="448" t="s">
        <v>581</v>
      </c>
    </row>
    <row r="2170" spans="9:10" x14ac:dyDescent="0.3">
      <c r="I2170" s="448" t="s">
        <v>722</v>
      </c>
      <c r="J2170" s="448" t="s">
        <v>581</v>
      </c>
    </row>
    <row r="2171" spans="9:10" x14ac:dyDescent="0.3">
      <c r="I2171" s="448" t="s">
        <v>722</v>
      </c>
      <c r="J2171" s="448" t="s">
        <v>581</v>
      </c>
    </row>
    <row r="2172" spans="9:10" x14ac:dyDescent="0.3">
      <c r="I2172" s="448" t="s">
        <v>722</v>
      </c>
      <c r="J2172" s="448" t="s">
        <v>581</v>
      </c>
    </row>
    <row r="2173" spans="9:10" x14ac:dyDescent="0.3">
      <c r="I2173" s="448" t="s">
        <v>722</v>
      </c>
      <c r="J2173" s="448" t="s">
        <v>581</v>
      </c>
    </row>
    <row r="2174" spans="9:10" x14ac:dyDescent="0.3">
      <c r="I2174" s="448" t="s">
        <v>722</v>
      </c>
      <c r="J2174" s="448" t="s">
        <v>581</v>
      </c>
    </row>
    <row r="2175" spans="9:10" x14ac:dyDescent="0.3">
      <c r="I2175" s="448" t="s">
        <v>722</v>
      </c>
      <c r="J2175" s="448" t="s">
        <v>581</v>
      </c>
    </row>
    <row r="2176" spans="9:10" x14ac:dyDescent="0.3">
      <c r="I2176" s="448" t="s">
        <v>722</v>
      </c>
      <c r="J2176" s="448" t="s">
        <v>581</v>
      </c>
    </row>
    <row r="2177" spans="9:10" x14ac:dyDescent="0.3">
      <c r="I2177" s="448" t="s">
        <v>722</v>
      </c>
      <c r="J2177" s="448" t="s">
        <v>581</v>
      </c>
    </row>
    <row r="2178" spans="9:10" x14ac:dyDescent="0.3">
      <c r="I2178" s="448" t="s">
        <v>722</v>
      </c>
      <c r="J2178" s="448" t="s">
        <v>581</v>
      </c>
    </row>
    <row r="2179" spans="9:10" x14ac:dyDescent="0.3">
      <c r="I2179" s="448" t="s">
        <v>722</v>
      </c>
      <c r="J2179" s="448" t="s">
        <v>581</v>
      </c>
    </row>
    <row r="2180" spans="9:10" x14ac:dyDescent="0.3">
      <c r="I2180" s="448" t="s">
        <v>722</v>
      </c>
      <c r="J2180" s="448" t="s">
        <v>581</v>
      </c>
    </row>
    <row r="2181" spans="9:10" x14ac:dyDescent="0.3">
      <c r="I2181" s="448" t="s">
        <v>722</v>
      </c>
      <c r="J2181" s="448" t="s">
        <v>581</v>
      </c>
    </row>
    <row r="2182" spans="9:10" x14ac:dyDescent="0.3">
      <c r="I2182" s="448" t="s">
        <v>722</v>
      </c>
      <c r="J2182" s="448" t="s">
        <v>581</v>
      </c>
    </row>
    <row r="2183" spans="9:10" x14ac:dyDescent="0.3">
      <c r="I2183" s="448" t="s">
        <v>722</v>
      </c>
      <c r="J2183" s="448" t="s">
        <v>581</v>
      </c>
    </row>
    <row r="2184" spans="9:10" x14ac:dyDescent="0.3">
      <c r="I2184" s="448" t="s">
        <v>722</v>
      </c>
      <c r="J2184" s="448" t="s">
        <v>581</v>
      </c>
    </row>
    <row r="2185" spans="9:10" x14ac:dyDescent="0.3">
      <c r="I2185" s="448" t="s">
        <v>722</v>
      </c>
      <c r="J2185" s="448" t="s">
        <v>581</v>
      </c>
    </row>
    <row r="2186" spans="9:10" x14ac:dyDescent="0.3">
      <c r="I2186" s="448" t="s">
        <v>722</v>
      </c>
      <c r="J2186" s="448" t="s">
        <v>581</v>
      </c>
    </row>
    <row r="2187" spans="9:10" x14ac:dyDescent="0.3">
      <c r="I2187" s="448" t="s">
        <v>722</v>
      </c>
      <c r="J2187" s="448" t="s">
        <v>581</v>
      </c>
    </row>
    <row r="2188" spans="9:10" x14ac:dyDescent="0.3">
      <c r="I2188" s="448" t="s">
        <v>722</v>
      </c>
      <c r="J2188" s="448" t="s">
        <v>581</v>
      </c>
    </row>
    <row r="2189" spans="9:10" x14ac:dyDescent="0.3">
      <c r="I2189" s="448" t="s">
        <v>722</v>
      </c>
      <c r="J2189" s="448" t="s">
        <v>581</v>
      </c>
    </row>
    <row r="2190" spans="9:10" x14ac:dyDescent="0.3">
      <c r="I2190" s="448" t="s">
        <v>722</v>
      </c>
      <c r="J2190" s="448" t="s">
        <v>581</v>
      </c>
    </row>
    <row r="2191" spans="9:10" x14ac:dyDescent="0.3">
      <c r="I2191" s="448" t="s">
        <v>722</v>
      </c>
      <c r="J2191" s="448" t="s">
        <v>581</v>
      </c>
    </row>
    <row r="2192" spans="9:10" x14ac:dyDescent="0.3">
      <c r="I2192" s="448" t="s">
        <v>722</v>
      </c>
      <c r="J2192" s="448" t="s">
        <v>581</v>
      </c>
    </row>
    <row r="2193" spans="9:10" x14ac:dyDescent="0.3">
      <c r="I2193" s="448" t="s">
        <v>722</v>
      </c>
      <c r="J2193" s="448" t="s">
        <v>581</v>
      </c>
    </row>
    <row r="2194" spans="9:10" x14ac:dyDescent="0.3">
      <c r="I2194" s="448" t="s">
        <v>722</v>
      </c>
      <c r="J2194" s="448" t="s">
        <v>581</v>
      </c>
    </row>
    <row r="2195" spans="9:10" x14ac:dyDescent="0.3">
      <c r="I2195" s="448" t="s">
        <v>722</v>
      </c>
      <c r="J2195" s="448" t="s">
        <v>581</v>
      </c>
    </row>
    <row r="2196" spans="9:10" x14ac:dyDescent="0.3">
      <c r="I2196" s="448" t="s">
        <v>722</v>
      </c>
      <c r="J2196" s="448" t="s">
        <v>581</v>
      </c>
    </row>
    <row r="2197" spans="9:10" x14ac:dyDescent="0.3">
      <c r="I2197" s="448" t="s">
        <v>722</v>
      </c>
      <c r="J2197" s="448" t="s">
        <v>581</v>
      </c>
    </row>
    <row r="2198" spans="9:10" x14ac:dyDescent="0.3">
      <c r="I2198" s="448" t="s">
        <v>722</v>
      </c>
      <c r="J2198" s="448" t="s">
        <v>581</v>
      </c>
    </row>
    <row r="2199" spans="9:10" x14ac:dyDescent="0.3">
      <c r="I2199" s="448" t="s">
        <v>722</v>
      </c>
      <c r="J2199" s="448" t="s">
        <v>581</v>
      </c>
    </row>
    <row r="2200" spans="9:10" x14ac:dyDescent="0.3">
      <c r="I2200" s="448" t="s">
        <v>722</v>
      </c>
      <c r="J2200" s="448" t="s">
        <v>581</v>
      </c>
    </row>
    <row r="2201" spans="9:10" x14ac:dyDescent="0.3">
      <c r="I2201" s="448" t="s">
        <v>722</v>
      </c>
      <c r="J2201" s="448" t="s">
        <v>581</v>
      </c>
    </row>
    <row r="2202" spans="9:10" x14ac:dyDescent="0.3">
      <c r="I2202" s="448" t="s">
        <v>722</v>
      </c>
      <c r="J2202" s="448" t="s">
        <v>581</v>
      </c>
    </row>
    <row r="2203" spans="9:10" x14ac:dyDescent="0.3">
      <c r="I2203" s="448" t="s">
        <v>722</v>
      </c>
      <c r="J2203" s="448" t="s">
        <v>581</v>
      </c>
    </row>
    <row r="2204" spans="9:10" x14ac:dyDescent="0.3">
      <c r="I2204" s="448" t="s">
        <v>722</v>
      </c>
      <c r="J2204" s="448" t="s">
        <v>581</v>
      </c>
    </row>
    <row r="2205" spans="9:10" x14ac:dyDescent="0.3">
      <c r="I2205" s="448" t="s">
        <v>722</v>
      </c>
      <c r="J2205" s="448" t="s">
        <v>581</v>
      </c>
    </row>
    <row r="2206" spans="9:10" x14ac:dyDescent="0.3">
      <c r="I2206" s="448" t="s">
        <v>722</v>
      </c>
      <c r="J2206" s="448" t="s">
        <v>581</v>
      </c>
    </row>
    <row r="2207" spans="9:10" x14ac:dyDescent="0.3">
      <c r="I2207" s="448" t="s">
        <v>722</v>
      </c>
      <c r="J2207" s="448" t="s">
        <v>581</v>
      </c>
    </row>
    <row r="2208" spans="9:10" x14ac:dyDescent="0.3">
      <c r="I2208" s="448" t="s">
        <v>722</v>
      </c>
      <c r="J2208" s="448" t="s">
        <v>581</v>
      </c>
    </row>
    <row r="2209" spans="9:10" x14ac:dyDescent="0.3">
      <c r="I2209" s="448" t="s">
        <v>722</v>
      </c>
      <c r="J2209" s="448" t="s">
        <v>581</v>
      </c>
    </row>
    <row r="2210" spans="9:10" x14ac:dyDescent="0.3">
      <c r="I2210" s="448" t="s">
        <v>722</v>
      </c>
      <c r="J2210" s="448" t="s">
        <v>581</v>
      </c>
    </row>
    <row r="2211" spans="9:10" x14ac:dyDescent="0.3">
      <c r="I2211" s="448" t="s">
        <v>722</v>
      </c>
      <c r="J2211" s="448" t="s">
        <v>581</v>
      </c>
    </row>
    <row r="2212" spans="9:10" x14ac:dyDescent="0.3">
      <c r="I2212" s="448" t="s">
        <v>722</v>
      </c>
      <c r="J2212" s="448" t="s">
        <v>581</v>
      </c>
    </row>
    <row r="2213" spans="9:10" x14ac:dyDescent="0.3">
      <c r="I2213" s="448" t="s">
        <v>722</v>
      </c>
      <c r="J2213" s="448" t="s">
        <v>581</v>
      </c>
    </row>
    <row r="2214" spans="9:10" x14ac:dyDescent="0.3">
      <c r="I2214" s="448" t="s">
        <v>722</v>
      </c>
      <c r="J2214" s="448" t="s">
        <v>581</v>
      </c>
    </row>
    <row r="2215" spans="9:10" x14ac:dyDescent="0.3">
      <c r="I2215" s="448" t="s">
        <v>722</v>
      </c>
      <c r="J2215" s="448" t="s">
        <v>581</v>
      </c>
    </row>
    <row r="2216" spans="9:10" x14ac:dyDescent="0.3">
      <c r="I2216" s="448" t="s">
        <v>722</v>
      </c>
      <c r="J2216" s="448" t="s">
        <v>581</v>
      </c>
    </row>
    <row r="2217" spans="9:10" x14ac:dyDescent="0.3">
      <c r="I2217" s="448" t="s">
        <v>722</v>
      </c>
      <c r="J2217" s="448" t="s">
        <v>581</v>
      </c>
    </row>
    <row r="2218" spans="9:10" x14ac:dyDescent="0.3">
      <c r="I2218" s="448"/>
      <c r="J2218" s="448"/>
    </row>
    <row r="2219" spans="9:10" x14ac:dyDescent="0.3">
      <c r="I2219" s="448" t="s">
        <v>723</v>
      </c>
      <c r="J2219" s="448" t="s">
        <v>581</v>
      </c>
    </row>
    <row r="2220" spans="9:10" x14ac:dyDescent="0.3">
      <c r="I2220" s="448" t="s">
        <v>723</v>
      </c>
      <c r="J2220" s="448" t="s">
        <v>581</v>
      </c>
    </row>
    <row r="2221" spans="9:10" x14ac:dyDescent="0.3">
      <c r="I2221" s="448" t="s">
        <v>723</v>
      </c>
      <c r="J2221" s="448" t="s">
        <v>581</v>
      </c>
    </row>
    <row r="2222" spans="9:10" x14ac:dyDescent="0.3">
      <c r="I2222" s="448" t="s">
        <v>723</v>
      </c>
      <c r="J2222" s="448" t="s">
        <v>581</v>
      </c>
    </row>
    <row r="2223" spans="9:10" x14ac:dyDescent="0.3">
      <c r="I2223" s="448" t="s">
        <v>723</v>
      </c>
      <c r="J2223" s="448" t="s">
        <v>581</v>
      </c>
    </row>
    <row r="2224" spans="9:10" x14ac:dyDescent="0.3">
      <c r="I2224" s="448" t="s">
        <v>723</v>
      </c>
      <c r="J2224" s="448" t="s">
        <v>581</v>
      </c>
    </row>
    <row r="2225" spans="9:10" x14ac:dyDescent="0.3">
      <c r="I2225" s="448" t="s">
        <v>723</v>
      </c>
      <c r="J2225" s="448" t="s">
        <v>581</v>
      </c>
    </row>
    <row r="2226" spans="9:10" x14ac:dyDescent="0.3">
      <c r="I2226" s="448" t="s">
        <v>723</v>
      </c>
      <c r="J2226" s="448" t="s">
        <v>581</v>
      </c>
    </row>
    <row r="2227" spans="9:10" x14ac:dyDescent="0.3">
      <c r="I2227" s="448" t="s">
        <v>723</v>
      </c>
      <c r="J2227" s="448" t="s">
        <v>581</v>
      </c>
    </row>
    <row r="2228" spans="9:10" x14ac:dyDescent="0.3">
      <c r="I2228" s="448" t="s">
        <v>723</v>
      </c>
      <c r="J2228" s="448" t="s">
        <v>581</v>
      </c>
    </row>
    <row r="2229" spans="9:10" x14ac:dyDescent="0.3">
      <c r="I2229" s="448" t="s">
        <v>723</v>
      </c>
      <c r="J2229" s="448" t="s">
        <v>581</v>
      </c>
    </row>
    <row r="2230" spans="9:10" x14ac:dyDescent="0.3">
      <c r="I2230" s="448" t="s">
        <v>723</v>
      </c>
      <c r="J2230" s="448" t="s">
        <v>581</v>
      </c>
    </row>
    <row r="2231" spans="9:10" x14ac:dyDescent="0.3">
      <c r="I2231" s="448" t="s">
        <v>723</v>
      </c>
      <c r="J2231" s="448" t="s">
        <v>581</v>
      </c>
    </row>
    <row r="2232" spans="9:10" x14ac:dyDescent="0.3">
      <c r="I2232" s="448" t="s">
        <v>723</v>
      </c>
      <c r="J2232" s="448" t="s">
        <v>581</v>
      </c>
    </row>
    <row r="2233" spans="9:10" x14ac:dyDescent="0.3">
      <c r="I2233" s="448" t="s">
        <v>723</v>
      </c>
      <c r="J2233" s="448" t="s">
        <v>581</v>
      </c>
    </row>
    <row r="2234" spans="9:10" x14ac:dyDescent="0.3">
      <c r="I2234" s="448" t="s">
        <v>723</v>
      </c>
      <c r="J2234" s="448" t="s">
        <v>581</v>
      </c>
    </row>
    <row r="2235" spans="9:10" x14ac:dyDescent="0.3">
      <c r="I2235" s="448" t="s">
        <v>723</v>
      </c>
      <c r="J2235" s="448" t="s">
        <v>581</v>
      </c>
    </row>
    <row r="2236" spans="9:10" x14ac:dyDescent="0.3">
      <c r="I2236" s="448" t="s">
        <v>723</v>
      </c>
      <c r="J2236" s="448" t="s">
        <v>581</v>
      </c>
    </row>
    <row r="2237" spans="9:10" x14ac:dyDescent="0.3">
      <c r="I2237" s="448" t="s">
        <v>723</v>
      </c>
      <c r="J2237" s="448" t="s">
        <v>581</v>
      </c>
    </row>
    <row r="2238" spans="9:10" x14ac:dyDescent="0.3">
      <c r="I2238" s="448" t="s">
        <v>723</v>
      </c>
      <c r="J2238" s="448" t="s">
        <v>581</v>
      </c>
    </row>
    <row r="2239" spans="9:10" x14ac:dyDescent="0.3">
      <c r="I2239" s="448" t="s">
        <v>723</v>
      </c>
      <c r="J2239" s="448" t="s">
        <v>581</v>
      </c>
    </row>
    <row r="2240" spans="9:10" x14ac:dyDescent="0.3">
      <c r="I2240" s="448" t="s">
        <v>723</v>
      </c>
      <c r="J2240" s="448" t="s">
        <v>581</v>
      </c>
    </row>
    <row r="2241" spans="9:10" x14ac:dyDescent="0.3">
      <c r="I2241" s="448" t="s">
        <v>723</v>
      </c>
      <c r="J2241" s="448" t="s">
        <v>581</v>
      </c>
    </row>
    <row r="2242" spans="9:10" x14ac:dyDescent="0.3">
      <c r="I2242" s="448" t="s">
        <v>723</v>
      </c>
      <c r="J2242" s="448" t="s">
        <v>581</v>
      </c>
    </row>
    <row r="2243" spans="9:10" x14ac:dyDescent="0.3">
      <c r="I2243" s="448" t="s">
        <v>723</v>
      </c>
      <c r="J2243" s="448" t="s">
        <v>581</v>
      </c>
    </row>
    <row r="2244" spans="9:10" x14ac:dyDescent="0.3">
      <c r="I2244" s="448" t="s">
        <v>723</v>
      </c>
      <c r="J2244" s="448" t="s">
        <v>581</v>
      </c>
    </row>
    <row r="2245" spans="9:10" x14ac:dyDescent="0.3">
      <c r="I2245" s="448" t="s">
        <v>723</v>
      </c>
      <c r="J2245" s="448" t="s">
        <v>581</v>
      </c>
    </row>
    <row r="2246" spans="9:10" x14ac:dyDescent="0.3">
      <c r="I2246" s="448" t="s">
        <v>723</v>
      </c>
      <c r="J2246" s="448" t="s">
        <v>581</v>
      </c>
    </row>
    <row r="2247" spans="9:10" x14ac:dyDescent="0.3">
      <c r="I2247" s="448" t="s">
        <v>723</v>
      </c>
      <c r="J2247" s="448" t="s">
        <v>581</v>
      </c>
    </row>
    <row r="2248" spans="9:10" x14ac:dyDescent="0.3">
      <c r="I2248" s="448" t="s">
        <v>723</v>
      </c>
      <c r="J2248" s="448" t="s">
        <v>581</v>
      </c>
    </row>
    <row r="2249" spans="9:10" x14ac:dyDescent="0.3">
      <c r="I2249" s="448" t="s">
        <v>723</v>
      </c>
      <c r="J2249" s="448" t="s">
        <v>581</v>
      </c>
    </row>
    <row r="2250" spans="9:10" x14ac:dyDescent="0.3">
      <c r="I2250" s="448" t="s">
        <v>723</v>
      </c>
      <c r="J2250" s="448" t="s">
        <v>581</v>
      </c>
    </row>
    <row r="2251" spans="9:10" x14ac:dyDescent="0.3">
      <c r="I2251" s="448" t="s">
        <v>723</v>
      </c>
      <c r="J2251" s="448" t="s">
        <v>581</v>
      </c>
    </row>
    <row r="2252" spans="9:10" x14ac:dyDescent="0.3">
      <c r="I2252" s="448" t="s">
        <v>723</v>
      </c>
      <c r="J2252" s="448" t="s">
        <v>581</v>
      </c>
    </row>
    <row r="2253" spans="9:10" x14ac:dyDescent="0.3">
      <c r="I2253" s="448" t="s">
        <v>723</v>
      </c>
      <c r="J2253" s="448" t="s">
        <v>581</v>
      </c>
    </row>
    <row r="2254" spans="9:10" x14ac:dyDescent="0.3">
      <c r="I2254" s="448" t="s">
        <v>723</v>
      </c>
      <c r="J2254" s="448" t="s">
        <v>581</v>
      </c>
    </row>
    <row r="2255" spans="9:10" x14ac:dyDescent="0.3">
      <c r="I2255" s="448" t="s">
        <v>723</v>
      </c>
      <c r="J2255" s="448" t="s">
        <v>581</v>
      </c>
    </row>
    <row r="2256" spans="9:10" x14ac:dyDescent="0.3">
      <c r="I2256" s="448" t="s">
        <v>723</v>
      </c>
      <c r="J2256" s="448" t="s">
        <v>581</v>
      </c>
    </row>
    <row r="2257" spans="9:10" x14ac:dyDescent="0.3">
      <c r="I2257" s="448" t="s">
        <v>723</v>
      </c>
      <c r="J2257" s="448" t="s">
        <v>581</v>
      </c>
    </row>
    <row r="2258" spans="9:10" x14ac:dyDescent="0.3">
      <c r="I2258" s="448" t="s">
        <v>723</v>
      </c>
      <c r="J2258" s="448" t="s">
        <v>581</v>
      </c>
    </row>
    <row r="2259" spans="9:10" x14ac:dyDescent="0.3">
      <c r="I2259" s="448" t="s">
        <v>723</v>
      </c>
      <c r="J2259" s="448" t="s">
        <v>581</v>
      </c>
    </row>
    <row r="2260" spans="9:10" x14ac:dyDescent="0.3">
      <c r="I2260" s="448" t="s">
        <v>723</v>
      </c>
      <c r="J2260" s="448" t="s">
        <v>581</v>
      </c>
    </row>
    <row r="2261" spans="9:10" x14ac:dyDescent="0.3">
      <c r="I2261" s="448" t="s">
        <v>723</v>
      </c>
      <c r="J2261" s="448" t="s">
        <v>581</v>
      </c>
    </row>
    <row r="2262" spans="9:10" x14ac:dyDescent="0.3">
      <c r="I2262" s="448" t="s">
        <v>723</v>
      </c>
      <c r="J2262" s="448" t="s">
        <v>581</v>
      </c>
    </row>
    <row r="2263" spans="9:10" x14ac:dyDescent="0.3">
      <c r="I2263" s="448" t="s">
        <v>723</v>
      </c>
      <c r="J2263" s="448" t="s">
        <v>581</v>
      </c>
    </row>
    <row r="2264" spans="9:10" x14ac:dyDescent="0.3">
      <c r="I2264" s="448" t="s">
        <v>723</v>
      </c>
      <c r="J2264" s="448" t="s">
        <v>581</v>
      </c>
    </row>
    <row r="2265" spans="9:10" x14ac:dyDescent="0.3">
      <c r="I2265" s="448" t="s">
        <v>723</v>
      </c>
      <c r="J2265" s="448" t="s">
        <v>581</v>
      </c>
    </row>
    <row r="2266" spans="9:10" x14ac:dyDescent="0.3">
      <c r="I2266" s="448" t="s">
        <v>723</v>
      </c>
      <c r="J2266" s="448" t="s">
        <v>581</v>
      </c>
    </row>
    <row r="2267" spans="9:10" x14ac:dyDescent="0.3">
      <c r="I2267" s="448"/>
      <c r="J2267" s="448"/>
    </row>
    <row r="2268" spans="9:10" x14ac:dyDescent="0.3">
      <c r="I2268" s="448" t="s">
        <v>724</v>
      </c>
      <c r="J2268" s="448" t="s">
        <v>581</v>
      </c>
    </row>
    <row r="2269" spans="9:10" x14ac:dyDescent="0.3">
      <c r="I2269" s="448" t="s">
        <v>724</v>
      </c>
      <c r="J2269" s="448" t="s">
        <v>581</v>
      </c>
    </row>
    <row r="2270" spans="9:10" x14ac:dyDescent="0.3">
      <c r="I2270" s="448" t="s">
        <v>724</v>
      </c>
      <c r="J2270" s="448" t="s">
        <v>581</v>
      </c>
    </row>
    <row r="2271" spans="9:10" x14ac:dyDescent="0.3">
      <c r="I2271" s="448" t="s">
        <v>724</v>
      </c>
      <c r="J2271" s="448" t="s">
        <v>581</v>
      </c>
    </row>
    <row r="2272" spans="9:10" x14ac:dyDescent="0.3">
      <c r="I2272" s="448" t="s">
        <v>724</v>
      </c>
      <c r="J2272" s="448" t="s">
        <v>581</v>
      </c>
    </row>
    <row r="2273" spans="9:10" x14ac:dyDescent="0.3">
      <c r="I2273" s="448" t="s">
        <v>724</v>
      </c>
      <c r="J2273" s="448" t="s">
        <v>581</v>
      </c>
    </row>
    <row r="2274" spans="9:10" x14ac:dyDescent="0.3">
      <c r="I2274" s="448" t="s">
        <v>724</v>
      </c>
      <c r="J2274" s="448" t="s">
        <v>581</v>
      </c>
    </row>
    <row r="2275" spans="9:10" x14ac:dyDescent="0.3">
      <c r="I2275" s="448" t="s">
        <v>724</v>
      </c>
      <c r="J2275" s="448" t="s">
        <v>581</v>
      </c>
    </row>
    <row r="2276" spans="9:10" x14ac:dyDescent="0.3">
      <c r="I2276" s="448" t="s">
        <v>724</v>
      </c>
      <c r="J2276" s="448" t="s">
        <v>581</v>
      </c>
    </row>
    <row r="2277" spans="9:10" x14ac:dyDescent="0.3">
      <c r="I2277" s="448" t="s">
        <v>724</v>
      </c>
      <c r="J2277" s="448" t="s">
        <v>581</v>
      </c>
    </row>
    <row r="2278" spans="9:10" x14ac:dyDescent="0.3">
      <c r="I2278" s="448" t="s">
        <v>724</v>
      </c>
      <c r="J2278" s="448" t="s">
        <v>581</v>
      </c>
    </row>
    <row r="2279" spans="9:10" x14ac:dyDescent="0.3">
      <c r="I2279" s="448" t="s">
        <v>724</v>
      </c>
      <c r="J2279" s="448" t="s">
        <v>581</v>
      </c>
    </row>
    <row r="2280" spans="9:10" x14ac:dyDescent="0.3">
      <c r="I2280" s="448" t="s">
        <v>724</v>
      </c>
      <c r="J2280" s="448" t="s">
        <v>581</v>
      </c>
    </row>
    <row r="2281" spans="9:10" x14ac:dyDescent="0.3">
      <c r="I2281" s="448" t="s">
        <v>724</v>
      </c>
      <c r="J2281" s="448" t="s">
        <v>581</v>
      </c>
    </row>
    <row r="2282" spans="9:10" x14ac:dyDescent="0.3">
      <c r="I2282" s="448" t="s">
        <v>724</v>
      </c>
      <c r="J2282" s="448" t="s">
        <v>581</v>
      </c>
    </row>
    <row r="2283" spans="9:10" x14ac:dyDescent="0.3">
      <c r="I2283" s="448" t="s">
        <v>724</v>
      </c>
      <c r="J2283" s="448" t="s">
        <v>581</v>
      </c>
    </row>
    <row r="2284" spans="9:10" x14ac:dyDescent="0.3">
      <c r="I2284" s="448" t="s">
        <v>724</v>
      </c>
      <c r="J2284" s="448" t="s">
        <v>581</v>
      </c>
    </row>
    <row r="2285" spans="9:10" x14ac:dyDescent="0.3">
      <c r="I2285" s="448" t="s">
        <v>724</v>
      </c>
      <c r="J2285" s="448" t="s">
        <v>581</v>
      </c>
    </row>
    <row r="2286" spans="9:10" x14ac:dyDescent="0.3">
      <c r="I2286" s="448" t="s">
        <v>724</v>
      </c>
      <c r="J2286" s="448" t="s">
        <v>581</v>
      </c>
    </row>
    <row r="2287" spans="9:10" x14ac:dyDescent="0.3">
      <c r="I2287" s="448" t="s">
        <v>724</v>
      </c>
      <c r="J2287" s="448" t="s">
        <v>581</v>
      </c>
    </row>
    <row r="2288" spans="9:10" x14ac:dyDescent="0.3">
      <c r="I2288" s="448" t="s">
        <v>724</v>
      </c>
      <c r="J2288" s="448" t="s">
        <v>581</v>
      </c>
    </row>
    <row r="2289" spans="9:10" x14ac:dyDescent="0.3">
      <c r="I2289" s="448" t="s">
        <v>724</v>
      </c>
      <c r="J2289" s="448" t="s">
        <v>581</v>
      </c>
    </row>
    <row r="2290" spans="9:10" x14ac:dyDescent="0.3">
      <c r="I2290" s="448" t="s">
        <v>724</v>
      </c>
      <c r="J2290" s="448" t="s">
        <v>581</v>
      </c>
    </row>
    <row r="2291" spans="9:10" x14ac:dyDescent="0.3">
      <c r="I2291" s="448" t="s">
        <v>724</v>
      </c>
      <c r="J2291" s="448" t="s">
        <v>581</v>
      </c>
    </row>
    <row r="2292" spans="9:10" x14ac:dyDescent="0.3">
      <c r="I2292" s="448" t="s">
        <v>724</v>
      </c>
      <c r="J2292" s="448" t="s">
        <v>581</v>
      </c>
    </row>
    <row r="2293" spans="9:10" x14ac:dyDescent="0.3">
      <c r="I2293" s="448" t="s">
        <v>724</v>
      </c>
      <c r="J2293" s="448" t="s">
        <v>581</v>
      </c>
    </row>
    <row r="2294" spans="9:10" x14ac:dyDescent="0.3">
      <c r="I2294" s="448" t="s">
        <v>724</v>
      </c>
      <c r="J2294" s="448" t="s">
        <v>581</v>
      </c>
    </row>
    <row r="2295" spans="9:10" x14ac:dyDescent="0.3">
      <c r="I2295" s="448" t="s">
        <v>724</v>
      </c>
      <c r="J2295" s="448" t="s">
        <v>581</v>
      </c>
    </row>
    <row r="2296" spans="9:10" x14ac:dyDescent="0.3">
      <c r="I2296" s="448" t="s">
        <v>724</v>
      </c>
      <c r="J2296" s="448" t="s">
        <v>581</v>
      </c>
    </row>
    <row r="2297" spans="9:10" x14ac:dyDescent="0.3">
      <c r="I2297" s="448" t="s">
        <v>724</v>
      </c>
      <c r="J2297" s="448" t="s">
        <v>581</v>
      </c>
    </row>
    <row r="2298" spans="9:10" x14ac:dyDescent="0.3">
      <c r="I2298" s="448" t="s">
        <v>724</v>
      </c>
      <c r="J2298" s="448" t="s">
        <v>581</v>
      </c>
    </row>
    <row r="2299" spans="9:10" x14ac:dyDescent="0.3">
      <c r="I2299" s="448" t="s">
        <v>724</v>
      </c>
      <c r="J2299" s="448" t="s">
        <v>581</v>
      </c>
    </row>
    <row r="2300" spans="9:10" x14ac:dyDescent="0.3">
      <c r="I2300" s="448" t="s">
        <v>724</v>
      </c>
      <c r="J2300" s="448" t="s">
        <v>581</v>
      </c>
    </row>
    <row r="2301" spans="9:10" x14ac:dyDescent="0.3">
      <c r="I2301" s="448" t="s">
        <v>724</v>
      </c>
      <c r="J2301" s="448" t="s">
        <v>581</v>
      </c>
    </row>
    <row r="2302" spans="9:10" x14ac:dyDescent="0.3">
      <c r="I2302" s="448" t="s">
        <v>724</v>
      </c>
      <c r="J2302" s="448" t="s">
        <v>581</v>
      </c>
    </row>
    <row r="2303" spans="9:10" x14ac:dyDescent="0.3">
      <c r="I2303" s="448" t="s">
        <v>724</v>
      </c>
      <c r="J2303" s="448" t="s">
        <v>581</v>
      </c>
    </row>
    <row r="2304" spans="9:10" x14ac:dyDescent="0.3">
      <c r="I2304" s="448" t="s">
        <v>724</v>
      </c>
      <c r="J2304" s="448" t="s">
        <v>581</v>
      </c>
    </row>
    <row r="2305" spans="9:10" x14ac:dyDescent="0.3">
      <c r="I2305" s="448" t="s">
        <v>724</v>
      </c>
      <c r="J2305" s="448" t="s">
        <v>581</v>
      </c>
    </row>
    <row r="2306" spans="9:10" x14ac:dyDescent="0.3">
      <c r="I2306" s="448" t="s">
        <v>724</v>
      </c>
      <c r="J2306" s="448" t="s">
        <v>581</v>
      </c>
    </row>
    <row r="2307" spans="9:10" x14ac:dyDescent="0.3">
      <c r="I2307" s="448" t="s">
        <v>724</v>
      </c>
      <c r="J2307" s="448" t="s">
        <v>581</v>
      </c>
    </row>
    <row r="2308" spans="9:10" x14ac:dyDescent="0.3">
      <c r="I2308" s="448" t="s">
        <v>724</v>
      </c>
      <c r="J2308" s="448" t="s">
        <v>581</v>
      </c>
    </row>
    <row r="2309" spans="9:10" x14ac:dyDescent="0.3">
      <c r="I2309" s="448" t="s">
        <v>724</v>
      </c>
      <c r="J2309" s="448" t="s">
        <v>581</v>
      </c>
    </row>
    <row r="2310" spans="9:10" x14ac:dyDescent="0.3">
      <c r="I2310" s="448" t="s">
        <v>724</v>
      </c>
      <c r="J2310" s="448" t="s">
        <v>581</v>
      </c>
    </row>
    <row r="2311" spans="9:10" x14ac:dyDescent="0.3">
      <c r="I2311" s="448" t="s">
        <v>724</v>
      </c>
      <c r="J2311" s="448" t="s">
        <v>581</v>
      </c>
    </row>
    <row r="2312" spans="9:10" x14ac:dyDescent="0.3">
      <c r="I2312" s="448" t="s">
        <v>724</v>
      </c>
      <c r="J2312" s="448" t="s">
        <v>581</v>
      </c>
    </row>
    <row r="2313" spans="9:10" x14ac:dyDescent="0.3">
      <c r="I2313" s="448" t="s">
        <v>724</v>
      </c>
      <c r="J2313" s="448" t="s">
        <v>581</v>
      </c>
    </row>
    <row r="2314" spans="9:10" x14ac:dyDescent="0.3">
      <c r="I2314" s="448" t="s">
        <v>724</v>
      </c>
      <c r="J2314" s="448" t="s">
        <v>581</v>
      </c>
    </row>
    <row r="2315" spans="9:10" x14ac:dyDescent="0.3">
      <c r="I2315" s="448" t="s">
        <v>724</v>
      </c>
      <c r="J2315" s="448" t="s">
        <v>581</v>
      </c>
    </row>
    <row r="2316" spans="9:10" x14ac:dyDescent="0.3">
      <c r="I2316" s="448" t="s">
        <v>724</v>
      </c>
      <c r="J2316" s="448" t="s">
        <v>581</v>
      </c>
    </row>
    <row r="2317" spans="9:10" x14ac:dyDescent="0.3">
      <c r="I2317" s="448" t="s">
        <v>724</v>
      </c>
      <c r="J2317" s="448" t="s">
        <v>581</v>
      </c>
    </row>
    <row r="2318" spans="9:10" x14ac:dyDescent="0.3">
      <c r="I2318" s="448" t="s">
        <v>724</v>
      </c>
      <c r="J2318" s="448" t="s">
        <v>581</v>
      </c>
    </row>
    <row r="2319" spans="9:10" x14ac:dyDescent="0.3">
      <c r="I2319" s="448" t="s">
        <v>724</v>
      </c>
      <c r="J2319" s="448" t="s">
        <v>581</v>
      </c>
    </row>
    <row r="2320" spans="9:10" x14ac:dyDescent="0.3">
      <c r="I2320" s="448" t="s">
        <v>724</v>
      </c>
      <c r="J2320" s="448" t="s">
        <v>581</v>
      </c>
    </row>
    <row r="2321" spans="9:10" x14ac:dyDescent="0.3">
      <c r="I2321" s="448" t="s">
        <v>724</v>
      </c>
      <c r="J2321" s="448" t="s">
        <v>581</v>
      </c>
    </row>
    <row r="2322" spans="9:10" x14ac:dyDescent="0.3">
      <c r="I2322" s="448" t="s">
        <v>724</v>
      </c>
      <c r="J2322" s="448" t="s">
        <v>581</v>
      </c>
    </row>
    <row r="2323" spans="9:10" x14ac:dyDescent="0.3">
      <c r="I2323" s="448" t="s">
        <v>724</v>
      </c>
      <c r="J2323" s="448" t="s">
        <v>581</v>
      </c>
    </row>
    <row r="2324" spans="9:10" x14ac:dyDescent="0.3">
      <c r="I2324" s="448" t="s">
        <v>724</v>
      </c>
      <c r="J2324" s="448" t="s">
        <v>581</v>
      </c>
    </row>
    <row r="2325" spans="9:10" x14ac:dyDescent="0.3">
      <c r="I2325" s="448" t="s">
        <v>724</v>
      </c>
      <c r="J2325" s="448" t="s">
        <v>581</v>
      </c>
    </row>
    <row r="2326" spans="9:10" x14ac:dyDescent="0.3">
      <c r="I2326" s="448" t="s">
        <v>724</v>
      </c>
      <c r="J2326" s="448" t="s">
        <v>581</v>
      </c>
    </row>
    <row r="2327" spans="9:10" x14ac:dyDescent="0.3">
      <c r="I2327" s="448" t="s">
        <v>724</v>
      </c>
      <c r="J2327" s="448" t="s">
        <v>581</v>
      </c>
    </row>
    <row r="2328" spans="9:10" x14ac:dyDescent="0.3">
      <c r="I2328" s="448" t="s">
        <v>724</v>
      </c>
      <c r="J2328" s="448" t="s">
        <v>581</v>
      </c>
    </row>
    <row r="2329" spans="9:10" x14ac:dyDescent="0.3">
      <c r="I2329" s="448" t="s">
        <v>724</v>
      </c>
      <c r="J2329" s="448" t="s">
        <v>581</v>
      </c>
    </row>
    <row r="2330" spans="9:10" x14ac:dyDescent="0.3">
      <c r="I2330" s="448" t="s">
        <v>724</v>
      </c>
      <c r="J2330" s="448" t="s">
        <v>581</v>
      </c>
    </row>
    <row r="2331" spans="9:10" x14ac:dyDescent="0.3">
      <c r="I2331" s="448" t="s">
        <v>724</v>
      </c>
      <c r="J2331" s="448" t="s">
        <v>581</v>
      </c>
    </row>
    <row r="2332" spans="9:10" x14ac:dyDescent="0.3">
      <c r="I2332" s="448" t="s">
        <v>724</v>
      </c>
      <c r="J2332" s="448" t="s">
        <v>581</v>
      </c>
    </row>
    <row r="2333" spans="9:10" x14ac:dyDescent="0.3">
      <c r="I2333" s="448" t="s">
        <v>724</v>
      </c>
      <c r="J2333" s="448" t="s">
        <v>581</v>
      </c>
    </row>
    <row r="2334" spans="9:10" x14ac:dyDescent="0.3">
      <c r="I2334" s="448" t="s">
        <v>724</v>
      </c>
      <c r="J2334" s="448" t="s">
        <v>581</v>
      </c>
    </row>
    <row r="2335" spans="9:10" x14ac:dyDescent="0.3">
      <c r="I2335" s="448" t="s">
        <v>724</v>
      </c>
      <c r="J2335" s="448" t="s">
        <v>581</v>
      </c>
    </row>
    <row r="2336" spans="9:10" x14ac:dyDescent="0.3">
      <c r="I2336" s="448" t="s">
        <v>724</v>
      </c>
      <c r="J2336" s="448" t="s">
        <v>581</v>
      </c>
    </row>
    <row r="2337" spans="9:10" x14ac:dyDescent="0.3">
      <c r="I2337" s="448" t="s">
        <v>724</v>
      </c>
      <c r="J2337" s="448" t="s">
        <v>581</v>
      </c>
    </row>
    <row r="2338" spans="9:10" x14ac:dyDescent="0.3">
      <c r="I2338" s="448" t="s">
        <v>724</v>
      </c>
      <c r="J2338" s="448" t="s">
        <v>581</v>
      </c>
    </row>
    <row r="2339" spans="9:10" x14ac:dyDescent="0.3">
      <c r="I2339" s="448" t="s">
        <v>724</v>
      </c>
      <c r="J2339" s="448" t="s">
        <v>581</v>
      </c>
    </row>
    <row r="2340" spans="9:10" x14ac:dyDescent="0.3">
      <c r="I2340" s="448" t="s">
        <v>724</v>
      </c>
      <c r="J2340" s="448" t="s">
        <v>581</v>
      </c>
    </row>
    <row r="2341" spans="9:10" x14ac:dyDescent="0.3">
      <c r="I2341" s="448" t="s">
        <v>724</v>
      </c>
      <c r="J2341" s="448" t="s">
        <v>581</v>
      </c>
    </row>
    <row r="2342" spans="9:10" x14ac:dyDescent="0.3">
      <c r="I2342" s="448" t="s">
        <v>724</v>
      </c>
      <c r="J2342" s="448" t="s">
        <v>581</v>
      </c>
    </row>
    <row r="2343" spans="9:10" x14ac:dyDescent="0.3">
      <c r="I2343" s="448" t="s">
        <v>724</v>
      </c>
      <c r="J2343" s="448" t="s">
        <v>581</v>
      </c>
    </row>
    <row r="2344" spans="9:10" x14ac:dyDescent="0.3">
      <c r="I2344" s="448" t="s">
        <v>724</v>
      </c>
      <c r="J2344" s="448" t="s">
        <v>581</v>
      </c>
    </row>
    <row r="2345" spans="9:10" x14ac:dyDescent="0.3">
      <c r="I2345" s="448" t="s">
        <v>724</v>
      </c>
      <c r="J2345" s="448" t="s">
        <v>581</v>
      </c>
    </row>
    <row r="2346" spans="9:10" x14ac:dyDescent="0.3">
      <c r="I2346" s="448"/>
      <c r="J2346" s="448"/>
    </row>
    <row r="2347" spans="9:10" x14ac:dyDescent="0.3">
      <c r="I2347" s="448" t="s">
        <v>725</v>
      </c>
      <c r="J2347" s="448" t="s">
        <v>581</v>
      </c>
    </row>
    <row r="2348" spans="9:10" x14ac:dyDescent="0.3">
      <c r="I2348" s="448" t="s">
        <v>725</v>
      </c>
      <c r="J2348" s="448" t="s">
        <v>581</v>
      </c>
    </row>
    <row r="2349" spans="9:10" x14ac:dyDescent="0.3">
      <c r="I2349" s="448" t="s">
        <v>725</v>
      </c>
      <c r="J2349" s="448" t="s">
        <v>581</v>
      </c>
    </row>
    <row r="2350" spans="9:10" x14ac:dyDescent="0.3">
      <c r="I2350" s="448" t="s">
        <v>725</v>
      </c>
      <c r="J2350" s="448" t="s">
        <v>581</v>
      </c>
    </row>
    <row r="2351" spans="9:10" x14ac:dyDescent="0.3">
      <c r="I2351" s="448" t="s">
        <v>725</v>
      </c>
      <c r="J2351" s="448" t="s">
        <v>581</v>
      </c>
    </row>
    <row r="2352" spans="9:10" x14ac:dyDescent="0.3">
      <c r="I2352" s="448" t="s">
        <v>725</v>
      </c>
      <c r="J2352" s="448" t="s">
        <v>581</v>
      </c>
    </row>
    <row r="2353" spans="9:10" x14ac:dyDescent="0.3">
      <c r="I2353" s="448" t="s">
        <v>725</v>
      </c>
      <c r="J2353" s="448" t="s">
        <v>581</v>
      </c>
    </row>
    <row r="2354" spans="9:10" x14ac:dyDescent="0.3">
      <c r="I2354" s="448" t="s">
        <v>725</v>
      </c>
      <c r="J2354" s="448" t="s">
        <v>581</v>
      </c>
    </row>
    <row r="2355" spans="9:10" x14ac:dyDescent="0.3">
      <c r="I2355" s="448" t="s">
        <v>725</v>
      </c>
      <c r="J2355" s="448" t="s">
        <v>581</v>
      </c>
    </row>
    <row r="2356" spans="9:10" x14ac:dyDescent="0.3">
      <c r="I2356" s="448" t="s">
        <v>725</v>
      </c>
      <c r="J2356" s="448" t="s">
        <v>581</v>
      </c>
    </row>
    <row r="2357" spans="9:10" x14ac:dyDescent="0.3">
      <c r="I2357" s="448" t="s">
        <v>725</v>
      </c>
      <c r="J2357" s="448" t="s">
        <v>581</v>
      </c>
    </row>
    <row r="2358" spans="9:10" x14ac:dyDescent="0.3">
      <c r="I2358" s="448" t="s">
        <v>725</v>
      </c>
      <c r="J2358" s="448" t="s">
        <v>581</v>
      </c>
    </row>
    <row r="2359" spans="9:10" x14ac:dyDescent="0.3">
      <c r="I2359" s="448" t="s">
        <v>725</v>
      </c>
      <c r="J2359" s="448" t="s">
        <v>581</v>
      </c>
    </row>
    <row r="2360" spans="9:10" x14ac:dyDescent="0.3">
      <c r="I2360" s="448" t="s">
        <v>725</v>
      </c>
      <c r="J2360" s="448" t="s">
        <v>581</v>
      </c>
    </row>
    <row r="2361" spans="9:10" x14ac:dyDescent="0.3">
      <c r="I2361" s="448" t="s">
        <v>725</v>
      </c>
      <c r="J2361" s="448" t="s">
        <v>581</v>
      </c>
    </row>
    <row r="2362" spans="9:10" x14ac:dyDescent="0.3">
      <c r="I2362" s="448" t="s">
        <v>725</v>
      </c>
      <c r="J2362" s="448" t="s">
        <v>581</v>
      </c>
    </row>
    <row r="2363" spans="9:10" x14ac:dyDescent="0.3">
      <c r="I2363" s="448" t="s">
        <v>725</v>
      </c>
      <c r="J2363" s="448" t="s">
        <v>581</v>
      </c>
    </row>
    <row r="2364" spans="9:10" x14ac:dyDescent="0.3">
      <c r="I2364" s="448" t="s">
        <v>725</v>
      </c>
      <c r="J2364" s="448" t="s">
        <v>581</v>
      </c>
    </row>
    <row r="2365" spans="9:10" x14ac:dyDescent="0.3">
      <c r="I2365" s="448" t="s">
        <v>725</v>
      </c>
      <c r="J2365" s="448" t="s">
        <v>581</v>
      </c>
    </row>
    <row r="2366" spans="9:10" x14ac:dyDescent="0.3">
      <c r="I2366" s="448" t="s">
        <v>725</v>
      </c>
      <c r="J2366" s="448" t="s">
        <v>581</v>
      </c>
    </row>
    <row r="2367" spans="9:10" x14ac:dyDescent="0.3">
      <c r="I2367" s="448" t="s">
        <v>725</v>
      </c>
      <c r="J2367" s="448" t="s">
        <v>581</v>
      </c>
    </row>
    <row r="2368" spans="9:10" x14ac:dyDescent="0.3">
      <c r="I2368" s="448" t="s">
        <v>725</v>
      </c>
      <c r="J2368" s="448" t="s">
        <v>581</v>
      </c>
    </row>
    <row r="2369" spans="9:10" x14ac:dyDescent="0.3">
      <c r="I2369" s="448" t="s">
        <v>725</v>
      </c>
      <c r="J2369" s="448" t="s">
        <v>581</v>
      </c>
    </row>
    <row r="2370" spans="9:10" x14ac:dyDescent="0.3">
      <c r="I2370" s="448" t="s">
        <v>725</v>
      </c>
      <c r="J2370" s="448" t="s">
        <v>581</v>
      </c>
    </row>
    <row r="2371" spans="9:10" x14ac:dyDescent="0.3">
      <c r="I2371" s="448" t="s">
        <v>725</v>
      </c>
      <c r="J2371" s="448" t="s">
        <v>581</v>
      </c>
    </row>
    <row r="2372" spans="9:10" x14ac:dyDescent="0.3">
      <c r="I2372" s="448" t="s">
        <v>725</v>
      </c>
      <c r="J2372" s="448" t="s">
        <v>581</v>
      </c>
    </row>
    <row r="2373" spans="9:10" x14ac:dyDescent="0.3">
      <c r="I2373" s="448" t="s">
        <v>725</v>
      </c>
      <c r="J2373" s="448" t="s">
        <v>581</v>
      </c>
    </row>
    <row r="2374" spans="9:10" x14ac:dyDescent="0.3">
      <c r="I2374" s="448"/>
      <c r="J2374" s="448"/>
    </row>
    <row r="2375" spans="9:10" x14ac:dyDescent="0.3">
      <c r="I2375" s="448" t="s">
        <v>726</v>
      </c>
      <c r="J2375" s="448" t="s">
        <v>581</v>
      </c>
    </row>
    <row r="2376" spans="9:10" x14ac:dyDescent="0.3">
      <c r="I2376" s="448" t="s">
        <v>726</v>
      </c>
      <c r="J2376" s="448" t="s">
        <v>581</v>
      </c>
    </row>
    <row r="2377" spans="9:10" x14ac:dyDescent="0.3">
      <c r="I2377" s="448" t="s">
        <v>726</v>
      </c>
      <c r="J2377" s="448" t="s">
        <v>581</v>
      </c>
    </row>
    <row r="2378" spans="9:10" x14ac:dyDescent="0.3">
      <c r="I2378" s="448" t="s">
        <v>726</v>
      </c>
      <c r="J2378" s="448" t="s">
        <v>581</v>
      </c>
    </row>
    <row r="2379" spans="9:10" x14ac:dyDescent="0.3">
      <c r="I2379" s="448" t="s">
        <v>726</v>
      </c>
      <c r="J2379" s="448" t="s">
        <v>581</v>
      </c>
    </row>
    <row r="2380" spans="9:10" x14ac:dyDescent="0.3">
      <c r="I2380" s="448" t="s">
        <v>726</v>
      </c>
      <c r="J2380" s="448" t="s">
        <v>581</v>
      </c>
    </row>
    <row r="2381" spans="9:10" x14ac:dyDescent="0.3">
      <c r="I2381" s="448" t="s">
        <v>726</v>
      </c>
      <c r="J2381" s="448" t="s">
        <v>581</v>
      </c>
    </row>
    <row r="2382" spans="9:10" x14ac:dyDescent="0.3">
      <c r="I2382" s="448" t="s">
        <v>726</v>
      </c>
      <c r="J2382" s="448" t="s">
        <v>581</v>
      </c>
    </row>
    <row r="2383" spans="9:10" x14ac:dyDescent="0.3">
      <c r="I2383" s="448" t="s">
        <v>726</v>
      </c>
      <c r="J2383" s="448" t="s">
        <v>581</v>
      </c>
    </row>
    <row r="2384" spans="9:10" x14ac:dyDescent="0.3">
      <c r="I2384" s="448" t="s">
        <v>726</v>
      </c>
      <c r="J2384" s="448" t="s">
        <v>581</v>
      </c>
    </row>
    <row r="2385" spans="9:10" x14ac:dyDescent="0.3">
      <c r="I2385" s="448" t="s">
        <v>726</v>
      </c>
      <c r="J2385" s="448" t="s">
        <v>581</v>
      </c>
    </row>
    <row r="2386" spans="9:10" x14ac:dyDescent="0.3">
      <c r="I2386" s="448" t="s">
        <v>726</v>
      </c>
      <c r="J2386" s="448" t="s">
        <v>581</v>
      </c>
    </row>
    <row r="2387" spans="9:10" x14ac:dyDescent="0.3">
      <c r="I2387" s="448" t="s">
        <v>726</v>
      </c>
      <c r="J2387" s="448" t="s">
        <v>581</v>
      </c>
    </row>
    <row r="2388" spans="9:10" x14ac:dyDescent="0.3">
      <c r="I2388" s="448" t="s">
        <v>726</v>
      </c>
      <c r="J2388" s="448" t="s">
        <v>581</v>
      </c>
    </row>
    <row r="2389" spans="9:10" x14ac:dyDescent="0.3">
      <c r="I2389" s="448" t="s">
        <v>726</v>
      </c>
      <c r="J2389" s="448" t="s">
        <v>581</v>
      </c>
    </row>
    <row r="2390" spans="9:10" x14ac:dyDescent="0.3">
      <c r="I2390" s="448" t="s">
        <v>726</v>
      </c>
      <c r="J2390" s="448" t="s">
        <v>581</v>
      </c>
    </row>
    <row r="2391" spans="9:10" x14ac:dyDescent="0.3">
      <c r="I2391" s="448"/>
      <c r="J2391" s="448"/>
    </row>
    <row r="2392" spans="9:10" x14ac:dyDescent="0.3">
      <c r="I2392" s="448" t="s">
        <v>727</v>
      </c>
      <c r="J2392" s="448" t="s">
        <v>581</v>
      </c>
    </row>
    <row r="2393" spans="9:10" x14ac:dyDescent="0.3">
      <c r="I2393" s="448" t="s">
        <v>727</v>
      </c>
      <c r="J2393" s="448" t="s">
        <v>581</v>
      </c>
    </row>
    <row r="2394" spans="9:10" x14ac:dyDescent="0.3">
      <c r="I2394" s="448" t="s">
        <v>727</v>
      </c>
      <c r="J2394" s="448" t="s">
        <v>581</v>
      </c>
    </row>
    <row r="2395" spans="9:10" x14ac:dyDescent="0.3">
      <c r="I2395" s="448" t="s">
        <v>727</v>
      </c>
      <c r="J2395" s="448" t="s">
        <v>581</v>
      </c>
    </row>
    <row r="2396" spans="9:10" x14ac:dyDescent="0.3">
      <c r="I2396" s="448" t="s">
        <v>727</v>
      </c>
      <c r="J2396" s="448" t="s">
        <v>581</v>
      </c>
    </row>
    <row r="2397" spans="9:10" x14ac:dyDescent="0.3">
      <c r="I2397" s="448" t="s">
        <v>727</v>
      </c>
      <c r="J2397" s="448" t="s">
        <v>581</v>
      </c>
    </row>
    <row r="2398" spans="9:10" x14ac:dyDescent="0.3">
      <c r="I2398" s="448" t="s">
        <v>727</v>
      </c>
      <c r="J2398" s="448" t="s">
        <v>581</v>
      </c>
    </row>
    <row r="2399" spans="9:10" x14ac:dyDescent="0.3">
      <c r="I2399" s="448" t="s">
        <v>727</v>
      </c>
      <c r="J2399" s="448" t="s">
        <v>581</v>
      </c>
    </row>
    <row r="2400" spans="9:10" x14ac:dyDescent="0.3">
      <c r="I2400" s="448" t="s">
        <v>727</v>
      </c>
      <c r="J2400" s="448" t="s">
        <v>581</v>
      </c>
    </row>
    <row r="2401" spans="9:10" x14ac:dyDescent="0.3">
      <c r="I2401" s="448" t="s">
        <v>727</v>
      </c>
      <c r="J2401" s="448" t="s">
        <v>581</v>
      </c>
    </row>
    <row r="2402" spans="9:10" x14ac:dyDescent="0.3">
      <c r="I2402" s="448" t="s">
        <v>727</v>
      </c>
      <c r="J2402" s="448" t="s">
        <v>581</v>
      </c>
    </row>
    <row r="2403" spans="9:10" x14ac:dyDescent="0.3">
      <c r="I2403" s="448" t="s">
        <v>727</v>
      </c>
      <c r="J2403" s="448" t="s">
        <v>581</v>
      </c>
    </row>
    <row r="2404" spans="9:10" x14ac:dyDescent="0.3">
      <c r="I2404" s="448" t="s">
        <v>727</v>
      </c>
      <c r="J2404" s="448" t="s">
        <v>581</v>
      </c>
    </row>
    <row r="2405" spans="9:10" x14ac:dyDescent="0.3">
      <c r="I2405" s="448" t="s">
        <v>727</v>
      </c>
      <c r="J2405" s="448" t="s">
        <v>581</v>
      </c>
    </row>
    <row r="2406" spans="9:10" x14ac:dyDescent="0.3">
      <c r="I2406" s="448" t="s">
        <v>727</v>
      </c>
      <c r="J2406" s="448" t="s">
        <v>581</v>
      </c>
    </row>
    <row r="2407" spans="9:10" x14ac:dyDescent="0.3">
      <c r="I2407" s="448" t="s">
        <v>727</v>
      </c>
      <c r="J2407" s="448" t="s">
        <v>581</v>
      </c>
    </row>
    <row r="2408" spans="9:10" x14ac:dyDescent="0.3">
      <c r="I2408" s="448" t="s">
        <v>727</v>
      </c>
      <c r="J2408" s="448" t="s">
        <v>581</v>
      </c>
    </row>
    <row r="2409" spans="9:10" x14ac:dyDescent="0.3">
      <c r="I2409" s="448" t="s">
        <v>727</v>
      </c>
      <c r="J2409" s="448" t="s">
        <v>581</v>
      </c>
    </row>
    <row r="2410" spans="9:10" x14ac:dyDescent="0.3">
      <c r="I2410" s="448" t="s">
        <v>727</v>
      </c>
      <c r="J2410" s="448" t="s">
        <v>581</v>
      </c>
    </row>
    <row r="2411" spans="9:10" x14ac:dyDescent="0.3">
      <c r="I2411" s="448" t="s">
        <v>727</v>
      </c>
      <c r="J2411" s="448" t="s">
        <v>581</v>
      </c>
    </row>
    <row r="2412" spans="9:10" x14ac:dyDescent="0.3">
      <c r="I2412" s="448" t="s">
        <v>727</v>
      </c>
      <c r="J2412" s="448" t="s">
        <v>581</v>
      </c>
    </row>
    <row r="2413" spans="9:10" x14ac:dyDescent="0.3">
      <c r="I2413" s="448" t="s">
        <v>727</v>
      </c>
      <c r="J2413" s="448" t="s">
        <v>581</v>
      </c>
    </row>
    <row r="2414" spans="9:10" x14ac:dyDescent="0.3">
      <c r="I2414" s="448" t="s">
        <v>727</v>
      </c>
      <c r="J2414" s="448" t="s">
        <v>581</v>
      </c>
    </row>
    <row r="2415" spans="9:10" x14ac:dyDescent="0.3">
      <c r="I2415" s="448" t="s">
        <v>727</v>
      </c>
      <c r="J2415" s="448" t="s">
        <v>581</v>
      </c>
    </row>
    <row r="2416" spans="9:10" x14ac:dyDescent="0.3">
      <c r="I2416" s="448" t="s">
        <v>727</v>
      </c>
      <c r="J2416" s="448" t="s">
        <v>581</v>
      </c>
    </row>
    <row r="2417" spans="9:10" x14ac:dyDescent="0.3">
      <c r="I2417" s="448" t="s">
        <v>727</v>
      </c>
      <c r="J2417" s="448" t="s">
        <v>581</v>
      </c>
    </row>
    <row r="2418" spans="9:10" x14ac:dyDescent="0.3">
      <c r="I2418" s="448" t="s">
        <v>727</v>
      </c>
      <c r="J2418" s="448" t="s">
        <v>581</v>
      </c>
    </row>
    <row r="2419" spans="9:10" x14ac:dyDescent="0.3">
      <c r="I2419" s="448" t="s">
        <v>727</v>
      </c>
      <c r="J2419" s="448" t="s">
        <v>581</v>
      </c>
    </row>
    <row r="2420" spans="9:10" x14ac:dyDescent="0.3">
      <c r="I2420" s="448" t="s">
        <v>727</v>
      </c>
      <c r="J2420" s="448" t="s">
        <v>581</v>
      </c>
    </row>
    <row r="2421" spans="9:10" x14ac:dyDescent="0.3">
      <c r="I2421" s="448" t="s">
        <v>727</v>
      </c>
      <c r="J2421" s="448" t="s">
        <v>581</v>
      </c>
    </row>
    <row r="2422" spans="9:10" x14ac:dyDescent="0.3">
      <c r="I2422" s="448" t="s">
        <v>727</v>
      </c>
      <c r="J2422" s="448" t="s">
        <v>581</v>
      </c>
    </row>
    <row r="2423" spans="9:10" x14ac:dyDescent="0.3">
      <c r="I2423" s="448"/>
      <c r="J2423" s="448"/>
    </row>
    <row r="2424" spans="9:10" x14ac:dyDescent="0.3">
      <c r="I2424" s="448" t="s">
        <v>728</v>
      </c>
      <c r="J2424" s="448" t="s">
        <v>581</v>
      </c>
    </row>
    <row r="2425" spans="9:10" x14ac:dyDescent="0.3">
      <c r="I2425" s="448" t="s">
        <v>728</v>
      </c>
      <c r="J2425" s="448" t="s">
        <v>581</v>
      </c>
    </row>
    <row r="2426" spans="9:10" x14ac:dyDescent="0.3">
      <c r="I2426" s="448" t="s">
        <v>728</v>
      </c>
      <c r="J2426" s="448" t="s">
        <v>581</v>
      </c>
    </row>
    <row r="2427" spans="9:10" x14ac:dyDescent="0.3">
      <c r="I2427" s="448" t="s">
        <v>728</v>
      </c>
      <c r="J2427" s="448" t="s">
        <v>581</v>
      </c>
    </row>
    <row r="2428" spans="9:10" x14ac:dyDescent="0.3">
      <c r="I2428" s="448" t="s">
        <v>728</v>
      </c>
      <c r="J2428" s="448" t="s">
        <v>581</v>
      </c>
    </row>
    <row r="2429" spans="9:10" x14ac:dyDescent="0.3">
      <c r="I2429" s="448" t="s">
        <v>728</v>
      </c>
      <c r="J2429" s="448" t="s">
        <v>581</v>
      </c>
    </row>
    <row r="2430" spans="9:10" x14ac:dyDescent="0.3">
      <c r="I2430" s="448" t="s">
        <v>728</v>
      </c>
      <c r="J2430" s="448" t="s">
        <v>581</v>
      </c>
    </row>
    <row r="2431" spans="9:10" x14ac:dyDescent="0.3">
      <c r="I2431" s="448" t="s">
        <v>728</v>
      </c>
      <c r="J2431" s="448" t="s">
        <v>581</v>
      </c>
    </row>
    <row r="2432" spans="9:10" x14ac:dyDescent="0.3">
      <c r="I2432" s="448" t="s">
        <v>728</v>
      </c>
      <c r="J2432" s="448" t="s">
        <v>581</v>
      </c>
    </row>
    <row r="2433" spans="9:10" x14ac:dyDescent="0.3">
      <c r="I2433" s="448" t="s">
        <v>728</v>
      </c>
      <c r="J2433" s="448" t="s">
        <v>581</v>
      </c>
    </row>
    <row r="2434" spans="9:10" x14ac:dyDescent="0.3">
      <c r="I2434" s="448" t="s">
        <v>728</v>
      </c>
      <c r="J2434" s="448" t="s">
        <v>581</v>
      </c>
    </row>
    <row r="2435" spans="9:10" x14ac:dyDescent="0.3">
      <c r="I2435" s="448" t="s">
        <v>728</v>
      </c>
      <c r="J2435" s="448" t="s">
        <v>581</v>
      </c>
    </row>
    <row r="2436" spans="9:10" x14ac:dyDescent="0.3">
      <c r="I2436" s="448" t="s">
        <v>728</v>
      </c>
      <c r="J2436" s="448" t="s">
        <v>581</v>
      </c>
    </row>
    <row r="2437" spans="9:10" x14ac:dyDescent="0.3">
      <c r="I2437" s="448" t="s">
        <v>728</v>
      </c>
      <c r="J2437" s="448" t="s">
        <v>581</v>
      </c>
    </row>
    <row r="2438" spans="9:10" x14ac:dyDescent="0.3">
      <c r="I2438" s="448" t="s">
        <v>728</v>
      </c>
      <c r="J2438" s="448" t="s">
        <v>581</v>
      </c>
    </row>
    <row r="2439" spans="9:10" x14ac:dyDescent="0.3">
      <c r="I2439" s="448" t="s">
        <v>728</v>
      </c>
      <c r="J2439" s="448" t="s">
        <v>581</v>
      </c>
    </row>
    <row r="2440" spans="9:10" x14ac:dyDescent="0.3">
      <c r="I2440" s="448" t="s">
        <v>728</v>
      </c>
      <c r="J2440" s="448" t="s">
        <v>581</v>
      </c>
    </row>
    <row r="2441" spans="9:10" x14ac:dyDescent="0.3">
      <c r="I2441" s="448" t="s">
        <v>728</v>
      </c>
      <c r="J2441" s="448" t="s">
        <v>581</v>
      </c>
    </row>
    <row r="2442" spans="9:10" x14ac:dyDescent="0.3">
      <c r="I2442" s="448" t="s">
        <v>728</v>
      </c>
      <c r="J2442" s="448" t="s">
        <v>581</v>
      </c>
    </row>
    <row r="2443" spans="9:10" x14ac:dyDescent="0.3">
      <c r="I2443" s="448" t="s">
        <v>728</v>
      </c>
      <c r="J2443" s="448" t="s">
        <v>581</v>
      </c>
    </row>
    <row r="2444" spans="9:10" x14ac:dyDescent="0.3">
      <c r="I2444" s="448"/>
      <c r="J2444" s="448"/>
    </row>
    <row r="2445" spans="9:10" x14ac:dyDescent="0.3">
      <c r="I2445" s="448" t="s">
        <v>729</v>
      </c>
      <c r="J2445" s="448" t="s">
        <v>581</v>
      </c>
    </row>
    <row r="2446" spans="9:10" x14ac:dyDescent="0.3">
      <c r="I2446" s="448" t="s">
        <v>729</v>
      </c>
      <c r="J2446" s="448" t="s">
        <v>581</v>
      </c>
    </row>
    <row r="2447" spans="9:10" x14ac:dyDescent="0.3">
      <c r="I2447" s="448" t="s">
        <v>729</v>
      </c>
      <c r="J2447" s="448" t="s">
        <v>581</v>
      </c>
    </row>
    <row r="2448" spans="9:10" x14ac:dyDescent="0.3">
      <c r="I2448" s="448" t="s">
        <v>729</v>
      </c>
      <c r="J2448" s="448" t="s">
        <v>581</v>
      </c>
    </row>
    <row r="2449" spans="9:10" x14ac:dyDescent="0.3">
      <c r="I2449" s="448" t="s">
        <v>729</v>
      </c>
      <c r="J2449" s="448" t="s">
        <v>581</v>
      </c>
    </row>
    <row r="2450" spans="9:10" x14ac:dyDescent="0.3">
      <c r="I2450" s="448" t="s">
        <v>729</v>
      </c>
      <c r="J2450" s="448" t="s">
        <v>581</v>
      </c>
    </row>
    <row r="2451" spans="9:10" x14ac:dyDescent="0.3">
      <c r="I2451" s="448" t="s">
        <v>729</v>
      </c>
      <c r="J2451" s="448" t="s">
        <v>581</v>
      </c>
    </row>
    <row r="2452" spans="9:10" x14ac:dyDescent="0.3">
      <c r="I2452" s="448" t="s">
        <v>729</v>
      </c>
      <c r="J2452" s="448" t="s">
        <v>581</v>
      </c>
    </row>
    <row r="2453" spans="9:10" x14ac:dyDescent="0.3">
      <c r="I2453" s="448" t="s">
        <v>729</v>
      </c>
      <c r="J2453" s="448" t="s">
        <v>581</v>
      </c>
    </row>
    <row r="2454" spans="9:10" x14ac:dyDescent="0.3">
      <c r="I2454" s="448" t="s">
        <v>729</v>
      </c>
      <c r="J2454" s="448" t="s">
        <v>581</v>
      </c>
    </row>
    <row r="2455" spans="9:10" x14ac:dyDescent="0.3">
      <c r="I2455" s="448" t="s">
        <v>729</v>
      </c>
      <c r="J2455" s="448" t="s">
        <v>581</v>
      </c>
    </row>
    <row r="2456" spans="9:10" x14ac:dyDescent="0.3">
      <c r="I2456" s="448" t="s">
        <v>729</v>
      </c>
      <c r="J2456" s="448" t="s">
        <v>581</v>
      </c>
    </row>
    <row r="2457" spans="9:10" x14ac:dyDescent="0.3">
      <c r="I2457" s="448" t="s">
        <v>729</v>
      </c>
      <c r="J2457" s="448" t="s">
        <v>581</v>
      </c>
    </row>
    <row r="2458" spans="9:10" x14ac:dyDescent="0.3">
      <c r="I2458" s="448" t="s">
        <v>729</v>
      </c>
      <c r="J2458" s="448" t="s">
        <v>581</v>
      </c>
    </row>
    <row r="2459" spans="9:10" x14ac:dyDescent="0.3">
      <c r="I2459" s="448" t="s">
        <v>729</v>
      </c>
      <c r="J2459" s="448" t="s">
        <v>581</v>
      </c>
    </row>
    <row r="2460" spans="9:10" x14ac:dyDescent="0.3">
      <c r="I2460" s="448" t="s">
        <v>729</v>
      </c>
      <c r="J2460" s="448" t="s">
        <v>581</v>
      </c>
    </row>
    <row r="2461" spans="9:10" x14ac:dyDescent="0.3">
      <c r="I2461" s="448" t="s">
        <v>729</v>
      </c>
      <c r="J2461" s="448" t="s">
        <v>581</v>
      </c>
    </row>
    <row r="2462" spans="9:10" x14ac:dyDescent="0.3">
      <c r="I2462" s="448" t="s">
        <v>729</v>
      </c>
      <c r="J2462" s="448" t="s">
        <v>581</v>
      </c>
    </row>
    <row r="2463" spans="9:10" x14ac:dyDescent="0.3">
      <c r="I2463" s="448" t="s">
        <v>729</v>
      </c>
      <c r="J2463" s="448" t="s">
        <v>581</v>
      </c>
    </row>
    <row r="2464" spans="9:10" x14ac:dyDescent="0.3">
      <c r="I2464" s="448" t="s">
        <v>729</v>
      </c>
      <c r="J2464" s="448" t="s">
        <v>581</v>
      </c>
    </row>
    <row r="2465" spans="9:10" x14ac:dyDescent="0.3">
      <c r="I2465" s="448" t="s">
        <v>729</v>
      </c>
      <c r="J2465" s="448" t="s">
        <v>581</v>
      </c>
    </row>
    <row r="2466" spans="9:10" x14ac:dyDescent="0.3">
      <c r="I2466" s="448" t="s">
        <v>729</v>
      </c>
      <c r="J2466" s="448" t="s">
        <v>581</v>
      </c>
    </row>
    <row r="2467" spans="9:10" x14ac:dyDescent="0.3">
      <c r="I2467" s="448" t="s">
        <v>729</v>
      </c>
      <c r="J2467" s="448" t="s">
        <v>581</v>
      </c>
    </row>
    <row r="2468" spans="9:10" x14ac:dyDescent="0.3">
      <c r="I2468" s="448" t="s">
        <v>729</v>
      </c>
      <c r="J2468" s="448" t="s">
        <v>581</v>
      </c>
    </row>
    <row r="2469" spans="9:10" x14ac:dyDescent="0.3">
      <c r="I2469" s="448" t="s">
        <v>729</v>
      </c>
      <c r="J2469" s="448" t="s">
        <v>581</v>
      </c>
    </row>
    <row r="2470" spans="9:10" x14ac:dyDescent="0.3">
      <c r="I2470" s="448" t="s">
        <v>729</v>
      </c>
      <c r="J2470" s="448" t="s">
        <v>581</v>
      </c>
    </row>
    <row r="2471" spans="9:10" x14ac:dyDescent="0.3">
      <c r="I2471" s="448" t="s">
        <v>729</v>
      </c>
      <c r="J2471" s="448" t="s">
        <v>581</v>
      </c>
    </row>
    <row r="2472" spans="9:10" x14ac:dyDescent="0.3">
      <c r="I2472" s="448" t="s">
        <v>729</v>
      </c>
      <c r="J2472" s="448" t="s">
        <v>581</v>
      </c>
    </row>
    <row r="2473" spans="9:10" x14ac:dyDescent="0.3">
      <c r="I2473" s="448" t="s">
        <v>729</v>
      </c>
      <c r="J2473" s="448" t="s">
        <v>581</v>
      </c>
    </row>
    <row r="2474" spans="9:10" x14ac:dyDescent="0.3">
      <c r="I2474" s="448" t="s">
        <v>729</v>
      </c>
      <c r="J2474" s="448" t="s">
        <v>581</v>
      </c>
    </row>
    <row r="2475" spans="9:10" x14ac:dyDescent="0.3">
      <c r="I2475" s="448" t="s">
        <v>729</v>
      </c>
      <c r="J2475" s="448" t="s">
        <v>581</v>
      </c>
    </row>
    <row r="2476" spans="9:10" x14ac:dyDescent="0.3">
      <c r="I2476" s="448" t="s">
        <v>729</v>
      </c>
      <c r="J2476" s="448" t="s">
        <v>581</v>
      </c>
    </row>
    <row r="2477" spans="9:10" x14ac:dyDescent="0.3">
      <c r="I2477" s="448" t="s">
        <v>729</v>
      </c>
      <c r="J2477" s="448" t="s">
        <v>581</v>
      </c>
    </row>
    <row r="2478" spans="9:10" x14ac:dyDescent="0.3">
      <c r="I2478" s="448" t="s">
        <v>729</v>
      </c>
      <c r="J2478" s="448" t="s">
        <v>581</v>
      </c>
    </row>
    <row r="2479" spans="9:10" x14ac:dyDescent="0.3">
      <c r="I2479" s="448" t="s">
        <v>729</v>
      </c>
      <c r="J2479" s="448" t="s">
        <v>581</v>
      </c>
    </row>
    <row r="2480" spans="9:10" x14ac:dyDescent="0.3">
      <c r="I2480" s="448" t="s">
        <v>729</v>
      </c>
      <c r="J2480" s="448" t="s">
        <v>581</v>
      </c>
    </row>
    <row r="2481" spans="9:10" x14ac:dyDescent="0.3">
      <c r="I2481" s="448" t="s">
        <v>729</v>
      </c>
      <c r="J2481" s="448" t="s">
        <v>581</v>
      </c>
    </row>
    <row r="2482" spans="9:10" x14ac:dyDescent="0.3">
      <c r="I2482" s="448" t="s">
        <v>729</v>
      </c>
      <c r="J2482" s="448" t="s">
        <v>581</v>
      </c>
    </row>
    <row r="2483" spans="9:10" x14ac:dyDescent="0.3">
      <c r="I2483" s="448"/>
      <c r="J2483" s="448"/>
    </row>
    <row r="2484" spans="9:10" x14ac:dyDescent="0.3">
      <c r="I2484" s="448" t="s">
        <v>730</v>
      </c>
      <c r="J2484" s="448" t="s">
        <v>581</v>
      </c>
    </row>
    <row r="2485" spans="9:10" x14ac:dyDescent="0.3">
      <c r="I2485" s="448" t="s">
        <v>730</v>
      </c>
      <c r="J2485" s="448" t="s">
        <v>581</v>
      </c>
    </row>
    <row r="2486" spans="9:10" x14ac:dyDescent="0.3">
      <c r="I2486" s="448" t="s">
        <v>730</v>
      </c>
      <c r="J2486" s="448" t="s">
        <v>581</v>
      </c>
    </row>
    <row r="2487" spans="9:10" x14ac:dyDescent="0.3">
      <c r="I2487" s="448" t="s">
        <v>730</v>
      </c>
      <c r="J2487" s="448" t="s">
        <v>581</v>
      </c>
    </row>
    <row r="2488" spans="9:10" x14ac:dyDescent="0.3">
      <c r="I2488" s="448" t="s">
        <v>730</v>
      </c>
      <c r="J2488" s="448" t="s">
        <v>581</v>
      </c>
    </row>
    <row r="2489" spans="9:10" x14ac:dyDescent="0.3">
      <c r="I2489" s="448" t="s">
        <v>730</v>
      </c>
      <c r="J2489" s="448" t="s">
        <v>581</v>
      </c>
    </row>
    <row r="2490" spans="9:10" x14ac:dyDescent="0.3">
      <c r="I2490" s="448" t="s">
        <v>730</v>
      </c>
      <c r="J2490" s="448" t="s">
        <v>581</v>
      </c>
    </row>
    <row r="2491" spans="9:10" x14ac:dyDescent="0.3">
      <c r="I2491" s="448" t="s">
        <v>730</v>
      </c>
      <c r="J2491" s="448" t="s">
        <v>581</v>
      </c>
    </row>
    <row r="2492" spans="9:10" x14ac:dyDescent="0.3">
      <c r="I2492" s="448" t="s">
        <v>730</v>
      </c>
      <c r="J2492" s="448" t="s">
        <v>581</v>
      </c>
    </row>
    <row r="2493" spans="9:10" x14ac:dyDescent="0.3">
      <c r="I2493" s="448" t="s">
        <v>730</v>
      </c>
      <c r="J2493" s="448" t="s">
        <v>581</v>
      </c>
    </row>
    <row r="2494" spans="9:10" x14ac:dyDescent="0.3">
      <c r="I2494" s="448" t="s">
        <v>730</v>
      </c>
      <c r="J2494" s="448" t="s">
        <v>581</v>
      </c>
    </row>
    <row r="2495" spans="9:10" x14ac:dyDescent="0.3">
      <c r="I2495" s="448" t="s">
        <v>730</v>
      </c>
      <c r="J2495" s="448" t="s">
        <v>581</v>
      </c>
    </row>
    <row r="2496" spans="9:10" x14ac:dyDescent="0.3">
      <c r="I2496" s="448" t="s">
        <v>730</v>
      </c>
      <c r="J2496" s="448" t="s">
        <v>581</v>
      </c>
    </row>
    <row r="2497" spans="9:10" x14ac:dyDescent="0.3">
      <c r="I2497" s="448" t="s">
        <v>730</v>
      </c>
      <c r="J2497" s="448" t="s">
        <v>581</v>
      </c>
    </row>
    <row r="2498" spans="9:10" x14ac:dyDescent="0.3">
      <c r="I2498" s="448" t="s">
        <v>730</v>
      </c>
      <c r="J2498" s="448" t="s">
        <v>581</v>
      </c>
    </row>
    <row r="2499" spans="9:10" x14ac:dyDescent="0.3">
      <c r="I2499" s="448" t="s">
        <v>730</v>
      </c>
      <c r="J2499" s="448" t="s">
        <v>581</v>
      </c>
    </row>
    <row r="2500" spans="9:10" x14ac:dyDescent="0.3">
      <c r="I2500" s="448" t="s">
        <v>730</v>
      </c>
      <c r="J2500" s="448" t="s">
        <v>581</v>
      </c>
    </row>
    <row r="2501" spans="9:10" x14ac:dyDescent="0.3">
      <c r="I2501" s="448" t="s">
        <v>730</v>
      </c>
      <c r="J2501" s="448" t="s">
        <v>581</v>
      </c>
    </row>
    <row r="2502" spans="9:10" x14ac:dyDescent="0.3">
      <c r="I2502" s="448" t="s">
        <v>730</v>
      </c>
      <c r="J2502" s="448" t="s">
        <v>581</v>
      </c>
    </row>
    <row r="2503" spans="9:10" x14ac:dyDescent="0.3">
      <c r="I2503" s="448" t="s">
        <v>730</v>
      </c>
      <c r="J2503" s="448" t="s">
        <v>581</v>
      </c>
    </row>
    <row r="2504" spans="9:10" x14ac:dyDescent="0.3">
      <c r="I2504" s="448" t="s">
        <v>730</v>
      </c>
      <c r="J2504" s="448" t="s">
        <v>581</v>
      </c>
    </row>
    <row r="2505" spans="9:10" x14ac:dyDescent="0.3">
      <c r="I2505" s="448" t="s">
        <v>730</v>
      </c>
      <c r="J2505" s="448" t="s">
        <v>581</v>
      </c>
    </row>
    <row r="2506" spans="9:10" x14ac:dyDescent="0.3">
      <c r="I2506" s="448" t="s">
        <v>730</v>
      </c>
      <c r="J2506" s="448" t="s">
        <v>581</v>
      </c>
    </row>
    <row r="2507" spans="9:10" x14ac:dyDescent="0.3">
      <c r="I2507" s="448" t="s">
        <v>730</v>
      </c>
      <c r="J2507" s="448" t="s">
        <v>581</v>
      </c>
    </row>
    <row r="2508" spans="9:10" x14ac:dyDescent="0.3">
      <c r="I2508" s="448" t="s">
        <v>730</v>
      </c>
      <c r="J2508" s="448" t="s">
        <v>581</v>
      </c>
    </row>
    <row r="2509" spans="9:10" x14ac:dyDescent="0.3">
      <c r="I2509" s="448" t="s">
        <v>730</v>
      </c>
      <c r="J2509" s="448" t="s">
        <v>581</v>
      </c>
    </row>
    <row r="2510" spans="9:10" x14ac:dyDescent="0.3">
      <c r="I2510" s="448" t="s">
        <v>730</v>
      </c>
      <c r="J2510" s="448" t="s">
        <v>581</v>
      </c>
    </row>
    <row r="2511" spans="9:10" x14ac:dyDescent="0.3">
      <c r="I2511" s="448" t="s">
        <v>730</v>
      </c>
      <c r="J2511" s="448" t="s">
        <v>581</v>
      </c>
    </row>
    <row r="2512" spans="9:10" x14ac:dyDescent="0.3">
      <c r="I2512" s="448" t="s">
        <v>730</v>
      </c>
      <c r="J2512" s="448" t="s">
        <v>581</v>
      </c>
    </row>
    <row r="2513" spans="9:10" x14ac:dyDescent="0.3">
      <c r="I2513" s="448" t="s">
        <v>730</v>
      </c>
      <c r="J2513" s="448" t="s">
        <v>581</v>
      </c>
    </row>
    <row r="2514" spans="9:10" x14ac:dyDescent="0.3">
      <c r="I2514" s="448" t="s">
        <v>730</v>
      </c>
      <c r="J2514" s="448" t="s">
        <v>581</v>
      </c>
    </row>
    <row r="2515" spans="9:10" x14ac:dyDescent="0.3">
      <c r="I2515" s="448" t="s">
        <v>730</v>
      </c>
      <c r="J2515" s="448" t="s">
        <v>581</v>
      </c>
    </row>
    <row r="2516" spans="9:10" x14ac:dyDescent="0.3">
      <c r="I2516" s="448" t="s">
        <v>730</v>
      </c>
      <c r="J2516" s="448" t="s">
        <v>581</v>
      </c>
    </row>
    <row r="2517" spans="9:10" x14ac:dyDescent="0.3">
      <c r="I2517" s="448" t="s">
        <v>730</v>
      </c>
      <c r="J2517" s="448" t="s">
        <v>581</v>
      </c>
    </row>
    <row r="2518" spans="9:10" x14ac:dyDescent="0.3">
      <c r="I2518" s="448" t="s">
        <v>730</v>
      </c>
      <c r="J2518" s="448" t="s">
        <v>581</v>
      </c>
    </row>
    <row r="2519" spans="9:10" x14ac:dyDescent="0.3">
      <c r="I2519" s="448" t="s">
        <v>730</v>
      </c>
      <c r="J2519" s="448" t="s">
        <v>581</v>
      </c>
    </row>
    <row r="2520" spans="9:10" x14ac:dyDescent="0.3">
      <c r="I2520" s="448" t="s">
        <v>730</v>
      </c>
      <c r="J2520" s="448" t="s">
        <v>581</v>
      </c>
    </row>
    <row r="2521" spans="9:10" x14ac:dyDescent="0.3">
      <c r="I2521" s="448" t="s">
        <v>730</v>
      </c>
      <c r="J2521" s="448" t="s">
        <v>581</v>
      </c>
    </row>
    <row r="2522" spans="9:10" x14ac:dyDescent="0.3">
      <c r="I2522" s="448" t="s">
        <v>730</v>
      </c>
      <c r="J2522" s="448" t="s">
        <v>581</v>
      </c>
    </row>
    <row r="2523" spans="9:10" x14ac:dyDescent="0.3">
      <c r="I2523" s="448" t="s">
        <v>730</v>
      </c>
      <c r="J2523" s="448" t="s">
        <v>581</v>
      </c>
    </row>
    <row r="2524" spans="9:10" x14ac:dyDescent="0.3">
      <c r="I2524" s="448" t="s">
        <v>730</v>
      </c>
      <c r="J2524" s="448" t="s">
        <v>581</v>
      </c>
    </row>
    <row r="2525" spans="9:10" x14ac:dyDescent="0.3">
      <c r="I2525" s="448" t="s">
        <v>730</v>
      </c>
      <c r="J2525" s="448" t="s">
        <v>581</v>
      </c>
    </row>
    <row r="2526" spans="9:10" x14ac:dyDescent="0.3">
      <c r="I2526" s="448" t="s">
        <v>730</v>
      </c>
      <c r="J2526" s="448" t="s">
        <v>581</v>
      </c>
    </row>
    <row r="2527" spans="9:10" x14ac:dyDescent="0.3">
      <c r="I2527" s="448" t="s">
        <v>730</v>
      </c>
      <c r="J2527" s="448" t="s">
        <v>581</v>
      </c>
    </row>
    <row r="2528" spans="9:10" x14ac:dyDescent="0.3">
      <c r="I2528" s="448"/>
      <c r="J2528" s="448"/>
    </row>
    <row r="2529" spans="9:10" x14ac:dyDescent="0.3">
      <c r="I2529" s="448" t="s">
        <v>731</v>
      </c>
      <c r="J2529" s="448" t="s">
        <v>581</v>
      </c>
    </row>
    <row r="2530" spans="9:10" x14ac:dyDescent="0.3">
      <c r="I2530" s="448" t="s">
        <v>731</v>
      </c>
      <c r="J2530" s="448" t="s">
        <v>581</v>
      </c>
    </row>
    <row r="2531" spans="9:10" x14ac:dyDescent="0.3">
      <c r="I2531" s="448" t="s">
        <v>731</v>
      </c>
      <c r="J2531" s="448" t="s">
        <v>581</v>
      </c>
    </row>
    <row r="2532" spans="9:10" x14ac:dyDescent="0.3">
      <c r="I2532" s="448" t="s">
        <v>731</v>
      </c>
      <c r="J2532" s="448" t="s">
        <v>581</v>
      </c>
    </row>
    <row r="2533" spans="9:10" x14ac:dyDescent="0.3">
      <c r="I2533" s="448" t="s">
        <v>731</v>
      </c>
      <c r="J2533" s="448" t="s">
        <v>581</v>
      </c>
    </row>
    <row r="2534" spans="9:10" x14ac:dyDescent="0.3">
      <c r="I2534" s="448" t="s">
        <v>731</v>
      </c>
      <c r="J2534" s="448" t="s">
        <v>581</v>
      </c>
    </row>
    <row r="2535" spans="9:10" x14ac:dyDescent="0.3">
      <c r="I2535" s="448" t="s">
        <v>731</v>
      </c>
      <c r="J2535" s="448" t="s">
        <v>581</v>
      </c>
    </row>
    <row r="2536" spans="9:10" x14ac:dyDescent="0.3">
      <c r="I2536" s="448" t="s">
        <v>731</v>
      </c>
      <c r="J2536" s="448" t="s">
        <v>581</v>
      </c>
    </row>
    <row r="2537" spans="9:10" x14ac:dyDescent="0.3">
      <c r="I2537" s="448" t="s">
        <v>731</v>
      </c>
      <c r="J2537" s="448" t="s">
        <v>581</v>
      </c>
    </row>
    <row r="2538" spans="9:10" x14ac:dyDescent="0.3">
      <c r="I2538" s="448" t="s">
        <v>731</v>
      </c>
      <c r="J2538" s="448" t="s">
        <v>581</v>
      </c>
    </row>
    <row r="2539" spans="9:10" x14ac:dyDescent="0.3">
      <c r="I2539" s="448" t="s">
        <v>731</v>
      </c>
      <c r="J2539" s="448" t="s">
        <v>581</v>
      </c>
    </row>
    <row r="2540" spans="9:10" x14ac:dyDescent="0.3">
      <c r="I2540" s="448" t="s">
        <v>731</v>
      </c>
      <c r="J2540" s="448" t="s">
        <v>581</v>
      </c>
    </row>
    <row r="2541" spans="9:10" x14ac:dyDescent="0.3">
      <c r="I2541" s="448" t="s">
        <v>731</v>
      </c>
      <c r="J2541" s="448" t="s">
        <v>581</v>
      </c>
    </row>
    <row r="2542" spans="9:10" x14ac:dyDescent="0.3">
      <c r="I2542" s="448" t="s">
        <v>731</v>
      </c>
      <c r="J2542" s="448" t="s">
        <v>581</v>
      </c>
    </row>
    <row r="2543" spans="9:10" x14ac:dyDescent="0.3">
      <c r="I2543" s="448" t="s">
        <v>731</v>
      </c>
      <c r="J2543" s="448" t="s">
        <v>581</v>
      </c>
    </row>
    <row r="2544" spans="9:10" x14ac:dyDescent="0.3">
      <c r="I2544" s="448" t="s">
        <v>731</v>
      </c>
      <c r="J2544" s="448" t="s">
        <v>581</v>
      </c>
    </row>
    <row r="2545" spans="9:10" x14ac:dyDescent="0.3">
      <c r="I2545" s="448" t="s">
        <v>731</v>
      </c>
      <c r="J2545" s="448" t="s">
        <v>581</v>
      </c>
    </row>
    <row r="2546" spans="9:10" x14ac:dyDescent="0.3">
      <c r="I2546" s="448" t="s">
        <v>731</v>
      </c>
      <c r="J2546" s="448" t="s">
        <v>581</v>
      </c>
    </row>
    <row r="2547" spans="9:10" x14ac:dyDescent="0.3">
      <c r="I2547" s="448" t="s">
        <v>731</v>
      </c>
      <c r="J2547" s="448" t="s">
        <v>581</v>
      </c>
    </row>
    <row r="2548" spans="9:10" x14ac:dyDescent="0.3">
      <c r="I2548" s="448" t="s">
        <v>731</v>
      </c>
      <c r="J2548" s="448" t="s">
        <v>581</v>
      </c>
    </row>
    <row r="2549" spans="9:10" x14ac:dyDescent="0.3">
      <c r="I2549" s="448" t="s">
        <v>731</v>
      </c>
      <c r="J2549" s="448" t="s">
        <v>581</v>
      </c>
    </row>
    <row r="2550" spans="9:10" x14ac:dyDescent="0.3">
      <c r="I2550" s="448" t="s">
        <v>731</v>
      </c>
      <c r="J2550" s="448" t="s">
        <v>581</v>
      </c>
    </row>
    <row r="2551" spans="9:10" x14ac:dyDescent="0.3">
      <c r="I2551" s="448" t="s">
        <v>731</v>
      </c>
      <c r="J2551" s="448" t="s">
        <v>581</v>
      </c>
    </row>
    <row r="2552" spans="9:10" x14ac:dyDescent="0.3">
      <c r="I2552" s="448" t="s">
        <v>731</v>
      </c>
      <c r="J2552" s="448" t="s">
        <v>581</v>
      </c>
    </row>
    <row r="2553" spans="9:10" x14ac:dyDescent="0.3">
      <c r="I2553" s="448" t="s">
        <v>731</v>
      </c>
      <c r="J2553" s="448" t="s">
        <v>581</v>
      </c>
    </row>
    <row r="2554" spans="9:10" x14ac:dyDescent="0.3">
      <c r="I2554" s="448" t="s">
        <v>731</v>
      </c>
      <c r="J2554" s="448" t="s">
        <v>581</v>
      </c>
    </row>
    <row r="2555" spans="9:10" x14ac:dyDescent="0.3">
      <c r="I2555" s="448" t="s">
        <v>731</v>
      </c>
      <c r="J2555" s="448" t="s">
        <v>581</v>
      </c>
    </row>
    <row r="2556" spans="9:10" x14ac:dyDescent="0.3">
      <c r="I2556" s="448" t="s">
        <v>731</v>
      </c>
      <c r="J2556" s="448" t="s">
        <v>581</v>
      </c>
    </row>
    <row r="2557" spans="9:10" x14ac:dyDescent="0.3">
      <c r="I2557" s="448" t="s">
        <v>731</v>
      </c>
      <c r="J2557" s="448" t="s">
        <v>581</v>
      </c>
    </row>
    <row r="2558" spans="9:10" x14ac:dyDescent="0.3">
      <c r="I2558" s="448" t="s">
        <v>731</v>
      </c>
      <c r="J2558" s="448" t="s">
        <v>581</v>
      </c>
    </row>
    <row r="2559" spans="9:10" x14ac:dyDescent="0.3">
      <c r="I2559" s="448" t="s">
        <v>731</v>
      </c>
      <c r="J2559" s="448" t="s">
        <v>581</v>
      </c>
    </row>
    <row r="2560" spans="9:10" x14ac:dyDescent="0.3">
      <c r="I2560" s="448" t="s">
        <v>731</v>
      </c>
      <c r="J2560" s="448" t="s">
        <v>581</v>
      </c>
    </row>
    <row r="2561" spans="9:10" x14ac:dyDescent="0.3">
      <c r="I2561" s="448" t="s">
        <v>731</v>
      </c>
      <c r="J2561" s="448" t="s">
        <v>581</v>
      </c>
    </row>
    <row r="2562" spans="9:10" x14ac:dyDescent="0.3">
      <c r="I2562" s="448" t="s">
        <v>731</v>
      </c>
      <c r="J2562" s="448" t="s">
        <v>581</v>
      </c>
    </row>
    <row r="2563" spans="9:10" x14ac:dyDescent="0.3">
      <c r="I2563" s="448" t="s">
        <v>731</v>
      </c>
      <c r="J2563" s="448" t="s">
        <v>581</v>
      </c>
    </row>
    <row r="2564" spans="9:10" x14ac:dyDescent="0.3">
      <c r="I2564" s="448" t="s">
        <v>731</v>
      </c>
      <c r="J2564" s="448" t="s">
        <v>581</v>
      </c>
    </row>
    <row r="2565" spans="9:10" x14ac:dyDescent="0.3">
      <c r="I2565" s="448" t="s">
        <v>731</v>
      </c>
      <c r="J2565" s="448" t="s">
        <v>581</v>
      </c>
    </row>
    <row r="2566" spans="9:10" x14ac:dyDescent="0.3">
      <c r="I2566" s="448" t="s">
        <v>731</v>
      </c>
      <c r="J2566" s="448" t="s">
        <v>581</v>
      </c>
    </row>
    <row r="2567" spans="9:10" x14ac:dyDescent="0.3">
      <c r="I2567" s="448" t="s">
        <v>731</v>
      </c>
      <c r="J2567" s="448" t="s">
        <v>581</v>
      </c>
    </row>
    <row r="2568" spans="9:10" x14ac:dyDescent="0.3">
      <c r="I2568" s="448" t="s">
        <v>731</v>
      </c>
      <c r="J2568" s="448" t="s">
        <v>581</v>
      </c>
    </row>
    <row r="2569" spans="9:10" x14ac:dyDescent="0.3">
      <c r="I2569" s="448" t="s">
        <v>731</v>
      </c>
      <c r="J2569" s="448" t="s">
        <v>581</v>
      </c>
    </row>
    <row r="2570" spans="9:10" x14ac:dyDescent="0.3">
      <c r="I2570" s="448" t="s">
        <v>731</v>
      </c>
      <c r="J2570" s="448" t="s">
        <v>581</v>
      </c>
    </row>
    <row r="2571" spans="9:10" x14ac:dyDescent="0.3">
      <c r="I2571" s="448" t="s">
        <v>731</v>
      </c>
      <c r="J2571" s="448" t="s">
        <v>581</v>
      </c>
    </row>
    <row r="2572" spans="9:10" x14ac:dyDescent="0.3">
      <c r="I2572" s="448" t="s">
        <v>731</v>
      </c>
      <c r="J2572" s="448" t="s">
        <v>581</v>
      </c>
    </row>
    <row r="2573" spans="9:10" x14ac:dyDescent="0.3">
      <c r="I2573" s="448"/>
      <c r="J2573" s="448"/>
    </row>
    <row r="2574" spans="9:10" x14ac:dyDescent="0.3">
      <c r="I2574" s="448" t="s">
        <v>732</v>
      </c>
      <c r="J2574" s="448" t="s">
        <v>581</v>
      </c>
    </row>
    <row r="2575" spans="9:10" x14ac:dyDescent="0.3">
      <c r="I2575" s="448" t="s">
        <v>732</v>
      </c>
      <c r="J2575" s="448" t="s">
        <v>581</v>
      </c>
    </row>
    <row r="2576" spans="9:10" x14ac:dyDescent="0.3">
      <c r="I2576" s="448" t="s">
        <v>732</v>
      </c>
      <c r="J2576" s="448" t="s">
        <v>581</v>
      </c>
    </row>
    <row r="2577" spans="9:10" x14ac:dyDescent="0.3">
      <c r="I2577" s="448" t="s">
        <v>732</v>
      </c>
      <c r="J2577" s="448" t="s">
        <v>581</v>
      </c>
    </row>
    <row r="2578" spans="9:10" x14ac:dyDescent="0.3">
      <c r="I2578" s="448" t="s">
        <v>732</v>
      </c>
      <c r="J2578" s="448" t="s">
        <v>581</v>
      </c>
    </row>
    <row r="2579" spans="9:10" x14ac:dyDescent="0.3">
      <c r="I2579" s="448" t="s">
        <v>732</v>
      </c>
      <c r="J2579" s="448" t="s">
        <v>581</v>
      </c>
    </row>
    <row r="2580" spans="9:10" x14ac:dyDescent="0.3">
      <c r="I2580" s="448" t="s">
        <v>732</v>
      </c>
      <c r="J2580" s="448" t="s">
        <v>581</v>
      </c>
    </row>
    <row r="2581" spans="9:10" x14ac:dyDescent="0.3">
      <c r="I2581" s="448" t="s">
        <v>732</v>
      </c>
      <c r="J2581" s="448" t="s">
        <v>581</v>
      </c>
    </row>
    <row r="2582" spans="9:10" x14ac:dyDescent="0.3">
      <c r="I2582" s="448" t="s">
        <v>732</v>
      </c>
      <c r="J2582" s="448" t="s">
        <v>581</v>
      </c>
    </row>
    <row r="2583" spans="9:10" x14ac:dyDescent="0.3">
      <c r="I2583" s="448" t="s">
        <v>732</v>
      </c>
      <c r="J2583" s="448" t="s">
        <v>581</v>
      </c>
    </row>
    <row r="2584" spans="9:10" x14ac:dyDescent="0.3">
      <c r="I2584" s="448" t="s">
        <v>732</v>
      </c>
      <c r="J2584" s="448" t="s">
        <v>581</v>
      </c>
    </row>
    <row r="2585" spans="9:10" x14ac:dyDescent="0.3">
      <c r="I2585" s="448" t="s">
        <v>732</v>
      </c>
      <c r="J2585" s="448" t="s">
        <v>581</v>
      </c>
    </row>
    <row r="2586" spans="9:10" x14ac:dyDescent="0.3">
      <c r="I2586" s="448" t="s">
        <v>732</v>
      </c>
      <c r="J2586" s="448" t="s">
        <v>581</v>
      </c>
    </row>
    <row r="2587" spans="9:10" x14ac:dyDescent="0.3">
      <c r="I2587" s="448" t="s">
        <v>732</v>
      </c>
      <c r="J2587" s="448" t="s">
        <v>581</v>
      </c>
    </row>
    <row r="2588" spans="9:10" x14ac:dyDescent="0.3">
      <c r="I2588" s="448" t="s">
        <v>732</v>
      </c>
      <c r="J2588" s="448" t="s">
        <v>581</v>
      </c>
    </row>
    <row r="2589" spans="9:10" x14ac:dyDescent="0.3">
      <c r="I2589" s="448" t="s">
        <v>732</v>
      </c>
      <c r="J2589" s="448" t="s">
        <v>581</v>
      </c>
    </row>
    <row r="2590" spans="9:10" x14ac:dyDescent="0.3">
      <c r="I2590" s="448" t="s">
        <v>732</v>
      </c>
      <c r="J2590" s="448" t="s">
        <v>581</v>
      </c>
    </row>
    <row r="2591" spans="9:10" x14ac:dyDescent="0.3">
      <c r="I2591" s="448" t="s">
        <v>732</v>
      </c>
      <c r="J2591" s="448" t="s">
        <v>581</v>
      </c>
    </row>
    <row r="2592" spans="9:10" x14ac:dyDescent="0.3">
      <c r="I2592" s="448" t="s">
        <v>732</v>
      </c>
      <c r="J2592" s="448" t="s">
        <v>581</v>
      </c>
    </row>
    <row r="2593" spans="9:10" x14ac:dyDescent="0.3">
      <c r="I2593" s="448" t="s">
        <v>732</v>
      </c>
      <c r="J2593" s="448" t="s">
        <v>581</v>
      </c>
    </row>
    <row r="2594" spans="9:10" x14ac:dyDescent="0.3">
      <c r="I2594" s="448" t="s">
        <v>732</v>
      </c>
      <c r="J2594" s="448" t="s">
        <v>581</v>
      </c>
    </row>
    <row r="2595" spans="9:10" x14ac:dyDescent="0.3">
      <c r="I2595" s="448" t="s">
        <v>732</v>
      </c>
      <c r="J2595" s="448" t="s">
        <v>581</v>
      </c>
    </row>
    <row r="2596" spans="9:10" x14ac:dyDescent="0.3">
      <c r="I2596" s="448" t="s">
        <v>732</v>
      </c>
      <c r="J2596" s="448" t="s">
        <v>581</v>
      </c>
    </row>
    <row r="2597" spans="9:10" x14ac:dyDescent="0.3">
      <c r="I2597" s="448" t="s">
        <v>732</v>
      </c>
      <c r="J2597" s="448" t="s">
        <v>581</v>
      </c>
    </row>
    <row r="2598" spans="9:10" x14ac:dyDescent="0.3">
      <c r="I2598" s="448" t="s">
        <v>732</v>
      </c>
      <c r="J2598" s="448" t="s">
        <v>581</v>
      </c>
    </row>
    <row r="2599" spans="9:10" x14ac:dyDescent="0.3">
      <c r="I2599" s="448" t="s">
        <v>732</v>
      </c>
      <c r="J2599" s="448" t="s">
        <v>581</v>
      </c>
    </row>
    <row r="2600" spans="9:10" x14ac:dyDescent="0.3">
      <c r="I2600" s="448" t="s">
        <v>732</v>
      </c>
      <c r="J2600" s="448" t="s">
        <v>581</v>
      </c>
    </row>
    <row r="2601" spans="9:10" x14ac:dyDescent="0.3">
      <c r="I2601" s="448" t="s">
        <v>732</v>
      </c>
      <c r="J2601" s="448" t="s">
        <v>581</v>
      </c>
    </row>
    <row r="2602" spans="9:10" x14ac:dyDescent="0.3">
      <c r="I2602" s="448" t="s">
        <v>732</v>
      </c>
      <c r="J2602" s="448" t="s">
        <v>581</v>
      </c>
    </row>
    <row r="2603" spans="9:10" x14ac:dyDescent="0.3">
      <c r="I2603" s="448" t="s">
        <v>732</v>
      </c>
      <c r="J2603" s="448" t="s">
        <v>581</v>
      </c>
    </row>
    <row r="2604" spans="9:10" x14ac:dyDescent="0.3">
      <c r="I2604" s="448" t="s">
        <v>732</v>
      </c>
      <c r="J2604" s="448" t="s">
        <v>581</v>
      </c>
    </row>
    <row r="2605" spans="9:10" x14ac:dyDescent="0.3">
      <c r="I2605" s="448" t="s">
        <v>732</v>
      </c>
      <c r="J2605" s="448" t="s">
        <v>581</v>
      </c>
    </row>
    <row r="2606" spans="9:10" x14ac:dyDescent="0.3">
      <c r="I2606" s="448" t="s">
        <v>732</v>
      </c>
      <c r="J2606" s="448" t="s">
        <v>581</v>
      </c>
    </row>
    <row r="2607" spans="9:10" x14ac:dyDescent="0.3">
      <c r="I2607" s="448" t="s">
        <v>732</v>
      </c>
      <c r="J2607" s="448" t="s">
        <v>581</v>
      </c>
    </row>
    <row r="2608" spans="9:10" x14ac:dyDescent="0.3">
      <c r="I2608" s="448" t="s">
        <v>732</v>
      </c>
      <c r="J2608" s="448" t="s">
        <v>581</v>
      </c>
    </row>
    <row r="2609" spans="9:10" x14ac:dyDescent="0.3">
      <c r="I2609" s="448" t="s">
        <v>732</v>
      </c>
      <c r="J2609" s="448" t="s">
        <v>581</v>
      </c>
    </row>
    <row r="2610" spans="9:10" x14ac:dyDescent="0.3">
      <c r="I2610" s="448" t="s">
        <v>732</v>
      </c>
      <c r="J2610" s="448" t="s">
        <v>581</v>
      </c>
    </row>
    <row r="2611" spans="9:10" x14ac:dyDescent="0.3">
      <c r="I2611" s="448" t="s">
        <v>732</v>
      </c>
      <c r="J2611" s="448" t="s">
        <v>581</v>
      </c>
    </row>
    <row r="2612" spans="9:10" x14ac:dyDescent="0.3">
      <c r="I2612" s="448" t="s">
        <v>732</v>
      </c>
      <c r="J2612" s="448" t="s">
        <v>581</v>
      </c>
    </row>
    <row r="2613" spans="9:10" x14ac:dyDescent="0.3">
      <c r="I2613" s="448" t="s">
        <v>732</v>
      </c>
      <c r="J2613" s="448" t="s">
        <v>581</v>
      </c>
    </row>
    <row r="2614" spans="9:10" x14ac:dyDescent="0.3">
      <c r="I2614" s="448" t="s">
        <v>732</v>
      </c>
      <c r="J2614" s="448" t="s">
        <v>581</v>
      </c>
    </row>
    <row r="2615" spans="9:10" x14ac:dyDescent="0.3">
      <c r="I2615" s="448" t="s">
        <v>732</v>
      </c>
      <c r="J2615" s="448" t="s">
        <v>581</v>
      </c>
    </row>
    <row r="2616" spans="9:10" x14ac:dyDescent="0.3">
      <c r="I2616" s="448" t="s">
        <v>732</v>
      </c>
      <c r="J2616" s="448" t="s">
        <v>581</v>
      </c>
    </row>
    <row r="2617" spans="9:10" x14ac:dyDescent="0.3">
      <c r="I2617" s="448" t="s">
        <v>732</v>
      </c>
      <c r="J2617" s="448" t="s">
        <v>581</v>
      </c>
    </row>
    <row r="2618" spans="9:10" x14ac:dyDescent="0.3">
      <c r="I2618" s="448"/>
      <c r="J2618" s="448"/>
    </row>
    <row r="2619" spans="9:10" x14ac:dyDescent="0.3">
      <c r="I2619" s="448" t="s">
        <v>733</v>
      </c>
      <c r="J2619" s="448" t="s">
        <v>581</v>
      </c>
    </row>
    <row r="2620" spans="9:10" x14ac:dyDescent="0.3">
      <c r="I2620" s="448" t="s">
        <v>733</v>
      </c>
      <c r="J2620" s="448" t="s">
        <v>581</v>
      </c>
    </row>
    <row r="2621" spans="9:10" x14ac:dyDescent="0.3">
      <c r="I2621" s="448" t="s">
        <v>733</v>
      </c>
      <c r="J2621" s="448" t="s">
        <v>581</v>
      </c>
    </row>
    <row r="2622" spans="9:10" x14ac:dyDescent="0.3">
      <c r="I2622" s="448" t="s">
        <v>733</v>
      </c>
      <c r="J2622" s="448" t="s">
        <v>581</v>
      </c>
    </row>
    <row r="2623" spans="9:10" x14ac:dyDescent="0.3">
      <c r="I2623" s="448" t="s">
        <v>733</v>
      </c>
      <c r="J2623" s="448" t="s">
        <v>581</v>
      </c>
    </row>
    <row r="2624" spans="9:10" x14ac:dyDescent="0.3">
      <c r="I2624" s="448" t="s">
        <v>733</v>
      </c>
      <c r="J2624" s="448" t="s">
        <v>581</v>
      </c>
    </row>
    <row r="2625" spans="9:10" x14ac:dyDescent="0.3">
      <c r="I2625" s="448" t="s">
        <v>733</v>
      </c>
      <c r="J2625" s="448" t="s">
        <v>581</v>
      </c>
    </row>
    <row r="2626" spans="9:10" x14ac:dyDescent="0.3">
      <c r="I2626" s="448" t="s">
        <v>733</v>
      </c>
      <c r="J2626" s="448" t="s">
        <v>581</v>
      </c>
    </row>
    <row r="2627" spans="9:10" x14ac:dyDescent="0.3">
      <c r="I2627" s="448" t="s">
        <v>733</v>
      </c>
      <c r="J2627" s="448" t="s">
        <v>581</v>
      </c>
    </row>
    <row r="2628" spans="9:10" x14ac:dyDescent="0.3">
      <c r="I2628" s="448" t="s">
        <v>733</v>
      </c>
      <c r="J2628" s="448" t="s">
        <v>581</v>
      </c>
    </row>
    <row r="2629" spans="9:10" x14ac:dyDescent="0.3">
      <c r="I2629" s="448" t="s">
        <v>733</v>
      </c>
      <c r="J2629" s="448" t="s">
        <v>581</v>
      </c>
    </row>
    <row r="2630" spans="9:10" x14ac:dyDescent="0.3">
      <c r="I2630" s="448" t="s">
        <v>733</v>
      </c>
      <c r="J2630" s="448" t="s">
        <v>581</v>
      </c>
    </row>
    <row r="2631" spans="9:10" x14ac:dyDescent="0.3">
      <c r="I2631" s="448" t="s">
        <v>733</v>
      </c>
      <c r="J2631" s="448" t="s">
        <v>581</v>
      </c>
    </row>
    <row r="2632" spans="9:10" x14ac:dyDescent="0.3">
      <c r="I2632" s="448" t="s">
        <v>733</v>
      </c>
      <c r="J2632" s="448" t="s">
        <v>581</v>
      </c>
    </row>
    <row r="2633" spans="9:10" x14ac:dyDescent="0.3">
      <c r="I2633" s="448" t="s">
        <v>733</v>
      </c>
      <c r="J2633" s="448" t="s">
        <v>581</v>
      </c>
    </row>
    <row r="2634" spans="9:10" x14ac:dyDescent="0.3">
      <c r="I2634" s="448" t="s">
        <v>733</v>
      </c>
      <c r="J2634" s="448" t="s">
        <v>581</v>
      </c>
    </row>
    <row r="2635" spans="9:10" x14ac:dyDescent="0.3">
      <c r="I2635" s="448" t="s">
        <v>733</v>
      </c>
      <c r="J2635" s="448" t="s">
        <v>581</v>
      </c>
    </row>
    <row r="2636" spans="9:10" x14ac:dyDescent="0.3">
      <c r="I2636" s="448" t="s">
        <v>733</v>
      </c>
      <c r="J2636" s="448" t="s">
        <v>581</v>
      </c>
    </row>
    <row r="2637" spans="9:10" x14ac:dyDescent="0.3">
      <c r="I2637" s="448" t="s">
        <v>733</v>
      </c>
      <c r="J2637" s="448" t="s">
        <v>581</v>
      </c>
    </row>
    <row r="2638" spans="9:10" x14ac:dyDescent="0.3">
      <c r="I2638" s="448" t="s">
        <v>733</v>
      </c>
      <c r="J2638" s="448" t="s">
        <v>581</v>
      </c>
    </row>
    <row r="2639" spans="9:10" x14ac:dyDescent="0.3">
      <c r="I2639" s="448" t="s">
        <v>733</v>
      </c>
      <c r="J2639" s="448" t="s">
        <v>581</v>
      </c>
    </row>
    <row r="2640" spans="9:10" x14ac:dyDescent="0.3">
      <c r="I2640" s="448" t="s">
        <v>733</v>
      </c>
      <c r="J2640" s="448" t="s">
        <v>581</v>
      </c>
    </row>
    <row r="2641" spans="9:10" x14ac:dyDescent="0.3">
      <c r="I2641" s="448" t="s">
        <v>733</v>
      </c>
      <c r="J2641" s="448" t="s">
        <v>581</v>
      </c>
    </row>
    <row r="2642" spans="9:10" x14ac:dyDescent="0.3">
      <c r="I2642" s="448" t="s">
        <v>733</v>
      </c>
      <c r="J2642" s="448" t="s">
        <v>581</v>
      </c>
    </row>
    <row r="2643" spans="9:10" x14ac:dyDescent="0.3">
      <c r="I2643" s="448" t="s">
        <v>733</v>
      </c>
      <c r="J2643" s="448" t="s">
        <v>581</v>
      </c>
    </row>
    <row r="2644" spans="9:10" x14ac:dyDescent="0.3">
      <c r="I2644" s="448" t="s">
        <v>733</v>
      </c>
      <c r="J2644" s="448" t="s">
        <v>581</v>
      </c>
    </row>
    <row r="2645" spans="9:10" x14ac:dyDescent="0.3">
      <c r="I2645" s="448" t="s">
        <v>733</v>
      </c>
      <c r="J2645" s="448" t="s">
        <v>581</v>
      </c>
    </row>
    <row r="2646" spans="9:10" x14ac:dyDescent="0.3">
      <c r="I2646" s="448" t="s">
        <v>733</v>
      </c>
      <c r="J2646" s="448" t="s">
        <v>581</v>
      </c>
    </row>
    <row r="2647" spans="9:10" x14ac:dyDescent="0.3">
      <c r="I2647" s="448" t="s">
        <v>733</v>
      </c>
      <c r="J2647" s="448" t="s">
        <v>581</v>
      </c>
    </row>
    <row r="2648" spans="9:10" x14ac:dyDescent="0.3">
      <c r="I2648" s="448" t="s">
        <v>733</v>
      </c>
      <c r="J2648" s="448" t="s">
        <v>581</v>
      </c>
    </row>
    <row r="2649" spans="9:10" x14ac:dyDescent="0.3">
      <c r="I2649" s="448" t="s">
        <v>733</v>
      </c>
      <c r="J2649" s="448" t="s">
        <v>581</v>
      </c>
    </row>
    <row r="2650" spans="9:10" x14ac:dyDescent="0.3">
      <c r="I2650" s="448" t="s">
        <v>733</v>
      </c>
      <c r="J2650" s="448" t="s">
        <v>581</v>
      </c>
    </row>
    <row r="2651" spans="9:10" x14ac:dyDescent="0.3">
      <c r="I2651" s="448" t="s">
        <v>733</v>
      </c>
      <c r="J2651" s="448" t="s">
        <v>581</v>
      </c>
    </row>
    <row r="2652" spans="9:10" x14ac:dyDescent="0.3">
      <c r="I2652" s="448" t="s">
        <v>733</v>
      </c>
      <c r="J2652" s="448" t="s">
        <v>581</v>
      </c>
    </row>
    <row r="2653" spans="9:10" x14ac:dyDescent="0.3">
      <c r="I2653" s="448" t="s">
        <v>733</v>
      </c>
      <c r="J2653" s="448" t="s">
        <v>581</v>
      </c>
    </row>
    <row r="2654" spans="9:10" x14ac:dyDescent="0.3">
      <c r="I2654" s="448" t="s">
        <v>733</v>
      </c>
      <c r="J2654" s="448" t="s">
        <v>581</v>
      </c>
    </row>
    <row r="2655" spans="9:10" x14ac:dyDescent="0.3">
      <c r="I2655" s="448" t="s">
        <v>733</v>
      </c>
      <c r="J2655" s="448" t="s">
        <v>581</v>
      </c>
    </row>
    <row r="2656" spans="9:10" x14ac:dyDescent="0.3">
      <c r="I2656" s="448" t="s">
        <v>733</v>
      </c>
      <c r="J2656" s="448" t="s">
        <v>581</v>
      </c>
    </row>
    <row r="2657" spans="9:10" x14ac:dyDescent="0.3">
      <c r="I2657" s="448" t="s">
        <v>733</v>
      </c>
      <c r="J2657" s="448" t="s">
        <v>581</v>
      </c>
    </row>
    <row r="2658" spans="9:10" x14ac:dyDescent="0.3">
      <c r="I2658" s="448" t="s">
        <v>733</v>
      </c>
      <c r="J2658" s="448" t="s">
        <v>581</v>
      </c>
    </row>
    <row r="2659" spans="9:10" x14ac:dyDescent="0.3">
      <c r="I2659" s="448" t="s">
        <v>733</v>
      </c>
      <c r="J2659" s="448" t="s">
        <v>581</v>
      </c>
    </row>
    <row r="2660" spans="9:10" x14ac:dyDescent="0.3">
      <c r="I2660" s="448" t="s">
        <v>733</v>
      </c>
      <c r="J2660" s="448" t="s">
        <v>581</v>
      </c>
    </row>
    <row r="2661" spans="9:10" x14ac:dyDescent="0.3">
      <c r="I2661" s="448" t="s">
        <v>733</v>
      </c>
      <c r="J2661" s="448" t="s">
        <v>581</v>
      </c>
    </row>
    <row r="2662" spans="9:10" x14ac:dyDescent="0.3">
      <c r="I2662" s="448" t="s">
        <v>733</v>
      </c>
      <c r="J2662" s="448" t="s">
        <v>581</v>
      </c>
    </row>
    <row r="2663" spans="9:10" x14ac:dyDescent="0.3">
      <c r="I2663" s="448"/>
      <c r="J2663" s="448"/>
    </row>
    <row r="2664" spans="9:10" x14ac:dyDescent="0.3">
      <c r="I2664" s="448" t="s">
        <v>734</v>
      </c>
      <c r="J2664" s="448" t="s">
        <v>581</v>
      </c>
    </row>
    <row r="2665" spans="9:10" x14ac:dyDescent="0.3">
      <c r="I2665" s="448" t="s">
        <v>734</v>
      </c>
      <c r="J2665" s="448" t="s">
        <v>581</v>
      </c>
    </row>
    <row r="2666" spans="9:10" x14ac:dyDescent="0.3">
      <c r="I2666" s="448" t="s">
        <v>734</v>
      </c>
      <c r="J2666" s="448" t="s">
        <v>581</v>
      </c>
    </row>
    <row r="2667" spans="9:10" x14ac:dyDescent="0.3">
      <c r="I2667" s="448" t="s">
        <v>734</v>
      </c>
      <c r="J2667" s="448" t="s">
        <v>581</v>
      </c>
    </row>
    <row r="2668" spans="9:10" x14ac:dyDescent="0.3">
      <c r="I2668" s="448" t="s">
        <v>734</v>
      </c>
      <c r="J2668" s="448" t="s">
        <v>581</v>
      </c>
    </row>
    <row r="2669" spans="9:10" x14ac:dyDescent="0.3">
      <c r="I2669" s="448" t="s">
        <v>734</v>
      </c>
      <c r="J2669" s="448" t="s">
        <v>581</v>
      </c>
    </row>
    <row r="2670" spans="9:10" x14ac:dyDescent="0.3">
      <c r="I2670" s="448" t="s">
        <v>734</v>
      </c>
      <c r="J2670" s="448" t="s">
        <v>581</v>
      </c>
    </row>
    <row r="2671" spans="9:10" x14ac:dyDescent="0.3">
      <c r="I2671" s="448" t="s">
        <v>734</v>
      </c>
      <c r="J2671" s="448" t="s">
        <v>581</v>
      </c>
    </row>
    <row r="2672" spans="9:10" x14ac:dyDescent="0.3">
      <c r="I2672" s="448" t="s">
        <v>734</v>
      </c>
      <c r="J2672" s="448" t="s">
        <v>581</v>
      </c>
    </row>
    <row r="2673" spans="9:10" x14ac:dyDescent="0.3">
      <c r="I2673" s="448" t="s">
        <v>734</v>
      </c>
      <c r="J2673" s="448" t="s">
        <v>581</v>
      </c>
    </row>
    <row r="2674" spans="9:10" x14ac:dyDescent="0.3">
      <c r="I2674" s="448" t="s">
        <v>734</v>
      </c>
      <c r="J2674" s="448" t="s">
        <v>581</v>
      </c>
    </row>
    <row r="2675" spans="9:10" x14ac:dyDescent="0.3">
      <c r="I2675" s="448" t="s">
        <v>734</v>
      </c>
      <c r="J2675" s="448" t="s">
        <v>581</v>
      </c>
    </row>
    <row r="2676" spans="9:10" x14ac:dyDescent="0.3">
      <c r="I2676" s="448" t="s">
        <v>734</v>
      </c>
      <c r="J2676" s="448" t="s">
        <v>581</v>
      </c>
    </row>
    <row r="2677" spans="9:10" x14ac:dyDescent="0.3">
      <c r="I2677" s="448" t="s">
        <v>734</v>
      </c>
      <c r="J2677" s="448" t="s">
        <v>581</v>
      </c>
    </row>
    <row r="2678" spans="9:10" x14ac:dyDescent="0.3">
      <c r="I2678" s="448" t="s">
        <v>734</v>
      </c>
      <c r="J2678" s="448" t="s">
        <v>581</v>
      </c>
    </row>
    <row r="2679" spans="9:10" x14ac:dyDescent="0.3">
      <c r="I2679" s="448" t="s">
        <v>734</v>
      </c>
      <c r="J2679" s="448" t="s">
        <v>581</v>
      </c>
    </row>
    <row r="2680" spans="9:10" x14ac:dyDescent="0.3">
      <c r="I2680" s="448" t="s">
        <v>734</v>
      </c>
      <c r="J2680" s="448" t="s">
        <v>581</v>
      </c>
    </row>
    <row r="2681" spans="9:10" x14ac:dyDescent="0.3">
      <c r="I2681" s="448" t="s">
        <v>734</v>
      </c>
      <c r="J2681" s="448" t="s">
        <v>581</v>
      </c>
    </row>
    <row r="2682" spans="9:10" x14ac:dyDescent="0.3">
      <c r="I2682" s="448" t="s">
        <v>734</v>
      </c>
      <c r="J2682" s="448" t="s">
        <v>581</v>
      </c>
    </row>
    <row r="2683" spans="9:10" x14ac:dyDescent="0.3">
      <c r="I2683" s="448" t="s">
        <v>734</v>
      </c>
      <c r="J2683" s="448" t="s">
        <v>581</v>
      </c>
    </row>
    <row r="2684" spans="9:10" x14ac:dyDescent="0.3">
      <c r="I2684" s="448" t="s">
        <v>734</v>
      </c>
      <c r="J2684" s="448" t="s">
        <v>581</v>
      </c>
    </row>
    <row r="2685" spans="9:10" x14ac:dyDescent="0.3">
      <c r="I2685" s="448" t="s">
        <v>734</v>
      </c>
      <c r="J2685" s="448" t="s">
        <v>581</v>
      </c>
    </row>
    <row r="2686" spans="9:10" x14ac:dyDescent="0.3">
      <c r="I2686" s="448" t="s">
        <v>734</v>
      </c>
      <c r="J2686" s="448" t="s">
        <v>581</v>
      </c>
    </row>
    <row r="2687" spans="9:10" x14ac:dyDescent="0.3">
      <c r="I2687" s="448" t="s">
        <v>734</v>
      </c>
      <c r="J2687" s="448" t="s">
        <v>581</v>
      </c>
    </row>
    <row r="2688" spans="9:10" x14ac:dyDescent="0.3">
      <c r="I2688" s="448" t="s">
        <v>734</v>
      </c>
      <c r="J2688" s="448" t="s">
        <v>581</v>
      </c>
    </row>
    <row r="2689" spans="9:10" x14ac:dyDescent="0.3">
      <c r="I2689" s="448" t="s">
        <v>734</v>
      </c>
      <c r="J2689" s="448" t="s">
        <v>581</v>
      </c>
    </row>
    <row r="2690" spans="9:10" x14ac:dyDescent="0.3">
      <c r="I2690" s="448" t="s">
        <v>734</v>
      </c>
      <c r="J2690" s="448" t="s">
        <v>581</v>
      </c>
    </row>
    <row r="2691" spans="9:10" x14ac:dyDescent="0.3">
      <c r="I2691" s="448" t="s">
        <v>734</v>
      </c>
      <c r="J2691" s="448" t="s">
        <v>581</v>
      </c>
    </row>
    <row r="2692" spans="9:10" x14ac:dyDescent="0.3">
      <c r="I2692" s="448" t="s">
        <v>734</v>
      </c>
      <c r="J2692" s="448" t="s">
        <v>581</v>
      </c>
    </row>
    <row r="2693" spans="9:10" x14ac:dyDescent="0.3">
      <c r="I2693" s="448" t="s">
        <v>734</v>
      </c>
      <c r="J2693" s="448" t="s">
        <v>581</v>
      </c>
    </row>
    <row r="2694" spans="9:10" x14ac:dyDescent="0.3">
      <c r="I2694" s="448" t="s">
        <v>734</v>
      </c>
      <c r="J2694" s="448" t="s">
        <v>581</v>
      </c>
    </row>
    <row r="2695" spans="9:10" x14ac:dyDescent="0.3">
      <c r="I2695" s="448" t="s">
        <v>734</v>
      </c>
      <c r="J2695" s="448" t="s">
        <v>581</v>
      </c>
    </row>
    <row r="2696" spans="9:10" x14ac:dyDescent="0.3">
      <c r="I2696" s="448" t="s">
        <v>734</v>
      </c>
      <c r="J2696" s="448" t="s">
        <v>581</v>
      </c>
    </row>
    <row r="2697" spans="9:10" x14ac:dyDescent="0.3">
      <c r="I2697" s="448" t="s">
        <v>734</v>
      </c>
      <c r="J2697" s="448" t="s">
        <v>581</v>
      </c>
    </row>
    <row r="2698" spans="9:10" x14ac:dyDescent="0.3">
      <c r="I2698" s="448" t="s">
        <v>734</v>
      </c>
      <c r="J2698" s="448" t="s">
        <v>581</v>
      </c>
    </row>
    <row r="2699" spans="9:10" x14ac:dyDescent="0.3">
      <c r="I2699" s="448" t="s">
        <v>734</v>
      </c>
      <c r="J2699" s="448" t="s">
        <v>581</v>
      </c>
    </row>
    <row r="2700" spans="9:10" x14ac:dyDescent="0.3">
      <c r="I2700" s="448" t="s">
        <v>734</v>
      </c>
      <c r="J2700" s="448" t="s">
        <v>581</v>
      </c>
    </row>
    <row r="2701" spans="9:10" x14ac:dyDescent="0.3">
      <c r="I2701" s="448" t="s">
        <v>734</v>
      </c>
      <c r="J2701" s="448" t="s">
        <v>581</v>
      </c>
    </row>
    <row r="2702" spans="9:10" x14ac:dyDescent="0.3">
      <c r="I2702" s="448" t="s">
        <v>734</v>
      </c>
      <c r="J2702" s="448" t="s">
        <v>581</v>
      </c>
    </row>
    <row r="2703" spans="9:10" x14ac:dyDescent="0.3">
      <c r="I2703" s="448" t="s">
        <v>734</v>
      </c>
      <c r="J2703" s="448" t="s">
        <v>581</v>
      </c>
    </row>
    <row r="2704" spans="9:10" x14ac:dyDescent="0.3">
      <c r="I2704" s="448" t="s">
        <v>734</v>
      </c>
      <c r="J2704" s="448" t="s">
        <v>581</v>
      </c>
    </row>
    <row r="2705" spans="9:10" x14ac:dyDescent="0.3">
      <c r="I2705" s="448" t="s">
        <v>734</v>
      </c>
      <c r="J2705" s="448" t="s">
        <v>581</v>
      </c>
    </row>
    <row r="2706" spans="9:10" x14ac:dyDescent="0.3">
      <c r="I2706" s="448" t="s">
        <v>734</v>
      </c>
      <c r="J2706" s="448" t="s">
        <v>581</v>
      </c>
    </row>
    <row r="2707" spans="9:10" x14ac:dyDescent="0.3">
      <c r="I2707" s="448" t="s">
        <v>734</v>
      </c>
      <c r="J2707" s="448" t="s">
        <v>581</v>
      </c>
    </row>
    <row r="2708" spans="9:10" x14ac:dyDescent="0.3">
      <c r="I2708" s="448"/>
      <c r="J2708" s="448"/>
    </row>
    <row r="2709" spans="9:10" x14ac:dyDescent="0.3">
      <c r="I2709" s="448" t="s">
        <v>735</v>
      </c>
      <c r="J2709" s="448" t="s">
        <v>581</v>
      </c>
    </row>
    <row r="2710" spans="9:10" x14ac:dyDescent="0.3">
      <c r="I2710" s="448" t="s">
        <v>735</v>
      </c>
      <c r="J2710" s="448" t="s">
        <v>581</v>
      </c>
    </row>
    <row r="2711" spans="9:10" x14ac:dyDescent="0.3">
      <c r="I2711" s="448" t="s">
        <v>735</v>
      </c>
      <c r="J2711" s="448" t="s">
        <v>581</v>
      </c>
    </row>
    <row r="2712" spans="9:10" x14ac:dyDescent="0.3">
      <c r="I2712" s="448" t="s">
        <v>735</v>
      </c>
      <c r="J2712" s="448" t="s">
        <v>581</v>
      </c>
    </row>
    <row r="2713" spans="9:10" x14ac:dyDescent="0.3">
      <c r="I2713" s="448" t="s">
        <v>735</v>
      </c>
      <c r="J2713" s="448" t="s">
        <v>581</v>
      </c>
    </row>
    <row r="2714" spans="9:10" x14ac:dyDescent="0.3">
      <c r="I2714" s="448" t="s">
        <v>735</v>
      </c>
      <c r="J2714" s="448" t="s">
        <v>581</v>
      </c>
    </row>
    <row r="2715" spans="9:10" x14ac:dyDescent="0.3">
      <c r="I2715" s="448" t="s">
        <v>735</v>
      </c>
      <c r="J2715" s="448" t="s">
        <v>581</v>
      </c>
    </row>
    <row r="2716" spans="9:10" x14ac:dyDescent="0.3">
      <c r="I2716" s="448" t="s">
        <v>735</v>
      </c>
      <c r="J2716" s="448" t="s">
        <v>581</v>
      </c>
    </row>
    <row r="2717" spans="9:10" x14ac:dyDescent="0.3">
      <c r="I2717" s="448" t="s">
        <v>735</v>
      </c>
      <c r="J2717" s="448" t="s">
        <v>581</v>
      </c>
    </row>
    <row r="2718" spans="9:10" x14ac:dyDescent="0.3">
      <c r="I2718" s="448" t="s">
        <v>735</v>
      </c>
      <c r="J2718" s="448" t="s">
        <v>581</v>
      </c>
    </row>
    <row r="2719" spans="9:10" x14ac:dyDescent="0.3">
      <c r="I2719" s="448" t="s">
        <v>735</v>
      </c>
      <c r="J2719" s="448" t="s">
        <v>581</v>
      </c>
    </row>
    <row r="2720" spans="9:10" x14ac:dyDescent="0.3">
      <c r="I2720" s="448" t="s">
        <v>735</v>
      </c>
      <c r="J2720" s="448" t="s">
        <v>581</v>
      </c>
    </row>
    <row r="2721" spans="9:10" x14ac:dyDescent="0.3">
      <c r="I2721" s="448" t="s">
        <v>735</v>
      </c>
      <c r="J2721" s="448" t="s">
        <v>581</v>
      </c>
    </row>
    <row r="2722" spans="9:10" x14ac:dyDescent="0.3">
      <c r="I2722" s="448" t="s">
        <v>735</v>
      </c>
      <c r="J2722" s="448" t="s">
        <v>581</v>
      </c>
    </row>
    <row r="2723" spans="9:10" x14ac:dyDescent="0.3">
      <c r="I2723" s="448" t="s">
        <v>735</v>
      </c>
      <c r="J2723" s="448" t="s">
        <v>581</v>
      </c>
    </row>
    <row r="2724" spans="9:10" x14ac:dyDescent="0.3">
      <c r="I2724" s="448" t="s">
        <v>735</v>
      </c>
      <c r="J2724" s="448" t="s">
        <v>581</v>
      </c>
    </row>
    <row r="2725" spans="9:10" x14ac:dyDescent="0.3">
      <c r="I2725" s="448" t="s">
        <v>735</v>
      </c>
      <c r="J2725" s="448" t="s">
        <v>581</v>
      </c>
    </row>
    <row r="2726" spans="9:10" x14ac:dyDescent="0.3">
      <c r="I2726" s="448" t="s">
        <v>735</v>
      </c>
      <c r="J2726" s="448" t="s">
        <v>581</v>
      </c>
    </row>
    <row r="2727" spans="9:10" x14ac:dyDescent="0.3">
      <c r="I2727" s="448" t="s">
        <v>735</v>
      </c>
      <c r="J2727" s="448" t="s">
        <v>581</v>
      </c>
    </row>
    <row r="2728" spans="9:10" x14ac:dyDescent="0.3">
      <c r="I2728" s="448" t="s">
        <v>735</v>
      </c>
      <c r="J2728" s="448" t="s">
        <v>581</v>
      </c>
    </row>
    <row r="2729" spans="9:10" x14ac:dyDescent="0.3">
      <c r="I2729" s="448" t="s">
        <v>735</v>
      </c>
      <c r="J2729" s="448" t="s">
        <v>581</v>
      </c>
    </row>
    <row r="2730" spans="9:10" x14ac:dyDescent="0.3">
      <c r="I2730" s="448" t="s">
        <v>735</v>
      </c>
      <c r="J2730" s="448" t="s">
        <v>581</v>
      </c>
    </row>
    <row r="2731" spans="9:10" x14ac:dyDescent="0.3">
      <c r="I2731" s="448" t="s">
        <v>735</v>
      </c>
      <c r="J2731" s="448" t="s">
        <v>581</v>
      </c>
    </row>
    <row r="2732" spans="9:10" x14ac:dyDescent="0.3">
      <c r="I2732" s="448" t="s">
        <v>735</v>
      </c>
      <c r="J2732" s="448" t="s">
        <v>581</v>
      </c>
    </row>
    <row r="2733" spans="9:10" x14ac:dyDescent="0.3">
      <c r="I2733" s="448" t="s">
        <v>735</v>
      </c>
      <c r="J2733" s="448" t="s">
        <v>581</v>
      </c>
    </row>
    <row r="2734" spans="9:10" x14ac:dyDescent="0.3">
      <c r="I2734" s="448" t="s">
        <v>735</v>
      </c>
      <c r="J2734" s="448" t="s">
        <v>581</v>
      </c>
    </row>
    <row r="2735" spans="9:10" x14ac:dyDescent="0.3">
      <c r="I2735" s="448" t="s">
        <v>735</v>
      </c>
      <c r="J2735" s="448" t="s">
        <v>581</v>
      </c>
    </row>
    <row r="2736" spans="9:10" x14ac:dyDescent="0.3">
      <c r="I2736" s="448" t="s">
        <v>735</v>
      </c>
      <c r="J2736" s="448" t="s">
        <v>581</v>
      </c>
    </row>
    <row r="2737" spans="9:10" x14ac:dyDescent="0.3">
      <c r="I2737" s="448" t="s">
        <v>735</v>
      </c>
      <c r="J2737" s="448" t="s">
        <v>581</v>
      </c>
    </row>
    <row r="2738" spans="9:10" x14ac:dyDescent="0.3">
      <c r="I2738" s="448" t="s">
        <v>735</v>
      </c>
      <c r="J2738" s="448" t="s">
        <v>581</v>
      </c>
    </row>
    <row r="2739" spans="9:10" x14ac:dyDescent="0.3">
      <c r="I2739" s="448" t="s">
        <v>735</v>
      </c>
      <c r="J2739" s="448" t="s">
        <v>581</v>
      </c>
    </row>
    <row r="2740" spans="9:10" x14ac:dyDescent="0.3">
      <c r="I2740" s="448" t="s">
        <v>735</v>
      </c>
      <c r="J2740" s="448" t="s">
        <v>581</v>
      </c>
    </row>
    <row r="2741" spans="9:10" x14ac:dyDescent="0.3">
      <c r="I2741" s="448" t="s">
        <v>735</v>
      </c>
      <c r="J2741" s="448" t="s">
        <v>581</v>
      </c>
    </row>
    <row r="2742" spans="9:10" x14ac:dyDescent="0.3">
      <c r="I2742" s="448" t="s">
        <v>735</v>
      </c>
      <c r="J2742" s="448" t="s">
        <v>581</v>
      </c>
    </row>
    <row r="2743" spans="9:10" x14ac:dyDescent="0.3">
      <c r="I2743" s="448" t="s">
        <v>735</v>
      </c>
      <c r="J2743" s="448" t="s">
        <v>581</v>
      </c>
    </row>
    <row r="2744" spans="9:10" x14ac:dyDescent="0.3">
      <c r="I2744" s="448" t="s">
        <v>735</v>
      </c>
      <c r="J2744" s="448" t="s">
        <v>581</v>
      </c>
    </row>
    <row r="2745" spans="9:10" x14ac:dyDescent="0.3">
      <c r="I2745" s="448" t="s">
        <v>735</v>
      </c>
      <c r="J2745" s="448" t="s">
        <v>581</v>
      </c>
    </row>
    <row r="2746" spans="9:10" x14ac:dyDescent="0.3">
      <c r="I2746" s="448" t="s">
        <v>735</v>
      </c>
      <c r="J2746" s="448" t="s">
        <v>581</v>
      </c>
    </row>
    <row r="2747" spans="9:10" x14ac:dyDescent="0.3">
      <c r="I2747" s="448" t="s">
        <v>735</v>
      </c>
      <c r="J2747" s="448" t="s">
        <v>581</v>
      </c>
    </row>
    <row r="2748" spans="9:10" x14ac:dyDescent="0.3">
      <c r="I2748" s="448" t="s">
        <v>735</v>
      </c>
      <c r="J2748" s="448" t="s">
        <v>581</v>
      </c>
    </row>
    <row r="2749" spans="9:10" x14ac:dyDescent="0.3">
      <c r="I2749" s="448" t="s">
        <v>735</v>
      </c>
      <c r="J2749" s="448" t="s">
        <v>581</v>
      </c>
    </row>
    <row r="2750" spans="9:10" x14ac:dyDescent="0.3">
      <c r="I2750" s="448" t="s">
        <v>735</v>
      </c>
      <c r="J2750" s="448" t="s">
        <v>581</v>
      </c>
    </row>
    <row r="2751" spans="9:10" x14ac:dyDescent="0.3">
      <c r="I2751" s="448" t="s">
        <v>735</v>
      </c>
      <c r="J2751" s="448" t="s">
        <v>581</v>
      </c>
    </row>
    <row r="2752" spans="9:10" x14ac:dyDescent="0.3">
      <c r="I2752" s="448" t="s">
        <v>735</v>
      </c>
      <c r="J2752" s="448" t="s">
        <v>581</v>
      </c>
    </row>
    <row r="2753" spans="9:10" x14ac:dyDescent="0.3">
      <c r="I2753" s="448"/>
      <c r="J2753" s="448"/>
    </row>
    <row r="2754" spans="9:10" x14ac:dyDescent="0.3">
      <c r="I2754" s="448" t="s">
        <v>736</v>
      </c>
      <c r="J2754" s="448" t="s">
        <v>581</v>
      </c>
    </row>
    <row r="2755" spans="9:10" x14ac:dyDescent="0.3">
      <c r="I2755" s="448" t="s">
        <v>736</v>
      </c>
      <c r="J2755" s="448" t="s">
        <v>581</v>
      </c>
    </row>
    <row r="2756" spans="9:10" x14ac:dyDescent="0.3">
      <c r="I2756" s="448" t="s">
        <v>736</v>
      </c>
      <c r="J2756" s="448" t="s">
        <v>581</v>
      </c>
    </row>
    <row r="2757" spans="9:10" x14ac:dyDescent="0.3">
      <c r="I2757" s="448" t="s">
        <v>736</v>
      </c>
      <c r="J2757" s="448" t="s">
        <v>581</v>
      </c>
    </row>
    <row r="2758" spans="9:10" x14ac:dyDescent="0.3">
      <c r="I2758" s="448" t="s">
        <v>736</v>
      </c>
      <c r="J2758" s="448" t="s">
        <v>581</v>
      </c>
    </row>
    <row r="2759" spans="9:10" x14ac:dyDescent="0.3">
      <c r="I2759" s="448" t="s">
        <v>736</v>
      </c>
      <c r="J2759" s="448" t="s">
        <v>581</v>
      </c>
    </row>
    <row r="2760" spans="9:10" x14ac:dyDescent="0.3">
      <c r="I2760" s="448" t="s">
        <v>736</v>
      </c>
      <c r="J2760" s="448" t="s">
        <v>581</v>
      </c>
    </row>
    <row r="2761" spans="9:10" x14ac:dyDescent="0.3">
      <c r="I2761" s="448" t="s">
        <v>736</v>
      </c>
      <c r="J2761" s="448" t="s">
        <v>581</v>
      </c>
    </row>
    <row r="2762" spans="9:10" x14ac:dyDescent="0.3">
      <c r="I2762" s="448" t="s">
        <v>736</v>
      </c>
      <c r="J2762" s="448" t="s">
        <v>581</v>
      </c>
    </row>
    <row r="2763" spans="9:10" x14ac:dyDescent="0.3">
      <c r="I2763" s="448" t="s">
        <v>736</v>
      </c>
      <c r="J2763" s="448" t="s">
        <v>581</v>
      </c>
    </row>
    <row r="2764" spans="9:10" x14ac:dyDescent="0.3">
      <c r="I2764" s="448" t="s">
        <v>736</v>
      </c>
      <c r="J2764" s="448" t="s">
        <v>581</v>
      </c>
    </row>
    <row r="2765" spans="9:10" x14ac:dyDescent="0.3">
      <c r="I2765" s="448" t="s">
        <v>736</v>
      </c>
      <c r="J2765" s="448" t="s">
        <v>581</v>
      </c>
    </row>
    <row r="2766" spans="9:10" x14ac:dyDescent="0.3">
      <c r="I2766" s="448" t="s">
        <v>736</v>
      </c>
      <c r="J2766" s="448" t="s">
        <v>581</v>
      </c>
    </row>
    <row r="2767" spans="9:10" x14ac:dyDescent="0.3">
      <c r="I2767" s="448" t="s">
        <v>736</v>
      </c>
      <c r="J2767" s="448" t="s">
        <v>581</v>
      </c>
    </row>
    <row r="2768" spans="9:10" x14ac:dyDescent="0.3">
      <c r="I2768" s="448" t="s">
        <v>736</v>
      </c>
      <c r="J2768" s="448" t="s">
        <v>581</v>
      </c>
    </row>
    <row r="2769" spans="9:10" x14ac:dyDescent="0.3">
      <c r="I2769" s="448" t="s">
        <v>736</v>
      </c>
      <c r="J2769" s="448" t="s">
        <v>581</v>
      </c>
    </row>
    <row r="2770" spans="9:10" x14ac:dyDescent="0.3">
      <c r="I2770" s="448" t="s">
        <v>736</v>
      </c>
      <c r="J2770" s="448" t="s">
        <v>581</v>
      </c>
    </row>
    <row r="2771" spans="9:10" x14ac:dyDescent="0.3">
      <c r="I2771" s="448" t="s">
        <v>736</v>
      </c>
      <c r="J2771" s="448" t="s">
        <v>581</v>
      </c>
    </row>
    <row r="2772" spans="9:10" x14ac:dyDescent="0.3">
      <c r="I2772" s="448" t="s">
        <v>736</v>
      </c>
      <c r="J2772" s="448" t="s">
        <v>581</v>
      </c>
    </row>
    <row r="2773" spans="9:10" x14ac:dyDescent="0.3">
      <c r="I2773" s="448" t="s">
        <v>736</v>
      </c>
      <c r="J2773" s="448" t="s">
        <v>581</v>
      </c>
    </row>
    <row r="2774" spans="9:10" x14ac:dyDescent="0.3">
      <c r="I2774" s="448" t="s">
        <v>736</v>
      </c>
      <c r="J2774" s="448" t="s">
        <v>581</v>
      </c>
    </row>
    <row r="2775" spans="9:10" x14ac:dyDescent="0.3">
      <c r="I2775" s="448" t="s">
        <v>736</v>
      </c>
      <c r="J2775" s="448" t="s">
        <v>581</v>
      </c>
    </row>
    <row r="2776" spans="9:10" x14ac:dyDescent="0.3">
      <c r="I2776" s="448" t="s">
        <v>736</v>
      </c>
      <c r="J2776" s="448" t="s">
        <v>581</v>
      </c>
    </row>
    <row r="2777" spans="9:10" x14ac:dyDescent="0.3">
      <c r="I2777" s="448" t="s">
        <v>736</v>
      </c>
      <c r="J2777" s="448" t="s">
        <v>581</v>
      </c>
    </row>
    <row r="2778" spans="9:10" x14ac:dyDescent="0.3">
      <c r="I2778" s="448" t="s">
        <v>736</v>
      </c>
      <c r="J2778" s="448" t="s">
        <v>581</v>
      </c>
    </row>
    <row r="2779" spans="9:10" x14ac:dyDescent="0.3">
      <c r="I2779" s="448" t="s">
        <v>736</v>
      </c>
      <c r="J2779" s="448" t="s">
        <v>581</v>
      </c>
    </row>
    <row r="2780" spans="9:10" x14ac:dyDescent="0.3">
      <c r="I2780" s="448" t="s">
        <v>736</v>
      </c>
      <c r="J2780" s="448" t="s">
        <v>581</v>
      </c>
    </row>
    <row r="2781" spans="9:10" x14ac:dyDescent="0.3">
      <c r="I2781" s="448" t="s">
        <v>736</v>
      </c>
      <c r="J2781" s="448" t="s">
        <v>581</v>
      </c>
    </row>
    <row r="2782" spans="9:10" x14ac:dyDescent="0.3">
      <c r="I2782" s="448" t="s">
        <v>736</v>
      </c>
      <c r="J2782" s="448" t="s">
        <v>581</v>
      </c>
    </row>
    <row r="2783" spans="9:10" x14ac:dyDescent="0.3">
      <c r="I2783" s="448" t="s">
        <v>736</v>
      </c>
      <c r="J2783" s="448" t="s">
        <v>581</v>
      </c>
    </row>
    <row r="2784" spans="9:10" x14ac:dyDescent="0.3">
      <c r="I2784" s="448" t="s">
        <v>736</v>
      </c>
      <c r="J2784" s="448" t="s">
        <v>581</v>
      </c>
    </row>
    <row r="2785" spans="9:10" x14ac:dyDescent="0.3">
      <c r="I2785" s="448" t="s">
        <v>736</v>
      </c>
      <c r="J2785" s="448" t="s">
        <v>581</v>
      </c>
    </row>
    <row r="2786" spans="9:10" x14ac:dyDescent="0.3">
      <c r="I2786" s="448" t="s">
        <v>736</v>
      </c>
      <c r="J2786" s="448" t="s">
        <v>581</v>
      </c>
    </row>
    <row r="2787" spans="9:10" x14ac:dyDescent="0.3">
      <c r="I2787" s="448" t="s">
        <v>736</v>
      </c>
      <c r="J2787" s="448" t="s">
        <v>581</v>
      </c>
    </row>
    <row r="2788" spans="9:10" x14ac:dyDescent="0.3">
      <c r="I2788" s="448" t="s">
        <v>736</v>
      </c>
      <c r="J2788" s="448" t="s">
        <v>581</v>
      </c>
    </row>
    <row r="2789" spans="9:10" x14ac:dyDescent="0.3">
      <c r="I2789" s="448" t="s">
        <v>736</v>
      </c>
      <c r="J2789" s="448" t="s">
        <v>581</v>
      </c>
    </row>
    <row r="2790" spans="9:10" x14ac:dyDescent="0.3">
      <c r="I2790" s="448" t="s">
        <v>736</v>
      </c>
      <c r="J2790" s="448" t="s">
        <v>581</v>
      </c>
    </row>
    <row r="2791" spans="9:10" x14ac:dyDescent="0.3">
      <c r="I2791" s="448" t="s">
        <v>736</v>
      </c>
      <c r="J2791" s="448" t="s">
        <v>581</v>
      </c>
    </row>
    <row r="2792" spans="9:10" x14ac:dyDescent="0.3">
      <c r="I2792" s="448" t="s">
        <v>736</v>
      </c>
      <c r="J2792" s="448" t="s">
        <v>581</v>
      </c>
    </row>
    <row r="2793" spans="9:10" x14ac:dyDescent="0.3">
      <c r="I2793" s="448" t="s">
        <v>736</v>
      </c>
      <c r="J2793" s="448" t="s">
        <v>581</v>
      </c>
    </row>
    <row r="2794" spans="9:10" x14ac:dyDescent="0.3">
      <c r="I2794" s="448" t="s">
        <v>736</v>
      </c>
      <c r="J2794" s="448" t="s">
        <v>581</v>
      </c>
    </row>
    <row r="2795" spans="9:10" x14ac:dyDescent="0.3">
      <c r="I2795" s="448" t="s">
        <v>736</v>
      </c>
      <c r="J2795" s="448" t="s">
        <v>581</v>
      </c>
    </row>
    <row r="2796" spans="9:10" x14ac:dyDescent="0.3">
      <c r="I2796" s="448" t="s">
        <v>736</v>
      </c>
      <c r="J2796" s="448" t="s">
        <v>581</v>
      </c>
    </row>
    <row r="2797" spans="9:10" x14ac:dyDescent="0.3">
      <c r="I2797" s="448" t="s">
        <v>736</v>
      </c>
      <c r="J2797" s="448" t="s">
        <v>581</v>
      </c>
    </row>
    <row r="2798" spans="9:10" x14ac:dyDescent="0.3">
      <c r="I2798" s="448"/>
      <c r="J2798" s="448"/>
    </row>
    <row r="2799" spans="9:10" x14ac:dyDescent="0.3">
      <c r="I2799" s="448" t="s">
        <v>737</v>
      </c>
      <c r="J2799" s="448" t="s">
        <v>581</v>
      </c>
    </row>
    <row r="2800" spans="9:10" x14ac:dyDescent="0.3">
      <c r="I2800" s="448" t="s">
        <v>737</v>
      </c>
      <c r="J2800" s="448" t="s">
        <v>581</v>
      </c>
    </row>
    <row r="2801" spans="9:10" x14ac:dyDescent="0.3">
      <c r="I2801" s="448" t="s">
        <v>737</v>
      </c>
      <c r="J2801" s="448" t="s">
        <v>581</v>
      </c>
    </row>
    <row r="2802" spans="9:10" x14ac:dyDescent="0.3">
      <c r="I2802" s="448" t="s">
        <v>737</v>
      </c>
      <c r="J2802" s="448" t="s">
        <v>581</v>
      </c>
    </row>
    <row r="2803" spans="9:10" x14ac:dyDescent="0.3">
      <c r="I2803" s="448" t="s">
        <v>737</v>
      </c>
      <c r="J2803" s="448" t="s">
        <v>581</v>
      </c>
    </row>
    <row r="2804" spans="9:10" x14ac:dyDescent="0.3">
      <c r="I2804" s="448" t="s">
        <v>737</v>
      </c>
      <c r="J2804" s="448" t="s">
        <v>581</v>
      </c>
    </row>
    <row r="2805" spans="9:10" x14ac:dyDescent="0.3">
      <c r="I2805" s="448" t="s">
        <v>737</v>
      </c>
      <c r="J2805" s="448" t="s">
        <v>581</v>
      </c>
    </row>
    <row r="2806" spans="9:10" x14ac:dyDescent="0.3">
      <c r="I2806" s="448" t="s">
        <v>737</v>
      </c>
      <c r="J2806" s="448" t="s">
        <v>581</v>
      </c>
    </row>
    <row r="2807" spans="9:10" x14ac:dyDescent="0.3">
      <c r="I2807" s="448" t="s">
        <v>737</v>
      </c>
      <c r="J2807" s="448" t="s">
        <v>581</v>
      </c>
    </row>
    <row r="2808" spans="9:10" x14ac:dyDescent="0.3">
      <c r="I2808" s="448" t="s">
        <v>737</v>
      </c>
      <c r="J2808" s="448" t="s">
        <v>581</v>
      </c>
    </row>
    <row r="2809" spans="9:10" x14ac:dyDescent="0.3">
      <c r="I2809" s="448" t="s">
        <v>737</v>
      </c>
      <c r="J2809" s="448" t="s">
        <v>581</v>
      </c>
    </row>
    <row r="2810" spans="9:10" x14ac:dyDescent="0.3">
      <c r="I2810" s="448" t="s">
        <v>737</v>
      </c>
      <c r="J2810" s="448" t="s">
        <v>581</v>
      </c>
    </row>
    <row r="2811" spans="9:10" x14ac:dyDescent="0.3">
      <c r="I2811" s="448" t="s">
        <v>737</v>
      </c>
      <c r="J2811" s="448" t="s">
        <v>581</v>
      </c>
    </row>
    <row r="2812" spans="9:10" x14ac:dyDescent="0.3">
      <c r="I2812" s="448" t="s">
        <v>737</v>
      </c>
      <c r="J2812" s="448" t="s">
        <v>581</v>
      </c>
    </row>
    <row r="2813" spans="9:10" x14ac:dyDescent="0.3">
      <c r="I2813" s="448" t="s">
        <v>737</v>
      </c>
      <c r="J2813" s="448" t="s">
        <v>581</v>
      </c>
    </row>
    <row r="2814" spans="9:10" x14ac:dyDescent="0.3">
      <c r="I2814" s="448" t="s">
        <v>737</v>
      </c>
      <c r="J2814" s="448" t="s">
        <v>581</v>
      </c>
    </row>
    <row r="2815" spans="9:10" x14ac:dyDescent="0.3">
      <c r="I2815" s="448" t="s">
        <v>737</v>
      </c>
      <c r="J2815" s="448" t="s">
        <v>581</v>
      </c>
    </row>
    <row r="2816" spans="9:10" x14ac:dyDescent="0.3">
      <c r="I2816" s="448" t="s">
        <v>737</v>
      </c>
      <c r="J2816" s="448" t="s">
        <v>581</v>
      </c>
    </row>
    <row r="2817" spans="9:10" x14ac:dyDescent="0.3">
      <c r="I2817" s="448" t="s">
        <v>737</v>
      </c>
      <c r="J2817" s="448" t="s">
        <v>581</v>
      </c>
    </row>
    <row r="2818" spans="9:10" x14ac:dyDescent="0.3">
      <c r="I2818" s="448" t="s">
        <v>737</v>
      </c>
      <c r="J2818" s="448" t="s">
        <v>581</v>
      </c>
    </row>
    <row r="2819" spans="9:10" x14ac:dyDescent="0.3">
      <c r="I2819" s="448" t="s">
        <v>737</v>
      </c>
      <c r="J2819" s="448" t="s">
        <v>581</v>
      </c>
    </row>
    <row r="2820" spans="9:10" x14ac:dyDescent="0.3">
      <c r="I2820" s="448" t="s">
        <v>737</v>
      </c>
      <c r="J2820" s="448" t="s">
        <v>581</v>
      </c>
    </row>
    <row r="2821" spans="9:10" x14ac:dyDescent="0.3">
      <c r="I2821" s="448" t="s">
        <v>737</v>
      </c>
      <c r="J2821" s="448" t="s">
        <v>581</v>
      </c>
    </row>
    <row r="2822" spans="9:10" x14ac:dyDescent="0.3">
      <c r="I2822" s="448" t="s">
        <v>737</v>
      </c>
      <c r="J2822" s="448" t="s">
        <v>581</v>
      </c>
    </row>
    <row r="2823" spans="9:10" x14ac:dyDescent="0.3">
      <c r="I2823" s="448" t="s">
        <v>737</v>
      </c>
      <c r="J2823" s="448" t="s">
        <v>581</v>
      </c>
    </row>
    <row r="2824" spans="9:10" x14ac:dyDescent="0.3">
      <c r="I2824" s="448" t="s">
        <v>737</v>
      </c>
      <c r="J2824" s="448" t="s">
        <v>581</v>
      </c>
    </row>
    <row r="2825" spans="9:10" x14ac:dyDescent="0.3">
      <c r="I2825" s="448" t="s">
        <v>737</v>
      </c>
      <c r="J2825" s="448" t="s">
        <v>581</v>
      </c>
    </row>
    <row r="2826" spans="9:10" x14ac:dyDescent="0.3">
      <c r="I2826" s="448" t="s">
        <v>737</v>
      </c>
      <c r="J2826" s="448" t="s">
        <v>581</v>
      </c>
    </row>
    <row r="2827" spans="9:10" x14ac:dyDescent="0.3">
      <c r="I2827" s="448" t="s">
        <v>737</v>
      </c>
      <c r="J2827" s="448" t="s">
        <v>581</v>
      </c>
    </row>
    <row r="2828" spans="9:10" x14ac:dyDescent="0.3">
      <c r="I2828" s="448" t="s">
        <v>737</v>
      </c>
      <c r="J2828" s="448" t="s">
        <v>581</v>
      </c>
    </row>
    <row r="2829" spans="9:10" x14ac:dyDescent="0.3">
      <c r="I2829" s="448" t="s">
        <v>737</v>
      </c>
      <c r="J2829" s="448" t="s">
        <v>581</v>
      </c>
    </row>
    <row r="2830" spans="9:10" x14ac:dyDescent="0.3">
      <c r="I2830" s="448" t="s">
        <v>737</v>
      </c>
      <c r="J2830" s="448" t="s">
        <v>581</v>
      </c>
    </row>
    <row r="2831" spans="9:10" x14ac:dyDescent="0.3">
      <c r="I2831" s="448" t="s">
        <v>737</v>
      </c>
      <c r="J2831" s="448" t="s">
        <v>581</v>
      </c>
    </row>
    <row r="2832" spans="9:10" x14ac:dyDescent="0.3">
      <c r="I2832" s="448" t="s">
        <v>737</v>
      </c>
      <c r="J2832" s="448" t="s">
        <v>581</v>
      </c>
    </row>
    <row r="2833" spans="9:10" x14ac:dyDescent="0.3">
      <c r="I2833" s="448" t="s">
        <v>737</v>
      </c>
      <c r="J2833" s="448" t="s">
        <v>581</v>
      </c>
    </row>
    <row r="2834" spans="9:10" x14ac:dyDescent="0.3">
      <c r="I2834" s="448" t="s">
        <v>737</v>
      </c>
      <c r="J2834" s="448" t="s">
        <v>581</v>
      </c>
    </row>
    <row r="2835" spans="9:10" x14ac:dyDescent="0.3">
      <c r="I2835" s="448" t="s">
        <v>737</v>
      </c>
      <c r="J2835" s="448" t="s">
        <v>581</v>
      </c>
    </row>
    <row r="2836" spans="9:10" x14ac:dyDescent="0.3">
      <c r="I2836" s="448" t="s">
        <v>737</v>
      </c>
      <c r="J2836" s="448" t="s">
        <v>581</v>
      </c>
    </row>
    <row r="2837" spans="9:10" x14ac:dyDescent="0.3">
      <c r="I2837" s="448" t="s">
        <v>737</v>
      </c>
      <c r="J2837" s="448" t="s">
        <v>581</v>
      </c>
    </row>
    <row r="2838" spans="9:10" x14ac:dyDescent="0.3">
      <c r="I2838" s="448" t="s">
        <v>737</v>
      </c>
      <c r="J2838" s="448" t="s">
        <v>581</v>
      </c>
    </row>
    <row r="2839" spans="9:10" x14ac:dyDescent="0.3">
      <c r="I2839" s="448" t="s">
        <v>737</v>
      </c>
      <c r="J2839" s="448" t="s">
        <v>581</v>
      </c>
    </row>
    <row r="2840" spans="9:10" x14ac:dyDescent="0.3">
      <c r="I2840" s="448" t="s">
        <v>737</v>
      </c>
      <c r="J2840" s="448" t="s">
        <v>581</v>
      </c>
    </row>
    <row r="2841" spans="9:10" x14ac:dyDescent="0.3">
      <c r="I2841" s="448" t="s">
        <v>737</v>
      </c>
      <c r="J2841" s="448" t="s">
        <v>581</v>
      </c>
    </row>
    <row r="2842" spans="9:10" x14ac:dyDescent="0.3">
      <c r="I2842" s="448" t="s">
        <v>737</v>
      </c>
      <c r="J2842" s="448" t="s">
        <v>581</v>
      </c>
    </row>
    <row r="2843" spans="9:10" x14ac:dyDescent="0.3">
      <c r="I2843" s="448"/>
      <c r="J2843" s="448"/>
    </row>
    <row r="2844" spans="9:10" x14ac:dyDescent="0.3">
      <c r="I2844" s="448" t="s">
        <v>738</v>
      </c>
      <c r="J2844" s="448" t="s">
        <v>581</v>
      </c>
    </row>
    <row r="2845" spans="9:10" x14ac:dyDescent="0.3">
      <c r="I2845" s="448" t="s">
        <v>738</v>
      </c>
      <c r="J2845" s="448" t="s">
        <v>581</v>
      </c>
    </row>
    <row r="2846" spans="9:10" x14ac:dyDescent="0.3">
      <c r="I2846" s="448" t="s">
        <v>738</v>
      </c>
      <c r="J2846" s="448" t="s">
        <v>581</v>
      </c>
    </row>
    <row r="2847" spans="9:10" x14ac:dyDescent="0.3">
      <c r="I2847" s="448" t="s">
        <v>738</v>
      </c>
      <c r="J2847" s="448" t="s">
        <v>581</v>
      </c>
    </row>
    <row r="2848" spans="9:10" x14ac:dyDescent="0.3">
      <c r="I2848" s="448" t="s">
        <v>738</v>
      </c>
      <c r="J2848" s="448" t="s">
        <v>581</v>
      </c>
    </row>
    <row r="2849" spans="9:10" x14ac:dyDescent="0.3">
      <c r="I2849" s="448" t="s">
        <v>738</v>
      </c>
      <c r="J2849" s="448" t="s">
        <v>581</v>
      </c>
    </row>
    <row r="2850" spans="9:10" x14ac:dyDescent="0.3">
      <c r="I2850" s="448" t="s">
        <v>738</v>
      </c>
      <c r="J2850" s="448" t="s">
        <v>581</v>
      </c>
    </row>
    <row r="2851" spans="9:10" x14ac:dyDescent="0.3">
      <c r="I2851" s="448" t="s">
        <v>738</v>
      </c>
      <c r="J2851" s="448" t="s">
        <v>581</v>
      </c>
    </row>
    <row r="2852" spans="9:10" x14ac:dyDescent="0.3">
      <c r="I2852" s="448" t="s">
        <v>738</v>
      </c>
      <c r="J2852" s="448" t="s">
        <v>581</v>
      </c>
    </row>
    <row r="2853" spans="9:10" x14ac:dyDescent="0.3">
      <c r="I2853" s="448" t="s">
        <v>738</v>
      </c>
      <c r="J2853" s="448" t="s">
        <v>581</v>
      </c>
    </row>
    <row r="2854" spans="9:10" x14ac:dyDescent="0.3">
      <c r="I2854" s="448" t="s">
        <v>738</v>
      </c>
      <c r="J2854" s="448" t="s">
        <v>581</v>
      </c>
    </row>
    <row r="2855" spans="9:10" x14ac:dyDescent="0.3">
      <c r="I2855" s="448" t="s">
        <v>738</v>
      </c>
      <c r="J2855" s="448" t="s">
        <v>581</v>
      </c>
    </row>
    <row r="2856" spans="9:10" x14ac:dyDescent="0.3">
      <c r="I2856" s="448" t="s">
        <v>738</v>
      </c>
      <c r="J2856" s="448" t="s">
        <v>581</v>
      </c>
    </row>
    <row r="2857" spans="9:10" x14ac:dyDescent="0.3">
      <c r="I2857" s="448" t="s">
        <v>738</v>
      </c>
      <c r="J2857" s="448" t="s">
        <v>581</v>
      </c>
    </row>
    <row r="2858" spans="9:10" x14ac:dyDescent="0.3">
      <c r="I2858" s="448" t="s">
        <v>738</v>
      </c>
      <c r="J2858" s="448" t="s">
        <v>581</v>
      </c>
    </row>
    <row r="2859" spans="9:10" x14ac:dyDescent="0.3">
      <c r="I2859" s="448" t="s">
        <v>738</v>
      </c>
      <c r="J2859" s="448" t="s">
        <v>581</v>
      </c>
    </row>
    <row r="2860" spans="9:10" x14ac:dyDescent="0.3">
      <c r="I2860" s="448" t="s">
        <v>738</v>
      </c>
      <c r="J2860" s="448" t="s">
        <v>581</v>
      </c>
    </row>
    <row r="2861" spans="9:10" x14ac:dyDescent="0.3">
      <c r="I2861" s="448" t="s">
        <v>738</v>
      </c>
      <c r="J2861" s="448" t="s">
        <v>581</v>
      </c>
    </row>
    <row r="2862" spans="9:10" x14ac:dyDescent="0.3">
      <c r="I2862" s="448" t="s">
        <v>738</v>
      </c>
      <c r="J2862" s="448" t="s">
        <v>581</v>
      </c>
    </row>
    <row r="2863" spans="9:10" x14ac:dyDescent="0.3">
      <c r="I2863" s="448" t="s">
        <v>738</v>
      </c>
      <c r="J2863" s="448" t="s">
        <v>581</v>
      </c>
    </row>
    <row r="2864" spans="9:10" x14ac:dyDescent="0.3">
      <c r="I2864" s="448" t="s">
        <v>738</v>
      </c>
      <c r="J2864" s="448" t="s">
        <v>581</v>
      </c>
    </row>
    <row r="2865" spans="9:10" x14ac:dyDescent="0.3">
      <c r="I2865" s="448" t="s">
        <v>738</v>
      </c>
      <c r="J2865" s="448" t="s">
        <v>581</v>
      </c>
    </row>
    <row r="2866" spans="9:10" x14ac:dyDescent="0.3">
      <c r="I2866" s="448" t="s">
        <v>738</v>
      </c>
      <c r="J2866" s="448" t="s">
        <v>581</v>
      </c>
    </row>
    <row r="2867" spans="9:10" x14ac:dyDescent="0.3">
      <c r="I2867" s="448" t="s">
        <v>738</v>
      </c>
      <c r="J2867" s="448" t="s">
        <v>581</v>
      </c>
    </row>
    <row r="2868" spans="9:10" x14ac:dyDescent="0.3">
      <c r="I2868" s="448" t="s">
        <v>738</v>
      </c>
      <c r="J2868" s="448" t="s">
        <v>581</v>
      </c>
    </row>
    <row r="2869" spans="9:10" x14ac:dyDescent="0.3">
      <c r="I2869" s="448" t="s">
        <v>738</v>
      </c>
      <c r="J2869" s="448" t="s">
        <v>581</v>
      </c>
    </row>
    <row r="2870" spans="9:10" x14ac:dyDescent="0.3">
      <c r="I2870" s="448" t="s">
        <v>738</v>
      </c>
      <c r="J2870" s="448" t="s">
        <v>581</v>
      </c>
    </row>
    <row r="2871" spans="9:10" x14ac:dyDescent="0.3">
      <c r="I2871" s="448" t="s">
        <v>738</v>
      </c>
      <c r="J2871" s="448" t="s">
        <v>581</v>
      </c>
    </row>
    <row r="2872" spans="9:10" x14ac:dyDescent="0.3">
      <c r="I2872" s="448" t="s">
        <v>738</v>
      </c>
      <c r="J2872" s="448" t="s">
        <v>581</v>
      </c>
    </row>
    <row r="2873" spans="9:10" x14ac:dyDescent="0.3">
      <c r="I2873" s="448" t="s">
        <v>738</v>
      </c>
      <c r="J2873" s="448" t="s">
        <v>581</v>
      </c>
    </row>
    <row r="2874" spans="9:10" x14ac:dyDescent="0.3">
      <c r="I2874" s="448" t="s">
        <v>738</v>
      </c>
      <c r="J2874" s="448" t="s">
        <v>581</v>
      </c>
    </row>
    <row r="2875" spans="9:10" x14ac:dyDescent="0.3">
      <c r="I2875" s="448" t="s">
        <v>738</v>
      </c>
      <c r="J2875" s="448" t="s">
        <v>581</v>
      </c>
    </row>
    <row r="2876" spans="9:10" x14ac:dyDescent="0.3">
      <c r="I2876" s="448" t="s">
        <v>738</v>
      </c>
      <c r="J2876" s="448" t="s">
        <v>581</v>
      </c>
    </row>
    <row r="2877" spans="9:10" x14ac:dyDescent="0.3">
      <c r="I2877" s="448" t="s">
        <v>738</v>
      </c>
      <c r="J2877" s="448" t="s">
        <v>581</v>
      </c>
    </row>
    <row r="2878" spans="9:10" x14ac:dyDescent="0.3">
      <c r="I2878" s="448" t="s">
        <v>738</v>
      </c>
      <c r="J2878" s="448" t="s">
        <v>581</v>
      </c>
    </row>
    <row r="2879" spans="9:10" x14ac:dyDescent="0.3">
      <c r="I2879" s="448" t="s">
        <v>738</v>
      </c>
      <c r="J2879" s="448" t="s">
        <v>581</v>
      </c>
    </row>
    <row r="2880" spans="9:10" x14ac:dyDescent="0.3">
      <c r="I2880" s="448" t="s">
        <v>738</v>
      </c>
      <c r="J2880" s="448" t="s">
        <v>581</v>
      </c>
    </row>
    <row r="2881" spans="9:10" x14ac:dyDescent="0.3">
      <c r="I2881" s="448" t="s">
        <v>738</v>
      </c>
      <c r="J2881" s="448" t="s">
        <v>581</v>
      </c>
    </row>
    <row r="2882" spans="9:10" x14ac:dyDescent="0.3">
      <c r="I2882" s="448" t="s">
        <v>738</v>
      </c>
      <c r="J2882" s="448" t="s">
        <v>581</v>
      </c>
    </row>
    <row r="2883" spans="9:10" x14ac:dyDescent="0.3">
      <c r="I2883" s="448" t="s">
        <v>738</v>
      </c>
      <c r="J2883" s="448" t="s">
        <v>581</v>
      </c>
    </row>
    <row r="2884" spans="9:10" x14ac:dyDescent="0.3">
      <c r="I2884" s="448" t="s">
        <v>738</v>
      </c>
      <c r="J2884" s="448" t="s">
        <v>581</v>
      </c>
    </row>
    <row r="2885" spans="9:10" x14ac:dyDescent="0.3">
      <c r="I2885" s="448" t="s">
        <v>738</v>
      </c>
      <c r="J2885" s="448" t="s">
        <v>581</v>
      </c>
    </row>
    <row r="2886" spans="9:10" x14ac:dyDescent="0.3">
      <c r="I2886" s="448" t="s">
        <v>738</v>
      </c>
      <c r="J2886" s="448" t="s">
        <v>581</v>
      </c>
    </row>
    <row r="2887" spans="9:10" x14ac:dyDescent="0.3">
      <c r="I2887" s="448" t="s">
        <v>738</v>
      </c>
      <c r="J2887" s="448" t="s">
        <v>581</v>
      </c>
    </row>
    <row r="2888" spans="9:10" x14ac:dyDescent="0.3">
      <c r="I2888" s="448"/>
      <c r="J2888" s="448"/>
    </row>
    <row r="2889" spans="9:10" x14ac:dyDescent="0.3">
      <c r="I2889" s="448" t="s">
        <v>739</v>
      </c>
      <c r="J2889" s="448" t="s">
        <v>581</v>
      </c>
    </row>
    <row r="2890" spans="9:10" x14ac:dyDescent="0.3">
      <c r="I2890" s="448" t="s">
        <v>739</v>
      </c>
      <c r="J2890" s="448" t="s">
        <v>581</v>
      </c>
    </row>
    <row r="2891" spans="9:10" x14ac:dyDescent="0.3">
      <c r="I2891" s="448" t="s">
        <v>739</v>
      </c>
      <c r="J2891" s="448" t="s">
        <v>581</v>
      </c>
    </row>
    <row r="2892" spans="9:10" x14ac:dyDescent="0.3">
      <c r="I2892" s="448" t="s">
        <v>739</v>
      </c>
      <c r="J2892" s="448" t="s">
        <v>581</v>
      </c>
    </row>
    <row r="2893" spans="9:10" x14ac:dyDescent="0.3">
      <c r="I2893" s="448" t="s">
        <v>739</v>
      </c>
      <c r="J2893" s="448" t="s">
        <v>581</v>
      </c>
    </row>
    <row r="2894" spans="9:10" x14ac:dyDescent="0.3">
      <c r="I2894" s="448" t="s">
        <v>739</v>
      </c>
      <c r="J2894" s="448" t="s">
        <v>581</v>
      </c>
    </row>
    <row r="2895" spans="9:10" x14ac:dyDescent="0.3">
      <c r="I2895" s="448" t="s">
        <v>739</v>
      </c>
      <c r="J2895" s="448" t="s">
        <v>581</v>
      </c>
    </row>
    <row r="2896" spans="9:10" x14ac:dyDescent="0.3">
      <c r="I2896" s="448" t="s">
        <v>739</v>
      </c>
      <c r="J2896" s="448" t="s">
        <v>581</v>
      </c>
    </row>
    <row r="2897" spans="9:10" x14ac:dyDescent="0.3">
      <c r="I2897" s="448" t="s">
        <v>739</v>
      </c>
      <c r="J2897" s="448" t="s">
        <v>581</v>
      </c>
    </row>
    <row r="2898" spans="9:10" x14ac:dyDescent="0.3">
      <c r="I2898" s="448" t="s">
        <v>739</v>
      </c>
      <c r="J2898" s="448" t="s">
        <v>581</v>
      </c>
    </row>
    <row r="2899" spans="9:10" x14ac:dyDescent="0.3">
      <c r="I2899" s="448" t="s">
        <v>739</v>
      </c>
      <c r="J2899" s="448" t="s">
        <v>581</v>
      </c>
    </row>
    <row r="2900" spans="9:10" x14ac:dyDescent="0.3">
      <c r="I2900" s="448" t="s">
        <v>739</v>
      </c>
      <c r="J2900" s="448" t="s">
        <v>581</v>
      </c>
    </row>
    <row r="2901" spans="9:10" x14ac:dyDescent="0.3">
      <c r="I2901" s="448" t="s">
        <v>739</v>
      </c>
      <c r="J2901" s="448" t="s">
        <v>581</v>
      </c>
    </row>
    <row r="2902" spans="9:10" x14ac:dyDescent="0.3">
      <c r="I2902" s="448" t="s">
        <v>739</v>
      </c>
      <c r="J2902" s="448" t="s">
        <v>581</v>
      </c>
    </row>
    <row r="2903" spans="9:10" x14ac:dyDescent="0.3">
      <c r="I2903" s="448" t="s">
        <v>739</v>
      </c>
      <c r="J2903" s="448" t="s">
        <v>581</v>
      </c>
    </row>
    <row r="2904" spans="9:10" x14ac:dyDescent="0.3">
      <c r="I2904" s="448" t="s">
        <v>739</v>
      </c>
      <c r="J2904" s="448" t="s">
        <v>581</v>
      </c>
    </row>
    <row r="2905" spans="9:10" x14ac:dyDescent="0.3">
      <c r="I2905" s="448" t="s">
        <v>739</v>
      </c>
      <c r="J2905" s="448" t="s">
        <v>581</v>
      </c>
    </row>
    <row r="2906" spans="9:10" x14ac:dyDescent="0.3">
      <c r="I2906" s="448" t="s">
        <v>739</v>
      </c>
      <c r="J2906" s="448" t="s">
        <v>581</v>
      </c>
    </row>
    <row r="2907" spans="9:10" x14ac:dyDescent="0.3">
      <c r="I2907" s="448" t="s">
        <v>739</v>
      </c>
      <c r="J2907" s="448" t="s">
        <v>581</v>
      </c>
    </row>
    <row r="2908" spans="9:10" x14ac:dyDescent="0.3">
      <c r="I2908" s="448" t="s">
        <v>739</v>
      </c>
      <c r="J2908" s="448" t="s">
        <v>581</v>
      </c>
    </row>
    <row r="2909" spans="9:10" x14ac:dyDescent="0.3">
      <c r="I2909" s="448" t="s">
        <v>739</v>
      </c>
      <c r="J2909" s="448" t="s">
        <v>581</v>
      </c>
    </row>
    <row r="2910" spans="9:10" x14ac:dyDescent="0.3">
      <c r="I2910" s="448" t="s">
        <v>739</v>
      </c>
      <c r="J2910" s="448" t="s">
        <v>581</v>
      </c>
    </row>
    <row r="2911" spans="9:10" x14ac:dyDescent="0.3">
      <c r="I2911" s="448" t="s">
        <v>739</v>
      </c>
      <c r="J2911" s="448" t="s">
        <v>581</v>
      </c>
    </row>
    <row r="2912" spans="9:10" x14ac:dyDescent="0.3">
      <c r="I2912" s="448" t="s">
        <v>739</v>
      </c>
      <c r="J2912" s="448" t="s">
        <v>581</v>
      </c>
    </row>
    <row r="2913" spans="9:10" x14ac:dyDescent="0.3">
      <c r="I2913" s="448" t="s">
        <v>739</v>
      </c>
      <c r="J2913" s="448" t="s">
        <v>581</v>
      </c>
    </row>
    <row r="2914" spans="9:10" x14ac:dyDescent="0.3">
      <c r="I2914" s="448" t="s">
        <v>739</v>
      </c>
      <c r="J2914" s="448" t="s">
        <v>581</v>
      </c>
    </row>
    <row r="2915" spans="9:10" x14ac:dyDescent="0.3">
      <c r="I2915" s="448" t="s">
        <v>739</v>
      </c>
      <c r="J2915" s="448" t="s">
        <v>581</v>
      </c>
    </row>
    <row r="2916" spans="9:10" x14ac:dyDescent="0.3">
      <c r="I2916" s="448" t="s">
        <v>739</v>
      </c>
      <c r="J2916" s="448" t="s">
        <v>581</v>
      </c>
    </row>
    <row r="2917" spans="9:10" x14ac:dyDescent="0.3">
      <c r="I2917" s="448" t="s">
        <v>739</v>
      </c>
      <c r="J2917" s="448" t="s">
        <v>581</v>
      </c>
    </row>
    <row r="2918" spans="9:10" x14ac:dyDescent="0.3">
      <c r="I2918" s="448" t="s">
        <v>739</v>
      </c>
      <c r="J2918" s="448" t="s">
        <v>581</v>
      </c>
    </row>
    <row r="2919" spans="9:10" x14ac:dyDescent="0.3">
      <c r="I2919" s="448" t="s">
        <v>739</v>
      </c>
      <c r="J2919" s="448" t="s">
        <v>581</v>
      </c>
    </row>
    <row r="2920" spans="9:10" x14ac:dyDescent="0.3">
      <c r="I2920" s="448" t="s">
        <v>739</v>
      </c>
      <c r="J2920" s="448" t="s">
        <v>581</v>
      </c>
    </row>
    <row r="2921" spans="9:10" x14ac:dyDescent="0.3">
      <c r="I2921" s="448" t="s">
        <v>739</v>
      </c>
      <c r="J2921" s="448" t="s">
        <v>581</v>
      </c>
    </row>
    <row r="2922" spans="9:10" x14ac:dyDescent="0.3">
      <c r="I2922" s="448" t="s">
        <v>739</v>
      </c>
      <c r="J2922" s="448" t="s">
        <v>581</v>
      </c>
    </row>
    <row r="2923" spans="9:10" x14ac:dyDescent="0.3">
      <c r="I2923" s="448" t="s">
        <v>739</v>
      </c>
      <c r="J2923" s="448" t="s">
        <v>581</v>
      </c>
    </row>
    <row r="2924" spans="9:10" x14ac:dyDescent="0.3">
      <c r="I2924" s="448" t="s">
        <v>739</v>
      </c>
      <c r="J2924" s="448" t="s">
        <v>581</v>
      </c>
    </row>
    <row r="2925" spans="9:10" x14ac:dyDescent="0.3">
      <c r="I2925" s="448" t="s">
        <v>739</v>
      </c>
      <c r="J2925" s="448" t="s">
        <v>581</v>
      </c>
    </row>
    <row r="2926" spans="9:10" x14ac:dyDescent="0.3">
      <c r="I2926" s="448" t="s">
        <v>739</v>
      </c>
      <c r="J2926" s="448" t="s">
        <v>581</v>
      </c>
    </row>
    <row r="2927" spans="9:10" x14ac:dyDescent="0.3">
      <c r="I2927" s="448" t="s">
        <v>739</v>
      </c>
      <c r="J2927" s="448" t="s">
        <v>581</v>
      </c>
    </row>
    <row r="2928" spans="9:10" x14ac:dyDescent="0.3">
      <c r="I2928" s="448" t="s">
        <v>739</v>
      </c>
      <c r="J2928" s="448" t="s">
        <v>581</v>
      </c>
    </row>
    <row r="2929" spans="9:10" x14ac:dyDescent="0.3">
      <c r="I2929" s="448" t="s">
        <v>739</v>
      </c>
      <c r="J2929" s="448" t="s">
        <v>581</v>
      </c>
    </row>
    <row r="2930" spans="9:10" x14ac:dyDescent="0.3">
      <c r="I2930" s="448" t="s">
        <v>739</v>
      </c>
      <c r="J2930" s="448" t="s">
        <v>581</v>
      </c>
    </row>
    <row r="2931" spans="9:10" x14ac:dyDescent="0.3">
      <c r="I2931" s="448" t="s">
        <v>739</v>
      </c>
      <c r="J2931" s="448" t="s">
        <v>581</v>
      </c>
    </row>
    <row r="2932" spans="9:10" x14ac:dyDescent="0.3">
      <c r="I2932" s="448" t="s">
        <v>739</v>
      </c>
      <c r="J2932" s="448" t="s">
        <v>581</v>
      </c>
    </row>
    <row r="2933" spans="9:10" x14ac:dyDescent="0.3">
      <c r="I2933" s="448"/>
      <c r="J2933" s="448"/>
    </row>
    <row r="2934" spans="9:10" x14ac:dyDescent="0.3">
      <c r="I2934" s="448" t="s">
        <v>740</v>
      </c>
      <c r="J2934" s="448" t="s">
        <v>581</v>
      </c>
    </row>
    <row r="2935" spans="9:10" x14ac:dyDescent="0.3">
      <c r="I2935" s="448" t="s">
        <v>740</v>
      </c>
      <c r="J2935" s="448" t="s">
        <v>581</v>
      </c>
    </row>
    <row r="2936" spans="9:10" x14ac:dyDescent="0.3">
      <c r="I2936" s="448" t="s">
        <v>740</v>
      </c>
      <c r="J2936" s="448" t="s">
        <v>581</v>
      </c>
    </row>
    <row r="2937" spans="9:10" x14ac:dyDescent="0.3">
      <c r="I2937" s="448" t="s">
        <v>740</v>
      </c>
      <c r="J2937" s="448" t="s">
        <v>581</v>
      </c>
    </row>
    <row r="2938" spans="9:10" x14ac:dyDescent="0.3">
      <c r="I2938" s="448" t="s">
        <v>740</v>
      </c>
      <c r="J2938" s="448" t="s">
        <v>581</v>
      </c>
    </row>
    <row r="2939" spans="9:10" x14ac:dyDescent="0.3">
      <c r="I2939" s="448" t="s">
        <v>740</v>
      </c>
      <c r="J2939" s="448" t="s">
        <v>581</v>
      </c>
    </row>
    <row r="2940" spans="9:10" x14ac:dyDescent="0.3">
      <c r="I2940" s="448" t="s">
        <v>740</v>
      </c>
      <c r="J2940" s="448" t="s">
        <v>581</v>
      </c>
    </row>
    <row r="2941" spans="9:10" x14ac:dyDescent="0.3">
      <c r="I2941" s="448" t="s">
        <v>740</v>
      </c>
      <c r="J2941" s="448" t="s">
        <v>581</v>
      </c>
    </row>
    <row r="2942" spans="9:10" x14ac:dyDescent="0.3">
      <c r="I2942" s="448" t="s">
        <v>740</v>
      </c>
      <c r="J2942" s="448" t="s">
        <v>581</v>
      </c>
    </row>
    <row r="2943" spans="9:10" x14ac:dyDescent="0.3">
      <c r="I2943" s="448" t="s">
        <v>740</v>
      </c>
      <c r="J2943" s="448" t="s">
        <v>581</v>
      </c>
    </row>
    <row r="2944" spans="9:10" x14ac:dyDescent="0.3">
      <c r="I2944" s="448" t="s">
        <v>740</v>
      </c>
      <c r="J2944" s="448" t="s">
        <v>581</v>
      </c>
    </row>
    <row r="2945" spans="9:10" x14ac:dyDescent="0.3">
      <c r="I2945" s="448" t="s">
        <v>740</v>
      </c>
      <c r="J2945" s="448" t="s">
        <v>581</v>
      </c>
    </row>
    <row r="2946" spans="9:10" x14ac:dyDescent="0.3">
      <c r="I2946" s="448" t="s">
        <v>740</v>
      </c>
      <c r="J2946" s="448" t="s">
        <v>581</v>
      </c>
    </row>
    <row r="2947" spans="9:10" x14ac:dyDescent="0.3">
      <c r="I2947" s="448" t="s">
        <v>740</v>
      </c>
      <c r="J2947" s="448" t="s">
        <v>581</v>
      </c>
    </row>
    <row r="2948" spans="9:10" x14ac:dyDescent="0.3">
      <c r="I2948" s="448" t="s">
        <v>740</v>
      </c>
      <c r="J2948" s="448" t="s">
        <v>581</v>
      </c>
    </row>
    <row r="2949" spans="9:10" x14ac:dyDescent="0.3">
      <c r="I2949" s="448" t="s">
        <v>740</v>
      </c>
      <c r="J2949" s="448" t="s">
        <v>581</v>
      </c>
    </row>
    <row r="2950" spans="9:10" x14ac:dyDescent="0.3">
      <c r="I2950" s="448" t="s">
        <v>740</v>
      </c>
      <c r="J2950" s="448" t="s">
        <v>581</v>
      </c>
    </row>
    <row r="2951" spans="9:10" x14ac:dyDescent="0.3">
      <c r="I2951" s="448" t="s">
        <v>740</v>
      </c>
      <c r="J2951" s="448" t="s">
        <v>581</v>
      </c>
    </row>
    <row r="2952" spans="9:10" x14ac:dyDescent="0.3">
      <c r="I2952" s="448" t="s">
        <v>740</v>
      </c>
      <c r="J2952" s="448" t="s">
        <v>581</v>
      </c>
    </row>
    <row r="2953" spans="9:10" x14ac:dyDescent="0.3">
      <c r="I2953" s="448" t="s">
        <v>740</v>
      </c>
      <c r="J2953" s="448" t="s">
        <v>581</v>
      </c>
    </row>
    <row r="2954" spans="9:10" x14ac:dyDescent="0.3">
      <c r="I2954" s="448" t="s">
        <v>740</v>
      </c>
      <c r="J2954" s="448" t="s">
        <v>581</v>
      </c>
    </row>
    <row r="2955" spans="9:10" x14ac:dyDescent="0.3">
      <c r="I2955" s="448" t="s">
        <v>740</v>
      </c>
      <c r="J2955" s="448" t="s">
        <v>581</v>
      </c>
    </row>
    <row r="2956" spans="9:10" x14ac:dyDescent="0.3">
      <c r="I2956" s="448" t="s">
        <v>740</v>
      </c>
      <c r="J2956" s="448" t="s">
        <v>581</v>
      </c>
    </row>
    <row r="2957" spans="9:10" x14ac:dyDescent="0.3">
      <c r="I2957" s="448" t="s">
        <v>740</v>
      </c>
      <c r="J2957" s="448" t="s">
        <v>581</v>
      </c>
    </row>
    <row r="2958" spans="9:10" x14ac:dyDescent="0.3">
      <c r="I2958" s="448" t="s">
        <v>740</v>
      </c>
      <c r="J2958" s="448" t="s">
        <v>581</v>
      </c>
    </row>
    <row r="2959" spans="9:10" x14ac:dyDescent="0.3">
      <c r="I2959" s="448" t="s">
        <v>740</v>
      </c>
      <c r="J2959" s="448" t="s">
        <v>581</v>
      </c>
    </row>
    <row r="2960" spans="9:10" x14ac:dyDescent="0.3">
      <c r="I2960" s="448" t="s">
        <v>740</v>
      </c>
      <c r="J2960" s="448" t="s">
        <v>581</v>
      </c>
    </row>
    <row r="2961" spans="9:10" x14ac:dyDescent="0.3">
      <c r="I2961" s="448" t="s">
        <v>740</v>
      </c>
      <c r="J2961" s="448" t="s">
        <v>581</v>
      </c>
    </row>
    <row r="2962" spans="9:10" x14ac:dyDescent="0.3">
      <c r="I2962" s="448" t="s">
        <v>740</v>
      </c>
      <c r="J2962" s="448" t="s">
        <v>581</v>
      </c>
    </row>
    <row r="2963" spans="9:10" x14ac:dyDescent="0.3">
      <c r="I2963" s="448" t="s">
        <v>740</v>
      </c>
      <c r="J2963" s="448" t="s">
        <v>581</v>
      </c>
    </row>
    <row r="2964" spans="9:10" x14ac:dyDescent="0.3">
      <c r="I2964" s="448" t="s">
        <v>740</v>
      </c>
      <c r="J2964" s="448" t="s">
        <v>581</v>
      </c>
    </row>
    <row r="2965" spans="9:10" x14ac:dyDescent="0.3">
      <c r="I2965" s="448" t="s">
        <v>740</v>
      </c>
      <c r="J2965" s="448" t="s">
        <v>581</v>
      </c>
    </row>
    <row r="2966" spans="9:10" x14ac:dyDescent="0.3">
      <c r="I2966" s="448" t="s">
        <v>740</v>
      </c>
      <c r="J2966" s="448" t="s">
        <v>581</v>
      </c>
    </row>
    <row r="2967" spans="9:10" x14ac:dyDescent="0.3">
      <c r="I2967" s="448" t="s">
        <v>740</v>
      </c>
      <c r="J2967" s="448" t="s">
        <v>581</v>
      </c>
    </row>
    <row r="2968" spans="9:10" x14ac:dyDescent="0.3">
      <c r="I2968" s="448" t="s">
        <v>740</v>
      </c>
      <c r="J2968" s="448" t="s">
        <v>581</v>
      </c>
    </row>
    <row r="2969" spans="9:10" x14ac:dyDescent="0.3">
      <c r="I2969" s="448" t="s">
        <v>740</v>
      </c>
      <c r="J2969" s="448" t="s">
        <v>581</v>
      </c>
    </row>
    <row r="2970" spans="9:10" x14ac:dyDescent="0.3">
      <c r="I2970" s="448" t="s">
        <v>740</v>
      </c>
      <c r="J2970" s="448" t="s">
        <v>581</v>
      </c>
    </row>
    <row r="2971" spans="9:10" x14ac:dyDescent="0.3">
      <c r="I2971" s="448" t="s">
        <v>740</v>
      </c>
      <c r="J2971" s="448" t="s">
        <v>581</v>
      </c>
    </row>
    <row r="2972" spans="9:10" x14ac:dyDescent="0.3">
      <c r="I2972" s="448" t="s">
        <v>740</v>
      </c>
      <c r="J2972" s="448" t="s">
        <v>581</v>
      </c>
    </row>
    <row r="2973" spans="9:10" x14ac:dyDescent="0.3">
      <c r="I2973" s="448" t="s">
        <v>740</v>
      </c>
      <c r="J2973" s="448" t="s">
        <v>581</v>
      </c>
    </row>
    <row r="2974" spans="9:10" x14ac:dyDescent="0.3">
      <c r="I2974" s="448" t="s">
        <v>740</v>
      </c>
      <c r="J2974" s="448" t="s">
        <v>581</v>
      </c>
    </row>
    <row r="2975" spans="9:10" x14ac:dyDescent="0.3">
      <c r="I2975" s="448" t="s">
        <v>740</v>
      </c>
      <c r="J2975" s="448" t="s">
        <v>581</v>
      </c>
    </row>
    <row r="2976" spans="9:10" x14ac:dyDescent="0.3">
      <c r="I2976" s="448" t="s">
        <v>740</v>
      </c>
      <c r="J2976" s="448" t="s">
        <v>581</v>
      </c>
    </row>
    <row r="2977" spans="9:10" x14ac:dyDescent="0.3">
      <c r="I2977" s="448" t="s">
        <v>740</v>
      </c>
      <c r="J2977" s="448" t="s">
        <v>581</v>
      </c>
    </row>
    <row r="2978" spans="9:10" x14ac:dyDescent="0.3">
      <c r="I2978" s="448"/>
      <c r="J2978" s="448"/>
    </row>
    <row r="2979" spans="9:10" x14ac:dyDescent="0.3">
      <c r="I2979" s="448" t="s">
        <v>741</v>
      </c>
      <c r="J2979" s="448" t="s">
        <v>581</v>
      </c>
    </row>
    <row r="2980" spans="9:10" x14ac:dyDescent="0.3">
      <c r="I2980" s="448" t="s">
        <v>741</v>
      </c>
      <c r="J2980" s="448" t="s">
        <v>581</v>
      </c>
    </row>
    <row r="2981" spans="9:10" x14ac:dyDescent="0.3">
      <c r="I2981" s="448" t="s">
        <v>741</v>
      </c>
      <c r="J2981" s="448" t="s">
        <v>581</v>
      </c>
    </row>
    <row r="2982" spans="9:10" x14ac:dyDescent="0.3">
      <c r="I2982" s="448" t="s">
        <v>741</v>
      </c>
      <c r="J2982" s="448" t="s">
        <v>581</v>
      </c>
    </row>
    <row r="2983" spans="9:10" x14ac:dyDescent="0.3">
      <c r="I2983" s="448" t="s">
        <v>741</v>
      </c>
      <c r="J2983" s="448" t="s">
        <v>581</v>
      </c>
    </row>
    <row r="2984" spans="9:10" x14ac:dyDescent="0.3">
      <c r="I2984" s="448" t="s">
        <v>741</v>
      </c>
      <c r="J2984" s="448" t="s">
        <v>581</v>
      </c>
    </row>
    <row r="2985" spans="9:10" x14ac:dyDescent="0.3">
      <c r="I2985" s="448" t="s">
        <v>741</v>
      </c>
      <c r="J2985" s="448" t="s">
        <v>581</v>
      </c>
    </row>
    <row r="2986" spans="9:10" x14ac:dyDescent="0.3">
      <c r="I2986" s="448" t="s">
        <v>741</v>
      </c>
      <c r="J2986" s="448" t="s">
        <v>581</v>
      </c>
    </row>
    <row r="2987" spans="9:10" x14ac:dyDescent="0.3">
      <c r="I2987" s="448" t="s">
        <v>741</v>
      </c>
      <c r="J2987" s="448" t="s">
        <v>581</v>
      </c>
    </row>
    <row r="2988" spans="9:10" x14ac:dyDescent="0.3">
      <c r="I2988" s="448" t="s">
        <v>741</v>
      </c>
      <c r="J2988" s="448" t="s">
        <v>581</v>
      </c>
    </row>
    <row r="2989" spans="9:10" x14ac:dyDescent="0.3">
      <c r="I2989" s="448" t="s">
        <v>741</v>
      </c>
      <c r="J2989" s="448" t="s">
        <v>581</v>
      </c>
    </row>
    <row r="2990" spans="9:10" x14ac:dyDescent="0.3">
      <c r="I2990" s="448" t="s">
        <v>741</v>
      </c>
      <c r="J2990" s="448" t="s">
        <v>581</v>
      </c>
    </row>
    <row r="2991" spans="9:10" x14ac:dyDescent="0.3">
      <c r="I2991" s="448" t="s">
        <v>741</v>
      </c>
      <c r="J2991" s="448" t="s">
        <v>581</v>
      </c>
    </row>
    <row r="2992" spans="9:10" x14ac:dyDescent="0.3">
      <c r="I2992" s="448" t="s">
        <v>741</v>
      </c>
      <c r="J2992" s="448" t="s">
        <v>581</v>
      </c>
    </row>
    <row r="2993" spans="9:10" x14ac:dyDescent="0.3">
      <c r="I2993" s="448" t="s">
        <v>741</v>
      </c>
      <c r="J2993" s="448" t="s">
        <v>581</v>
      </c>
    </row>
    <row r="2994" spans="9:10" x14ac:dyDescent="0.3">
      <c r="I2994" s="448" t="s">
        <v>741</v>
      </c>
      <c r="J2994" s="448" t="s">
        <v>581</v>
      </c>
    </row>
    <row r="2995" spans="9:10" x14ac:dyDescent="0.3">
      <c r="I2995" s="448" t="s">
        <v>741</v>
      </c>
      <c r="J2995" s="448" t="s">
        <v>581</v>
      </c>
    </row>
    <row r="2996" spans="9:10" x14ac:dyDescent="0.3">
      <c r="I2996" s="448" t="s">
        <v>741</v>
      </c>
      <c r="J2996" s="448" t="s">
        <v>581</v>
      </c>
    </row>
    <row r="2997" spans="9:10" x14ac:dyDescent="0.3">
      <c r="I2997" s="448" t="s">
        <v>741</v>
      </c>
      <c r="J2997" s="448" t="s">
        <v>581</v>
      </c>
    </row>
    <row r="2998" spans="9:10" x14ac:dyDescent="0.3">
      <c r="I2998" s="448" t="s">
        <v>741</v>
      </c>
      <c r="J2998" s="448" t="s">
        <v>581</v>
      </c>
    </row>
    <row r="2999" spans="9:10" x14ac:dyDescent="0.3">
      <c r="I2999" s="448" t="s">
        <v>741</v>
      </c>
      <c r="J2999" s="448" t="s">
        <v>581</v>
      </c>
    </row>
    <row r="3000" spans="9:10" x14ac:dyDescent="0.3">
      <c r="I3000" s="448" t="s">
        <v>741</v>
      </c>
      <c r="J3000" s="448" t="s">
        <v>581</v>
      </c>
    </row>
    <row r="3001" spans="9:10" x14ac:dyDescent="0.3">
      <c r="I3001" s="448" t="s">
        <v>741</v>
      </c>
      <c r="J3001" s="448" t="s">
        <v>581</v>
      </c>
    </row>
    <row r="3002" spans="9:10" x14ac:dyDescent="0.3">
      <c r="I3002" s="448" t="s">
        <v>741</v>
      </c>
      <c r="J3002" s="448" t="s">
        <v>581</v>
      </c>
    </row>
    <row r="3003" spans="9:10" x14ac:dyDescent="0.3">
      <c r="I3003" s="448" t="s">
        <v>741</v>
      </c>
      <c r="J3003" s="448" t="s">
        <v>581</v>
      </c>
    </row>
    <row r="3004" spans="9:10" x14ac:dyDescent="0.3">
      <c r="I3004" s="448" t="s">
        <v>741</v>
      </c>
      <c r="J3004" s="448" t="s">
        <v>581</v>
      </c>
    </row>
    <row r="3005" spans="9:10" x14ac:dyDescent="0.3">
      <c r="I3005" s="448" t="s">
        <v>741</v>
      </c>
      <c r="J3005" s="448" t="s">
        <v>581</v>
      </c>
    </row>
    <row r="3006" spans="9:10" x14ac:dyDescent="0.3">
      <c r="I3006" s="448" t="s">
        <v>741</v>
      </c>
      <c r="J3006" s="448" t="s">
        <v>581</v>
      </c>
    </row>
    <row r="3007" spans="9:10" x14ac:dyDescent="0.3">
      <c r="I3007" s="448" t="s">
        <v>741</v>
      </c>
      <c r="J3007" s="448" t="s">
        <v>581</v>
      </c>
    </row>
    <row r="3008" spans="9:10" x14ac:dyDescent="0.3">
      <c r="I3008" s="448" t="s">
        <v>741</v>
      </c>
      <c r="J3008" s="448" t="s">
        <v>581</v>
      </c>
    </row>
    <row r="3009" spans="9:10" x14ac:dyDescent="0.3">
      <c r="I3009" s="448" t="s">
        <v>741</v>
      </c>
      <c r="J3009" s="448" t="s">
        <v>581</v>
      </c>
    </row>
    <row r="3010" spans="9:10" x14ac:dyDescent="0.3">
      <c r="I3010" s="448" t="s">
        <v>741</v>
      </c>
      <c r="J3010" s="448" t="s">
        <v>581</v>
      </c>
    </row>
    <row r="3011" spans="9:10" x14ac:dyDescent="0.3">
      <c r="I3011" s="448" t="s">
        <v>741</v>
      </c>
      <c r="J3011" s="448" t="s">
        <v>581</v>
      </c>
    </row>
    <row r="3012" spans="9:10" x14ac:dyDescent="0.3">
      <c r="I3012" s="448" t="s">
        <v>741</v>
      </c>
      <c r="J3012" s="448" t="s">
        <v>581</v>
      </c>
    </row>
    <row r="3013" spans="9:10" x14ac:dyDescent="0.3">
      <c r="I3013" s="448" t="s">
        <v>741</v>
      </c>
      <c r="J3013" s="448" t="s">
        <v>581</v>
      </c>
    </row>
    <row r="3014" spans="9:10" x14ac:dyDescent="0.3">
      <c r="I3014" s="448" t="s">
        <v>741</v>
      </c>
      <c r="J3014" s="448" t="s">
        <v>581</v>
      </c>
    </row>
    <row r="3015" spans="9:10" x14ac:dyDescent="0.3">
      <c r="I3015" s="448" t="s">
        <v>741</v>
      </c>
      <c r="J3015" s="448" t="s">
        <v>581</v>
      </c>
    </row>
    <row r="3016" spans="9:10" x14ac:dyDescent="0.3">
      <c r="I3016" s="448" t="s">
        <v>741</v>
      </c>
      <c r="J3016" s="448" t="s">
        <v>581</v>
      </c>
    </row>
    <row r="3017" spans="9:10" x14ac:dyDescent="0.3">
      <c r="I3017" s="448" t="s">
        <v>741</v>
      </c>
      <c r="J3017" s="448" t="s">
        <v>581</v>
      </c>
    </row>
    <row r="3018" spans="9:10" x14ac:dyDescent="0.3">
      <c r="I3018" s="448" t="s">
        <v>741</v>
      </c>
      <c r="J3018" s="448" t="s">
        <v>581</v>
      </c>
    </row>
    <row r="3019" spans="9:10" x14ac:dyDescent="0.3">
      <c r="I3019" s="448" t="s">
        <v>741</v>
      </c>
      <c r="J3019" s="448" t="s">
        <v>581</v>
      </c>
    </row>
    <row r="3020" spans="9:10" x14ac:dyDescent="0.3">
      <c r="I3020" s="448" t="s">
        <v>741</v>
      </c>
      <c r="J3020" s="448" t="s">
        <v>581</v>
      </c>
    </row>
    <row r="3021" spans="9:10" x14ac:dyDescent="0.3">
      <c r="I3021" s="448" t="s">
        <v>741</v>
      </c>
      <c r="J3021" s="448" t="s">
        <v>581</v>
      </c>
    </row>
    <row r="3022" spans="9:10" x14ac:dyDescent="0.3">
      <c r="I3022" s="448" t="s">
        <v>741</v>
      </c>
      <c r="J3022" s="448" t="s">
        <v>581</v>
      </c>
    </row>
    <row r="3023" spans="9:10" x14ac:dyDescent="0.3">
      <c r="I3023" s="448"/>
      <c r="J3023" s="448"/>
    </row>
    <row r="3024" spans="9:10" x14ac:dyDescent="0.3">
      <c r="I3024" s="448" t="s">
        <v>742</v>
      </c>
      <c r="J3024" s="448" t="s">
        <v>581</v>
      </c>
    </row>
    <row r="3025" spans="9:10" x14ac:dyDescent="0.3">
      <c r="I3025" s="448" t="s">
        <v>742</v>
      </c>
      <c r="J3025" s="448" t="s">
        <v>581</v>
      </c>
    </row>
    <row r="3026" spans="9:10" x14ac:dyDescent="0.3">
      <c r="I3026" s="448" t="s">
        <v>742</v>
      </c>
      <c r="J3026" s="448" t="s">
        <v>581</v>
      </c>
    </row>
    <row r="3027" spans="9:10" x14ac:dyDescent="0.3">
      <c r="I3027" s="448" t="s">
        <v>742</v>
      </c>
      <c r="J3027" s="448" t="s">
        <v>581</v>
      </c>
    </row>
    <row r="3028" spans="9:10" x14ac:dyDescent="0.3">
      <c r="I3028" s="448" t="s">
        <v>742</v>
      </c>
      <c r="J3028" s="448" t="s">
        <v>581</v>
      </c>
    </row>
    <row r="3029" spans="9:10" x14ac:dyDescent="0.3">
      <c r="I3029" s="448" t="s">
        <v>742</v>
      </c>
      <c r="J3029" s="448" t="s">
        <v>581</v>
      </c>
    </row>
    <row r="3030" spans="9:10" x14ac:dyDescent="0.3">
      <c r="I3030" s="448" t="s">
        <v>742</v>
      </c>
      <c r="J3030" s="448" t="s">
        <v>581</v>
      </c>
    </row>
    <row r="3031" spans="9:10" x14ac:dyDescent="0.3">
      <c r="I3031" s="448" t="s">
        <v>742</v>
      </c>
      <c r="J3031" s="448" t="s">
        <v>581</v>
      </c>
    </row>
    <row r="3032" spans="9:10" x14ac:dyDescent="0.3">
      <c r="I3032" s="448" t="s">
        <v>742</v>
      </c>
      <c r="J3032" s="448" t="s">
        <v>581</v>
      </c>
    </row>
    <row r="3033" spans="9:10" x14ac:dyDescent="0.3">
      <c r="I3033" s="448" t="s">
        <v>742</v>
      </c>
      <c r="J3033" s="448" t="s">
        <v>581</v>
      </c>
    </row>
    <row r="3034" spans="9:10" x14ac:dyDescent="0.3">
      <c r="I3034" s="448" t="s">
        <v>742</v>
      </c>
      <c r="J3034" s="448" t="s">
        <v>581</v>
      </c>
    </row>
    <row r="3035" spans="9:10" x14ac:dyDescent="0.3">
      <c r="I3035" s="448" t="s">
        <v>742</v>
      </c>
      <c r="J3035" s="448" t="s">
        <v>581</v>
      </c>
    </row>
    <row r="3036" spans="9:10" x14ac:dyDescent="0.3">
      <c r="I3036" s="448" t="s">
        <v>742</v>
      </c>
      <c r="J3036" s="448" t="s">
        <v>581</v>
      </c>
    </row>
    <row r="3037" spans="9:10" x14ac:dyDescent="0.3">
      <c r="I3037" s="448" t="s">
        <v>742</v>
      </c>
      <c r="J3037" s="448" t="s">
        <v>581</v>
      </c>
    </row>
    <row r="3038" spans="9:10" x14ac:dyDescent="0.3">
      <c r="I3038" s="448" t="s">
        <v>742</v>
      </c>
      <c r="J3038" s="448" t="s">
        <v>581</v>
      </c>
    </row>
    <row r="3039" spans="9:10" x14ac:dyDescent="0.3">
      <c r="I3039" s="448" t="s">
        <v>742</v>
      </c>
      <c r="J3039" s="448" t="s">
        <v>581</v>
      </c>
    </row>
    <row r="3040" spans="9:10" x14ac:dyDescent="0.3">
      <c r="I3040" s="448" t="s">
        <v>742</v>
      </c>
      <c r="J3040" s="448" t="s">
        <v>581</v>
      </c>
    </row>
    <row r="3041" spans="9:10" x14ac:dyDescent="0.3">
      <c r="I3041" s="448" t="s">
        <v>742</v>
      </c>
      <c r="J3041" s="448" t="s">
        <v>581</v>
      </c>
    </row>
    <row r="3042" spans="9:10" x14ac:dyDescent="0.3">
      <c r="I3042" s="448" t="s">
        <v>742</v>
      </c>
      <c r="J3042" s="448" t="s">
        <v>581</v>
      </c>
    </row>
    <row r="3043" spans="9:10" x14ac:dyDescent="0.3">
      <c r="I3043" s="448" t="s">
        <v>742</v>
      </c>
      <c r="J3043" s="448" t="s">
        <v>581</v>
      </c>
    </row>
    <row r="3044" spans="9:10" x14ac:dyDescent="0.3">
      <c r="I3044" s="448" t="s">
        <v>742</v>
      </c>
      <c r="J3044" s="448" t="s">
        <v>581</v>
      </c>
    </row>
    <row r="3045" spans="9:10" x14ac:dyDescent="0.3">
      <c r="I3045" s="448" t="s">
        <v>742</v>
      </c>
      <c r="J3045" s="448" t="s">
        <v>581</v>
      </c>
    </row>
    <row r="3046" spans="9:10" x14ac:dyDescent="0.3">
      <c r="I3046" s="448" t="s">
        <v>742</v>
      </c>
      <c r="J3046" s="448" t="s">
        <v>581</v>
      </c>
    </row>
    <row r="3047" spans="9:10" x14ac:dyDescent="0.3">
      <c r="I3047" s="448" t="s">
        <v>742</v>
      </c>
      <c r="J3047" s="448" t="s">
        <v>581</v>
      </c>
    </row>
    <row r="3048" spans="9:10" x14ac:dyDescent="0.3">
      <c r="I3048" s="448" t="s">
        <v>742</v>
      </c>
      <c r="J3048" s="448" t="s">
        <v>581</v>
      </c>
    </row>
    <row r="3049" spans="9:10" x14ac:dyDescent="0.3">
      <c r="I3049" s="448" t="s">
        <v>742</v>
      </c>
      <c r="J3049" s="448" t="s">
        <v>581</v>
      </c>
    </row>
    <row r="3050" spans="9:10" x14ac:dyDescent="0.3">
      <c r="I3050" s="448" t="s">
        <v>742</v>
      </c>
      <c r="J3050" s="448" t="s">
        <v>581</v>
      </c>
    </row>
    <row r="3051" spans="9:10" x14ac:dyDescent="0.3">
      <c r="I3051" s="448" t="s">
        <v>742</v>
      </c>
      <c r="J3051" s="448" t="s">
        <v>581</v>
      </c>
    </row>
    <row r="3052" spans="9:10" x14ac:dyDescent="0.3">
      <c r="I3052" s="448" t="s">
        <v>742</v>
      </c>
      <c r="J3052" s="448" t="s">
        <v>581</v>
      </c>
    </row>
    <row r="3053" spans="9:10" x14ac:dyDescent="0.3">
      <c r="I3053" s="448" t="s">
        <v>742</v>
      </c>
      <c r="J3053" s="448" t="s">
        <v>581</v>
      </c>
    </row>
    <row r="3054" spans="9:10" x14ac:dyDescent="0.3">
      <c r="I3054" s="448" t="s">
        <v>742</v>
      </c>
      <c r="J3054" s="448" t="s">
        <v>581</v>
      </c>
    </row>
    <row r="3055" spans="9:10" x14ac:dyDescent="0.3">
      <c r="I3055" s="448" t="s">
        <v>742</v>
      </c>
      <c r="J3055" s="448" t="s">
        <v>581</v>
      </c>
    </row>
    <row r="3056" spans="9:10" x14ac:dyDescent="0.3">
      <c r="I3056" s="448" t="s">
        <v>742</v>
      </c>
      <c r="J3056" s="448" t="s">
        <v>581</v>
      </c>
    </row>
    <row r="3057" spans="9:10" x14ac:dyDescent="0.3">
      <c r="I3057" s="448" t="s">
        <v>742</v>
      </c>
      <c r="J3057" s="448" t="s">
        <v>581</v>
      </c>
    </row>
    <row r="3058" spans="9:10" x14ac:dyDescent="0.3">
      <c r="I3058" s="448" t="s">
        <v>742</v>
      </c>
      <c r="J3058" s="448" t="s">
        <v>581</v>
      </c>
    </row>
    <row r="3059" spans="9:10" x14ac:dyDescent="0.3">
      <c r="I3059" s="448" t="s">
        <v>742</v>
      </c>
      <c r="J3059" s="448" t="s">
        <v>581</v>
      </c>
    </row>
    <row r="3060" spans="9:10" x14ac:dyDescent="0.3">
      <c r="I3060" s="448" t="s">
        <v>742</v>
      </c>
      <c r="J3060" s="448" t="s">
        <v>581</v>
      </c>
    </row>
    <row r="3061" spans="9:10" x14ac:dyDescent="0.3">
      <c r="I3061" s="448" t="s">
        <v>742</v>
      </c>
      <c r="J3061" s="448" t="s">
        <v>581</v>
      </c>
    </row>
    <row r="3062" spans="9:10" x14ac:dyDescent="0.3">
      <c r="I3062" s="448" t="s">
        <v>742</v>
      </c>
      <c r="J3062" s="448" t="s">
        <v>581</v>
      </c>
    </row>
    <row r="3063" spans="9:10" x14ac:dyDescent="0.3">
      <c r="I3063" s="448" t="s">
        <v>742</v>
      </c>
      <c r="J3063" s="448" t="s">
        <v>581</v>
      </c>
    </row>
    <row r="3064" spans="9:10" x14ac:dyDescent="0.3">
      <c r="I3064" s="448" t="s">
        <v>742</v>
      </c>
      <c r="J3064" s="448" t="s">
        <v>581</v>
      </c>
    </row>
    <row r="3065" spans="9:10" x14ac:dyDescent="0.3">
      <c r="I3065" s="448" t="s">
        <v>742</v>
      </c>
      <c r="J3065" s="448" t="s">
        <v>581</v>
      </c>
    </row>
    <row r="3066" spans="9:10" x14ac:dyDescent="0.3">
      <c r="I3066" s="448" t="s">
        <v>742</v>
      </c>
      <c r="J3066" s="448" t="s">
        <v>581</v>
      </c>
    </row>
    <row r="3067" spans="9:10" x14ac:dyDescent="0.3">
      <c r="I3067" s="448" t="s">
        <v>742</v>
      </c>
      <c r="J3067" s="448" t="s">
        <v>581</v>
      </c>
    </row>
    <row r="3068" spans="9:10" x14ac:dyDescent="0.3">
      <c r="I3068" s="448"/>
      <c r="J3068" s="448"/>
    </row>
    <row r="3069" spans="9:10" x14ac:dyDescent="0.3">
      <c r="I3069" s="448" t="s">
        <v>743</v>
      </c>
      <c r="J3069" s="448" t="s">
        <v>581</v>
      </c>
    </row>
    <row r="3070" spans="9:10" x14ac:dyDescent="0.3">
      <c r="I3070" s="448" t="s">
        <v>743</v>
      </c>
      <c r="J3070" s="448" t="s">
        <v>581</v>
      </c>
    </row>
    <row r="3071" spans="9:10" x14ac:dyDescent="0.3">
      <c r="I3071" s="448" t="s">
        <v>743</v>
      </c>
      <c r="J3071" s="448" t="s">
        <v>581</v>
      </c>
    </row>
    <row r="3072" spans="9:10" x14ac:dyDescent="0.3">
      <c r="I3072" s="448" t="s">
        <v>743</v>
      </c>
      <c r="J3072" s="448" t="s">
        <v>581</v>
      </c>
    </row>
    <row r="3073" spans="9:10" x14ac:dyDescent="0.3">
      <c r="I3073" s="448" t="s">
        <v>743</v>
      </c>
      <c r="J3073" s="448" t="s">
        <v>581</v>
      </c>
    </row>
    <row r="3074" spans="9:10" x14ac:dyDescent="0.3">
      <c r="I3074" s="448" t="s">
        <v>743</v>
      </c>
      <c r="J3074" s="448" t="s">
        <v>581</v>
      </c>
    </row>
    <row r="3075" spans="9:10" x14ac:dyDescent="0.3">
      <c r="I3075" s="448" t="s">
        <v>743</v>
      </c>
      <c r="J3075" s="448" t="s">
        <v>581</v>
      </c>
    </row>
    <row r="3076" spans="9:10" x14ac:dyDescent="0.3">
      <c r="I3076" s="448" t="s">
        <v>743</v>
      </c>
      <c r="J3076" s="448" t="s">
        <v>581</v>
      </c>
    </row>
    <row r="3077" spans="9:10" x14ac:dyDescent="0.3">
      <c r="I3077" s="448" t="s">
        <v>743</v>
      </c>
      <c r="J3077" s="448" t="s">
        <v>581</v>
      </c>
    </row>
    <row r="3078" spans="9:10" x14ac:dyDescent="0.3">
      <c r="I3078" s="448" t="s">
        <v>743</v>
      </c>
      <c r="J3078" s="448" t="s">
        <v>581</v>
      </c>
    </row>
    <row r="3079" spans="9:10" x14ac:dyDescent="0.3">
      <c r="I3079" s="448" t="s">
        <v>743</v>
      </c>
      <c r="J3079" s="448" t="s">
        <v>581</v>
      </c>
    </row>
    <row r="3080" spans="9:10" x14ac:dyDescent="0.3">
      <c r="I3080" s="448" t="s">
        <v>743</v>
      </c>
      <c r="J3080" s="448" t="s">
        <v>581</v>
      </c>
    </row>
    <row r="3081" spans="9:10" x14ac:dyDescent="0.3">
      <c r="I3081" s="448" t="s">
        <v>743</v>
      </c>
      <c r="J3081" s="448" t="s">
        <v>581</v>
      </c>
    </row>
    <row r="3082" spans="9:10" x14ac:dyDescent="0.3">
      <c r="I3082" s="448" t="s">
        <v>743</v>
      </c>
      <c r="J3082" s="448" t="s">
        <v>581</v>
      </c>
    </row>
    <row r="3083" spans="9:10" x14ac:dyDescent="0.3">
      <c r="I3083" s="448" t="s">
        <v>743</v>
      </c>
      <c r="J3083" s="448" t="s">
        <v>581</v>
      </c>
    </row>
    <row r="3084" spans="9:10" x14ac:dyDescent="0.3">
      <c r="I3084" s="448" t="s">
        <v>743</v>
      </c>
      <c r="J3084" s="448" t="s">
        <v>581</v>
      </c>
    </row>
    <row r="3085" spans="9:10" x14ac:dyDescent="0.3">
      <c r="I3085" s="448" t="s">
        <v>743</v>
      </c>
      <c r="J3085" s="448" t="s">
        <v>581</v>
      </c>
    </row>
    <row r="3086" spans="9:10" x14ac:dyDescent="0.3">
      <c r="I3086" s="448" t="s">
        <v>743</v>
      </c>
      <c r="J3086" s="448" t="s">
        <v>581</v>
      </c>
    </row>
    <row r="3087" spans="9:10" x14ac:dyDescent="0.3">
      <c r="I3087" s="448" t="s">
        <v>743</v>
      </c>
      <c r="J3087" s="448" t="s">
        <v>581</v>
      </c>
    </row>
    <row r="3088" spans="9:10" x14ac:dyDescent="0.3">
      <c r="I3088" s="448" t="s">
        <v>743</v>
      </c>
      <c r="J3088" s="448" t="s">
        <v>581</v>
      </c>
    </row>
    <row r="3089" spans="9:10" x14ac:dyDescent="0.3">
      <c r="I3089" s="448" t="s">
        <v>743</v>
      </c>
      <c r="J3089" s="448" t="s">
        <v>581</v>
      </c>
    </row>
    <row r="3090" spans="9:10" x14ac:dyDescent="0.3">
      <c r="I3090" s="448" t="s">
        <v>743</v>
      </c>
      <c r="J3090" s="448" t="s">
        <v>581</v>
      </c>
    </row>
    <row r="3091" spans="9:10" x14ac:dyDescent="0.3">
      <c r="I3091" s="448" t="s">
        <v>743</v>
      </c>
      <c r="J3091" s="448" t="s">
        <v>581</v>
      </c>
    </row>
    <row r="3092" spans="9:10" x14ac:dyDescent="0.3">
      <c r="I3092" s="448" t="s">
        <v>743</v>
      </c>
      <c r="J3092" s="448" t="s">
        <v>581</v>
      </c>
    </row>
    <row r="3093" spans="9:10" x14ac:dyDescent="0.3">
      <c r="I3093" s="448" t="s">
        <v>743</v>
      </c>
      <c r="J3093" s="448" t="s">
        <v>581</v>
      </c>
    </row>
    <row r="3094" spans="9:10" x14ac:dyDescent="0.3">
      <c r="I3094" s="448" t="s">
        <v>743</v>
      </c>
      <c r="J3094" s="448" t="s">
        <v>581</v>
      </c>
    </row>
    <row r="3095" spans="9:10" x14ac:dyDescent="0.3">
      <c r="I3095" s="448" t="s">
        <v>743</v>
      </c>
      <c r="J3095" s="448" t="s">
        <v>581</v>
      </c>
    </row>
    <row r="3096" spans="9:10" x14ac:dyDescent="0.3">
      <c r="I3096" s="448" t="s">
        <v>743</v>
      </c>
      <c r="J3096" s="448" t="s">
        <v>581</v>
      </c>
    </row>
    <row r="3097" spans="9:10" x14ac:dyDescent="0.3">
      <c r="I3097" s="448" t="s">
        <v>743</v>
      </c>
      <c r="J3097" s="448" t="s">
        <v>581</v>
      </c>
    </row>
    <row r="3098" spans="9:10" x14ac:dyDescent="0.3">
      <c r="I3098" s="448" t="s">
        <v>743</v>
      </c>
      <c r="J3098" s="448" t="s">
        <v>581</v>
      </c>
    </row>
    <row r="3099" spans="9:10" x14ac:dyDescent="0.3">
      <c r="I3099" s="448" t="s">
        <v>743</v>
      </c>
      <c r="J3099" s="448" t="s">
        <v>581</v>
      </c>
    </row>
    <row r="3100" spans="9:10" x14ac:dyDescent="0.3">
      <c r="I3100" s="448" t="s">
        <v>743</v>
      </c>
      <c r="J3100" s="448" t="s">
        <v>581</v>
      </c>
    </row>
    <row r="3101" spans="9:10" x14ac:dyDescent="0.3">
      <c r="I3101" s="448" t="s">
        <v>743</v>
      </c>
      <c r="J3101" s="448" t="s">
        <v>581</v>
      </c>
    </row>
    <row r="3102" spans="9:10" x14ac:dyDescent="0.3">
      <c r="I3102" s="448" t="s">
        <v>743</v>
      </c>
      <c r="J3102" s="448" t="s">
        <v>581</v>
      </c>
    </row>
    <row r="3103" spans="9:10" x14ac:dyDescent="0.3">
      <c r="I3103" s="448" t="s">
        <v>743</v>
      </c>
      <c r="J3103" s="448" t="s">
        <v>581</v>
      </c>
    </row>
    <row r="3104" spans="9:10" x14ac:dyDescent="0.3">
      <c r="I3104" s="448" t="s">
        <v>743</v>
      </c>
      <c r="J3104" s="448" t="s">
        <v>581</v>
      </c>
    </row>
    <row r="3105" spans="9:10" x14ac:dyDescent="0.3">
      <c r="I3105" s="448" t="s">
        <v>743</v>
      </c>
      <c r="J3105" s="448" t="s">
        <v>581</v>
      </c>
    </row>
    <row r="3106" spans="9:10" x14ac:dyDescent="0.3">
      <c r="I3106" s="448" t="s">
        <v>743</v>
      </c>
      <c r="J3106" s="448" t="s">
        <v>581</v>
      </c>
    </row>
    <row r="3107" spans="9:10" x14ac:dyDescent="0.3">
      <c r="I3107" s="448" t="s">
        <v>743</v>
      </c>
      <c r="J3107" s="448" t="s">
        <v>581</v>
      </c>
    </row>
    <row r="3108" spans="9:10" x14ac:dyDescent="0.3">
      <c r="I3108" s="448" t="s">
        <v>743</v>
      </c>
      <c r="J3108" s="448" t="s">
        <v>581</v>
      </c>
    </row>
    <row r="3109" spans="9:10" x14ac:dyDescent="0.3">
      <c r="I3109" s="448" t="s">
        <v>743</v>
      </c>
      <c r="J3109" s="448" t="s">
        <v>581</v>
      </c>
    </row>
    <row r="3110" spans="9:10" x14ac:dyDescent="0.3">
      <c r="I3110" s="448" t="s">
        <v>743</v>
      </c>
      <c r="J3110" s="448" t="s">
        <v>581</v>
      </c>
    </row>
    <row r="3111" spans="9:10" x14ac:dyDescent="0.3">
      <c r="I3111" s="448" t="s">
        <v>743</v>
      </c>
      <c r="J3111" s="448" t="s">
        <v>581</v>
      </c>
    </row>
    <row r="3112" spans="9:10" x14ac:dyDescent="0.3">
      <c r="I3112" s="448" t="s">
        <v>743</v>
      </c>
      <c r="J3112" s="448" t="s">
        <v>581</v>
      </c>
    </row>
    <row r="3113" spans="9:10" x14ac:dyDescent="0.3">
      <c r="I3113" s="448"/>
      <c r="J3113" s="448"/>
    </row>
    <row r="3114" spans="9:10" x14ac:dyDescent="0.3">
      <c r="I3114" s="448" t="s">
        <v>744</v>
      </c>
      <c r="J3114" s="448" t="s">
        <v>581</v>
      </c>
    </row>
    <row r="3115" spans="9:10" x14ac:dyDescent="0.3">
      <c r="I3115" s="448" t="s">
        <v>744</v>
      </c>
      <c r="J3115" s="448" t="s">
        <v>581</v>
      </c>
    </row>
    <row r="3116" spans="9:10" x14ac:dyDescent="0.3">
      <c r="I3116" s="448" t="s">
        <v>744</v>
      </c>
      <c r="J3116" s="448" t="s">
        <v>581</v>
      </c>
    </row>
    <row r="3117" spans="9:10" x14ac:dyDescent="0.3">
      <c r="I3117" s="448" t="s">
        <v>744</v>
      </c>
      <c r="J3117" s="448" t="s">
        <v>581</v>
      </c>
    </row>
    <row r="3118" spans="9:10" x14ac:dyDescent="0.3">
      <c r="I3118" s="448" t="s">
        <v>744</v>
      </c>
      <c r="J3118" s="448" t="s">
        <v>581</v>
      </c>
    </row>
    <row r="3119" spans="9:10" x14ac:dyDescent="0.3">
      <c r="I3119" s="448" t="s">
        <v>744</v>
      </c>
      <c r="J3119" s="448" t="s">
        <v>581</v>
      </c>
    </row>
    <row r="3120" spans="9:10" x14ac:dyDescent="0.3">
      <c r="I3120" s="448" t="s">
        <v>744</v>
      </c>
      <c r="J3120" s="448" t="s">
        <v>581</v>
      </c>
    </row>
    <row r="3121" spans="9:10" x14ac:dyDescent="0.3">
      <c r="I3121" s="448" t="s">
        <v>744</v>
      </c>
      <c r="J3121" s="448" t="s">
        <v>581</v>
      </c>
    </row>
    <row r="3122" spans="9:10" x14ac:dyDescent="0.3">
      <c r="I3122" s="448" t="s">
        <v>744</v>
      </c>
      <c r="J3122" s="448" t="s">
        <v>581</v>
      </c>
    </row>
    <row r="3123" spans="9:10" x14ac:dyDescent="0.3">
      <c r="I3123" s="448" t="s">
        <v>744</v>
      </c>
      <c r="J3123" s="448" t="s">
        <v>581</v>
      </c>
    </row>
    <row r="3124" spans="9:10" x14ac:dyDescent="0.3">
      <c r="I3124" s="448" t="s">
        <v>744</v>
      </c>
      <c r="J3124" s="448" t="s">
        <v>581</v>
      </c>
    </row>
    <row r="3125" spans="9:10" x14ac:dyDescent="0.3">
      <c r="I3125" s="448" t="s">
        <v>744</v>
      </c>
      <c r="J3125" s="448" t="s">
        <v>581</v>
      </c>
    </row>
    <row r="3126" spans="9:10" x14ac:dyDescent="0.3">
      <c r="I3126" s="448" t="s">
        <v>744</v>
      </c>
      <c r="J3126" s="448" t="s">
        <v>581</v>
      </c>
    </row>
    <row r="3127" spans="9:10" x14ac:dyDescent="0.3">
      <c r="I3127" s="448" t="s">
        <v>744</v>
      </c>
      <c r="J3127" s="448" t="s">
        <v>581</v>
      </c>
    </row>
    <row r="3128" spans="9:10" x14ac:dyDescent="0.3">
      <c r="I3128" s="448" t="s">
        <v>744</v>
      </c>
      <c r="J3128" s="448" t="s">
        <v>581</v>
      </c>
    </row>
    <row r="3129" spans="9:10" x14ac:dyDescent="0.3">
      <c r="I3129" s="448" t="s">
        <v>744</v>
      </c>
      <c r="J3129" s="448" t="s">
        <v>581</v>
      </c>
    </row>
    <row r="3130" spans="9:10" x14ac:dyDescent="0.3">
      <c r="I3130" s="448" t="s">
        <v>744</v>
      </c>
      <c r="J3130" s="448" t="s">
        <v>581</v>
      </c>
    </row>
    <row r="3131" spans="9:10" x14ac:dyDescent="0.3">
      <c r="I3131" s="448" t="s">
        <v>744</v>
      </c>
      <c r="J3131" s="448" t="s">
        <v>581</v>
      </c>
    </row>
    <row r="3132" spans="9:10" x14ac:dyDescent="0.3">
      <c r="I3132" s="448" t="s">
        <v>744</v>
      </c>
      <c r="J3132" s="448" t="s">
        <v>581</v>
      </c>
    </row>
    <row r="3133" spans="9:10" x14ac:dyDescent="0.3">
      <c r="I3133" s="448" t="s">
        <v>744</v>
      </c>
      <c r="J3133" s="448" t="s">
        <v>581</v>
      </c>
    </row>
    <row r="3134" spans="9:10" x14ac:dyDescent="0.3">
      <c r="I3134" s="448" t="s">
        <v>744</v>
      </c>
      <c r="J3134" s="448" t="s">
        <v>581</v>
      </c>
    </row>
    <row r="3135" spans="9:10" x14ac:dyDescent="0.3">
      <c r="I3135" s="448" t="s">
        <v>744</v>
      </c>
      <c r="J3135" s="448" t="s">
        <v>581</v>
      </c>
    </row>
    <row r="3136" spans="9:10" x14ac:dyDescent="0.3">
      <c r="I3136" s="448" t="s">
        <v>744</v>
      </c>
      <c r="J3136" s="448" t="s">
        <v>581</v>
      </c>
    </row>
    <row r="3137" spans="9:10" x14ac:dyDescent="0.3">
      <c r="I3137" s="448" t="s">
        <v>744</v>
      </c>
      <c r="J3137" s="448" t="s">
        <v>581</v>
      </c>
    </row>
    <row r="3138" spans="9:10" x14ac:dyDescent="0.3">
      <c r="I3138" s="448" t="s">
        <v>744</v>
      </c>
      <c r="J3138" s="448" t="s">
        <v>581</v>
      </c>
    </row>
    <row r="3139" spans="9:10" x14ac:dyDescent="0.3">
      <c r="I3139" s="448" t="s">
        <v>744</v>
      </c>
      <c r="J3139" s="448" t="s">
        <v>581</v>
      </c>
    </row>
    <row r="3140" spans="9:10" x14ac:dyDescent="0.3">
      <c r="I3140" s="448" t="s">
        <v>744</v>
      </c>
      <c r="J3140" s="448" t="s">
        <v>581</v>
      </c>
    </row>
    <row r="3141" spans="9:10" x14ac:dyDescent="0.3">
      <c r="I3141" s="448" t="s">
        <v>744</v>
      </c>
      <c r="J3141" s="448" t="s">
        <v>581</v>
      </c>
    </row>
    <row r="3142" spans="9:10" x14ac:dyDescent="0.3">
      <c r="I3142" s="448" t="s">
        <v>744</v>
      </c>
      <c r="J3142" s="448" t="s">
        <v>581</v>
      </c>
    </row>
    <row r="3143" spans="9:10" x14ac:dyDescent="0.3">
      <c r="I3143" s="448" t="s">
        <v>744</v>
      </c>
      <c r="J3143" s="448" t="s">
        <v>581</v>
      </c>
    </row>
    <row r="3144" spans="9:10" x14ac:dyDescent="0.3">
      <c r="I3144" s="448" t="s">
        <v>744</v>
      </c>
      <c r="J3144" s="448" t="s">
        <v>581</v>
      </c>
    </row>
    <row r="3145" spans="9:10" x14ac:dyDescent="0.3">
      <c r="I3145" s="448" t="s">
        <v>744</v>
      </c>
      <c r="J3145" s="448" t="s">
        <v>581</v>
      </c>
    </row>
    <row r="3146" spans="9:10" x14ac:dyDescent="0.3">
      <c r="I3146" s="448" t="s">
        <v>744</v>
      </c>
      <c r="J3146" s="448" t="s">
        <v>581</v>
      </c>
    </row>
    <row r="3147" spans="9:10" x14ac:dyDescent="0.3">
      <c r="I3147" s="448" t="s">
        <v>744</v>
      </c>
      <c r="J3147" s="448" t="s">
        <v>581</v>
      </c>
    </row>
    <row r="3148" spans="9:10" x14ac:dyDescent="0.3">
      <c r="I3148" s="448" t="s">
        <v>744</v>
      </c>
      <c r="J3148" s="448" t="s">
        <v>581</v>
      </c>
    </row>
    <row r="3149" spans="9:10" x14ac:dyDescent="0.3">
      <c r="I3149" s="448" t="s">
        <v>744</v>
      </c>
      <c r="J3149" s="448" t="s">
        <v>581</v>
      </c>
    </row>
    <row r="3150" spans="9:10" x14ac:dyDescent="0.3">
      <c r="I3150" s="448" t="s">
        <v>744</v>
      </c>
      <c r="J3150" s="448" t="s">
        <v>581</v>
      </c>
    </row>
    <row r="3151" spans="9:10" x14ac:dyDescent="0.3">
      <c r="I3151" s="448" t="s">
        <v>744</v>
      </c>
      <c r="J3151" s="448" t="s">
        <v>581</v>
      </c>
    </row>
    <row r="3152" spans="9:10" x14ac:dyDescent="0.3">
      <c r="I3152" s="448" t="s">
        <v>744</v>
      </c>
      <c r="J3152" s="448" t="s">
        <v>581</v>
      </c>
    </row>
    <row r="3153" spans="9:10" x14ac:dyDescent="0.3">
      <c r="I3153" s="448" t="s">
        <v>744</v>
      </c>
      <c r="J3153" s="448" t="s">
        <v>581</v>
      </c>
    </row>
    <row r="3154" spans="9:10" x14ac:dyDescent="0.3">
      <c r="I3154" s="448" t="s">
        <v>744</v>
      </c>
      <c r="J3154" s="448" t="s">
        <v>581</v>
      </c>
    </row>
    <row r="3155" spans="9:10" x14ac:dyDescent="0.3">
      <c r="I3155" s="448" t="s">
        <v>744</v>
      </c>
      <c r="J3155" s="448" t="s">
        <v>581</v>
      </c>
    </row>
    <row r="3156" spans="9:10" x14ac:dyDescent="0.3">
      <c r="I3156" s="448" t="s">
        <v>744</v>
      </c>
      <c r="J3156" s="448" t="s">
        <v>581</v>
      </c>
    </row>
    <row r="3157" spans="9:10" x14ac:dyDescent="0.3">
      <c r="I3157" s="448" t="s">
        <v>744</v>
      </c>
      <c r="J3157" s="448" t="s">
        <v>581</v>
      </c>
    </row>
    <row r="3158" spans="9:10" x14ac:dyDescent="0.3">
      <c r="I3158" s="448"/>
      <c r="J3158" s="448"/>
    </row>
    <row r="3159" spans="9:10" x14ac:dyDescent="0.3">
      <c r="I3159" s="448" t="s">
        <v>745</v>
      </c>
      <c r="J3159" s="448" t="s">
        <v>581</v>
      </c>
    </row>
    <row r="3160" spans="9:10" x14ac:dyDescent="0.3">
      <c r="I3160" s="448" t="s">
        <v>745</v>
      </c>
      <c r="J3160" s="448" t="s">
        <v>581</v>
      </c>
    </row>
    <row r="3161" spans="9:10" x14ac:dyDescent="0.3">
      <c r="I3161" s="448" t="s">
        <v>745</v>
      </c>
      <c r="J3161" s="448" t="s">
        <v>581</v>
      </c>
    </row>
    <row r="3162" spans="9:10" x14ac:dyDescent="0.3">
      <c r="I3162" s="448" t="s">
        <v>745</v>
      </c>
      <c r="J3162" s="448" t="s">
        <v>581</v>
      </c>
    </row>
    <row r="3163" spans="9:10" x14ac:dyDescent="0.3">
      <c r="I3163" s="448" t="s">
        <v>745</v>
      </c>
      <c r="J3163" s="448" t="s">
        <v>581</v>
      </c>
    </row>
    <row r="3164" spans="9:10" x14ac:dyDescent="0.3">
      <c r="I3164" s="448" t="s">
        <v>745</v>
      </c>
      <c r="J3164" s="448" t="s">
        <v>581</v>
      </c>
    </row>
    <row r="3165" spans="9:10" x14ac:dyDescent="0.3">
      <c r="I3165" s="448" t="s">
        <v>745</v>
      </c>
      <c r="J3165" s="448" t="s">
        <v>581</v>
      </c>
    </row>
    <row r="3166" spans="9:10" x14ac:dyDescent="0.3">
      <c r="I3166" s="448" t="s">
        <v>745</v>
      </c>
      <c r="J3166" s="448" t="s">
        <v>581</v>
      </c>
    </row>
    <row r="3167" spans="9:10" x14ac:dyDescent="0.3">
      <c r="I3167" s="448" t="s">
        <v>745</v>
      </c>
      <c r="J3167" s="448" t="s">
        <v>581</v>
      </c>
    </row>
    <row r="3168" spans="9:10" x14ac:dyDescent="0.3">
      <c r="I3168" s="448" t="s">
        <v>745</v>
      </c>
      <c r="J3168" s="448" t="s">
        <v>581</v>
      </c>
    </row>
    <row r="3169" spans="9:10" x14ac:dyDescent="0.3">
      <c r="I3169" s="448" t="s">
        <v>745</v>
      </c>
      <c r="J3169" s="448" t="s">
        <v>581</v>
      </c>
    </row>
    <row r="3170" spans="9:10" x14ac:dyDescent="0.3">
      <c r="I3170" s="448" t="s">
        <v>745</v>
      </c>
      <c r="J3170" s="448" t="s">
        <v>581</v>
      </c>
    </row>
    <row r="3171" spans="9:10" x14ac:dyDescent="0.3">
      <c r="I3171" s="448" t="s">
        <v>745</v>
      </c>
      <c r="J3171" s="448" t="s">
        <v>581</v>
      </c>
    </row>
    <row r="3172" spans="9:10" x14ac:dyDescent="0.3">
      <c r="I3172" s="448" t="s">
        <v>745</v>
      </c>
      <c r="J3172" s="448" t="s">
        <v>581</v>
      </c>
    </row>
    <row r="3173" spans="9:10" x14ac:dyDescent="0.3">
      <c r="I3173" s="448" t="s">
        <v>745</v>
      </c>
      <c r="J3173" s="448" t="s">
        <v>581</v>
      </c>
    </row>
    <row r="3174" spans="9:10" x14ac:dyDescent="0.3">
      <c r="I3174" s="448" t="s">
        <v>745</v>
      </c>
      <c r="J3174" s="448" t="s">
        <v>581</v>
      </c>
    </row>
    <row r="3175" spans="9:10" x14ac:dyDescent="0.3">
      <c r="I3175" s="448" t="s">
        <v>745</v>
      </c>
      <c r="J3175" s="448" t="s">
        <v>581</v>
      </c>
    </row>
    <row r="3176" spans="9:10" x14ac:dyDescent="0.3">
      <c r="I3176" s="448" t="s">
        <v>745</v>
      </c>
      <c r="J3176" s="448" t="s">
        <v>581</v>
      </c>
    </row>
    <row r="3177" spans="9:10" x14ac:dyDescent="0.3">
      <c r="I3177" s="448" t="s">
        <v>745</v>
      </c>
      <c r="J3177" s="448" t="s">
        <v>581</v>
      </c>
    </row>
    <row r="3178" spans="9:10" x14ac:dyDescent="0.3">
      <c r="I3178" s="448" t="s">
        <v>745</v>
      </c>
      <c r="J3178" s="448" t="s">
        <v>581</v>
      </c>
    </row>
    <row r="3179" spans="9:10" x14ac:dyDescent="0.3">
      <c r="I3179" s="448" t="s">
        <v>745</v>
      </c>
      <c r="J3179" s="448" t="s">
        <v>581</v>
      </c>
    </row>
    <row r="3180" spans="9:10" x14ac:dyDescent="0.3">
      <c r="I3180" s="448" t="s">
        <v>745</v>
      </c>
      <c r="J3180" s="448" t="s">
        <v>581</v>
      </c>
    </row>
    <row r="3181" spans="9:10" x14ac:dyDescent="0.3">
      <c r="I3181" s="448" t="s">
        <v>745</v>
      </c>
      <c r="J3181" s="448" t="s">
        <v>581</v>
      </c>
    </row>
    <row r="3182" spans="9:10" x14ac:dyDescent="0.3">
      <c r="I3182" s="448" t="s">
        <v>745</v>
      </c>
      <c r="J3182" s="448" t="s">
        <v>581</v>
      </c>
    </row>
    <row r="3183" spans="9:10" x14ac:dyDescent="0.3">
      <c r="I3183" s="448" t="s">
        <v>745</v>
      </c>
      <c r="J3183" s="448" t="s">
        <v>581</v>
      </c>
    </row>
    <row r="3184" spans="9:10" x14ac:dyDescent="0.3">
      <c r="I3184" s="448" t="s">
        <v>745</v>
      </c>
      <c r="J3184" s="448" t="s">
        <v>581</v>
      </c>
    </row>
    <row r="3185" spans="9:10" x14ac:dyDescent="0.3">
      <c r="I3185" s="448" t="s">
        <v>745</v>
      </c>
      <c r="J3185" s="448" t="s">
        <v>581</v>
      </c>
    </row>
    <row r="3186" spans="9:10" x14ac:dyDescent="0.3">
      <c r="I3186" s="448" t="s">
        <v>745</v>
      </c>
      <c r="J3186" s="448" t="s">
        <v>581</v>
      </c>
    </row>
    <row r="3187" spans="9:10" x14ac:dyDescent="0.3">
      <c r="I3187" s="448" t="s">
        <v>745</v>
      </c>
      <c r="J3187" s="448" t="s">
        <v>581</v>
      </c>
    </row>
    <row r="3188" spans="9:10" x14ac:dyDescent="0.3">
      <c r="I3188" s="448" t="s">
        <v>745</v>
      </c>
      <c r="J3188" s="448" t="s">
        <v>581</v>
      </c>
    </row>
    <row r="3189" spans="9:10" x14ac:dyDescent="0.3">
      <c r="I3189" s="448" t="s">
        <v>745</v>
      </c>
      <c r="J3189" s="448" t="s">
        <v>581</v>
      </c>
    </row>
    <row r="3190" spans="9:10" x14ac:dyDescent="0.3">
      <c r="I3190" s="448" t="s">
        <v>745</v>
      </c>
      <c r="J3190" s="448" t="s">
        <v>581</v>
      </c>
    </row>
    <row r="3191" spans="9:10" x14ac:dyDescent="0.3">
      <c r="I3191" s="448" t="s">
        <v>745</v>
      </c>
      <c r="J3191" s="448" t="s">
        <v>581</v>
      </c>
    </row>
    <row r="3192" spans="9:10" x14ac:dyDescent="0.3">
      <c r="I3192" s="448" t="s">
        <v>745</v>
      </c>
      <c r="J3192" s="448" t="s">
        <v>581</v>
      </c>
    </row>
    <row r="3193" spans="9:10" x14ac:dyDescent="0.3">
      <c r="I3193" s="448" t="s">
        <v>745</v>
      </c>
      <c r="J3193" s="448" t="s">
        <v>581</v>
      </c>
    </row>
    <row r="3194" spans="9:10" x14ac:dyDescent="0.3">
      <c r="I3194" s="448" t="s">
        <v>745</v>
      </c>
      <c r="J3194" s="448" t="s">
        <v>581</v>
      </c>
    </row>
    <row r="3195" spans="9:10" x14ac:dyDescent="0.3">
      <c r="I3195" s="448" t="s">
        <v>745</v>
      </c>
      <c r="J3195" s="448" t="s">
        <v>581</v>
      </c>
    </row>
    <row r="3196" spans="9:10" x14ac:dyDescent="0.3">
      <c r="I3196" s="448" t="s">
        <v>745</v>
      </c>
      <c r="J3196" s="448" t="s">
        <v>581</v>
      </c>
    </row>
    <row r="3197" spans="9:10" x14ac:dyDescent="0.3">
      <c r="I3197" s="448" t="s">
        <v>745</v>
      </c>
      <c r="J3197" s="448" t="s">
        <v>581</v>
      </c>
    </row>
    <row r="3198" spans="9:10" x14ac:dyDescent="0.3">
      <c r="I3198" s="448" t="s">
        <v>745</v>
      </c>
      <c r="J3198" s="448" t="s">
        <v>581</v>
      </c>
    </row>
    <row r="3199" spans="9:10" x14ac:dyDescent="0.3">
      <c r="I3199" s="448" t="s">
        <v>745</v>
      </c>
      <c r="J3199" s="448" t="s">
        <v>581</v>
      </c>
    </row>
    <row r="3200" spans="9:10" x14ac:dyDescent="0.3">
      <c r="I3200" s="448" t="s">
        <v>745</v>
      </c>
      <c r="J3200" s="448" t="s">
        <v>581</v>
      </c>
    </row>
    <row r="3201" spans="9:10" x14ac:dyDescent="0.3">
      <c r="I3201" s="448" t="s">
        <v>745</v>
      </c>
      <c r="J3201" s="448" t="s">
        <v>581</v>
      </c>
    </row>
    <row r="3202" spans="9:10" x14ac:dyDescent="0.3">
      <c r="I3202" s="448" t="s">
        <v>745</v>
      </c>
      <c r="J3202" s="448" t="s">
        <v>581</v>
      </c>
    </row>
    <row r="3203" spans="9:10" x14ac:dyDescent="0.3">
      <c r="I3203" s="448"/>
      <c r="J3203" s="448"/>
    </row>
    <row r="3204" spans="9:10" x14ac:dyDescent="0.3">
      <c r="I3204" s="448" t="s">
        <v>746</v>
      </c>
      <c r="J3204" s="448" t="s">
        <v>581</v>
      </c>
    </row>
    <row r="3205" spans="9:10" x14ac:dyDescent="0.3">
      <c r="I3205" s="448" t="s">
        <v>746</v>
      </c>
      <c r="J3205" s="448" t="s">
        <v>581</v>
      </c>
    </row>
    <row r="3206" spans="9:10" x14ac:dyDescent="0.3">
      <c r="I3206" s="448" t="s">
        <v>746</v>
      </c>
      <c r="J3206" s="448" t="s">
        <v>581</v>
      </c>
    </row>
    <row r="3207" spans="9:10" x14ac:dyDescent="0.3">
      <c r="I3207" s="448" t="s">
        <v>746</v>
      </c>
      <c r="J3207" s="448" t="s">
        <v>581</v>
      </c>
    </row>
    <row r="3208" spans="9:10" x14ac:dyDescent="0.3">
      <c r="I3208" s="448" t="s">
        <v>746</v>
      </c>
      <c r="J3208" s="448" t="s">
        <v>581</v>
      </c>
    </row>
    <row r="3209" spans="9:10" x14ac:dyDescent="0.3">
      <c r="I3209" s="448" t="s">
        <v>746</v>
      </c>
      <c r="J3209" s="448" t="s">
        <v>581</v>
      </c>
    </row>
    <row r="3210" spans="9:10" x14ac:dyDescent="0.3">
      <c r="I3210" s="448" t="s">
        <v>746</v>
      </c>
      <c r="J3210" s="448" t="s">
        <v>581</v>
      </c>
    </row>
    <row r="3211" spans="9:10" x14ac:dyDescent="0.3">
      <c r="I3211" s="448" t="s">
        <v>746</v>
      </c>
      <c r="J3211" s="448" t="s">
        <v>581</v>
      </c>
    </row>
    <row r="3212" spans="9:10" x14ac:dyDescent="0.3">
      <c r="I3212" s="448" t="s">
        <v>746</v>
      </c>
      <c r="J3212" s="448" t="s">
        <v>581</v>
      </c>
    </row>
    <row r="3213" spans="9:10" x14ac:dyDescent="0.3">
      <c r="I3213" s="448" t="s">
        <v>746</v>
      </c>
      <c r="J3213" s="448" t="s">
        <v>581</v>
      </c>
    </row>
    <row r="3214" spans="9:10" x14ac:dyDescent="0.3">
      <c r="I3214" s="448" t="s">
        <v>746</v>
      </c>
      <c r="J3214" s="448" t="s">
        <v>581</v>
      </c>
    </row>
    <row r="3215" spans="9:10" x14ac:dyDescent="0.3">
      <c r="I3215" s="448" t="s">
        <v>746</v>
      </c>
      <c r="J3215" s="448" t="s">
        <v>581</v>
      </c>
    </row>
    <row r="3216" spans="9:10" x14ac:dyDescent="0.3">
      <c r="I3216" s="448" t="s">
        <v>746</v>
      </c>
      <c r="J3216" s="448" t="s">
        <v>581</v>
      </c>
    </row>
    <row r="3217" spans="9:10" x14ac:dyDescent="0.3">
      <c r="I3217" s="448" t="s">
        <v>746</v>
      </c>
      <c r="J3217" s="448" t="s">
        <v>581</v>
      </c>
    </row>
    <row r="3218" spans="9:10" x14ac:dyDescent="0.3">
      <c r="I3218" s="448" t="s">
        <v>746</v>
      </c>
      <c r="J3218" s="448" t="s">
        <v>581</v>
      </c>
    </row>
    <row r="3219" spans="9:10" x14ac:dyDescent="0.3">
      <c r="I3219" s="448" t="s">
        <v>746</v>
      </c>
      <c r="J3219" s="448" t="s">
        <v>581</v>
      </c>
    </row>
    <row r="3220" spans="9:10" x14ac:dyDescent="0.3">
      <c r="I3220" s="448" t="s">
        <v>746</v>
      </c>
      <c r="J3220" s="448" t="s">
        <v>581</v>
      </c>
    </row>
    <row r="3221" spans="9:10" x14ac:dyDescent="0.3">
      <c r="I3221" s="448" t="s">
        <v>746</v>
      </c>
      <c r="J3221" s="448" t="s">
        <v>581</v>
      </c>
    </row>
    <row r="3222" spans="9:10" x14ac:dyDescent="0.3">
      <c r="I3222" s="448" t="s">
        <v>746</v>
      </c>
      <c r="J3222" s="448" t="s">
        <v>581</v>
      </c>
    </row>
    <row r="3223" spans="9:10" x14ac:dyDescent="0.3">
      <c r="I3223" s="448" t="s">
        <v>746</v>
      </c>
      <c r="J3223" s="448" t="s">
        <v>581</v>
      </c>
    </row>
    <row r="3224" spans="9:10" x14ac:dyDescent="0.3">
      <c r="I3224" s="448" t="s">
        <v>746</v>
      </c>
      <c r="J3224" s="448" t="s">
        <v>581</v>
      </c>
    </row>
    <row r="3225" spans="9:10" x14ac:dyDescent="0.3">
      <c r="I3225" s="448" t="s">
        <v>746</v>
      </c>
      <c r="J3225" s="448" t="s">
        <v>581</v>
      </c>
    </row>
    <row r="3226" spans="9:10" x14ac:dyDescent="0.3">
      <c r="I3226" s="448" t="s">
        <v>746</v>
      </c>
      <c r="J3226" s="448" t="s">
        <v>581</v>
      </c>
    </row>
    <row r="3227" spans="9:10" x14ac:dyDescent="0.3">
      <c r="I3227" s="448" t="s">
        <v>746</v>
      </c>
      <c r="J3227" s="448" t="s">
        <v>581</v>
      </c>
    </row>
    <row r="3228" spans="9:10" x14ac:dyDescent="0.3">
      <c r="I3228" s="448" t="s">
        <v>746</v>
      </c>
      <c r="J3228" s="448" t="s">
        <v>581</v>
      </c>
    </row>
    <row r="3229" spans="9:10" x14ac:dyDescent="0.3">
      <c r="I3229" s="448" t="s">
        <v>746</v>
      </c>
      <c r="J3229" s="448" t="s">
        <v>581</v>
      </c>
    </row>
    <row r="3230" spans="9:10" x14ac:dyDescent="0.3">
      <c r="I3230" s="448" t="s">
        <v>746</v>
      </c>
      <c r="J3230" s="448" t="s">
        <v>581</v>
      </c>
    </row>
    <row r="3231" spans="9:10" x14ac:dyDescent="0.3">
      <c r="I3231" s="448" t="s">
        <v>746</v>
      </c>
      <c r="J3231" s="448" t="s">
        <v>581</v>
      </c>
    </row>
    <row r="3232" spans="9:10" x14ac:dyDescent="0.3">
      <c r="I3232" s="448" t="s">
        <v>746</v>
      </c>
      <c r="J3232" s="448" t="s">
        <v>581</v>
      </c>
    </row>
    <row r="3233" spans="9:10" x14ac:dyDescent="0.3">
      <c r="I3233" s="448" t="s">
        <v>746</v>
      </c>
      <c r="J3233" s="448" t="s">
        <v>581</v>
      </c>
    </row>
    <row r="3234" spans="9:10" x14ac:dyDescent="0.3">
      <c r="I3234" s="448" t="s">
        <v>746</v>
      </c>
      <c r="J3234" s="448" t="s">
        <v>581</v>
      </c>
    </row>
    <row r="3235" spans="9:10" x14ac:dyDescent="0.3">
      <c r="I3235" s="448" t="s">
        <v>746</v>
      </c>
      <c r="J3235" s="448" t="s">
        <v>581</v>
      </c>
    </row>
    <row r="3236" spans="9:10" x14ac:dyDescent="0.3">
      <c r="I3236" s="448" t="s">
        <v>746</v>
      </c>
      <c r="J3236" s="448" t="s">
        <v>581</v>
      </c>
    </row>
    <row r="3237" spans="9:10" x14ac:dyDescent="0.3">
      <c r="I3237" s="448" t="s">
        <v>746</v>
      </c>
      <c r="J3237" s="448" t="s">
        <v>581</v>
      </c>
    </row>
    <row r="3238" spans="9:10" x14ac:dyDescent="0.3">
      <c r="I3238" s="448" t="s">
        <v>746</v>
      </c>
      <c r="J3238" s="448" t="s">
        <v>581</v>
      </c>
    </row>
    <row r="3239" spans="9:10" x14ac:dyDescent="0.3">
      <c r="I3239" s="448" t="s">
        <v>746</v>
      </c>
      <c r="J3239" s="448" t="s">
        <v>581</v>
      </c>
    </row>
    <row r="3240" spans="9:10" x14ac:dyDescent="0.3">
      <c r="I3240" s="448" t="s">
        <v>746</v>
      </c>
      <c r="J3240" s="448" t="s">
        <v>581</v>
      </c>
    </row>
    <row r="3241" spans="9:10" x14ac:dyDescent="0.3">
      <c r="I3241" s="448" t="s">
        <v>746</v>
      </c>
      <c r="J3241" s="448" t="s">
        <v>581</v>
      </c>
    </row>
    <row r="3242" spans="9:10" x14ac:dyDescent="0.3">
      <c r="I3242" s="448" t="s">
        <v>746</v>
      </c>
      <c r="J3242" s="448" t="s">
        <v>581</v>
      </c>
    </row>
    <row r="3243" spans="9:10" x14ac:dyDescent="0.3">
      <c r="I3243" s="448" t="s">
        <v>746</v>
      </c>
      <c r="J3243" s="448" t="s">
        <v>581</v>
      </c>
    </row>
    <row r="3244" spans="9:10" x14ac:dyDescent="0.3">
      <c r="I3244" s="448" t="s">
        <v>746</v>
      </c>
      <c r="J3244" s="448" t="s">
        <v>581</v>
      </c>
    </row>
    <row r="3245" spans="9:10" x14ac:dyDescent="0.3">
      <c r="I3245" s="448" t="s">
        <v>746</v>
      </c>
      <c r="J3245" s="448" t="s">
        <v>581</v>
      </c>
    </row>
    <row r="3246" spans="9:10" x14ac:dyDescent="0.3">
      <c r="I3246" s="448" t="s">
        <v>746</v>
      </c>
      <c r="J3246" s="448" t="s">
        <v>581</v>
      </c>
    </row>
    <row r="3247" spans="9:10" x14ac:dyDescent="0.3">
      <c r="I3247" s="448" t="s">
        <v>746</v>
      </c>
      <c r="J3247" s="448" t="s">
        <v>581</v>
      </c>
    </row>
    <row r="3248" spans="9:10" x14ac:dyDescent="0.3">
      <c r="I3248" s="448"/>
      <c r="J3248" s="448"/>
    </row>
    <row r="3249" spans="9:10" x14ac:dyDescent="0.3">
      <c r="I3249" s="448" t="s">
        <v>747</v>
      </c>
      <c r="J3249" s="448" t="s">
        <v>581</v>
      </c>
    </row>
    <row r="3250" spans="9:10" x14ac:dyDescent="0.3">
      <c r="I3250" s="448" t="s">
        <v>747</v>
      </c>
      <c r="J3250" s="448" t="s">
        <v>581</v>
      </c>
    </row>
    <row r="3251" spans="9:10" x14ac:dyDescent="0.3">
      <c r="I3251" s="448" t="s">
        <v>747</v>
      </c>
      <c r="J3251" s="448" t="s">
        <v>581</v>
      </c>
    </row>
    <row r="3252" spans="9:10" x14ac:dyDescent="0.3">
      <c r="I3252" s="448" t="s">
        <v>747</v>
      </c>
      <c r="J3252" s="448" t="s">
        <v>581</v>
      </c>
    </row>
    <row r="3253" spans="9:10" x14ac:dyDescent="0.3">
      <c r="I3253" s="448" t="s">
        <v>747</v>
      </c>
      <c r="J3253" s="448" t="s">
        <v>581</v>
      </c>
    </row>
    <row r="3254" spans="9:10" x14ac:dyDescent="0.3">
      <c r="I3254" s="448" t="s">
        <v>747</v>
      </c>
      <c r="J3254" s="448" t="s">
        <v>581</v>
      </c>
    </row>
    <row r="3255" spans="9:10" x14ac:dyDescent="0.3">
      <c r="I3255" s="448" t="s">
        <v>747</v>
      </c>
      <c r="J3255" s="448" t="s">
        <v>581</v>
      </c>
    </row>
    <row r="3256" spans="9:10" x14ac:dyDescent="0.3">
      <c r="I3256" s="448" t="s">
        <v>747</v>
      </c>
      <c r="J3256" s="448" t="s">
        <v>581</v>
      </c>
    </row>
    <row r="3257" spans="9:10" x14ac:dyDescent="0.3">
      <c r="I3257" s="448" t="s">
        <v>747</v>
      </c>
      <c r="J3257" s="448" t="s">
        <v>581</v>
      </c>
    </row>
    <row r="3258" spans="9:10" x14ac:dyDescent="0.3">
      <c r="I3258" s="448" t="s">
        <v>747</v>
      </c>
      <c r="J3258" s="448" t="s">
        <v>581</v>
      </c>
    </row>
    <row r="3259" spans="9:10" x14ac:dyDescent="0.3">
      <c r="I3259" s="448" t="s">
        <v>747</v>
      </c>
      <c r="J3259" s="448" t="s">
        <v>581</v>
      </c>
    </row>
    <row r="3260" spans="9:10" x14ac:dyDescent="0.3">
      <c r="I3260" s="448" t="s">
        <v>747</v>
      </c>
      <c r="J3260" s="448" t="s">
        <v>581</v>
      </c>
    </row>
    <row r="3261" spans="9:10" x14ac:dyDescent="0.3">
      <c r="I3261" s="448" t="s">
        <v>747</v>
      </c>
      <c r="J3261" s="448" t="s">
        <v>581</v>
      </c>
    </row>
    <row r="3262" spans="9:10" x14ac:dyDescent="0.3">
      <c r="I3262" s="448" t="s">
        <v>747</v>
      </c>
      <c r="J3262" s="448" t="s">
        <v>581</v>
      </c>
    </row>
    <row r="3263" spans="9:10" x14ac:dyDescent="0.3">
      <c r="I3263" s="448" t="s">
        <v>747</v>
      </c>
      <c r="J3263" s="448" t="s">
        <v>581</v>
      </c>
    </row>
    <row r="3264" spans="9:10" x14ac:dyDescent="0.3">
      <c r="I3264" s="448" t="s">
        <v>747</v>
      </c>
      <c r="J3264" s="448" t="s">
        <v>581</v>
      </c>
    </row>
    <row r="3265" spans="9:10" x14ac:dyDescent="0.3">
      <c r="I3265" s="448" t="s">
        <v>747</v>
      </c>
      <c r="J3265" s="448" t="s">
        <v>581</v>
      </c>
    </row>
    <row r="3266" spans="9:10" x14ac:dyDescent="0.3">
      <c r="I3266" s="448" t="s">
        <v>747</v>
      </c>
      <c r="J3266" s="448" t="s">
        <v>581</v>
      </c>
    </row>
    <row r="3267" spans="9:10" x14ac:dyDescent="0.3">
      <c r="I3267" s="448" t="s">
        <v>747</v>
      </c>
      <c r="J3267" s="448" t="s">
        <v>581</v>
      </c>
    </row>
    <row r="3268" spans="9:10" x14ac:dyDescent="0.3">
      <c r="I3268" s="448" t="s">
        <v>747</v>
      </c>
      <c r="J3268" s="448" t="s">
        <v>581</v>
      </c>
    </row>
    <row r="3269" spans="9:10" x14ac:dyDescent="0.3">
      <c r="I3269" s="448" t="s">
        <v>747</v>
      </c>
      <c r="J3269" s="448" t="s">
        <v>581</v>
      </c>
    </row>
    <row r="3270" spans="9:10" x14ac:dyDescent="0.3">
      <c r="I3270" s="448" t="s">
        <v>747</v>
      </c>
      <c r="J3270" s="448" t="s">
        <v>581</v>
      </c>
    </row>
    <row r="3271" spans="9:10" x14ac:dyDescent="0.3">
      <c r="I3271" s="448" t="s">
        <v>747</v>
      </c>
      <c r="J3271" s="448" t="s">
        <v>581</v>
      </c>
    </row>
    <row r="3272" spans="9:10" x14ac:dyDescent="0.3">
      <c r="I3272" s="448" t="s">
        <v>747</v>
      </c>
      <c r="J3272" s="448" t="s">
        <v>581</v>
      </c>
    </row>
    <row r="3273" spans="9:10" x14ac:dyDescent="0.3">
      <c r="I3273" s="448" t="s">
        <v>747</v>
      </c>
      <c r="J3273" s="448" t="s">
        <v>581</v>
      </c>
    </row>
    <row r="3274" spans="9:10" x14ac:dyDescent="0.3">
      <c r="I3274" s="448" t="s">
        <v>747</v>
      </c>
      <c r="J3274" s="448" t="s">
        <v>581</v>
      </c>
    </row>
    <row r="3275" spans="9:10" x14ac:dyDescent="0.3">
      <c r="I3275" s="448" t="s">
        <v>747</v>
      </c>
      <c r="J3275" s="448" t="s">
        <v>581</v>
      </c>
    </row>
    <row r="3276" spans="9:10" x14ac:dyDescent="0.3">
      <c r="I3276" s="448" t="s">
        <v>747</v>
      </c>
      <c r="J3276" s="448" t="s">
        <v>581</v>
      </c>
    </row>
    <row r="3277" spans="9:10" x14ac:dyDescent="0.3">
      <c r="I3277" s="448" t="s">
        <v>747</v>
      </c>
      <c r="J3277" s="448" t="s">
        <v>581</v>
      </c>
    </row>
    <row r="3278" spans="9:10" x14ac:dyDescent="0.3">
      <c r="I3278" s="448" t="s">
        <v>747</v>
      </c>
      <c r="J3278" s="448" t="s">
        <v>581</v>
      </c>
    </row>
    <row r="3279" spans="9:10" x14ac:dyDescent="0.3">
      <c r="I3279" s="448" t="s">
        <v>747</v>
      </c>
      <c r="J3279" s="448" t="s">
        <v>581</v>
      </c>
    </row>
    <row r="3280" spans="9:10" x14ac:dyDescent="0.3">
      <c r="I3280" s="448" t="s">
        <v>747</v>
      </c>
      <c r="J3280" s="448" t="s">
        <v>581</v>
      </c>
    </row>
    <row r="3281" spans="9:10" x14ac:dyDescent="0.3">
      <c r="I3281" s="448" t="s">
        <v>747</v>
      </c>
      <c r="J3281" s="448" t="s">
        <v>581</v>
      </c>
    </row>
    <row r="3282" spans="9:10" x14ac:dyDescent="0.3">
      <c r="I3282" s="448" t="s">
        <v>747</v>
      </c>
      <c r="J3282" s="448" t="s">
        <v>581</v>
      </c>
    </row>
    <row r="3283" spans="9:10" x14ac:dyDescent="0.3">
      <c r="I3283" s="448" t="s">
        <v>747</v>
      </c>
      <c r="J3283" s="448" t="s">
        <v>581</v>
      </c>
    </row>
    <row r="3284" spans="9:10" x14ac:dyDescent="0.3">
      <c r="I3284" s="448" t="s">
        <v>747</v>
      </c>
      <c r="J3284" s="448" t="s">
        <v>581</v>
      </c>
    </row>
    <row r="3285" spans="9:10" x14ac:dyDescent="0.3">
      <c r="I3285" s="448" t="s">
        <v>747</v>
      </c>
      <c r="J3285" s="448" t="s">
        <v>581</v>
      </c>
    </row>
    <row r="3286" spans="9:10" x14ac:dyDescent="0.3">
      <c r="I3286" s="448" t="s">
        <v>747</v>
      </c>
      <c r="J3286" s="448" t="s">
        <v>581</v>
      </c>
    </row>
    <row r="3287" spans="9:10" x14ac:dyDescent="0.3">
      <c r="I3287" s="448" t="s">
        <v>747</v>
      </c>
      <c r="J3287" s="448" t="s">
        <v>581</v>
      </c>
    </row>
    <row r="3288" spans="9:10" x14ac:dyDescent="0.3">
      <c r="I3288" s="448" t="s">
        <v>747</v>
      </c>
      <c r="J3288" s="448" t="s">
        <v>581</v>
      </c>
    </row>
    <row r="3289" spans="9:10" x14ac:dyDescent="0.3">
      <c r="I3289" s="448" t="s">
        <v>747</v>
      </c>
      <c r="J3289" s="448" t="s">
        <v>581</v>
      </c>
    </row>
    <row r="3290" spans="9:10" x14ac:dyDescent="0.3">
      <c r="I3290" s="448" t="s">
        <v>747</v>
      </c>
      <c r="J3290" s="448" t="s">
        <v>581</v>
      </c>
    </row>
    <row r="3291" spans="9:10" x14ac:dyDescent="0.3">
      <c r="I3291" s="448" t="s">
        <v>747</v>
      </c>
      <c r="J3291" s="448" t="s">
        <v>581</v>
      </c>
    </row>
    <row r="3292" spans="9:10" x14ac:dyDescent="0.3">
      <c r="I3292" s="448" t="s">
        <v>747</v>
      </c>
      <c r="J3292" s="448" t="s">
        <v>581</v>
      </c>
    </row>
    <row r="3293" spans="9:10" x14ac:dyDescent="0.3">
      <c r="I3293" s="448"/>
      <c r="J3293" s="448"/>
    </row>
    <row r="3294" spans="9:10" x14ac:dyDescent="0.3">
      <c r="I3294" s="448" t="s">
        <v>748</v>
      </c>
      <c r="J3294" s="448" t="s">
        <v>581</v>
      </c>
    </row>
    <row r="3295" spans="9:10" x14ac:dyDescent="0.3">
      <c r="I3295" s="448" t="s">
        <v>748</v>
      </c>
      <c r="J3295" s="448" t="s">
        <v>581</v>
      </c>
    </row>
    <row r="3296" spans="9:10" x14ac:dyDescent="0.3">
      <c r="I3296" s="448" t="s">
        <v>748</v>
      </c>
      <c r="J3296" s="448" t="s">
        <v>581</v>
      </c>
    </row>
    <row r="3297" spans="9:10" x14ac:dyDescent="0.3">
      <c r="I3297" s="448" t="s">
        <v>748</v>
      </c>
      <c r="J3297" s="448" t="s">
        <v>581</v>
      </c>
    </row>
    <row r="3298" spans="9:10" x14ac:dyDescent="0.3">
      <c r="I3298" s="448" t="s">
        <v>748</v>
      </c>
      <c r="J3298" s="448" t="s">
        <v>581</v>
      </c>
    </row>
    <row r="3299" spans="9:10" x14ac:dyDescent="0.3">
      <c r="I3299" s="448" t="s">
        <v>748</v>
      </c>
      <c r="J3299" s="448" t="s">
        <v>581</v>
      </c>
    </row>
    <row r="3300" spans="9:10" x14ac:dyDescent="0.3">
      <c r="I3300" s="448" t="s">
        <v>748</v>
      </c>
      <c r="J3300" s="448" t="s">
        <v>581</v>
      </c>
    </row>
    <row r="3301" spans="9:10" x14ac:dyDescent="0.3">
      <c r="I3301" s="448" t="s">
        <v>748</v>
      </c>
      <c r="J3301" s="448" t="s">
        <v>581</v>
      </c>
    </row>
    <row r="3302" spans="9:10" x14ac:dyDescent="0.3">
      <c r="I3302" s="448" t="s">
        <v>748</v>
      </c>
      <c r="J3302" s="448" t="s">
        <v>581</v>
      </c>
    </row>
    <row r="3303" spans="9:10" x14ac:dyDescent="0.3">
      <c r="I3303" s="448" t="s">
        <v>748</v>
      </c>
      <c r="J3303" s="448" t="s">
        <v>581</v>
      </c>
    </row>
    <row r="3304" spans="9:10" x14ac:dyDescent="0.3">
      <c r="I3304" s="448" t="s">
        <v>748</v>
      </c>
      <c r="J3304" s="448" t="s">
        <v>581</v>
      </c>
    </row>
    <row r="3305" spans="9:10" x14ac:dyDescent="0.3">
      <c r="I3305" s="448" t="s">
        <v>748</v>
      </c>
      <c r="J3305" s="448" t="s">
        <v>581</v>
      </c>
    </row>
    <row r="3306" spans="9:10" x14ac:dyDescent="0.3">
      <c r="I3306" s="448" t="s">
        <v>748</v>
      </c>
      <c r="J3306" s="448" t="s">
        <v>581</v>
      </c>
    </row>
    <row r="3307" spans="9:10" x14ac:dyDescent="0.3">
      <c r="I3307" s="448" t="s">
        <v>748</v>
      </c>
      <c r="J3307" s="448" t="s">
        <v>581</v>
      </c>
    </row>
    <row r="3308" spans="9:10" x14ac:dyDescent="0.3">
      <c r="I3308" s="448" t="s">
        <v>748</v>
      </c>
      <c r="J3308" s="448" t="s">
        <v>581</v>
      </c>
    </row>
    <row r="3309" spans="9:10" x14ac:dyDescent="0.3">
      <c r="I3309" s="448" t="s">
        <v>748</v>
      </c>
      <c r="J3309" s="448" t="s">
        <v>581</v>
      </c>
    </row>
    <row r="3310" spans="9:10" x14ac:dyDescent="0.3">
      <c r="I3310" s="448" t="s">
        <v>748</v>
      </c>
      <c r="J3310" s="448" t="s">
        <v>581</v>
      </c>
    </row>
    <row r="3311" spans="9:10" x14ac:dyDescent="0.3">
      <c r="I3311" s="448" t="s">
        <v>748</v>
      </c>
      <c r="J3311" s="448" t="s">
        <v>581</v>
      </c>
    </row>
    <row r="3312" spans="9:10" x14ac:dyDescent="0.3">
      <c r="I3312" s="448" t="s">
        <v>748</v>
      </c>
      <c r="J3312" s="448" t="s">
        <v>581</v>
      </c>
    </row>
    <row r="3313" spans="9:10" x14ac:dyDescent="0.3">
      <c r="I3313" s="448" t="s">
        <v>748</v>
      </c>
      <c r="J3313" s="448" t="s">
        <v>581</v>
      </c>
    </row>
    <row r="3314" spans="9:10" x14ac:dyDescent="0.3">
      <c r="I3314" s="448" t="s">
        <v>748</v>
      </c>
      <c r="J3314" s="448" t="s">
        <v>581</v>
      </c>
    </row>
    <row r="3315" spans="9:10" x14ac:dyDescent="0.3">
      <c r="I3315" s="448" t="s">
        <v>748</v>
      </c>
      <c r="J3315" s="448" t="s">
        <v>581</v>
      </c>
    </row>
    <row r="3316" spans="9:10" x14ac:dyDescent="0.3">
      <c r="I3316" s="448" t="s">
        <v>748</v>
      </c>
      <c r="J3316" s="448" t="s">
        <v>581</v>
      </c>
    </row>
    <row r="3317" spans="9:10" x14ac:dyDescent="0.3">
      <c r="I3317" s="448" t="s">
        <v>748</v>
      </c>
      <c r="J3317" s="448" t="s">
        <v>581</v>
      </c>
    </row>
    <row r="3318" spans="9:10" x14ac:dyDescent="0.3">
      <c r="I3318" s="448" t="s">
        <v>748</v>
      </c>
      <c r="J3318" s="448" t="s">
        <v>581</v>
      </c>
    </row>
    <row r="3319" spans="9:10" x14ac:dyDescent="0.3">
      <c r="I3319" s="448" t="s">
        <v>748</v>
      </c>
      <c r="J3319" s="448" t="s">
        <v>581</v>
      </c>
    </row>
    <row r="3320" spans="9:10" x14ac:dyDescent="0.3">
      <c r="I3320" s="448" t="s">
        <v>748</v>
      </c>
      <c r="J3320" s="448" t="s">
        <v>581</v>
      </c>
    </row>
    <row r="3321" spans="9:10" x14ac:dyDescent="0.3">
      <c r="I3321" s="448" t="s">
        <v>748</v>
      </c>
      <c r="J3321" s="448" t="s">
        <v>581</v>
      </c>
    </row>
    <row r="3322" spans="9:10" x14ac:dyDescent="0.3">
      <c r="I3322" s="448" t="s">
        <v>748</v>
      </c>
      <c r="J3322" s="448" t="s">
        <v>581</v>
      </c>
    </row>
    <row r="3323" spans="9:10" x14ac:dyDescent="0.3">
      <c r="I3323" s="448" t="s">
        <v>748</v>
      </c>
      <c r="J3323" s="448" t="s">
        <v>581</v>
      </c>
    </row>
    <row r="3324" spans="9:10" x14ac:dyDescent="0.3">
      <c r="I3324" s="448" t="s">
        <v>748</v>
      </c>
      <c r="J3324" s="448" t="s">
        <v>581</v>
      </c>
    </row>
    <row r="3325" spans="9:10" x14ac:dyDescent="0.3">
      <c r="I3325" s="448" t="s">
        <v>748</v>
      </c>
      <c r="J3325" s="448" t="s">
        <v>581</v>
      </c>
    </row>
    <row r="3326" spans="9:10" x14ac:dyDescent="0.3">
      <c r="I3326" s="448" t="s">
        <v>748</v>
      </c>
      <c r="J3326" s="448" t="s">
        <v>581</v>
      </c>
    </row>
    <row r="3327" spans="9:10" x14ac:dyDescent="0.3">
      <c r="I3327" s="448" t="s">
        <v>748</v>
      </c>
      <c r="J3327" s="448" t="s">
        <v>581</v>
      </c>
    </row>
    <row r="3328" spans="9:10" x14ac:dyDescent="0.3">
      <c r="I3328" s="448" t="s">
        <v>748</v>
      </c>
      <c r="J3328" s="448" t="s">
        <v>581</v>
      </c>
    </row>
    <row r="3329" spans="9:10" x14ac:dyDescent="0.3">
      <c r="I3329" s="448" t="s">
        <v>748</v>
      </c>
      <c r="J3329" s="448" t="s">
        <v>581</v>
      </c>
    </row>
    <row r="3330" spans="9:10" x14ac:dyDescent="0.3">
      <c r="I3330" s="448" t="s">
        <v>748</v>
      </c>
      <c r="J3330" s="448" t="s">
        <v>581</v>
      </c>
    </row>
    <row r="3331" spans="9:10" x14ac:dyDescent="0.3">
      <c r="I3331" s="448" t="s">
        <v>748</v>
      </c>
      <c r="J3331" s="448" t="s">
        <v>581</v>
      </c>
    </row>
    <row r="3332" spans="9:10" x14ac:dyDescent="0.3">
      <c r="I3332" s="448" t="s">
        <v>748</v>
      </c>
      <c r="J3332" s="448" t="s">
        <v>581</v>
      </c>
    </row>
    <row r="3333" spans="9:10" x14ac:dyDescent="0.3">
      <c r="I3333" s="448" t="s">
        <v>748</v>
      </c>
      <c r="J3333" s="448" t="s">
        <v>581</v>
      </c>
    </row>
    <row r="3334" spans="9:10" x14ac:dyDescent="0.3">
      <c r="I3334" s="448" t="s">
        <v>748</v>
      </c>
      <c r="J3334" s="448" t="s">
        <v>581</v>
      </c>
    </row>
    <row r="3335" spans="9:10" x14ac:dyDescent="0.3">
      <c r="I3335" s="448" t="s">
        <v>748</v>
      </c>
      <c r="J3335" s="448" t="s">
        <v>581</v>
      </c>
    </row>
    <row r="3336" spans="9:10" x14ac:dyDescent="0.3">
      <c r="I3336" s="448" t="s">
        <v>748</v>
      </c>
      <c r="J3336" s="448" t="s">
        <v>581</v>
      </c>
    </row>
    <row r="3337" spans="9:10" x14ac:dyDescent="0.3">
      <c r="I3337" s="448" t="s">
        <v>748</v>
      </c>
      <c r="J3337" s="448" t="s">
        <v>581</v>
      </c>
    </row>
    <row r="3338" spans="9:10" x14ac:dyDescent="0.3">
      <c r="I3338" s="448"/>
      <c r="J3338" s="448"/>
    </row>
    <row r="3339" spans="9:10" x14ac:dyDescent="0.3">
      <c r="I3339" s="448" t="s">
        <v>749</v>
      </c>
      <c r="J3339" s="448" t="s">
        <v>581</v>
      </c>
    </row>
    <row r="3340" spans="9:10" x14ac:dyDescent="0.3">
      <c r="I3340" s="448" t="s">
        <v>749</v>
      </c>
      <c r="J3340" s="448" t="s">
        <v>581</v>
      </c>
    </row>
    <row r="3341" spans="9:10" x14ac:dyDescent="0.3">
      <c r="I3341" s="448" t="s">
        <v>749</v>
      </c>
      <c r="J3341" s="448" t="s">
        <v>581</v>
      </c>
    </row>
    <row r="3342" spans="9:10" x14ac:dyDescent="0.3">
      <c r="I3342" s="448" t="s">
        <v>749</v>
      </c>
      <c r="J3342" s="448" t="s">
        <v>581</v>
      </c>
    </row>
    <row r="3343" spans="9:10" x14ac:dyDescent="0.3">
      <c r="I3343" s="448" t="s">
        <v>749</v>
      </c>
      <c r="J3343" s="448" t="s">
        <v>581</v>
      </c>
    </row>
    <row r="3344" spans="9:10" x14ac:dyDescent="0.3">
      <c r="I3344" s="448" t="s">
        <v>749</v>
      </c>
      <c r="J3344" s="448" t="s">
        <v>581</v>
      </c>
    </row>
    <row r="3345" spans="9:10" x14ac:dyDescent="0.3">
      <c r="I3345" s="448" t="s">
        <v>749</v>
      </c>
      <c r="J3345" s="448" t="s">
        <v>581</v>
      </c>
    </row>
    <row r="3346" spans="9:10" x14ac:dyDescent="0.3">
      <c r="I3346" s="448" t="s">
        <v>749</v>
      </c>
      <c r="J3346" s="448" t="s">
        <v>581</v>
      </c>
    </row>
    <row r="3347" spans="9:10" x14ac:dyDescent="0.3">
      <c r="I3347" s="448" t="s">
        <v>749</v>
      </c>
      <c r="J3347" s="448" t="s">
        <v>581</v>
      </c>
    </row>
    <row r="3348" spans="9:10" x14ac:dyDescent="0.3">
      <c r="I3348" s="448" t="s">
        <v>749</v>
      </c>
      <c r="J3348" s="448" t="s">
        <v>581</v>
      </c>
    </row>
    <row r="3349" spans="9:10" x14ac:dyDescent="0.3">
      <c r="I3349" s="448" t="s">
        <v>749</v>
      </c>
      <c r="J3349" s="448" t="s">
        <v>581</v>
      </c>
    </row>
    <row r="3350" spans="9:10" x14ac:dyDescent="0.3">
      <c r="I3350" s="448" t="s">
        <v>749</v>
      </c>
      <c r="J3350" s="448" t="s">
        <v>581</v>
      </c>
    </row>
    <row r="3351" spans="9:10" x14ac:dyDescent="0.3">
      <c r="I3351" s="448" t="s">
        <v>749</v>
      </c>
      <c r="J3351" s="448" t="s">
        <v>581</v>
      </c>
    </row>
    <row r="3352" spans="9:10" x14ac:dyDescent="0.3">
      <c r="I3352" s="448" t="s">
        <v>749</v>
      </c>
      <c r="J3352" s="448" t="s">
        <v>581</v>
      </c>
    </row>
    <row r="3353" spans="9:10" x14ac:dyDescent="0.3">
      <c r="I3353" s="448" t="s">
        <v>749</v>
      </c>
      <c r="J3353" s="448" t="s">
        <v>581</v>
      </c>
    </row>
    <row r="3354" spans="9:10" x14ac:dyDescent="0.3">
      <c r="I3354" s="448" t="s">
        <v>749</v>
      </c>
      <c r="J3354" s="448" t="s">
        <v>581</v>
      </c>
    </row>
    <row r="3355" spans="9:10" x14ac:dyDescent="0.3">
      <c r="I3355" s="448" t="s">
        <v>749</v>
      </c>
      <c r="J3355" s="448" t="s">
        <v>581</v>
      </c>
    </row>
    <row r="3356" spans="9:10" x14ac:dyDescent="0.3">
      <c r="I3356" s="448" t="s">
        <v>749</v>
      </c>
      <c r="J3356" s="448" t="s">
        <v>581</v>
      </c>
    </row>
    <row r="3357" spans="9:10" x14ac:dyDescent="0.3">
      <c r="I3357" s="448" t="s">
        <v>749</v>
      </c>
      <c r="J3357" s="448" t="s">
        <v>581</v>
      </c>
    </row>
    <row r="3358" spans="9:10" x14ac:dyDescent="0.3">
      <c r="I3358" s="448" t="s">
        <v>749</v>
      </c>
      <c r="J3358" s="448" t="s">
        <v>581</v>
      </c>
    </row>
    <row r="3359" spans="9:10" x14ac:dyDescent="0.3">
      <c r="I3359" s="448" t="s">
        <v>749</v>
      </c>
      <c r="J3359" s="448" t="s">
        <v>581</v>
      </c>
    </row>
    <row r="3360" spans="9:10" x14ac:dyDescent="0.3">
      <c r="I3360" s="448" t="s">
        <v>749</v>
      </c>
      <c r="J3360" s="448" t="s">
        <v>581</v>
      </c>
    </row>
    <row r="3361" spans="9:10" x14ac:dyDescent="0.3">
      <c r="I3361" s="448" t="s">
        <v>749</v>
      </c>
      <c r="J3361" s="448" t="s">
        <v>581</v>
      </c>
    </row>
    <row r="3362" spans="9:10" x14ac:dyDescent="0.3">
      <c r="I3362" s="448" t="s">
        <v>749</v>
      </c>
      <c r="J3362" s="448" t="s">
        <v>581</v>
      </c>
    </row>
    <row r="3363" spans="9:10" x14ac:dyDescent="0.3">
      <c r="I3363" s="448" t="s">
        <v>749</v>
      </c>
      <c r="J3363" s="448" t="s">
        <v>581</v>
      </c>
    </row>
    <row r="3364" spans="9:10" x14ac:dyDescent="0.3">
      <c r="I3364" s="448" t="s">
        <v>749</v>
      </c>
      <c r="J3364" s="448" t="s">
        <v>581</v>
      </c>
    </row>
    <row r="3365" spans="9:10" x14ac:dyDescent="0.3">
      <c r="I3365" s="448" t="s">
        <v>749</v>
      </c>
      <c r="J3365" s="448" t="s">
        <v>581</v>
      </c>
    </row>
    <row r="3366" spans="9:10" x14ac:dyDescent="0.3">
      <c r="I3366" s="448" t="s">
        <v>749</v>
      </c>
      <c r="J3366" s="448" t="s">
        <v>581</v>
      </c>
    </row>
    <row r="3367" spans="9:10" x14ac:dyDescent="0.3">
      <c r="I3367" s="448" t="s">
        <v>749</v>
      </c>
      <c r="J3367" s="448" t="s">
        <v>581</v>
      </c>
    </row>
    <row r="3368" spans="9:10" x14ac:dyDescent="0.3">
      <c r="I3368" s="448" t="s">
        <v>749</v>
      </c>
      <c r="J3368" s="448" t="s">
        <v>581</v>
      </c>
    </row>
    <row r="3369" spans="9:10" x14ac:dyDescent="0.3">
      <c r="I3369" s="448" t="s">
        <v>749</v>
      </c>
      <c r="J3369" s="448" t="s">
        <v>581</v>
      </c>
    </row>
    <row r="3370" spans="9:10" x14ac:dyDescent="0.3">
      <c r="I3370" s="448" t="s">
        <v>749</v>
      </c>
      <c r="J3370" s="448" t="s">
        <v>581</v>
      </c>
    </row>
    <row r="3371" spans="9:10" x14ac:dyDescent="0.3">
      <c r="I3371" s="448" t="s">
        <v>749</v>
      </c>
      <c r="J3371" s="448" t="s">
        <v>581</v>
      </c>
    </row>
    <row r="3372" spans="9:10" x14ac:dyDescent="0.3">
      <c r="I3372" s="448" t="s">
        <v>749</v>
      </c>
      <c r="J3372" s="448" t="s">
        <v>581</v>
      </c>
    </row>
    <row r="3373" spans="9:10" x14ac:dyDescent="0.3">
      <c r="I3373" s="448" t="s">
        <v>749</v>
      </c>
      <c r="J3373" s="448" t="s">
        <v>581</v>
      </c>
    </row>
    <row r="3374" spans="9:10" x14ac:dyDescent="0.3">
      <c r="I3374" s="448" t="s">
        <v>749</v>
      </c>
      <c r="J3374" s="448" t="s">
        <v>581</v>
      </c>
    </row>
    <row r="3375" spans="9:10" x14ac:dyDescent="0.3">
      <c r="I3375" s="448" t="s">
        <v>749</v>
      </c>
      <c r="J3375" s="448" t="s">
        <v>581</v>
      </c>
    </row>
    <row r="3376" spans="9:10" x14ac:dyDescent="0.3">
      <c r="I3376" s="448" t="s">
        <v>749</v>
      </c>
      <c r="J3376" s="448" t="s">
        <v>581</v>
      </c>
    </row>
    <row r="3377" spans="9:10" x14ac:dyDescent="0.3">
      <c r="I3377" s="448" t="s">
        <v>749</v>
      </c>
      <c r="J3377" s="448" t="s">
        <v>581</v>
      </c>
    </row>
    <row r="3378" spans="9:10" x14ac:dyDescent="0.3">
      <c r="I3378" s="448" t="s">
        <v>749</v>
      </c>
      <c r="J3378" s="448" t="s">
        <v>581</v>
      </c>
    </row>
    <row r="3379" spans="9:10" x14ac:dyDescent="0.3">
      <c r="I3379" s="448" t="s">
        <v>749</v>
      </c>
      <c r="J3379" s="448" t="s">
        <v>581</v>
      </c>
    </row>
    <row r="3380" spans="9:10" x14ac:dyDescent="0.3">
      <c r="I3380" s="448" t="s">
        <v>749</v>
      </c>
      <c r="J3380" s="448" t="s">
        <v>581</v>
      </c>
    </row>
    <row r="3381" spans="9:10" x14ac:dyDescent="0.3">
      <c r="I3381" s="448" t="s">
        <v>749</v>
      </c>
      <c r="J3381" s="448" t="s">
        <v>581</v>
      </c>
    </row>
    <row r="3382" spans="9:10" x14ac:dyDescent="0.3">
      <c r="I3382" s="448" t="s">
        <v>749</v>
      </c>
      <c r="J3382" s="448" t="s">
        <v>581</v>
      </c>
    </row>
    <row r="3383" spans="9:10" x14ac:dyDescent="0.3">
      <c r="I3383" s="448"/>
      <c r="J3383" s="448"/>
    </row>
    <row r="3384" spans="9:10" x14ac:dyDescent="0.3">
      <c r="I3384" s="448" t="s">
        <v>750</v>
      </c>
      <c r="J3384" s="448" t="s">
        <v>581</v>
      </c>
    </row>
    <row r="3385" spans="9:10" x14ac:dyDescent="0.3">
      <c r="I3385" s="448" t="s">
        <v>750</v>
      </c>
      <c r="J3385" s="448" t="s">
        <v>581</v>
      </c>
    </row>
    <row r="3386" spans="9:10" x14ac:dyDescent="0.3">
      <c r="I3386" s="448" t="s">
        <v>750</v>
      </c>
      <c r="J3386" s="448" t="s">
        <v>581</v>
      </c>
    </row>
    <row r="3387" spans="9:10" x14ac:dyDescent="0.3">
      <c r="I3387" s="448" t="s">
        <v>750</v>
      </c>
      <c r="J3387" s="448" t="s">
        <v>581</v>
      </c>
    </row>
    <row r="3388" spans="9:10" x14ac:dyDescent="0.3">
      <c r="I3388" s="448" t="s">
        <v>750</v>
      </c>
      <c r="J3388" s="448" t="s">
        <v>581</v>
      </c>
    </row>
    <row r="3389" spans="9:10" x14ac:dyDescent="0.3">
      <c r="I3389" s="448" t="s">
        <v>750</v>
      </c>
      <c r="J3389" s="448" t="s">
        <v>581</v>
      </c>
    </row>
    <row r="3390" spans="9:10" x14ac:dyDescent="0.3">
      <c r="I3390" s="448" t="s">
        <v>750</v>
      </c>
      <c r="J3390" s="448" t="s">
        <v>581</v>
      </c>
    </row>
    <row r="3391" spans="9:10" x14ac:dyDescent="0.3">
      <c r="I3391" s="448" t="s">
        <v>750</v>
      </c>
      <c r="J3391" s="448" t="s">
        <v>581</v>
      </c>
    </row>
    <row r="3392" spans="9:10" x14ac:dyDescent="0.3">
      <c r="I3392" s="448" t="s">
        <v>750</v>
      </c>
      <c r="J3392" s="448" t="s">
        <v>581</v>
      </c>
    </row>
    <row r="3393" spans="9:10" x14ac:dyDescent="0.3">
      <c r="I3393" s="448" t="s">
        <v>750</v>
      </c>
      <c r="J3393" s="448" t="s">
        <v>581</v>
      </c>
    </row>
    <row r="3394" spans="9:10" x14ac:dyDescent="0.3">
      <c r="I3394" s="448" t="s">
        <v>750</v>
      </c>
      <c r="J3394" s="448" t="s">
        <v>581</v>
      </c>
    </row>
    <row r="3395" spans="9:10" x14ac:dyDescent="0.3">
      <c r="I3395" s="448" t="s">
        <v>750</v>
      </c>
      <c r="J3395" s="448" t="s">
        <v>581</v>
      </c>
    </row>
    <row r="3396" spans="9:10" x14ac:dyDescent="0.3">
      <c r="I3396" s="448" t="s">
        <v>750</v>
      </c>
      <c r="J3396" s="448" t="s">
        <v>581</v>
      </c>
    </row>
    <row r="3397" spans="9:10" x14ac:dyDescent="0.3">
      <c r="I3397" s="448" t="s">
        <v>750</v>
      </c>
      <c r="J3397" s="448" t="s">
        <v>581</v>
      </c>
    </row>
    <row r="3398" spans="9:10" x14ac:dyDescent="0.3">
      <c r="I3398" s="448" t="s">
        <v>750</v>
      </c>
      <c r="J3398" s="448" t="s">
        <v>581</v>
      </c>
    </row>
    <row r="3399" spans="9:10" x14ac:dyDescent="0.3">
      <c r="I3399" s="448" t="s">
        <v>750</v>
      </c>
      <c r="J3399" s="448" t="s">
        <v>581</v>
      </c>
    </row>
    <row r="3400" spans="9:10" x14ac:dyDescent="0.3">
      <c r="I3400" s="448" t="s">
        <v>750</v>
      </c>
      <c r="J3400" s="448" t="s">
        <v>581</v>
      </c>
    </row>
    <row r="3401" spans="9:10" x14ac:dyDescent="0.3">
      <c r="I3401" s="448" t="s">
        <v>750</v>
      </c>
      <c r="J3401" s="448" t="s">
        <v>581</v>
      </c>
    </row>
    <row r="3402" spans="9:10" x14ac:dyDescent="0.3">
      <c r="I3402" s="448" t="s">
        <v>750</v>
      </c>
      <c r="J3402" s="448" t="s">
        <v>581</v>
      </c>
    </row>
    <row r="3403" spans="9:10" x14ac:dyDescent="0.3">
      <c r="I3403" s="448" t="s">
        <v>750</v>
      </c>
      <c r="J3403" s="448" t="s">
        <v>581</v>
      </c>
    </row>
    <row r="3404" spans="9:10" x14ac:dyDescent="0.3">
      <c r="I3404" s="448" t="s">
        <v>750</v>
      </c>
      <c r="J3404" s="448" t="s">
        <v>581</v>
      </c>
    </row>
    <row r="3405" spans="9:10" x14ac:dyDescent="0.3">
      <c r="I3405" s="448" t="s">
        <v>750</v>
      </c>
      <c r="J3405" s="448" t="s">
        <v>581</v>
      </c>
    </row>
    <row r="3406" spans="9:10" x14ac:dyDescent="0.3">
      <c r="I3406" s="448" t="s">
        <v>750</v>
      </c>
      <c r="J3406" s="448" t="s">
        <v>581</v>
      </c>
    </row>
    <row r="3407" spans="9:10" x14ac:dyDescent="0.3">
      <c r="I3407" s="448" t="s">
        <v>750</v>
      </c>
      <c r="J3407" s="448" t="s">
        <v>581</v>
      </c>
    </row>
    <row r="3408" spans="9:10" x14ac:dyDescent="0.3">
      <c r="I3408" s="448" t="s">
        <v>750</v>
      </c>
      <c r="J3408" s="448" t="s">
        <v>581</v>
      </c>
    </row>
    <row r="3409" spans="9:10" x14ac:dyDescent="0.3">
      <c r="I3409" s="448" t="s">
        <v>750</v>
      </c>
      <c r="J3409" s="448" t="s">
        <v>581</v>
      </c>
    </row>
    <row r="3410" spans="9:10" x14ac:dyDescent="0.3">
      <c r="I3410" s="448" t="s">
        <v>750</v>
      </c>
      <c r="J3410" s="448" t="s">
        <v>581</v>
      </c>
    </row>
    <row r="3411" spans="9:10" x14ac:dyDescent="0.3">
      <c r="I3411" s="448" t="s">
        <v>750</v>
      </c>
      <c r="J3411" s="448" t="s">
        <v>581</v>
      </c>
    </row>
    <row r="3412" spans="9:10" x14ac:dyDescent="0.3">
      <c r="I3412" s="448" t="s">
        <v>750</v>
      </c>
      <c r="J3412" s="448" t="s">
        <v>581</v>
      </c>
    </row>
    <row r="3413" spans="9:10" x14ac:dyDescent="0.3">
      <c r="I3413" s="448" t="s">
        <v>750</v>
      </c>
      <c r="J3413" s="448" t="s">
        <v>581</v>
      </c>
    </row>
    <row r="3414" spans="9:10" x14ac:dyDescent="0.3">
      <c r="I3414" s="448" t="s">
        <v>750</v>
      </c>
      <c r="J3414" s="448" t="s">
        <v>581</v>
      </c>
    </row>
    <row r="3415" spans="9:10" x14ac:dyDescent="0.3">
      <c r="I3415" s="448" t="s">
        <v>750</v>
      </c>
      <c r="J3415" s="448" t="s">
        <v>581</v>
      </c>
    </row>
    <row r="3416" spans="9:10" x14ac:dyDescent="0.3">
      <c r="I3416" s="448" t="s">
        <v>750</v>
      </c>
      <c r="J3416" s="448" t="s">
        <v>581</v>
      </c>
    </row>
    <row r="3417" spans="9:10" x14ac:dyDescent="0.3">
      <c r="I3417" s="448" t="s">
        <v>750</v>
      </c>
      <c r="J3417" s="448" t="s">
        <v>581</v>
      </c>
    </row>
    <row r="3418" spans="9:10" x14ac:dyDescent="0.3">
      <c r="I3418" s="448" t="s">
        <v>750</v>
      </c>
      <c r="J3418" s="448" t="s">
        <v>581</v>
      </c>
    </row>
    <row r="3419" spans="9:10" x14ac:dyDescent="0.3">
      <c r="I3419" s="448" t="s">
        <v>750</v>
      </c>
      <c r="J3419" s="448" t="s">
        <v>581</v>
      </c>
    </row>
    <row r="3420" spans="9:10" x14ac:dyDescent="0.3">
      <c r="I3420" s="448" t="s">
        <v>750</v>
      </c>
      <c r="J3420" s="448" t="s">
        <v>581</v>
      </c>
    </row>
    <row r="3421" spans="9:10" x14ac:dyDescent="0.3">
      <c r="I3421" s="448" t="s">
        <v>750</v>
      </c>
      <c r="J3421" s="448" t="s">
        <v>581</v>
      </c>
    </row>
    <row r="3422" spans="9:10" x14ac:dyDescent="0.3">
      <c r="I3422" s="448" t="s">
        <v>750</v>
      </c>
      <c r="J3422" s="448" t="s">
        <v>581</v>
      </c>
    </row>
    <row r="3423" spans="9:10" x14ac:dyDescent="0.3">
      <c r="I3423" s="448" t="s">
        <v>750</v>
      </c>
      <c r="J3423" s="448" t="s">
        <v>581</v>
      </c>
    </row>
    <row r="3424" spans="9:10" x14ac:dyDescent="0.3">
      <c r="I3424" s="448" t="s">
        <v>750</v>
      </c>
      <c r="J3424" s="448" t="s">
        <v>581</v>
      </c>
    </row>
    <row r="3425" spans="9:10" x14ac:dyDescent="0.3">
      <c r="I3425" s="448" t="s">
        <v>750</v>
      </c>
      <c r="J3425" s="448" t="s">
        <v>581</v>
      </c>
    </row>
    <row r="3426" spans="9:10" x14ac:dyDescent="0.3">
      <c r="I3426" s="448" t="s">
        <v>750</v>
      </c>
      <c r="J3426" s="448" t="s">
        <v>581</v>
      </c>
    </row>
    <row r="3427" spans="9:10" x14ac:dyDescent="0.3">
      <c r="I3427" s="448" t="s">
        <v>750</v>
      </c>
      <c r="J3427" s="448" t="s">
        <v>581</v>
      </c>
    </row>
    <row r="3428" spans="9:10" x14ac:dyDescent="0.3">
      <c r="I3428" s="448"/>
      <c r="J3428" s="448"/>
    </row>
    <row r="3429" spans="9:10" x14ac:dyDescent="0.3">
      <c r="I3429" s="448" t="s">
        <v>751</v>
      </c>
      <c r="J3429" s="448" t="s">
        <v>581</v>
      </c>
    </row>
    <row r="3430" spans="9:10" x14ac:dyDescent="0.3">
      <c r="I3430" s="448" t="s">
        <v>751</v>
      </c>
      <c r="J3430" s="448" t="s">
        <v>581</v>
      </c>
    </row>
    <row r="3431" spans="9:10" x14ac:dyDescent="0.3">
      <c r="I3431" s="448" t="s">
        <v>751</v>
      </c>
      <c r="J3431" s="448" t="s">
        <v>581</v>
      </c>
    </row>
    <row r="3432" spans="9:10" x14ac:dyDescent="0.3">
      <c r="I3432" s="448" t="s">
        <v>751</v>
      </c>
      <c r="J3432" s="448" t="s">
        <v>581</v>
      </c>
    </row>
    <row r="3433" spans="9:10" x14ac:dyDescent="0.3">
      <c r="I3433" s="448" t="s">
        <v>751</v>
      </c>
      <c r="J3433" s="448" t="s">
        <v>581</v>
      </c>
    </row>
    <row r="3434" spans="9:10" x14ac:dyDescent="0.3">
      <c r="I3434" s="448" t="s">
        <v>751</v>
      </c>
      <c r="J3434" s="448" t="s">
        <v>581</v>
      </c>
    </row>
    <row r="3435" spans="9:10" x14ac:dyDescent="0.3">
      <c r="I3435" s="448" t="s">
        <v>751</v>
      </c>
      <c r="J3435" s="448" t="s">
        <v>581</v>
      </c>
    </row>
    <row r="3436" spans="9:10" x14ac:dyDescent="0.3">
      <c r="I3436" s="448" t="s">
        <v>751</v>
      </c>
      <c r="J3436" s="448" t="s">
        <v>581</v>
      </c>
    </row>
    <row r="3437" spans="9:10" x14ac:dyDescent="0.3">
      <c r="I3437" s="448" t="s">
        <v>751</v>
      </c>
      <c r="J3437" s="448" t="s">
        <v>581</v>
      </c>
    </row>
    <row r="3438" spans="9:10" x14ac:dyDescent="0.3">
      <c r="I3438" s="448" t="s">
        <v>751</v>
      </c>
      <c r="J3438" s="448" t="s">
        <v>581</v>
      </c>
    </row>
    <row r="3439" spans="9:10" x14ac:dyDescent="0.3">
      <c r="I3439" s="448" t="s">
        <v>751</v>
      </c>
      <c r="J3439" s="448" t="s">
        <v>581</v>
      </c>
    </row>
    <row r="3440" spans="9:10" x14ac:dyDescent="0.3">
      <c r="I3440" s="448" t="s">
        <v>751</v>
      </c>
      <c r="J3440" s="448" t="s">
        <v>581</v>
      </c>
    </row>
    <row r="3441" spans="9:10" x14ac:dyDescent="0.3">
      <c r="I3441" s="448" t="s">
        <v>751</v>
      </c>
      <c r="J3441" s="448" t="s">
        <v>581</v>
      </c>
    </row>
    <row r="3442" spans="9:10" x14ac:dyDescent="0.3">
      <c r="I3442" s="448" t="s">
        <v>751</v>
      </c>
      <c r="J3442" s="448" t="s">
        <v>581</v>
      </c>
    </row>
    <row r="3443" spans="9:10" x14ac:dyDescent="0.3">
      <c r="I3443" s="448" t="s">
        <v>751</v>
      </c>
      <c r="J3443" s="448" t="s">
        <v>581</v>
      </c>
    </row>
    <row r="3444" spans="9:10" x14ac:dyDescent="0.3">
      <c r="I3444" s="448" t="s">
        <v>751</v>
      </c>
      <c r="J3444" s="448" t="s">
        <v>581</v>
      </c>
    </row>
    <row r="3445" spans="9:10" x14ac:dyDescent="0.3">
      <c r="I3445" s="448" t="s">
        <v>751</v>
      </c>
      <c r="J3445" s="448" t="s">
        <v>581</v>
      </c>
    </row>
    <row r="3446" spans="9:10" x14ac:dyDescent="0.3">
      <c r="I3446" s="448" t="s">
        <v>751</v>
      </c>
      <c r="J3446" s="448" t="s">
        <v>581</v>
      </c>
    </row>
    <row r="3447" spans="9:10" x14ac:dyDescent="0.3">
      <c r="I3447" s="448" t="s">
        <v>751</v>
      </c>
      <c r="J3447" s="448" t="s">
        <v>581</v>
      </c>
    </row>
    <row r="3448" spans="9:10" x14ac:dyDescent="0.3">
      <c r="I3448" s="448" t="s">
        <v>751</v>
      </c>
      <c r="J3448" s="448" t="s">
        <v>581</v>
      </c>
    </row>
    <row r="3449" spans="9:10" x14ac:dyDescent="0.3">
      <c r="I3449" s="448" t="s">
        <v>751</v>
      </c>
      <c r="J3449" s="448" t="s">
        <v>581</v>
      </c>
    </row>
    <row r="3450" spans="9:10" x14ac:dyDescent="0.3">
      <c r="I3450" s="448" t="s">
        <v>751</v>
      </c>
      <c r="J3450" s="448" t="s">
        <v>581</v>
      </c>
    </row>
    <row r="3451" spans="9:10" x14ac:dyDescent="0.3">
      <c r="I3451" s="448" t="s">
        <v>751</v>
      </c>
      <c r="J3451" s="448" t="s">
        <v>581</v>
      </c>
    </row>
    <row r="3452" spans="9:10" x14ac:dyDescent="0.3">
      <c r="I3452" s="448" t="s">
        <v>751</v>
      </c>
      <c r="J3452" s="448" t="s">
        <v>581</v>
      </c>
    </row>
    <row r="3453" spans="9:10" x14ac:dyDescent="0.3">
      <c r="I3453" s="448" t="s">
        <v>751</v>
      </c>
      <c r="J3453" s="448" t="s">
        <v>581</v>
      </c>
    </row>
    <row r="3454" spans="9:10" x14ac:dyDescent="0.3">
      <c r="I3454" s="448" t="s">
        <v>751</v>
      </c>
      <c r="J3454" s="448" t="s">
        <v>581</v>
      </c>
    </row>
    <row r="3455" spans="9:10" x14ac:dyDescent="0.3">
      <c r="I3455" s="448" t="s">
        <v>751</v>
      </c>
      <c r="J3455" s="448" t="s">
        <v>581</v>
      </c>
    </row>
    <row r="3456" spans="9:10" x14ac:dyDescent="0.3">
      <c r="I3456" s="448" t="s">
        <v>751</v>
      </c>
      <c r="J3456" s="448" t="s">
        <v>581</v>
      </c>
    </row>
    <row r="3457" spans="9:10" x14ac:dyDescent="0.3">
      <c r="I3457" s="448" t="s">
        <v>751</v>
      </c>
      <c r="J3457" s="448" t="s">
        <v>581</v>
      </c>
    </row>
    <row r="3458" spans="9:10" x14ac:dyDescent="0.3">
      <c r="I3458" s="448" t="s">
        <v>751</v>
      </c>
      <c r="J3458" s="448" t="s">
        <v>581</v>
      </c>
    </row>
    <row r="3459" spans="9:10" x14ac:dyDescent="0.3">
      <c r="I3459" s="448" t="s">
        <v>751</v>
      </c>
      <c r="J3459" s="448" t="s">
        <v>581</v>
      </c>
    </row>
    <row r="3460" spans="9:10" x14ac:dyDescent="0.3">
      <c r="I3460" s="448" t="s">
        <v>751</v>
      </c>
      <c r="J3460" s="448" t="s">
        <v>581</v>
      </c>
    </row>
    <row r="3461" spans="9:10" x14ac:dyDescent="0.3">
      <c r="I3461" s="448" t="s">
        <v>751</v>
      </c>
      <c r="J3461" s="448" t="s">
        <v>581</v>
      </c>
    </row>
    <row r="3462" spans="9:10" x14ac:dyDescent="0.3">
      <c r="I3462" s="448" t="s">
        <v>751</v>
      </c>
      <c r="J3462" s="448" t="s">
        <v>581</v>
      </c>
    </row>
    <row r="3463" spans="9:10" x14ac:dyDescent="0.3">
      <c r="I3463" s="448" t="s">
        <v>751</v>
      </c>
      <c r="J3463" s="448" t="s">
        <v>581</v>
      </c>
    </row>
    <row r="3464" spans="9:10" x14ac:dyDescent="0.3">
      <c r="I3464" s="448" t="s">
        <v>751</v>
      </c>
      <c r="J3464" s="448" t="s">
        <v>581</v>
      </c>
    </row>
    <row r="3465" spans="9:10" x14ac:dyDescent="0.3">
      <c r="I3465" s="448" t="s">
        <v>751</v>
      </c>
      <c r="J3465" s="448" t="s">
        <v>581</v>
      </c>
    </row>
    <row r="3466" spans="9:10" x14ac:dyDescent="0.3">
      <c r="I3466" s="448" t="s">
        <v>751</v>
      </c>
      <c r="J3466" s="448" t="s">
        <v>581</v>
      </c>
    </row>
    <row r="3467" spans="9:10" x14ac:dyDescent="0.3">
      <c r="I3467" s="448" t="s">
        <v>751</v>
      </c>
      <c r="J3467" s="448" t="s">
        <v>581</v>
      </c>
    </row>
    <row r="3468" spans="9:10" x14ac:dyDescent="0.3">
      <c r="I3468" s="448" t="s">
        <v>751</v>
      </c>
      <c r="J3468" s="448" t="s">
        <v>581</v>
      </c>
    </row>
    <row r="3469" spans="9:10" x14ac:dyDescent="0.3">
      <c r="I3469" s="448" t="s">
        <v>751</v>
      </c>
      <c r="J3469" s="448" t="s">
        <v>581</v>
      </c>
    </row>
    <row r="3470" spans="9:10" x14ac:dyDescent="0.3">
      <c r="I3470" s="448" t="s">
        <v>751</v>
      </c>
      <c r="J3470" s="448" t="s">
        <v>581</v>
      </c>
    </row>
    <row r="3471" spans="9:10" x14ac:dyDescent="0.3">
      <c r="I3471" s="448" t="s">
        <v>751</v>
      </c>
      <c r="J3471" s="448" t="s">
        <v>581</v>
      </c>
    </row>
    <row r="3472" spans="9:10" x14ac:dyDescent="0.3">
      <c r="I3472" s="448" t="s">
        <v>751</v>
      </c>
      <c r="J3472" s="448" t="s">
        <v>581</v>
      </c>
    </row>
    <row r="3473" spans="9:10" x14ac:dyDescent="0.3">
      <c r="I3473" s="448"/>
      <c r="J3473" s="448"/>
    </row>
    <row r="3474" spans="9:10" x14ac:dyDescent="0.3">
      <c r="I3474" s="448" t="s">
        <v>752</v>
      </c>
      <c r="J3474" s="448" t="s">
        <v>581</v>
      </c>
    </row>
    <row r="3475" spans="9:10" x14ac:dyDescent="0.3">
      <c r="I3475" s="448" t="s">
        <v>752</v>
      </c>
      <c r="J3475" s="448" t="s">
        <v>581</v>
      </c>
    </row>
    <row r="3476" spans="9:10" x14ac:dyDescent="0.3">
      <c r="I3476" s="448" t="s">
        <v>752</v>
      </c>
      <c r="J3476" s="448" t="s">
        <v>581</v>
      </c>
    </row>
    <row r="3477" spans="9:10" x14ac:dyDescent="0.3">
      <c r="I3477" s="448" t="s">
        <v>752</v>
      </c>
      <c r="J3477" s="448" t="s">
        <v>581</v>
      </c>
    </row>
    <row r="3478" spans="9:10" x14ac:dyDescent="0.3">
      <c r="I3478" s="448" t="s">
        <v>752</v>
      </c>
      <c r="J3478" s="448" t="s">
        <v>581</v>
      </c>
    </row>
    <row r="3479" spans="9:10" x14ac:dyDescent="0.3">
      <c r="I3479" s="448" t="s">
        <v>752</v>
      </c>
      <c r="J3479" s="448" t="s">
        <v>581</v>
      </c>
    </row>
    <row r="3480" spans="9:10" x14ac:dyDescent="0.3">
      <c r="I3480" s="448" t="s">
        <v>752</v>
      </c>
      <c r="J3480" s="448" t="s">
        <v>581</v>
      </c>
    </row>
    <row r="3481" spans="9:10" x14ac:dyDescent="0.3">
      <c r="I3481" s="448" t="s">
        <v>752</v>
      </c>
      <c r="J3481" s="448" t="s">
        <v>581</v>
      </c>
    </row>
    <row r="3482" spans="9:10" x14ac:dyDescent="0.3">
      <c r="I3482" s="448" t="s">
        <v>752</v>
      </c>
      <c r="J3482" s="448" t="s">
        <v>581</v>
      </c>
    </row>
    <row r="3483" spans="9:10" x14ac:dyDescent="0.3">
      <c r="I3483" s="448" t="s">
        <v>752</v>
      </c>
      <c r="J3483" s="448" t="s">
        <v>581</v>
      </c>
    </row>
    <row r="3484" spans="9:10" x14ac:dyDescent="0.3">
      <c r="I3484" s="448" t="s">
        <v>752</v>
      </c>
      <c r="J3484" s="448" t="s">
        <v>581</v>
      </c>
    </row>
    <row r="3485" spans="9:10" x14ac:dyDescent="0.3">
      <c r="I3485" s="448" t="s">
        <v>752</v>
      </c>
      <c r="J3485" s="448" t="s">
        <v>581</v>
      </c>
    </row>
    <row r="3486" spans="9:10" x14ac:dyDescent="0.3">
      <c r="I3486" s="448" t="s">
        <v>752</v>
      </c>
      <c r="J3486" s="448" t="s">
        <v>581</v>
      </c>
    </row>
    <row r="3487" spans="9:10" x14ac:dyDescent="0.3">
      <c r="I3487" s="448" t="s">
        <v>752</v>
      </c>
      <c r="J3487" s="448" t="s">
        <v>581</v>
      </c>
    </row>
    <row r="3488" spans="9:10" x14ac:dyDescent="0.3">
      <c r="I3488" s="448" t="s">
        <v>752</v>
      </c>
      <c r="J3488" s="448" t="s">
        <v>581</v>
      </c>
    </row>
    <row r="3489" spans="9:10" x14ac:dyDescent="0.3">
      <c r="I3489" s="448" t="s">
        <v>752</v>
      </c>
      <c r="J3489" s="448" t="s">
        <v>581</v>
      </c>
    </row>
    <row r="3490" spans="9:10" x14ac:dyDescent="0.3">
      <c r="I3490" s="448" t="s">
        <v>752</v>
      </c>
      <c r="J3490" s="448" t="s">
        <v>581</v>
      </c>
    </row>
    <row r="3491" spans="9:10" x14ac:dyDescent="0.3">
      <c r="I3491" s="448" t="s">
        <v>752</v>
      </c>
      <c r="J3491" s="448" t="s">
        <v>581</v>
      </c>
    </row>
    <row r="3492" spans="9:10" x14ac:dyDescent="0.3">
      <c r="I3492" s="448" t="s">
        <v>752</v>
      </c>
      <c r="J3492" s="448" t="s">
        <v>581</v>
      </c>
    </row>
    <row r="3493" spans="9:10" x14ac:dyDescent="0.3">
      <c r="I3493" s="448" t="s">
        <v>752</v>
      </c>
      <c r="J3493" s="448" t="s">
        <v>581</v>
      </c>
    </row>
    <row r="3494" spans="9:10" x14ac:dyDescent="0.3">
      <c r="I3494" s="448" t="s">
        <v>752</v>
      </c>
      <c r="J3494" s="448" t="s">
        <v>581</v>
      </c>
    </row>
    <row r="3495" spans="9:10" x14ac:dyDescent="0.3">
      <c r="I3495" s="448" t="s">
        <v>752</v>
      </c>
      <c r="J3495" s="448" t="s">
        <v>581</v>
      </c>
    </row>
    <row r="3496" spans="9:10" x14ac:dyDescent="0.3">
      <c r="I3496" s="448" t="s">
        <v>752</v>
      </c>
      <c r="J3496" s="448" t="s">
        <v>581</v>
      </c>
    </row>
    <row r="3497" spans="9:10" x14ac:dyDescent="0.3">
      <c r="I3497" s="448" t="s">
        <v>752</v>
      </c>
      <c r="J3497" s="448" t="s">
        <v>581</v>
      </c>
    </row>
    <row r="3498" spans="9:10" x14ac:dyDescent="0.3">
      <c r="I3498" s="448" t="s">
        <v>752</v>
      </c>
      <c r="J3498" s="448" t="s">
        <v>581</v>
      </c>
    </row>
    <row r="3499" spans="9:10" x14ac:dyDescent="0.3">
      <c r="I3499" s="448" t="s">
        <v>752</v>
      </c>
      <c r="J3499" s="448" t="s">
        <v>581</v>
      </c>
    </row>
    <row r="3500" spans="9:10" x14ac:dyDescent="0.3">
      <c r="I3500" s="448" t="s">
        <v>752</v>
      </c>
      <c r="J3500" s="448" t="s">
        <v>581</v>
      </c>
    </row>
    <row r="3501" spans="9:10" x14ac:dyDescent="0.3">
      <c r="I3501" s="448" t="s">
        <v>752</v>
      </c>
      <c r="J3501" s="448" t="s">
        <v>581</v>
      </c>
    </row>
    <row r="3502" spans="9:10" x14ac:dyDescent="0.3">
      <c r="I3502" s="448" t="s">
        <v>752</v>
      </c>
      <c r="J3502" s="448" t="s">
        <v>581</v>
      </c>
    </row>
    <row r="3503" spans="9:10" x14ac:dyDescent="0.3">
      <c r="I3503" s="448" t="s">
        <v>752</v>
      </c>
      <c r="J3503" s="448" t="s">
        <v>581</v>
      </c>
    </row>
    <row r="3504" spans="9:10" x14ac:dyDescent="0.3">
      <c r="I3504" s="448" t="s">
        <v>752</v>
      </c>
      <c r="J3504" s="448" t="s">
        <v>581</v>
      </c>
    </row>
    <row r="3505" spans="9:10" x14ac:dyDescent="0.3">
      <c r="I3505" s="448" t="s">
        <v>752</v>
      </c>
      <c r="J3505" s="448" t="s">
        <v>581</v>
      </c>
    </row>
    <row r="3506" spans="9:10" x14ac:dyDescent="0.3">
      <c r="I3506" s="448" t="s">
        <v>752</v>
      </c>
      <c r="J3506" s="448" t="s">
        <v>581</v>
      </c>
    </row>
    <row r="3507" spans="9:10" x14ac:dyDescent="0.3">
      <c r="I3507" s="448" t="s">
        <v>752</v>
      </c>
      <c r="J3507" s="448" t="s">
        <v>581</v>
      </c>
    </row>
    <row r="3508" spans="9:10" x14ac:dyDescent="0.3">
      <c r="I3508" s="448" t="s">
        <v>752</v>
      </c>
      <c r="J3508" s="448" t="s">
        <v>581</v>
      </c>
    </row>
    <row r="3509" spans="9:10" x14ac:dyDescent="0.3">
      <c r="I3509" s="448" t="s">
        <v>752</v>
      </c>
      <c r="J3509" s="448" t="s">
        <v>581</v>
      </c>
    </row>
    <row r="3510" spans="9:10" x14ac:dyDescent="0.3">
      <c r="I3510" s="448" t="s">
        <v>752</v>
      </c>
      <c r="J3510" s="448" t="s">
        <v>581</v>
      </c>
    </row>
    <row r="3511" spans="9:10" x14ac:dyDescent="0.3">
      <c r="I3511" s="448" t="s">
        <v>752</v>
      </c>
      <c r="J3511" s="448" t="s">
        <v>581</v>
      </c>
    </row>
    <row r="3512" spans="9:10" x14ac:dyDescent="0.3">
      <c r="I3512" s="448" t="s">
        <v>752</v>
      </c>
      <c r="J3512" s="448" t="s">
        <v>581</v>
      </c>
    </row>
    <row r="3513" spans="9:10" x14ac:dyDescent="0.3">
      <c r="I3513" s="448" t="s">
        <v>752</v>
      </c>
      <c r="J3513" s="448" t="s">
        <v>581</v>
      </c>
    </row>
    <row r="3514" spans="9:10" x14ac:dyDescent="0.3">
      <c r="I3514" s="448" t="s">
        <v>752</v>
      </c>
      <c r="J3514" s="448" t="s">
        <v>581</v>
      </c>
    </row>
    <row r="3515" spans="9:10" x14ac:dyDescent="0.3">
      <c r="I3515" s="448" t="s">
        <v>752</v>
      </c>
      <c r="J3515" s="448" t="s">
        <v>581</v>
      </c>
    </row>
    <row r="3516" spans="9:10" x14ac:dyDescent="0.3">
      <c r="I3516" s="448" t="s">
        <v>752</v>
      </c>
      <c r="J3516" s="448" t="s">
        <v>581</v>
      </c>
    </row>
    <row r="3517" spans="9:10" x14ac:dyDescent="0.3">
      <c r="I3517" s="448" t="s">
        <v>752</v>
      </c>
      <c r="J3517" s="448" t="s">
        <v>581</v>
      </c>
    </row>
    <row r="3518" spans="9:10" x14ac:dyDescent="0.3">
      <c r="I3518" s="448"/>
      <c r="J3518" s="448"/>
    </row>
    <row r="3519" spans="9:10" x14ac:dyDescent="0.3">
      <c r="I3519" s="448" t="s">
        <v>753</v>
      </c>
      <c r="J3519" s="448" t="s">
        <v>581</v>
      </c>
    </row>
    <row r="3520" spans="9:10" x14ac:dyDescent="0.3">
      <c r="I3520" s="448" t="s">
        <v>753</v>
      </c>
      <c r="J3520" s="448" t="s">
        <v>581</v>
      </c>
    </row>
    <row r="3521" spans="9:10" x14ac:dyDescent="0.3">
      <c r="I3521" s="448" t="s">
        <v>753</v>
      </c>
      <c r="J3521" s="448" t="s">
        <v>581</v>
      </c>
    </row>
    <row r="3522" spans="9:10" x14ac:dyDescent="0.3">
      <c r="I3522" s="448" t="s">
        <v>753</v>
      </c>
      <c r="J3522" s="448" t="s">
        <v>581</v>
      </c>
    </row>
    <row r="3523" spans="9:10" x14ac:dyDescent="0.3">
      <c r="I3523" s="448" t="s">
        <v>753</v>
      </c>
      <c r="J3523" s="448" t="s">
        <v>581</v>
      </c>
    </row>
    <row r="3524" spans="9:10" x14ac:dyDescent="0.3">
      <c r="I3524" s="448" t="s">
        <v>753</v>
      </c>
      <c r="J3524" s="448" t="s">
        <v>581</v>
      </c>
    </row>
    <row r="3525" spans="9:10" x14ac:dyDescent="0.3">
      <c r="I3525" s="448" t="s">
        <v>753</v>
      </c>
      <c r="J3525" s="448" t="s">
        <v>581</v>
      </c>
    </row>
    <row r="3526" spans="9:10" x14ac:dyDescent="0.3">
      <c r="I3526" s="448" t="s">
        <v>753</v>
      </c>
      <c r="J3526" s="448" t="s">
        <v>581</v>
      </c>
    </row>
    <row r="3527" spans="9:10" x14ac:dyDescent="0.3">
      <c r="I3527" s="448" t="s">
        <v>753</v>
      </c>
      <c r="J3527" s="448" t="s">
        <v>581</v>
      </c>
    </row>
    <row r="3528" spans="9:10" x14ac:dyDescent="0.3">
      <c r="I3528" s="448" t="s">
        <v>753</v>
      </c>
      <c r="J3528" s="448" t="s">
        <v>581</v>
      </c>
    </row>
    <row r="3529" spans="9:10" x14ac:dyDescent="0.3">
      <c r="I3529" s="448" t="s">
        <v>753</v>
      </c>
      <c r="J3529" s="448" t="s">
        <v>581</v>
      </c>
    </row>
    <row r="3530" spans="9:10" x14ac:dyDescent="0.3">
      <c r="I3530" s="448" t="s">
        <v>753</v>
      </c>
      <c r="J3530" s="448" t="s">
        <v>581</v>
      </c>
    </row>
    <row r="3531" spans="9:10" x14ac:dyDescent="0.3">
      <c r="I3531" s="448" t="s">
        <v>753</v>
      </c>
      <c r="J3531" s="448" t="s">
        <v>581</v>
      </c>
    </row>
    <row r="3532" spans="9:10" x14ac:dyDescent="0.3">
      <c r="I3532" s="448" t="s">
        <v>753</v>
      </c>
      <c r="J3532" s="448" t="s">
        <v>581</v>
      </c>
    </row>
    <row r="3533" spans="9:10" x14ac:dyDescent="0.3">
      <c r="I3533" s="448" t="s">
        <v>753</v>
      </c>
      <c r="J3533" s="448" t="s">
        <v>581</v>
      </c>
    </row>
    <row r="3534" spans="9:10" x14ac:dyDescent="0.3">
      <c r="I3534" s="448" t="s">
        <v>753</v>
      </c>
      <c r="J3534" s="448" t="s">
        <v>581</v>
      </c>
    </row>
    <row r="3535" spans="9:10" x14ac:dyDescent="0.3">
      <c r="I3535" s="448" t="s">
        <v>753</v>
      </c>
      <c r="J3535" s="448" t="s">
        <v>581</v>
      </c>
    </row>
    <row r="3536" spans="9:10" x14ac:dyDescent="0.3">
      <c r="I3536" s="448" t="s">
        <v>753</v>
      </c>
      <c r="J3536" s="448" t="s">
        <v>581</v>
      </c>
    </row>
    <row r="3537" spans="9:10" x14ac:dyDescent="0.3">
      <c r="I3537" s="448" t="s">
        <v>753</v>
      </c>
      <c r="J3537" s="448" t="s">
        <v>581</v>
      </c>
    </row>
    <row r="3538" spans="9:10" x14ac:dyDescent="0.3">
      <c r="I3538" s="448" t="s">
        <v>753</v>
      </c>
      <c r="J3538" s="448" t="s">
        <v>581</v>
      </c>
    </row>
    <row r="3539" spans="9:10" x14ac:dyDescent="0.3">
      <c r="I3539" s="448" t="s">
        <v>753</v>
      </c>
      <c r="J3539" s="448" t="s">
        <v>581</v>
      </c>
    </row>
    <row r="3540" spans="9:10" x14ac:dyDescent="0.3">
      <c r="I3540" s="448" t="s">
        <v>753</v>
      </c>
      <c r="J3540" s="448" t="s">
        <v>581</v>
      </c>
    </row>
    <row r="3541" spans="9:10" x14ac:dyDescent="0.3">
      <c r="I3541" s="448" t="s">
        <v>753</v>
      </c>
      <c r="J3541" s="448" t="s">
        <v>581</v>
      </c>
    </row>
    <row r="3542" spans="9:10" x14ac:dyDescent="0.3">
      <c r="I3542" s="448" t="s">
        <v>753</v>
      </c>
      <c r="J3542" s="448" t="s">
        <v>581</v>
      </c>
    </row>
    <row r="3543" spans="9:10" x14ac:dyDescent="0.3">
      <c r="I3543" s="448" t="s">
        <v>753</v>
      </c>
      <c r="J3543" s="448" t="s">
        <v>581</v>
      </c>
    </row>
    <row r="3544" spans="9:10" x14ac:dyDescent="0.3">
      <c r="I3544" s="448" t="s">
        <v>753</v>
      </c>
      <c r="J3544" s="448" t="s">
        <v>581</v>
      </c>
    </row>
    <row r="3545" spans="9:10" x14ac:dyDescent="0.3">
      <c r="I3545" s="448" t="s">
        <v>753</v>
      </c>
      <c r="J3545" s="448" t="s">
        <v>581</v>
      </c>
    </row>
    <row r="3546" spans="9:10" x14ac:dyDescent="0.3">
      <c r="I3546" s="448" t="s">
        <v>753</v>
      </c>
      <c r="J3546" s="448" t="s">
        <v>581</v>
      </c>
    </row>
    <row r="3547" spans="9:10" x14ac:dyDescent="0.3">
      <c r="I3547" s="448" t="s">
        <v>753</v>
      </c>
      <c r="J3547" s="448" t="s">
        <v>581</v>
      </c>
    </row>
    <row r="3548" spans="9:10" x14ac:dyDescent="0.3">
      <c r="I3548" s="448" t="s">
        <v>753</v>
      </c>
      <c r="J3548" s="448" t="s">
        <v>581</v>
      </c>
    </row>
    <row r="3549" spans="9:10" x14ac:dyDescent="0.3">
      <c r="I3549" s="448" t="s">
        <v>753</v>
      </c>
      <c r="J3549" s="448" t="s">
        <v>581</v>
      </c>
    </row>
    <row r="3550" spans="9:10" x14ac:dyDescent="0.3">
      <c r="I3550" s="448" t="s">
        <v>753</v>
      </c>
      <c r="J3550" s="448" t="s">
        <v>581</v>
      </c>
    </row>
    <row r="3551" spans="9:10" x14ac:dyDescent="0.3">
      <c r="I3551" s="448" t="s">
        <v>753</v>
      </c>
      <c r="J3551" s="448" t="s">
        <v>581</v>
      </c>
    </row>
    <row r="3552" spans="9:10" x14ac:dyDescent="0.3">
      <c r="I3552" s="448" t="s">
        <v>753</v>
      </c>
      <c r="J3552" s="448" t="s">
        <v>581</v>
      </c>
    </row>
    <row r="3553" spans="9:10" x14ac:dyDescent="0.3">
      <c r="I3553" s="448" t="s">
        <v>753</v>
      </c>
      <c r="J3553" s="448" t="s">
        <v>581</v>
      </c>
    </row>
    <row r="3554" spans="9:10" x14ac:dyDescent="0.3">
      <c r="I3554" s="448" t="s">
        <v>753</v>
      </c>
      <c r="J3554" s="448" t="s">
        <v>581</v>
      </c>
    </row>
    <row r="3555" spans="9:10" x14ac:dyDescent="0.3">
      <c r="I3555" s="448" t="s">
        <v>753</v>
      </c>
      <c r="J3555" s="448" t="s">
        <v>581</v>
      </c>
    </row>
    <row r="3556" spans="9:10" x14ac:dyDescent="0.3">
      <c r="I3556" s="448" t="s">
        <v>753</v>
      </c>
      <c r="J3556" s="448" t="s">
        <v>581</v>
      </c>
    </row>
    <row r="3557" spans="9:10" x14ac:dyDescent="0.3">
      <c r="I3557" s="448" t="s">
        <v>753</v>
      </c>
      <c r="J3557" s="448" t="s">
        <v>581</v>
      </c>
    </row>
    <row r="3558" spans="9:10" x14ac:dyDescent="0.3">
      <c r="I3558" s="448" t="s">
        <v>753</v>
      </c>
      <c r="J3558" s="448" t="s">
        <v>581</v>
      </c>
    </row>
    <row r="3559" spans="9:10" x14ac:dyDescent="0.3">
      <c r="I3559" s="448" t="s">
        <v>753</v>
      </c>
      <c r="J3559" s="448" t="s">
        <v>581</v>
      </c>
    </row>
    <row r="3560" spans="9:10" x14ac:dyDescent="0.3">
      <c r="I3560" s="448" t="s">
        <v>753</v>
      </c>
      <c r="J3560" s="448" t="s">
        <v>581</v>
      </c>
    </row>
    <row r="3561" spans="9:10" x14ac:dyDescent="0.3">
      <c r="I3561" s="448" t="s">
        <v>753</v>
      </c>
      <c r="J3561" s="448" t="s">
        <v>581</v>
      </c>
    </row>
    <row r="3562" spans="9:10" x14ac:dyDescent="0.3">
      <c r="I3562" s="448" t="s">
        <v>753</v>
      </c>
      <c r="J3562" s="448" t="s">
        <v>581</v>
      </c>
    </row>
    <row r="3563" spans="9:10" x14ac:dyDescent="0.3">
      <c r="I3563" s="448"/>
      <c r="J3563" s="448"/>
    </row>
    <row r="3564" spans="9:10" x14ac:dyDescent="0.3">
      <c r="I3564" s="448" t="s">
        <v>754</v>
      </c>
      <c r="J3564" s="448" t="s">
        <v>581</v>
      </c>
    </row>
    <row r="3565" spans="9:10" x14ac:dyDescent="0.3">
      <c r="I3565" s="448" t="s">
        <v>754</v>
      </c>
      <c r="J3565" s="448" t="s">
        <v>581</v>
      </c>
    </row>
    <row r="3566" spans="9:10" x14ac:dyDescent="0.3">
      <c r="I3566" s="448" t="s">
        <v>754</v>
      </c>
      <c r="J3566" s="448" t="s">
        <v>581</v>
      </c>
    </row>
    <row r="3567" spans="9:10" x14ac:dyDescent="0.3">
      <c r="I3567" s="448" t="s">
        <v>754</v>
      </c>
      <c r="J3567" s="448" t="s">
        <v>581</v>
      </c>
    </row>
    <row r="3568" spans="9:10" x14ac:dyDescent="0.3">
      <c r="I3568" s="448" t="s">
        <v>754</v>
      </c>
      <c r="J3568" s="448" t="s">
        <v>581</v>
      </c>
    </row>
    <row r="3569" spans="9:10" x14ac:dyDescent="0.3">
      <c r="I3569" s="448" t="s">
        <v>754</v>
      </c>
      <c r="J3569" s="448" t="s">
        <v>581</v>
      </c>
    </row>
    <row r="3570" spans="9:10" x14ac:dyDescent="0.3">
      <c r="I3570" s="448" t="s">
        <v>754</v>
      </c>
      <c r="J3570" s="448" t="s">
        <v>581</v>
      </c>
    </row>
    <row r="3571" spans="9:10" x14ac:dyDescent="0.3">
      <c r="I3571" s="448" t="s">
        <v>754</v>
      </c>
      <c r="J3571" s="448" t="s">
        <v>581</v>
      </c>
    </row>
    <row r="3572" spans="9:10" x14ac:dyDescent="0.3">
      <c r="I3572" s="448" t="s">
        <v>754</v>
      </c>
      <c r="J3572" s="448" t="s">
        <v>581</v>
      </c>
    </row>
    <row r="3573" spans="9:10" x14ac:dyDescent="0.3">
      <c r="I3573" s="448" t="s">
        <v>754</v>
      </c>
      <c r="J3573" s="448" t="s">
        <v>581</v>
      </c>
    </row>
    <row r="3574" spans="9:10" x14ac:dyDescent="0.3">
      <c r="I3574" s="448" t="s">
        <v>754</v>
      </c>
      <c r="J3574" s="448" t="s">
        <v>581</v>
      </c>
    </row>
    <row r="3575" spans="9:10" x14ac:dyDescent="0.3">
      <c r="I3575" s="448" t="s">
        <v>754</v>
      </c>
      <c r="J3575" s="448" t="s">
        <v>581</v>
      </c>
    </row>
    <row r="3576" spans="9:10" x14ac:dyDescent="0.3">
      <c r="I3576" s="448" t="s">
        <v>754</v>
      </c>
      <c r="J3576" s="448" t="s">
        <v>581</v>
      </c>
    </row>
    <row r="3577" spans="9:10" x14ac:dyDescent="0.3">
      <c r="I3577" s="448" t="s">
        <v>754</v>
      </c>
      <c r="J3577" s="448" t="s">
        <v>581</v>
      </c>
    </row>
    <row r="3578" spans="9:10" x14ac:dyDescent="0.3">
      <c r="I3578" s="448" t="s">
        <v>754</v>
      </c>
      <c r="J3578" s="448" t="s">
        <v>581</v>
      </c>
    </row>
    <row r="3579" spans="9:10" x14ac:dyDescent="0.3">
      <c r="I3579" s="448" t="s">
        <v>754</v>
      </c>
      <c r="J3579" s="448" t="s">
        <v>581</v>
      </c>
    </row>
    <row r="3580" spans="9:10" x14ac:dyDescent="0.3">
      <c r="I3580" s="448" t="s">
        <v>754</v>
      </c>
      <c r="J3580" s="448" t="s">
        <v>581</v>
      </c>
    </row>
    <row r="3581" spans="9:10" x14ac:dyDescent="0.3">
      <c r="I3581" s="448" t="s">
        <v>754</v>
      </c>
      <c r="J3581" s="448" t="s">
        <v>581</v>
      </c>
    </row>
    <row r="3582" spans="9:10" x14ac:dyDescent="0.3">
      <c r="I3582" s="448" t="s">
        <v>754</v>
      </c>
      <c r="J3582" s="448" t="s">
        <v>581</v>
      </c>
    </row>
    <row r="3583" spans="9:10" x14ac:dyDescent="0.3">
      <c r="I3583" s="448" t="s">
        <v>754</v>
      </c>
      <c r="J3583" s="448" t="s">
        <v>581</v>
      </c>
    </row>
    <row r="3584" spans="9:10" x14ac:dyDescent="0.3">
      <c r="I3584" s="448" t="s">
        <v>754</v>
      </c>
      <c r="J3584" s="448" t="s">
        <v>581</v>
      </c>
    </row>
    <row r="3585" spans="9:10" x14ac:dyDescent="0.3">
      <c r="I3585" s="448" t="s">
        <v>754</v>
      </c>
      <c r="J3585" s="448" t="s">
        <v>581</v>
      </c>
    </row>
    <row r="3586" spans="9:10" x14ac:dyDescent="0.3">
      <c r="I3586" s="448" t="s">
        <v>754</v>
      </c>
      <c r="J3586" s="448" t="s">
        <v>581</v>
      </c>
    </row>
    <row r="3587" spans="9:10" x14ac:dyDescent="0.3">
      <c r="I3587" s="448" t="s">
        <v>754</v>
      </c>
      <c r="J3587" s="448" t="s">
        <v>581</v>
      </c>
    </row>
    <row r="3588" spans="9:10" x14ac:dyDescent="0.3">
      <c r="I3588" s="448" t="s">
        <v>754</v>
      </c>
      <c r="J3588" s="448" t="s">
        <v>581</v>
      </c>
    </row>
    <row r="3589" spans="9:10" x14ac:dyDescent="0.3">
      <c r="I3589" s="448" t="s">
        <v>754</v>
      </c>
      <c r="J3589" s="448" t="s">
        <v>581</v>
      </c>
    </row>
    <row r="3590" spans="9:10" x14ac:dyDescent="0.3">
      <c r="I3590" s="448" t="s">
        <v>754</v>
      </c>
      <c r="J3590" s="448" t="s">
        <v>581</v>
      </c>
    </row>
    <row r="3591" spans="9:10" x14ac:dyDescent="0.3">
      <c r="I3591" s="448" t="s">
        <v>754</v>
      </c>
      <c r="J3591" s="448" t="s">
        <v>581</v>
      </c>
    </row>
    <row r="3592" spans="9:10" x14ac:dyDescent="0.3">
      <c r="I3592" s="448" t="s">
        <v>754</v>
      </c>
      <c r="J3592" s="448" t="s">
        <v>581</v>
      </c>
    </row>
    <row r="3593" spans="9:10" x14ac:dyDescent="0.3">
      <c r="I3593" s="448" t="s">
        <v>754</v>
      </c>
      <c r="J3593" s="448" t="s">
        <v>581</v>
      </c>
    </row>
    <row r="3594" spans="9:10" x14ac:dyDescent="0.3">
      <c r="I3594" s="448" t="s">
        <v>754</v>
      </c>
      <c r="J3594" s="448" t="s">
        <v>581</v>
      </c>
    </row>
    <row r="3595" spans="9:10" x14ac:dyDescent="0.3">
      <c r="I3595" s="448" t="s">
        <v>754</v>
      </c>
      <c r="J3595" s="448" t="s">
        <v>581</v>
      </c>
    </row>
    <row r="3596" spans="9:10" x14ac:dyDescent="0.3">
      <c r="I3596" s="448" t="s">
        <v>754</v>
      </c>
      <c r="J3596" s="448" t="s">
        <v>581</v>
      </c>
    </row>
    <row r="3597" spans="9:10" x14ac:dyDescent="0.3">
      <c r="I3597" s="448" t="s">
        <v>754</v>
      </c>
      <c r="J3597" s="448" t="s">
        <v>581</v>
      </c>
    </row>
    <row r="3598" spans="9:10" x14ac:dyDescent="0.3">
      <c r="I3598" s="448" t="s">
        <v>754</v>
      </c>
      <c r="J3598" s="448" t="s">
        <v>581</v>
      </c>
    </row>
    <row r="3599" spans="9:10" x14ac:dyDescent="0.3">
      <c r="I3599" s="448" t="s">
        <v>754</v>
      </c>
      <c r="J3599" s="448" t="s">
        <v>581</v>
      </c>
    </row>
    <row r="3600" spans="9:10" x14ac:dyDescent="0.3">
      <c r="I3600" s="448" t="s">
        <v>754</v>
      </c>
      <c r="J3600" s="448" t="s">
        <v>581</v>
      </c>
    </row>
    <row r="3601" spans="9:10" x14ac:dyDescent="0.3">
      <c r="I3601" s="448" t="s">
        <v>754</v>
      </c>
      <c r="J3601" s="448" t="s">
        <v>581</v>
      </c>
    </row>
    <row r="3602" spans="9:10" x14ac:dyDescent="0.3">
      <c r="I3602" s="448" t="s">
        <v>754</v>
      </c>
      <c r="J3602" s="448" t="s">
        <v>581</v>
      </c>
    </row>
    <row r="3603" spans="9:10" x14ac:dyDescent="0.3">
      <c r="I3603" s="448" t="s">
        <v>754</v>
      </c>
      <c r="J3603" s="448" t="s">
        <v>581</v>
      </c>
    </row>
    <row r="3604" spans="9:10" x14ac:dyDescent="0.3">
      <c r="I3604" s="448" t="s">
        <v>754</v>
      </c>
      <c r="J3604" s="448" t="s">
        <v>581</v>
      </c>
    </row>
    <row r="3605" spans="9:10" x14ac:dyDescent="0.3">
      <c r="I3605" s="448" t="s">
        <v>754</v>
      </c>
      <c r="J3605" s="448" t="s">
        <v>581</v>
      </c>
    </row>
    <row r="3606" spans="9:10" x14ac:dyDescent="0.3">
      <c r="I3606" s="448" t="s">
        <v>754</v>
      </c>
      <c r="J3606" s="448" t="s">
        <v>581</v>
      </c>
    </row>
    <row r="3607" spans="9:10" x14ac:dyDescent="0.3">
      <c r="I3607" s="448" t="s">
        <v>754</v>
      </c>
      <c r="J3607" s="448" t="s">
        <v>581</v>
      </c>
    </row>
    <row r="3608" spans="9:10" x14ac:dyDescent="0.3">
      <c r="I3608" s="448"/>
      <c r="J3608" s="448"/>
    </row>
    <row r="3609" spans="9:10" x14ac:dyDescent="0.3">
      <c r="I3609" s="448" t="s">
        <v>755</v>
      </c>
      <c r="J3609" s="448" t="s">
        <v>581</v>
      </c>
    </row>
    <row r="3610" spans="9:10" x14ac:dyDescent="0.3">
      <c r="I3610" s="448" t="s">
        <v>755</v>
      </c>
      <c r="J3610" s="448" t="s">
        <v>581</v>
      </c>
    </row>
    <row r="3611" spans="9:10" x14ac:dyDescent="0.3">
      <c r="I3611" s="448" t="s">
        <v>755</v>
      </c>
      <c r="J3611" s="448" t="s">
        <v>581</v>
      </c>
    </row>
    <row r="3612" spans="9:10" x14ac:dyDescent="0.3">
      <c r="I3612" s="448" t="s">
        <v>755</v>
      </c>
      <c r="J3612" s="448" t="s">
        <v>581</v>
      </c>
    </row>
    <row r="3613" spans="9:10" x14ac:dyDescent="0.3">
      <c r="I3613" s="448" t="s">
        <v>755</v>
      </c>
      <c r="J3613" s="448" t="s">
        <v>581</v>
      </c>
    </row>
    <row r="3614" spans="9:10" x14ac:dyDescent="0.3">
      <c r="I3614" s="448" t="s">
        <v>755</v>
      </c>
      <c r="J3614" s="448" t="s">
        <v>581</v>
      </c>
    </row>
    <row r="3615" spans="9:10" x14ac:dyDescent="0.3">
      <c r="I3615" s="448" t="s">
        <v>755</v>
      </c>
      <c r="J3615" s="448" t="s">
        <v>581</v>
      </c>
    </row>
    <row r="3616" spans="9:10" x14ac:dyDescent="0.3">
      <c r="I3616" s="448" t="s">
        <v>755</v>
      </c>
      <c r="J3616" s="448" t="s">
        <v>581</v>
      </c>
    </row>
    <row r="3617" spans="9:10" x14ac:dyDescent="0.3">
      <c r="I3617" s="448" t="s">
        <v>755</v>
      </c>
      <c r="J3617" s="448" t="s">
        <v>581</v>
      </c>
    </row>
    <row r="3618" spans="9:10" x14ac:dyDescent="0.3">
      <c r="I3618" s="448" t="s">
        <v>755</v>
      </c>
      <c r="J3618" s="448" t="s">
        <v>581</v>
      </c>
    </row>
    <row r="3619" spans="9:10" x14ac:dyDescent="0.3">
      <c r="I3619" s="448" t="s">
        <v>755</v>
      </c>
      <c r="J3619" s="448" t="s">
        <v>581</v>
      </c>
    </row>
    <row r="3620" spans="9:10" x14ac:dyDescent="0.3">
      <c r="I3620" s="448" t="s">
        <v>755</v>
      </c>
      <c r="J3620" s="448" t="s">
        <v>581</v>
      </c>
    </row>
    <row r="3621" spans="9:10" x14ac:dyDescent="0.3">
      <c r="I3621" s="448" t="s">
        <v>755</v>
      </c>
      <c r="J3621" s="448" t="s">
        <v>581</v>
      </c>
    </row>
    <row r="3622" spans="9:10" x14ac:dyDescent="0.3">
      <c r="I3622" s="448" t="s">
        <v>755</v>
      </c>
      <c r="J3622" s="448" t="s">
        <v>581</v>
      </c>
    </row>
    <row r="3623" spans="9:10" x14ac:dyDescent="0.3">
      <c r="I3623" s="448" t="s">
        <v>755</v>
      </c>
      <c r="J3623" s="448" t="s">
        <v>581</v>
      </c>
    </row>
    <row r="3624" spans="9:10" x14ac:dyDescent="0.3">
      <c r="I3624" s="448" t="s">
        <v>755</v>
      </c>
      <c r="J3624" s="448" t="s">
        <v>581</v>
      </c>
    </row>
    <row r="3625" spans="9:10" x14ac:dyDescent="0.3">
      <c r="I3625" s="448" t="s">
        <v>755</v>
      </c>
      <c r="J3625" s="448" t="s">
        <v>581</v>
      </c>
    </row>
    <row r="3626" spans="9:10" x14ac:dyDescent="0.3">
      <c r="I3626" s="448" t="s">
        <v>755</v>
      </c>
      <c r="J3626" s="448" t="s">
        <v>581</v>
      </c>
    </row>
    <row r="3627" spans="9:10" x14ac:dyDescent="0.3">
      <c r="I3627" s="448" t="s">
        <v>755</v>
      </c>
      <c r="J3627" s="448" t="s">
        <v>581</v>
      </c>
    </row>
    <row r="3628" spans="9:10" x14ac:dyDescent="0.3">
      <c r="I3628" s="448" t="s">
        <v>755</v>
      </c>
      <c r="J3628" s="448" t="s">
        <v>581</v>
      </c>
    </row>
    <row r="3629" spans="9:10" x14ac:dyDescent="0.3">
      <c r="I3629" s="448" t="s">
        <v>755</v>
      </c>
      <c r="J3629" s="448" t="s">
        <v>581</v>
      </c>
    </row>
    <row r="3630" spans="9:10" x14ac:dyDescent="0.3">
      <c r="I3630" s="448" t="s">
        <v>755</v>
      </c>
      <c r="J3630" s="448" t="s">
        <v>581</v>
      </c>
    </row>
    <row r="3631" spans="9:10" x14ac:dyDescent="0.3">
      <c r="I3631" s="448" t="s">
        <v>755</v>
      </c>
      <c r="J3631" s="448" t="s">
        <v>581</v>
      </c>
    </row>
    <row r="3632" spans="9:10" x14ac:dyDescent="0.3">
      <c r="I3632" s="448" t="s">
        <v>755</v>
      </c>
      <c r="J3632" s="448" t="s">
        <v>581</v>
      </c>
    </row>
    <row r="3633" spans="9:10" x14ac:dyDescent="0.3">
      <c r="I3633" s="448" t="s">
        <v>755</v>
      </c>
      <c r="J3633" s="448" t="s">
        <v>581</v>
      </c>
    </row>
    <row r="3634" spans="9:10" x14ac:dyDescent="0.3">
      <c r="I3634" s="448" t="s">
        <v>755</v>
      </c>
      <c r="J3634" s="448" t="s">
        <v>581</v>
      </c>
    </row>
    <row r="3635" spans="9:10" x14ac:dyDescent="0.3">
      <c r="I3635" s="448" t="s">
        <v>755</v>
      </c>
      <c r="J3635" s="448" t="s">
        <v>581</v>
      </c>
    </row>
    <row r="3636" spans="9:10" x14ac:dyDescent="0.3">
      <c r="I3636" s="448" t="s">
        <v>755</v>
      </c>
      <c r="J3636" s="448" t="s">
        <v>581</v>
      </c>
    </row>
    <row r="3637" spans="9:10" x14ac:dyDescent="0.3">
      <c r="I3637" s="448" t="s">
        <v>755</v>
      </c>
      <c r="J3637" s="448" t="s">
        <v>581</v>
      </c>
    </row>
    <row r="3638" spans="9:10" x14ac:dyDescent="0.3">
      <c r="I3638" s="448" t="s">
        <v>755</v>
      </c>
      <c r="J3638" s="448" t="s">
        <v>581</v>
      </c>
    </row>
    <row r="3639" spans="9:10" x14ac:dyDescent="0.3">
      <c r="I3639" s="448" t="s">
        <v>755</v>
      </c>
      <c r="J3639" s="448" t="s">
        <v>581</v>
      </c>
    </row>
    <row r="3640" spans="9:10" x14ac:dyDescent="0.3">
      <c r="I3640" s="448" t="s">
        <v>755</v>
      </c>
      <c r="J3640" s="448" t="s">
        <v>581</v>
      </c>
    </row>
    <row r="3641" spans="9:10" x14ac:dyDescent="0.3">
      <c r="I3641" s="448" t="s">
        <v>755</v>
      </c>
      <c r="J3641" s="448" t="s">
        <v>581</v>
      </c>
    </row>
    <row r="3642" spans="9:10" x14ac:dyDescent="0.3">
      <c r="I3642" s="448" t="s">
        <v>755</v>
      </c>
      <c r="J3642" s="448" t="s">
        <v>581</v>
      </c>
    </row>
    <row r="3643" spans="9:10" x14ac:dyDescent="0.3">
      <c r="I3643" s="448" t="s">
        <v>755</v>
      </c>
      <c r="J3643" s="448" t="s">
        <v>581</v>
      </c>
    </row>
    <row r="3644" spans="9:10" x14ac:dyDescent="0.3">
      <c r="I3644" s="448" t="s">
        <v>755</v>
      </c>
      <c r="J3644" s="448" t="s">
        <v>581</v>
      </c>
    </row>
    <row r="3645" spans="9:10" x14ac:dyDescent="0.3">
      <c r="I3645" s="448" t="s">
        <v>755</v>
      </c>
      <c r="J3645" s="448" t="s">
        <v>581</v>
      </c>
    </row>
    <row r="3646" spans="9:10" x14ac:dyDescent="0.3">
      <c r="I3646" s="448" t="s">
        <v>755</v>
      </c>
      <c r="J3646" s="448" t="s">
        <v>581</v>
      </c>
    </row>
    <row r="3647" spans="9:10" x14ac:dyDescent="0.3">
      <c r="I3647" s="448" t="s">
        <v>755</v>
      </c>
      <c r="J3647" s="448" t="s">
        <v>581</v>
      </c>
    </row>
    <row r="3648" spans="9:10" x14ac:dyDescent="0.3">
      <c r="I3648" s="448" t="s">
        <v>755</v>
      </c>
      <c r="J3648" s="448" t="s">
        <v>581</v>
      </c>
    </row>
    <row r="3649" spans="9:10" x14ac:dyDescent="0.3">
      <c r="I3649" s="448" t="s">
        <v>755</v>
      </c>
      <c r="J3649" s="448" t="s">
        <v>581</v>
      </c>
    </row>
    <row r="3650" spans="9:10" x14ac:dyDescent="0.3">
      <c r="I3650" s="448" t="s">
        <v>755</v>
      </c>
      <c r="J3650" s="448" t="s">
        <v>581</v>
      </c>
    </row>
    <row r="3651" spans="9:10" x14ac:dyDescent="0.3">
      <c r="I3651" s="448" t="s">
        <v>755</v>
      </c>
      <c r="J3651" s="448" t="s">
        <v>581</v>
      </c>
    </row>
    <row r="3652" spans="9:10" x14ac:dyDescent="0.3">
      <c r="I3652" s="448" t="s">
        <v>755</v>
      </c>
      <c r="J3652" s="448" t="s">
        <v>581</v>
      </c>
    </row>
    <row r="3653" spans="9:10" x14ac:dyDescent="0.3">
      <c r="I3653" s="448"/>
      <c r="J3653" s="448"/>
    </row>
    <row r="3654" spans="9:10" x14ac:dyDescent="0.3">
      <c r="I3654" s="448" t="s">
        <v>756</v>
      </c>
      <c r="J3654" s="448" t="s">
        <v>581</v>
      </c>
    </row>
    <row r="3655" spans="9:10" x14ac:dyDescent="0.3">
      <c r="I3655" s="448" t="s">
        <v>756</v>
      </c>
      <c r="J3655" s="448" t="s">
        <v>581</v>
      </c>
    </row>
    <row r="3656" spans="9:10" x14ac:dyDescent="0.3">
      <c r="I3656" s="448" t="s">
        <v>756</v>
      </c>
      <c r="J3656" s="448" t="s">
        <v>581</v>
      </c>
    </row>
    <row r="3657" spans="9:10" x14ac:dyDescent="0.3">
      <c r="I3657" s="448" t="s">
        <v>756</v>
      </c>
      <c r="J3657" s="448" t="s">
        <v>581</v>
      </c>
    </row>
    <row r="3658" spans="9:10" x14ac:dyDescent="0.3">
      <c r="I3658" s="448" t="s">
        <v>756</v>
      </c>
      <c r="J3658" s="448" t="s">
        <v>581</v>
      </c>
    </row>
    <row r="3659" spans="9:10" x14ac:dyDescent="0.3">
      <c r="I3659" s="448" t="s">
        <v>756</v>
      </c>
      <c r="J3659" s="448" t="s">
        <v>581</v>
      </c>
    </row>
    <row r="3660" spans="9:10" x14ac:dyDescent="0.3">
      <c r="I3660" s="448" t="s">
        <v>756</v>
      </c>
      <c r="J3660" s="448" t="s">
        <v>581</v>
      </c>
    </row>
    <row r="3661" spans="9:10" x14ac:dyDescent="0.3">
      <c r="I3661" s="448" t="s">
        <v>756</v>
      </c>
      <c r="J3661" s="448" t="s">
        <v>581</v>
      </c>
    </row>
    <row r="3662" spans="9:10" x14ac:dyDescent="0.3">
      <c r="I3662" s="448" t="s">
        <v>756</v>
      </c>
      <c r="J3662" s="448" t="s">
        <v>581</v>
      </c>
    </row>
    <row r="3663" spans="9:10" x14ac:dyDescent="0.3">
      <c r="I3663" s="448" t="s">
        <v>756</v>
      </c>
      <c r="J3663" s="448" t="s">
        <v>581</v>
      </c>
    </row>
    <row r="3664" spans="9:10" x14ac:dyDescent="0.3">
      <c r="I3664" s="448" t="s">
        <v>756</v>
      </c>
      <c r="J3664" s="448" t="s">
        <v>581</v>
      </c>
    </row>
    <row r="3665" spans="9:10" x14ac:dyDescent="0.3">
      <c r="I3665" s="448" t="s">
        <v>756</v>
      </c>
      <c r="J3665" s="448" t="s">
        <v>581</v>
      </c>
    </row>
    <row r="3666" spans="9:10" x14ac:dyDescent="0.3">
      <c r="I3666" s="448" t="s">
        <v>756</v>
      </c>
      <c r="J3666" s="448" t="s">
        <v>581</v>
      </c>
    </row>
    <row r="3667" spans="9:10" x14ac:dyDescent="0.3">
      <c r="I3667" s="448" t="s">
        <v>756</v>
      </c>
      <c r="J3667" s="448" t="s">
        <v>581</v>
      </c>
    </row>
    <row r="3668" spans="9:10" x14ac:dyDescent="0.3">
      <c r="I3668" s="448" t="s">
        <v>756</v>
      </c>
      <c r="J3668" s="448" t="s">
        <v>581</v>
      </c>
    </row>
    <row r="3669" spans="9:10" x14ac:dyDescent="0.3">
      <c r="I3669" s="448" t="s">
        <v>756</v>
      </c>
      <c r="J3669" s="448" t="s">
        <v>581</v>
      </c>
    </row>
    <row r="3670" spans="9:10" x14ac:dyDescent="0.3">
      <c r="I3670" s="448" t="s">
        <v>756</v>
      </c>
      <c r="J3670" s="448" t="s">
        <v>581</v>
      </c>
    </row>
    <row r="3671" spans="9:10" x14ac:dyDescent="0.3">
      <c r="I3671" s="448" t="s">
        <v>756</v>
      </c>
      <c r="J3671" s="448" t="s">
        <v>581</v>
      </c>
    </row>
    <row r="3672" spans="9:10" x14ac:dyDescent="0.3">
      <c r="I3672" s="448" t="s">
        <v>756</v>
      </c>
      <c r="J3672" s="448" t="s">
        <v>581</v>
      </c>
    </row>
    <row r="3673" spans="9:10" x14ac:dyDescent="0.3">
      <c r="I3673" s="448" t="s">
        <v>756</v>
      </c>
      <c r="J3673" s="448" t="s">
        <v>581</v>
      </c>
    </row>
    <row r="3674" spans="9:10" x14ac:dyDescent="0.3">
      <c r="I3674" s="448" t="s">
        <v>756</v>
      </c>
      <c r="J3674" s="448" t="s">
        <v>581</v>
      </c>
    </row>
    <row r="3675" spans="9:10" x14ac:dyDescent="0.3">
      <c r="I3675" s="448" t="s">
        <v>756</v>
      </c>
      <c r="J3675" s="448" t="s">
        <v>581</v>
      </c>
    </row>
    <row r="3676" spans="9:10" x14ac:dyDescent="0.3">
      <c r="I3676" s="448" t="s">
        <v>756</v>
      </c>
      <c r="J3676" s="448" t="s">
        <v>581</v>
      </c>
    </row>
    <row r="3677" spans="9:10" x14ac:dyDescent="0.3">
      <c r="I3677" s="448" t="s">
        <v>756</v>
      </c>
      <c r="J3677" s="448" t="s">
        <v>581</v>
      </c>
    </row>
    <row r="3678" spans="9:10" x14ac:dyDescent="0.3">
      <c r="I3678" s="448" t="s">
        <v>756</v>
      </c>
      <c r="J3678" s="448" t="s">
        <v>581</v>
      </c>
    </row>
    <row r="3679" spans="9:10" x14ac:dyDescent="0.3">
      <c r="I3679" s="448" t="s">
        <v>756</v>
      </c>
      <c r="J3679" s="448" t="s">
        <v>581</v>
      </c>
    </row>
    <row r="3680" spans="9:10" x14ac:dyDescent="0.3">
      <c r="I3680" s="448" t="s">
        <v>756</v>
      </c>
      <c r="J3680" s="448" t="s">
        <v>581</v>
      </c>
    </row>
    <row r="3681" spans="9:10" x14ac:dyDescent="0.3">
      <c r="I3681" s="448" t="s">
        <v>756</v>
      </c>
      <c r="J3681" s="448" t="s">
        <v>581</v>
      </c>
    </row>
    <row r="3682" spans="9:10" x14ac:dyDescent="0.3">
      <c r="I3682" s="448" t="s">
        <v>756</v>
      </c>
      <c r="J3682" s="448" t="s">
        <v>581</v>
      </c>
    </row>
    <row r="3683" spans="9:10" x14ac:dyDescent="0.3">
      <c r="I3683" s="448" t="s">
        <v>756</v>
      </c>
      <c r="J3683" s="448" t="s">
        <v>581</v>
      </c>
    </row>
    <row r="3684" spans="9:10" x14ac:dyDescent="0.3">
      <c r="I3684" s="448" t="s">
        <v>756</v>
      </c>
      <c r="J3684" s="448" t="s">
        <v>581</v>
      </c>
    </row>
    <row r="3685" spans="9:10" x14ac:dyDescent="0.3">
      <c r="I3685" s="448" t="s">
        <v>756</v>
      </c>
      <c r="J3685" s="448" t="s">
        <v>581</v>
      </c>
    </row>
    <row r="3686" spans="9:10" x14ac:dyDescent="0.3">
      <c r="I3686" s="448" t="s">
        <v>756</v>
      </c>
      <c r="J3686" s="448" t="s">
        <v>581</v>
      </c>
    </row>
    <row r="3687" spans="9:10" x14ac:dyDescent="0.3">
      <c r="I3687" s="448" t="s">
        <v>756</v>
      </c>
      <c r="J3687" s="448" t="s">
        <v>581</v>
      </c>
    </row>
    <row r="3688" spans="9:10" x14ac:dyDescent="0.3">
      <c r="I3688" s="448" t="s">
        <v>756</v>
      </c>
      <c r="J3688" s="448" t="s">
        <v>581</v>
      </c>
    </row>
    <row r="3689" spans="9:10" x14ac:dyDescent="0.3">
      <c r="I3689" s="448" t="s">
        <v>756</v>
      </c>
      <c r="J3689" s="448" t="s">
        <v>581</v>
      </c>
    </row>
    <row r="3690" spans="9:10" x14ac:dyDescent="0.3">
      <c r="I3690" s="448" t="s">
        <v>756</v>
      </c>
      <c r="J3690" s="448" t="s">
        <v>581</v>
      </c>
    </row>
    <row r="3691" spans="9:10" x14ac:dyDescent="0.3">
      <c r="I3691" s="448" t="s">
        <v>756</v>
      </c>
      <c r="J3691" s="448" t="s">
        <v>581</v>
      </c>
    </row>
    <row r="3692" spans="9:10" x14ac:dyDescent="0.3">
      <c r="I3692" s="448" t="s">
        <v>756</v>
      </c>
      <c r="J3692" s="448" t="s">
        <v>581</v>
      </c>
    </row>
    <row r="3693" spans="9:10" x14ac:dyDescent="0.3">
      <c r="I3693" s="448" t="s">
        <v>756</v>
      </c>
      <c r="J3693" s="448" t="s">
        <v>581</v>
      </c>
    </row>
    <row r="3694" spans="9:10" x14ac:dyDescent="0.3">
      <c r="I3694" s="448" t="s">
        <v>756</v>
      </c>
      <c r="J3694" s="448" t="s">
        <v>581</v>
      </c>
    </row>
    <row r="3695" spans="9:10" x14ac:dyDescent="0.3">
      <c r="I3695" s="448" t="s">
        <v>756</v>
      </c>
      <c r="J3695" s="448" t="s">
        <v>581</v>
      </c>
    </row>
    <row r="3696" spans="9:10" x14ac:dyDescent="0.3">
      <c r="I3696" s="448" t="s">
        <v>756</v>
      </c>
      <c r="J3696" s="448" t="s">
        <v>581</v>
      </c>
    </row>
    <row r="3697" spans="9:10" x14ac:dyDescent="0.3">
      <c r="I3697" s="448" t="s">
        <v>756</v>
      </c>
      <c r="J3697" s="448" t="s">
        <v>581</v>
      </c>
    </row>
    <row r="3698" spans="9:10" x14ac:dyDescent="0.3">
      <c r="I3698" s="448"/>
      <c r="J3698" s="448"/>
    </row>
    <row r="3699" spans="9:10" x14ac:dyDescent="0.3">
      <c r="I3699" s="448" t="s">
        <v>757</v>
      </c>
      <c r="J3699" s="448" t="s">
        <v>581</v>
      </c>
    </row>
    <row r="3700" spans="9:10" x14ac:dyDescent="0.3">
      <c r="I3700" s="448" t="s">
        <v>757</v>
      </c>
      <c r="J3700" s="448" t="s">
        <v>581</v>
      </c>
    </row>
    <row r="3701" spans="9:10" x14ac:dyDescent="0.3">
      <c r="I3701" s="448" t="s">
        <v>757</v>
      </c>
      <c r="J3701" s="448" t="s">
        <v>581</v>
      </c>
    </row>
    <row r="3702" spans="9:10" x14ac:dyDescent="0.3">
      <c r="I3702" s="448" t="s">
        <v>757</v>
      </c>
      <c r="J3702" s="448" t="s">
        <v>581</v>
      </c>
    </row>
    <row r="3703" spans="9:10" x14ac:dyDescent="0.3">
      <c r="I3703" s="448" t="s">
        <v>757</v>
      </c>
      <c r="J3703" s="448" t="s">
        <v>581</v>
      </c>
    </row>
    <row r="3704" spans="9:10" x14ac:dyDescent="0.3">
      <c r="I3704" s="448" t="s">
        <v>757</v>
      </c>
      <c r="J3704" s="448" t="s">
        <v>581</v>
      </c>
    </row>
    <row r="3705" spans="9:10" x14ac:dyDescent="0.3">
      <c r="I3705" s="448" t="s">
        <v>757</v>
      </c>
      <c r="J3705" s="448" t="s">
        <v>581</v>
      </c>
    </row>
    <row r="3706" spans="9:10" x14ac:dyDescent="0.3">
      <c r="I3706" s="448" t="s">
        <v>757</v>
      </c>
      <c r="J3706" s="448" t="s">
        <v>581</v>
      </c>
    </row>
    <row r="3707" spans="9:10" x14ac:dyDescent="0.3">
      <c r="I3707" s="448" t="s">
        <v>757</v>
      </c>
      <c r="J3707" s="448" t="s">
        <v>581</v>
      </c>
    </row>
    <row r="3708" spans="9:10" x14ac:dyDescent="0.3">
      <c r="I3708" s="448" t="s">
        <v>757</v>
      </c>
      <c r="J3708" s="448" t="s">
        <v>581</v>
      </c>
    </row>
    <row r="3709" spans="9:10" x14ac:dyDescent="0.3">
      <c r="I3709" s="448" t="s">
        <v>757</v>
      </c>
      <c r="J3709" s="448" t="s">
        <v>581</v>
      </c>
    </row>
    <row r="3710" spans="9:10" x14ac:dyDescent="0.3">
      <c r="I3710" s="448" t="s">
        <v>757</v>
      </c>
      <c r="J3710" s="448" t="s">
        <v>581</v>
      </c>
    </row>
    <row r="3711" spans="9:10" x14ac:dyDescent="0.3">
      <c r="I3711" s="448" t="s">
        <v>757</v>
      </c>
      <c r="J3711" s="448" t="s">
        <v>581</v>
      </c>
    </row>
    <row r="3712" spans="9:10" x14ac:dyDescent="0.3">
      <c r="I3712" s="448" t="s">
        <v>757</v>
      </c>
      <c r="J3712" s="448" t="s">
        <v>581</v>
      </c>
    </row>
    <row r="3713" spans="9:10" x14ac:dyDescent="0.3">
      <c r="I3713" s="448" t="s">
        <v>757</v>
      </c>
      <c r="J3713" s="448" t="s">
        <v>581</v>
      </c>
    </row>
    <row r="3714" spans="9:10" x14ac:dyDescent="0.3">
      <c r="I3714" s="448" t="s">
        <v>757</v>
      </c>
      <c r="J3714" s="448" t="s">
        <v>581</v>
      </c>
    </row>
    <row r="3715" spans="9:10" x14ac:dyDescent="0.3">
      <c r="I3715" s="448" t="s">
        <v>757</v>
      </c>
      <c r="J3715" s="448" t="s">
        <v>581</v>
      </c>
    </row>
    <row r="3716" spans="9:10" x14ac:dyDescent="0.3">
      <c r="I3716" s="448" t="s">
        <v>757</v>
      </c>
      <c r="J3716" s="448" t="s">
        <v>581</v>
      </c>
    </row>
    <row r="3717" spans="9:10" x14ac:dyDescent="0.3">
      <c r="I3717" s="448" t="s">
        <v>757</v>
      </c>
      <c r="J3717" s="448" t="s">
        <v>581</v>
      </c>
    </row>
    <row r="3718" spans="9:10" x14ac:dyDescent="0.3">
      <c r="I3718" s="448" t="s">
        <v>757</v>
      </c>
      <c r="J3718" s="448" t="s">
        <v>581</v>
      </c>
    </row>
    <row r="3719" spans="9:10" x14ac:dyDescent="0.3">
      <c r="I3719" s="448" t="s">
        <v>757</v>
      </c>
      <c r="J3719" s="448" t="s">
        <v>581</v>
      </c>
    </row>
    <row r="3720" spans="9:10" x14ac:dyDescent="0.3">
      <c r="I3720" s="448" t="s">
        <v>757</v>
      </c>
      <c r="J3720" s="448" t="s">
        <v>581</v>
      </c>
    </row>
    <row r="3721" spans="9:10" x14ac:dyDescent="0.3">
      <c r="I3721" s="448" t="s">
        <v>757</v>
      </c>
      <c r="J3721" s="448" t="s">
        <v>581</v>
      </c>
    </row>
    <row r="3722" spans="9:10" x14ac:dyDescent="0.3">
      <c r="I3722" s="448" t="s">
        <v>757</v>
      </c>
      <c r="J3722" s="448" t="s">
        <v>581</v>
      </c>
    </row>
    <row r="3723" spans="9:10" x14ac:dyDescent="0.3">
      <c r="I3723" s="448" t="s">
        <v>757</v>
      </c>
      <c r="J3723" s="448" t="s">
        <v>581</v>
      </c>
    </row>
    <row r="3724" spans="9:10" x14ac:dyDescent="0.3">
      <c r="I3724" s="448" t="s">
        <v>757</v>
      </c>
      <c r="J3724" s="448" t="s">
        <v>581</v>
      </c>
    </row>
    <row r="3725" spans="9:10" x14ac:dyDescent="0.3">
      <c r="I3725" s="448" t="s">
        <v>757</v>
      </c>
      <c r="J3725" s="448" t="s">
        <v>581</v>
      </c>
    </row>
    <row r="3726" spans="9:10" x14ac:dyDescent="0.3">
      <c r="I3726" s="448" t="s">
        <v>757</v>
      </c>
      <c r="J3726" s="448" t="s">
        <v>581</v>
      </c>
    </row>
    <row r="3727" spans="9:10" x14ac:dyDescent="0.3">
      <c r="I3727" s="448" t="s">
        <v>757</v>
      </c>
      <c r="J3727" s="448" t="s">
        <v>581</v>
      </c>
    </row>
    <row r="3728" spans="9:10" x14ac:dyDescent="0.3">
      <c r="I3728" s="448" t="s">
        <v>757</v>
      </c>
      <c r="J3728" s="448" t="s">
        <v>581</v>
      </c>
    </row>
    <row r="3729" spans="9:10" x14ac:dyDescent="0.3">
      <c r="I3729" s="448" t="s">
        <v>757</v>
      </c>
      <c r="J3729" s="448" t="s">
        <v>581</v>
      </c>
    </row>
    <row r="3730" spans="9:10" x14ac:dyDescent="0.3">
      <c r="I3730" s="448" t="s">
        <v>757</v>
      </c>
      <c r="J3730" s="448" t="s">
        <v>581</v>
      </c>
    </row>
    <row r="3731" spans="9:10" x14ac:dyDescent="0.3">
      <c r="I3731" s="448" t="s">
        <v>757</v>
      </c>
      <c r="J3731" s="448" t="s">
        <v>581</v>
      </c>
    </row>
    <row r="3732" spans="9:10" x14ac:dyDescent="0.3">
      <c r="I3732" s="448" t="s">
        <v>757</v>
      </c>
      <c r="J3732" s="448" t="s">
        <v>581</v>
      </c>
    </row>
    <row r="3733" spans="9:10" x14ac:dyDescent="0.3">
      <c r="I3733" s="448" t="s">
        <v>757</v>
      </c>
      <c r="J3733" s="448" t="s">
        <v>581</v>
      </c>
    </row>
    <row r="3734" spans="9:10" x14ac:dyDescent="0.3">
      <c r="I3734" s="448" t="s">
        <v>757</v>
      </c>
      <c r="J3734" s="448" t="s">
        <v>581</v>
      </c>
    </row>
    <row r="3735" spans="9:10" x14ac:dyDescent="0.3">
      <c r="I3735" s="448" t="s">
        <v>757</v>
      </c>
      <c r="J3735" s="448" t="s">
        <v>581</v>
      </c>
    </row>
    <row r="3736" spans="9:10" x14ac:dyDescent="0.3">
      <c r="I3736" s="448" t="s">
        <v>757</v>
      </c>
      <c r="J3736" s="448" t="s">
        <v>581</v>
      </c>
    </row>
    <row r="3737" spans="9:10" x14ac:dyDescent="0.3">
      <c r="I3737" s="448" t="s">
        <v>757</v>
      </c>
      <c r="J3737" s="448" t="s">
        <v>581</v>
      </c>
    </row>
    <row r="3738" spans="9:10" x14ac:dyDescent="0.3">
      <c r="I3738" s="448" t="s">
        <v>757</v>
      </c>
      <c r="J3738" s="448" t="s">
        <v>581</v>
      </c>
    </row>
    <row r="3739" spans="9:10" x14ac:dyDescent="0.3">
      <c r="I3739" s="448" t="s">
        <v>757</v>
      </c>
      <c r="J3739" s="448" t="s">
        <v>581</v>
      </c>
    </row>
    <row r="3740" spans="9:10" x14ac:dyDescent="0.3">
      <c r="I3740" s="448" t="s">
        <v>757</v>
      </c>
      <c r="J3740" s="448" t="s">
        <v>581</v>
      </c>
    </row>
    <row r="3741" spans="9:10" x14ac:dyDescent="0.3">
      <c r="I3741" s="448" t="s">
        <v>757</v>
      </c>
      <c r="J3741" s="448" t="s">
        <v>581</v>
      </c>
    </row>
    <row r="3742" spans="9:10" x14ac:dyDescent="0.3">
      <c r="I3742" s="448" t="s">
        <v>757</v>
      </c>
      <c r="J3742" s="448" t="s">
        <v>581</v>
      </c>
    </row>
    <row r="3743" spans="9:10" x14ac:dyDescent="0.3">
      <c r="I3743" s="448"/>
      <c r="J3743" s="448"/>
    </row>
    <row r="3744" spans="9:10" x14ac:dyDescent="0.3">
      <c r="I3744" s="448" t="s">
        <v>758</v>
      </c>
      <c r="J3744" s="448" t="s">
        <v>581</v>
      </c>
    </row>
    <row r="3745" spans="9:10" x14ac:dyDescent="0.3">
      <c r="I3745" s="448" t="s">
        <v>758</v>
      </c>
      <c r="J3745" s="448" t="s">
        <v>581</v>
      </c>
    </row>
    <row r="3746" spans="9:10" x14ac:dyDescent="0.3">
      <c r="I3746" s="448" t="s">
        <v>758</v>
      </c>
      <c r="J3746" s="448" t="s">
        <v>581</v>
      </c>
    </row>
    <row r="3747" spans="9:10" x14ac:dyDescent="0.3">
      <c r="I3747" s="448" t="s">
        <v>758</v>
      </c>
      <c r="J3747" s="448" t="s">
        <v>581</v>
      </c>
    </row>
    <row r="3748" spans="9:10" x14ac:dyDescent="0.3">
      <c r="I3748" s="448" t="s">
        <v>758</v>
      </c>
      <c r="J3748" s="448" t="s">
        <v>581</v>
      </c>
    </row>
    <row r="3749" spans="9:10" x14ac:dyDescent="0.3">
      <c r="I3749" s="448" t="s">
        <v>758</v>
      </c>
      <c r="J3749" s="448" t="s">
        <v>581</v>
      </c>
    </row>
    <row r="3750" spans="9:10" x14ac:dyDescent="0.3">
      <c r="I3750" s="448" t="s">
        <v>758</v>
      </c>
      <c r="J3750" s="448" t="s">
        <v>581</v>
      </c>
    </row>
    <row r="3751" spans="9:10" x14ac:dyDescent="0.3">
      <c r="I3751" s="448" t="s">
        <v>758</v>
      </c>
      <c r="J3751" s="448" t="s">
        <v>581</v>
      </c>
    </row>
    <row r="3752" spans="9:10" x14ac:dyDescent="0.3">
      <c r="I3752" s="448" t="s">
        <v>758</v>
      </c>
      <c r="J3752" s="448" t="s">
        <v>581</v>
      </c>
    </row>
    <row r="3753" spans="9:10" x14ac:dyDescent="0.3">
      <c r="I3753" s="448" t="s">
        <v>758</v>
      </c>
      <c r="J3753" s="448" t="s">
        <v>581</v>
      </c>
    </row>
    <row r="3754" spans="9:10" x14ac:dyDescent="0.3">
      <c r="I3754" s="448" t="s">
        <v>758</v>
      </c>
      <c r="J3754" s="448" t="s">
        <v>581</v>
      </c>
    </row>
    <row r="3755" spans="9:10" x14ac:dyDescent="0.3">
      <c r="I3755" s="448" t="s">
        <v>758</v>
      </c>
      <c r="J3755" s="448" t="s">
        <v>581</v>
      </c>
    </row>
    <row r="3756" spans="9:10" x14ac:dyDescent="0.3">
      <c r="I3756" s="448" t="s">
        <v>758</v>
      </c>
      <c r="J3756" s="448" t="s">
        <v>581</v>
      </c>
    </row>
    <row r="3757" spans="9:10" x14ac:dyDescent="0.3">
      <c r="I3757" s="448" t="s">
        <v>758</v>
      </c>
      <c r="J3757" s="448" t="s">
        <v>581</v>
      </c>
    </row>
    <row r="3758" spans="9:10" x14ac:dyDescent="0.3">
      <c r="I3758" s="448" t="s">
        <v>758</v>
      </c>
      <c r="J3758" s="448" t="s">
        <v>581</v>
      </c>
    </row>
    <row r="3759" spans="9:10" x14ac:dyDescent="0.3">
      <c r="I3759" s="448" t="s">
        <v>758</v>
      </c>
      <c r="J3759" s="448" t="s">
        <v>581</v>
      </c>
    </row>
    <row r="3760" spans="9:10" x14ac:dyDescent="0.3">
      <c r="I3760" s="448" t="s">
        <v>758</v>
      </c>
      <c r="J3760" s="448" t="s">
        <v>581</v>
      </c>
    </row>
    <row r="3761" spans="9:10" x14ac:dyDescent="0.3">
      <c r="I3761" s="448" t="s">
        <v>758</v>
      </c>
      <c r="J3761" s="448" t="s">
        <v>581</v>
      </c>
    </row>
    <row r="3762" spans="9:10" x14ac:dyDescent="0.3">
      <c r="I3762" s="448" t="s">
        <v>758</v>
      </c>
      <c r="J3762" s="448" t="s">
        <v>581</v>
      </c>
    </row>
    <row r="3763" spans="9:10" x14ac:dyDescent="0.3">
      <c r="I3763" s="448" t="s">
        <v>758</v>
      </c>
      <c r="J3763" s="448" t="s">
        <v>581</v>
      </c>
    </row>
    <row r="3764" spans="9:10" x14ac:dyDescent="0.3">
      <c r="I3764" s="448" t="s">
        <v>758</v>
      </c>
      <c r="J3764" s="448" t="s">
        <v>581</v>
      </c>
    </row>
    <row r="3765" spans="9:10" x14ac:dyDescent="0.3">
      <c r="I3765" s="448" t="s">
        <v>758</v>
      </c>
      <c r="J3765" s="448" t="s">
        <v>581</v>
      </c>
    </row>
    <row r="3766" spans="9:10" x14ac:dyDescent="0.3">
      <c r="I3766" s="448" t="s">
        <v>758</v>
      </c>
      <c r="J3766" s="448" t="s">
        <v>581</v>
      </c>
    </row>
    <row r="3767" spans="9:10" x14ac:dyDescent="0.3">
      <c r="I3767" s="448" t="s">
        <v>758</v>
      </c>
      <c r="J3767" s="448" t="s">
        <v>581</v>
      </c>
    </row>
    <row r="3768" spans="9:10" x14ac:dyDescent="0.3">
      <c r="I3768" s="448" t="s">
        <v>758</v>
      </c>
      <c r="J3768" s="448" t="s">
        <v>581</v>
      </c>
    </row>
    <row r="3769" spans="9:10" x14ac:dyDescent="0.3">
      <c r="I3769" s="448" t="s">
        <v>758</v>
      </c>
      <c r="J3769" s="448" t="s">
        <v>581</v>
      </c>
    </row>
    <row r="3770" spans="9:10" x14ac:dyDescent="0.3">
      <c r="I3770" s="448" t="s">
        <v>758</v>
      </c>
      <c r="J3770" s="448" t="s">
        <v>581</v>
      </c>
    </row>
    <row r="3771" spans="9:10" x14ac:dyDescent="0.3">
      <c r="I3771" s="448" t="s">
        <v>758</v>
      </c>
      <c r="J3771" s="448" t="s">
        <v>581</v>
      </c>
    </row>
    <row r="3772" spans="9:10" x14ac:dyDescent="0.3">
      <c r="I3772" s="448" t="s">
        <v>758</v>
      </c>
      <c r="J3772" s="448" t="s">
        <v>581</v>
      </c>
    </row>
    <row r="3773" spans="9:10" x14ac:dyDescent="0.3">
      <c r="I3773" s="448" t="s">
        <v>758</v>
      </c>
      <c r="J3773" s="448" t="s">
        <v>581</v>
      </c>
    </row>
    <row r="3774" spans="9:10" x14ac:dyDescent="0.3">
      <c r="I3774" s="448" t="s">
        <v>758</v>
      </c>
      <c r="J3774" s="448" t="s">
        <v>581</v>
      </c>
    </row>
    <row r="3775" spans="9:10" x14ac:dyDescent="0.3">
      <c r="I3775" s="448" t="s">
        <v>758</v>
      </c>
      <c r="J3775" s="448" t="s">
        <v>581</v>
      </c>
    </row>
    <row r="3776" spans="9:10" x14ac:dyDescent="0.3">
      <c r="I3776" s="448" t="s">
        <v>758</v>
      </c>
      <c r="J3776" s="448" t="s">
        <v>581</v>
      </c>
    </row>
    <row r="3777" spans="9:10" x14ac:dyDescent="0.3">
      <c r="I3777" s="448" t="s">
        <v>758</v>
      </c>
      <c r="J3777" s="448" t="s">
        <v>581</v>
      </c>
    </row>
    <row r="3778" spans="9:10" x14ac:dyDescent="0.3">
      <c r="I3778" s="448" t="s">
        <v>758</v>
      </c>
      <c r="J3778" s="448" t="s">
        <v>581</v>
      </c>
    </row>
    <row r="3779" spans="9:10" x14ac:dyDescent="0.3">
      <c r="I3779" s="448" t="s">
        <v>758</v>
      </c>
      <c r="J3779" s="448" t="s">
        <v>581</v>
      </c>
    </row>
    <row r="3780" spans="9:10" x14ac:dyDescent="0.3">
      <c r="I3780" s="448" t="s">
        <v>758</v>
      </c>
      <c r="J3780" s="448" t="s">
        <v>581</v>
      </c>
    </row>
    <row r="3781" spans="9:10" x14ac:dyDescent="0.3">
      <c r="I3781" s="448" t="s">
        <v>758</v>
      </c>
      <c r="J3781" s="448" t="s">
        <v>581</v>
      </c>
    </row>
    <row r="3782" spans="9:10" x14ac:dyDescent="0.3">
      <c r="I3782" s="448" t="s">
        <v>758</v>
      </c>
      <c r="J3782" s="448" t="s">
        <v>581</v>
      </c>
    </row>
    <row r="3783" spans="9:10" x14ac:dyDescent="0.3">
      <c r="I3783" s="448" t="s">
        <v>758</v>
      </c>
      <c r="J3783" s="448" t="s">
        <v>581</v>
      </c>
    </row>
    <row r="3784" spans="9:10" x14ac:dyDescent="0.3">
      <c r="I3784" s="448" t="s">
        <v>758</v>
      </c>
      <c r="J3784" s="448" t="s">
        <v>581</v>
      </c>
    </row>
    <row r="3785" spans="9:10" x14ac:dyDescent="0.3">
      <c r="I3785" s="448" t="s">
        <v>758</v>
      </c>
      <c r="J3785" s="448" t="s">
        <v>581</v>
      </c>
    </row>
    <row r="3786" spans="9:10" x14ac:dyDescent="0.3">
      <c r="I3786" s="448" t="s">
        <v>758</v>
      </c>
      <c r="J3786" s="448" t="s">
        <v>581</v>
      </c>
    </row>
    <row r="3787" spans="9:10" x14ac:dyDescent="0.3">
      <c r="I3787" s="448" t="s">
        <v>758</v>
      </c>
      <c r="J3787" s="448" t="s">
        <v>581</v>
      </c>
    </row>
    <row r="3788" spans="9:10" x14ac:dyDescent="0.3">
      <c r="I3788" s="448"/>
      <c r="J3788" s="448"/>
    </row>
    <row r="3789" spans="9:10" x14ac:dyDescent="0.3">
      <c r="I3789" s="448" t="s">
        <v>759</v>
      </c>
      <c r="J3789" s="448" t="s">
        <v>581</v>
      </c>
    </row>
    <row r="3790" spans="9:10" x14ac:dyDescent="0.3">
      <c r="I3790" s="448" t="s">
        <v>759</v>
      </c>
      <c r="J3790" s="448" t="s">
        <v>581</v>
      </c>
    </row>
    <row r="3791" spans="9:10" x14ac:dyDescent="0.3">
      <c r="I3791" s="448" t="s">
        <v>759</v>
      </c>
      <c r="J3791" s="448" t="s">
        <v>581</v>
      </c>
    </row>
    <row r="3792" spans="9:10" x14ac:dyDescent="0.3">
      <c r="I3792" s="448" t="s">
        <v>759</v>
      </c>
      <c r="J3792" s="448" t="s">
        <v>581</v>
      </c>
    </row>
    <row r="3793" spans="9:10" x14ac:dyDescent="0.3">
      <c r="I3793" s="448" t="s">
        <v>759</v>
      </c>
      <c r="J3793" s="448" t="s">
        <v>581</v>
      </c>
    </row>
    <row r="3794" spans="9:10" x14ac:dyDescent="0.3">
      <c r="I3794" s="448" t="s">
        <v>759</v>
      </c>
      <c r="J3794" s="448" t="s">
        <v>581</v>
      </c>
    </row>
    <row r="3795" spans="9:10" x14ac:dyDescent="0.3">
      <c r="I3795" s="448" t="s">
        <v>759</v>
      </c>
      <c r="J3795" s="448" t="s">
        <v>581</v>
      </c>
    </row>
    <row r="3796" spans="9:10" x14ac:dyDescent="0.3">
      <c r="I3796" s="448" t="s">
        <v>759</v>
      </c>
      <c r="J3796" s="448" t="s">
        <v>581</v>
      </c>
    </row>
    <row r="3797" spans="9:10" x14ac:dyDescent="0.3">
      <c r="I3797" s="448" t="s">
        <v>759</v>
      </c>
      <c r="J3797" s="448" t="s">
        <v>581</v>
      </c>
    </row>
    <row r="3798" spans="9:10" x14ac:dyDescent="0.3">
      <c r="I3798" s="448" t="s">
        <v>759</v>
      </c>
      <c r="J3798" s="448" t="s">
        <v>581</v>
      </c>
    </row>
    <row r="3799" spans="9:10" x14ac:dyDescent="0.3">
      <c r="I3799" s="448" t="s">
        <v>759</v>
      </c>
      <c r="J3799" s="448" t="s">
        <v>581</v>
      </c>
    </row>
    <row r="3800" spans="9:10" x14ac:dyDescent="0.3">
      <c r="I3800" s="448" t="s">
        <v>759</v>
      </c>
      <c r="J3800" s="448" t="s">
        <v>581</v>
      </c>
    </row>
    <row r="3801" spans="9:10" x14ac:dyDescent="0.3">
      <c r="I3801" s="448" t="s">
        <v>759</v>
      </c>
      <c r="J3801" s="448" t="s">
        <v>581</v>
      </c>
    </row>
    <row r="3802" spans="9:10" x14ac:dyDescent="0.3">
      <c r="I3802" s="448" t="s">
        <v>759</v>
      </c>
      <c r="J3802" s="448" t="s">
        <v>581</v>
      </c>
    </row>
    <row r="3803" spans="9:10" x14ac:dyDescent="0.3">
      <c r="I3803" s="448" t="s">
        <v>759</v>
      </c>
      <c r="J3803" s="448" t="s">
        <v>581</v>
      </c>
    </row>
    <row r="3804" spans="9:10" x14ac:dyDescent="0.3">
      <c r="I3804" s="448" t="s">
        <v>759</v>
      </c>
      <c r="J3804" s="448" t="s">
        <v>581</v>
      </c>
    </row>
    <row r="3805" spans="9:10" x14ac:dyDescent="0.3">
      <c r="I3805" s="448" t="s">
        <v>759</v>
      </c>
      <c r="J3805" s="448" t="s">
        <v>581</v>
      </c>
    </row>
    <row r="3806" spans="9:10" x14ac:dyDescent="0.3">
      <c r="I3806" s="448" t="s">
        <v>759</v>
      </c>
      <c r="J3806" s="448" t="s">
        <v>581</v>
      </c>
    </row>
    <row r="3807" spans="9:10" x14ac:dyDescent="0.3">
      <c r="I3807" s="448" t="s">
        <v>759</v>
      </c>
      <c r="J3807" s="448" t="s">
        <v>581</v>
      </c>
    </row>
    <row r="3808" spans="9:10" x14ac:dyDescent="0.3">
      <c r="I3808" s="448" t="s">
        <v>759</v>
      </c>
      <c r="J3808" s="448" t="s">
        <v>581</v>
      </c>
    </row>
    <row r="3809" spans="9:10" x14ac:dyDescent="0.3">
      <c r="I3809" s="448" t="s">
        <v>759</v>
      </c>
      <c r="J3809" s="448" t="s">
        <v>581</v>
      </c>
    </row>
    <row r="3810" spans="9:10" x14ac:dyDescent="0.3">
      <c r="I3810" s="448" t="s">
        <v>759</v>
      </c>
      <c r="J3810" s="448" t="s">
        <v>581</v>
      </c>
    </row>
    <row r="3811" spans="9:10" x14ac:dyDescent="0.3">
      <c r="I3811" s="448" t="s">
        <v>759</v>
      </c>
      <c r="J3811" s="448" t="s">
        <v>581</v>
      </c>
    </row>
    <row r="3812" spans="9:10" x14ac:dyDescent="0.3">
      <c r="I3812" s="448" t="s">
        <v>759</v>
      </c>
      <c r="J3812" s="448" t="s">
        <v>581</v>
      </c>
    </row>
    <row r="3813" spans="9:10" x14ac:dyDescent="0.3">
      <c r="I3813" s="448" t="s">
        <v>759</v>
      </c>
      <c r="J3813" s="448" t="s">
        <v>581</v>
      </c>
    </row>
    <row r="3814" spans="9:10" x14ac:dyDescent="0.3">
      <c r="I3814" s="448" t="s">
        <v>759</v>
      </c>
      <c r="J3814" s="448" t="s">
        <v>581</v>
      </c>
    </row>
    <row r="3815" spans="9:10" x14ac:dyDescent="0.3">
      <c r="I3815" s="448" t="s">
        <v>759</v>
      </c>
      <c r="J3815" s="448" t="s">
        <v>581</v>
      </c>
    </row>
    <row r="3816" spans="9:10" x14ac:dyDescent="0.3">
      <c r="I3816" s="448" t="s">
        <v>759</v>
      </c>
      <c r="J3816" s="448" t="s">
        <v>581</v>
      </c>
    </row>
    <row r="3817" spans="9:10" x14ac:dyDescent="0.3">
      <c r="I3817" s="448" t="s">
        <v>759</v>
      </c>
      <c r="J3817" s="448" t="s">
        <v>581</v>
      </c>
    </row>
    <row r="3818" spans="9:10" x14ac:dyDescent="0.3">
      <c r="I3818" s="448" t="s">
        <v>759</v>
      </c>
      <c r="J3818" s="448" t="s">
        <v>581</v>
      </c>
    </row>
    <row r="3819" spans="9:10" x14ac:dyDescent="0.3">
      <c r="I3819" s="448" t="s">
        <v>759</v>
      </c>
      <c r="J3819" s="448" t="s">
        <v>581</v>
      </c>
    </row>
    <row r="3820" spans="9:10" x14ac:dyDescent="0.3">
      <c r="I3820" s="448" t="s">
        <v>759</v>
      </c>
      <c r="J3820" s="448" t="s">
        <v>581</v>
      </c>
    </row>
    <row r="3821" spans="9:10" x14ac:dyDescent="0.3">
      <c r="I3821" s="448" t="s">
        <v>759</v>
      </c>
      <c r="J3821" s="448" t="s">
        <v>581</v>
      </c>
    </row>
    <row r="3822" spans="9:10" x14ac:dyDescent="0.3">
      <c r="I3822" s="448" t="s">
        <v>759</v>
      </c>
      <c r="J3822" s="448" t="s">
        <v>581</v>
      </c>
    </row>
    <row r="3823" spans="9:10" x14ac:dyDescent="0.3">
      <c r="I3823" s="448" t="s">
        <v>759</v>
      </c>
      <c r="J3823" s="448" t="s">
        <v>581</v>
      </c>
    </row>
    <row r="3824" spans="9:10" x14ac:dyDescent="0.3">
      <c r="I3824" s="448" t="s">
        <v>759</v>
      </c>
      <c r="J3824" s="448" t="s">
        <v>581</v>
      </c>
    </row>
    <row r="3825" spans="9:10" x14ac:dyDescent="0.3">
      <c r="I3825" s="448" t="s">
        <v>759</v>
      </c>
      <c r="J3825" s="448" t="s">
        <v>581</v>
      </c>
    </row>
    <row r="3826" spans="9:10" x14ac:dyDescent="0.3">
      <c r="I3826" s="448" t="s">
        <v>759</v>
      </c>
      <c r="J3826" s="448" t="s">
        <v>581</v>
      </c>
    </row>
    <row r="3827" spans="9:10" x14ac:dyDescent="0.3">
      <c r="I3827" s="448" t="s">
        <v>759</v>
      </c>
      <c r="J3827" s="448" t="s">
        <v>581</v>
      </c>
    </row>
    <row r="3828" spans="9:10" x14ac:dyDescent="0.3">
      <c r="I3828" s="448" t="s">
        <v>759</v>
      </c>
      <c r="J3828" s="448" t="s">
        <v>581</v>
      </c>
    </row>
    <row r="3829" spans="9:10" x14ac:dyDescent="0.3">
      <c r="I3829" s="448" t="s">
        <v>759</v>
      </c>
      <c r="J3829" s="448" t="s">
        <v>581</v>
      </c>
    </row>
    <row r="3830" spans="9:10" x14ac:dyDescent="0.3">
      <c r="I3830" s="448" t="s">
        <v>759</v>
      </c>
      <c r="J3830" s="448" t="s">
        <v>581</v>
      </c>
    </row>
    <row r="3831" spans="9:10" x14ac:dyDescent="0.3">
      <c r="I3831" s="448" t="s">
        <v>759</v>
      </c>
      <c r="J3831" s="448" t="s">
        <v>581</v>
      </c>
    </row>
    <row r="3832" spans="9:10" x14ac:dyDescent="0.3">
      <c r="I3832" s="448" t="s">
        <v>759</v>
      </c>
      <c r="J3832" s="448" t="s">
        <v>581</v>
      </c>
    </row>
    <row r="3833" spans="9:10" x14ac:dyDescent="0.3">
      <c r="I3833" s="448"/>
      <c r="J3833" s="448"/>
    </row>
    <row r="3834" spans="9:10" x14ac:dyDescent="0.3">
      <c r="I3834" s="448" t="s">
        <v>760</v>
      </c>
      <c r="J3834" s="448" t="s">
        <v>581</v>
      </c>
    </row>
    <row r="3835" spans="9:10" x14ac:dyDescent="0.3">
      <c r="I3835" s="448" t="s">
        <v>760</v>
      </c>
      <c r="J3835" s="448" t="s">
        <v>581</v>
      </c>
    </row>
    <row r="3836" spans="9:10" x14ac:dyDescent="0.3">
      <c r="I3836" s="448" t="s">
        <v>760</v>
      </c>
      <c r="J3836" s="448" t="s">
        <v>581</v>
      </c>
    </row>
    <row r="3837" spans="9:10" x14ac:dyDescent="0.3">
      <c r="I3837" s="448" t="s">
        <v>760</v>
      </c>
      <c r="J3837" s="448" t="s">
        <v>581</v>
      </c>
    </row>
    <row r="3838" spans="9:10" x14ac:dyDescent="0.3">
      <c r="I3838" s="448" t="s">
        <v>760</v>
      </c>
      <c r="J3838" s="448" t="s">
        <v>581</v>
      </c>
    </row>
    <row r="3839" spans="9:10" x14ac:dyDescent="0.3">
      <c r="I3839" s="448" t="s">
        <v>760</v>
      </c>
      <c r="J3839" s="448" t="s">
        <v>581</v>
      </c>
    </row>
    <row r="3840" spans="9:10" x14ac:dyDescent="0.3">
      <c r="I3840" s="448" t="s">
        <v>760</v>
      </c>
      <c r="J3840" s="448" t="s">
        <v>581</v>
      </c>
    </row>
    <row r="3841" spans="9:10" x14ac:dyDescent="0.3">
      <c r="I3841" s="448" t="s">
        <v>760</v>
      </c>
      <c r="J3841" s="448" t="s">
        <v>581</v>
      </c>
    </row>
    <row r="3842" spans="9:10" x14ac:dyDescent="0.3">
      <c r="I3842" s="448" t="s">
        <v>760</v>
      </c>
      <c r="J3842" s="448" t="s">
        <v>581</v>
      </c>
    </row>
    <row r="3843" spans="9:10" x14ac:dyDescent="0.3">
      <c r="I3843" s="448" t="s">
        <v>760</v>
      </c>
      <c r="J3843" s="448" t="s">
        <v>581</v>
      </c>
    </row>
    <row r="3844" spans="9:10" x14ac:dyDescent="0.3">
      <c r="I3844" s="448" t="s">
        <v>760</v>
      </c>
      <c r="J3844" s="448" t="s">
        <v>581</v>
      </c>
    </row>
    <row r="3845" spans="9:10" x14ac:dyDescent="0.3">
      <c r="I3845" s="448" t="s">
        <v>760</v>
      </c>
      <c r="J3845" s="448" t="s">
        <v>581</v>
      </c>
    </row>
    <row r="3846" spans="9:10" x14ac:dyDescent="0.3">
      <c r="I3846" s="448" t="s">
        <v>760</v>
      </c>
      <c r="J3846" s="448" t="s">
        <v>581</v>
      </c>
    </row>
    <row r="3847" spans="9:10" x14ac:dyDescent="0.3">
      <c r="I3847" s="448" t="s">
        <v>760</v>
      </c>
      <c r="J3847" s="448" t="s">
        <v>581</v>
      </c>
    </row>
    <row r="3848" spans="9:10" x14ac:dyDescent="0.3">
      <c r="I3848" s="448" t="s">
        <v>760</v>
      </c>
      <c r="J3848" s="448" t="s">
        <v>581</v>
      </c>
    </row>
    <row r="3849" spans="9:10" x14ac:dyDescent="0.3">
      <c r="I3849" s="448" t="s">
        <v>760</v>
      </c>
      <c r="J3849" s="448" t="s">
        <v>581</v>
      </c>
    </row>
    <row r="3850" spans="9:10" x14ac:dyDescent="0.3">
      <c r="I3850" s="448" t="s">
        <v>760</v>
      </c>
      <c r="J3850" s="448" t="s">
        <v>581</v>
      </c>
    </row>
    <row r="3851" spans="9:10" x14ac:dyDescent="0.3">
      <c r="I3851" s="448" t="s">
        <v>760</v>
      </c>
      <c r="J3851" s="448" t="s">
        <v>581</v>
      </c>
    </row>
    <row r="3852" spans="9:10" x14ac:dyDescent="0.3">
      <c r="I3852" s="448" t="s">
        <v>760</v>
      </c>
      <c r="J3852" s="448" t="s">
        <v>581</v>
      </c>
    </row>
    <row r="3853" spans="9:10" x14ac:dyDescent="0.3">
      <c r="I3853" s="448" t="s">
        <v>760</v>
      </c>
      <c r="J3853" s="448" t="s">
        <v>581</v>
      </c>
    </row>
    <row r="3854" spans="9:10" x14ac:dyDescent="0.3">
      <c r="I3854" s="448" t="s">
        <v>760</v>
      </c>
      <c r="J3854" s="448" t="s">
        <v>581</v>
      </c>
    </row>
    <row r="3855" spans="9:10" x14ac:dyDescent="0.3">
      <c r="I3855" s="448" t="s">
        <v>760</v>
      </c>
      <c r="J3855" s="448" t="s">
        <v>581</v>
      </c>
    </row>
    <row r="3856" spans="9:10" x14ac:dyDescent="0.3">
      <c r="I3856" s="448" t="s">
        <v>760</v>
      </c>
      <c r="J3856" s="448" t="s">
        <v>581</v>
      </c>
    </row>
    <row r="3857" spans="9:10" x14ac:dyDescent="0.3">
      <c r="I3857" s="448" t="s">
        <v>760</v>
      </c>
      <c r="J3857" s="448" t="s">
        <v>581</v>
      </c>
    </row>
    <row r="3858" spans="9:10" x14ac:dyDescent="0.3">
      <c r="I3858" s="448" t="s">
        <v>760</v>
      </c>
      <c r="J3858" s="448" t="s">
        <v>581</v>
      </c>
    </row>
    <row r="3859" spans="9:10" x14ac:dyDescent="0.3">
      <c r="I3859" s="448" t="s">
        <v>760</v>
      </c>
      <c r="J3859" s="448" t="s">
        <v>581</v>
      </c>
    </row>
    <row r="3860" spans="9:10" x14ac:dyDescent="0.3">
      <c r="I3860" s="448" t="s">
        <v>760</v>
      </c>
      <c r="J3860" s="448" t="s">
        <v>581</v>
      </c>
    </row>
    <row r="3861" spans="9:10" x14ac:dyDescent="0.3">
      <c r="I3861" s="448" t="s">
        <v>760</v>
      </c>
      <c r="J3861" s="448" t="s">
        <v>581</v>
      </c>
    </row>
    <row r="3862" spans="9:10" x14ac:dyDescent="0.3">
      <c r="I3862" s="448" t="s">
        <v>760</v>
      </c>
      <c r="J3862" s="448" t="s">
        <v>581</v>
      </c>
    </row>
    <row r="3863" spans="9:10" x14ac:dyDescent="0.3">
      <c r="I3863" s="448" t="s">
        <v>760</v>
      </c>
      <c r="J3863" s="448" t="s">
        <v>581</v>
      </c>
    </row>
    <row r="3864" spans="9:10" x14ac:dyDescent="0.3">
      <c r="I3864" s="448" t="s">
        <v>760</v>
      </c>
      <c r="J3864" s="448" t="s">
        <v>581</v>
      </c>
    </row>
    <row r="3865" spans="9:10" x14ac:dyDescent="0.3">
      <c r="I3865" s="448" t="s">
        <v>760</v>
      </c>
      <c r="J3865" s="448" t="s">
        <v>581</v>
      </c>
    </row>
    <row r="3866" spans="9:10" x14ac:dyDescent="0.3">
      <c r="I3866" s="448" t="s">
        <v>760</v>
      </c>
      <c r="J3866" s="448" t="s">
        <v>581</v>
      </c>
    </row>
    <row r="3867" spans="9:10" x14ac:dyDescent="0.3">
      <c r="I3867" s="448" t="s">
        <v>760</v>
      </c>
      <c r="J3867" s="448" t="s">
        <v>581</v>
      </c>
    </row>
    <row r="3868" spans="9:10" x14ac:dyDescent="0.3">
      <c r="I3868" s="448" t="s">
        <v>760</v>
      </c>
      <c r="J3868" s="448" t="s">
        <v>581</v>
      </c>
    </row>
    <row r="3869" spans="9:10" x14ac:dyDescent="0.3">
      <c r="I3869" s="448" t="s">
        <v>760</v>
      </c>
      <c r="J3869" s="448" t="s">
        <v>581</v>
      </c>
    </row>
    <row r="3870" spans="9:10" x14ac:dyDescent="0.3">
      <c r="I3870" s="448" t="s">
        <v>760</v>
      </c>
      <c r="J3870" s="448" t="s">
        <v>581</v>
      </c>
    </row>
    <row r="3871" spans="9:10" x14ac:dyDescent="0.3">
      <c r="I3871" s="448" t="s">
        <v>760</v>
      </c>
      <c r="J3871" s="448" t="s">
        <v>581</v>
      </c>
    </row>
    <row r="3872" spans="9:10" x14ac:dyDescent="0.3">
      <c r="I3872" s="448" t="s">
        <v>760</v>
      </c>
      <c r="J3872" s="448" t="s">
        <v>581</v>
      </c>
    </row>
    <row r="3873" spans="9:10" x14ac:dyDescent="0.3">
      <c r="I3873" s="448" t="s">
        <v>760</v>
      </c>
      <c r="J3873" s="448" t="s">
        <v>581</v>
      </c>
    </row>
    <row r="3874" spans="9:10" x14ac:dyDescent="0.3">
      <c r="I3874" s="448" t="s">
        <v>760</v>
      </c>
      <c r="J3874" s="448" t="s">
        <v>581</v>
      </c>
    </row>
    <row r="3875" spans="9:10" x14ac:dyDescent="0.3">
      <c r="I3875" s="448" t="s">
        <v>760</v>
      </c>
      <c r="J3875" s="448" t="s">
        <v>581</v>
      </c>
    </row>
    <row r="3876" spans="9:10" x14ac:dyDescent="0.3">
      <c r="I3876" s="448" t="s">
        <v>760</v>
      </c>
      <c r="J3876" s="448" t="s">
        <v>581</v>
      </c>
    </row>
    <row r="3877" spans="9:10" x14ac:dyDescent="0.3">
      <c r="I3877" s="448" t="s">
        <v>760</v>
      </c>
      <c r="J3877" s="448" t="s">
        <v>581</v>
      </c>
    </row>
    <row r="3878" spans="9:10" x14ac:dyDescent="0.3">
      <c r="I3878" s="448"/>
      <c r="J3878" s="448"/>
    </row>
    <row r="3879" spans="9:10" x14ac:dyDescent="0.3">
      <c r="I3879" s="448" t="s">
        <v>761</v>
      </c>
      <c r="J3879" s="448" t="s">
        <v>581</v>
      </c>
    </row>
    <row r="3880" spans="9:10" x14ac:dyDescent="0.3">
      <c r="I3880" s="448" t="s">
        <v>761</v>
      </c>
      <c r="J3880" s="448" t="s">
        <v>581</v>
      </c>
    </row>
    <row r="3881" spans="9:10" x14ac:dyDescent="0.3">
      <c r="I3881" s="448" t="s">
        <v>761</v>
      </c>
      <c r="J3881" s="448" t="s">
        <v>581</v>
      </c>
    </row>
    <row r="3882" spans="9:10" x14ac:dyDescent="0.3">
      <c r="I3882" s="448" t="s">
        <v>761</v>
      </c>
      <c r="J3882" s="448" t="s">
        <v>581</v>
      </c>
    </row>
    <row r="3883" spans="9:10" x14ac:dyDescent="0.3">
      <c r="I3883" s="448" t="s">
        <v>761</v>
      </c>
      <c r="J3883" s="448" t="s">
        <v>581</v>
      </c>
    </row>
    <row r="3884" spans="9:10" x14ac:dyDescent="0.3">
      <c r="I3884" s="448" t="s">
        <v>761</v>
      </c>
      <c r="J3884" s="448" t="s">
        <v>581</v>
      </c>
    </row>
    <row r="3885" spans="9:10" x14ac:dyDescent="0.3">
      <c r="I3885" s="448" t="s">
        <v>761</v>
      </c>
      <c r="J3885" s="448" t="s">
        <v>581</v>
      </c>
    </row>
    <row r="3886" spans="9:10" x14ac:dyDescent="0.3">
      <c r="I3886" s="448" t="s">
        <v>761</v>
      </c>
      <c r="J3886" s="448" t="s">
        <v>581</v>
      </c>
    </row>
    <row r="3887" spans="9:10" x14ac:dyDescent="0.3">
      <c r="I3887" s="448" t="s">
        <v>761</v>
      </c>
      <c r="J3887" s="448" t="s">
        <v>581</v>
      </c>
    </row>
    <row r="3888" spans="9:10" x14ac:dyDescent="0.3">
      <c r="I3888" s="448" t="s">
        <v>761</v>
      </c>
      <c r="J3888" s="448" t="s">
        <v>581</v>
      </c>
    </row>
    <row r="3889" spans="9:10" x14ac:dyDescent="0.3">
      <c r="I3889" s="448" t="s">
        <v>761</v>
      </c>
      <c r="J3889" s="448" t="s">
        <v>581</v>
      </c>
    </row>
    <row r="3890" spans="9:10" x14ac:dyDescent="0.3">
      <c r="I3890" s="448" t="s">
        <v>761</v>
      </c>
      <c r="J3890" s="448" t="s">
        <v>581</v>
      </c>
    </row>
    <row r="3891" spans="9:10" x14ac:dyDescent="0.3">
      <c r="I3891" s="448" t="s">
        <v>761</v>
      </c>
      <c r="J3891" s="448" t="s">
        <v>581</v>
      </c>
    </row>
    <row r="3892" spans="9:10" x14ac:dyDescent="0.3">
      <c r="I3892" s="448" t="s">
        <v>761</v>
      </c>
      <c r="J3892" s="448" t="s">
        <v>581</v>
      </c>
    </row>
    <row r="3893" spans="9:10" x14ac:dyDescent="0.3">
      <c r="I3893" s="448" t="s">
        <v>761</v>
      </c>
      <c r="J3893" s="448" t="s">
        <v>581</v>
      </c>
    </row>
    <row r="3894" spans="9:10" x14ac:dyDescent="0.3">
      <c r="I3894" s="448" t="s">
        <v>761</v>
      </c>
      <c r="J3894" s="448" t="s">
        <v>581</v>
      </c>
    </row>
    <row r="3895" spans="9:10" x14ac:dyDescent="0.3">
      <c r="I3895" s="448" t="s">
        <v>761</v>
      </c>
      <c r="J3895" s="448" t="s">
        <v>581</v>
      </c>
    </row>
    <row r="3896" spans="9:10" x14ac:dyDescent="0.3">
      <c r="I3896" s="448" t="s">
        <v>761</v>
      </c>
      <c r="J3896" s="448" t="s">
        <v>581</v>
      </c>
    </row>
    <row r="3897" spans="9:10" x14ac:dyDescent="0.3">
      <c r="I3897" s="448" t="s">
        <v>761</v>
      </c>
      <c r="J3897" s="448" t="s">
        <v>581</v>
      </c>
    </row>
    <row r="3898" spans="9:10" x14ac:dyDescent="0.3">
      <c r="I3898" s="448" t="s">
        <v>761</v>
      </c>
      <c r="J3898" s="448" t="s">
        <v>581</v>
      </c>
    </row>
    <row r="3899" spans="9:10" x14ac:dyDescent="0.3">
      <c r="I3899" s="448" t="s">
        <v>761</v>
      </c>
      <c r="J3899" s="448" t="s">
        <v>581</v>
      </c>
    </row>
    <row r="3900" spans="9:10" x14ac:dyDescent="0.3">
      <c r="I3900" s="448" t="s">
        <v>761</v>
      </c>
      <c r="J3900" s="448" t="s">
        <v>581</v>
      </c>
    </row>
    <row r="3901" spans="9:10" x14ac:dyDescent="0.3">
      <c r="I3901" s="448" t="s">
        <v>761</v>
      </c>
      <c r="J3901" s="448" t="s">
        <v>581</v>
      </c>
    </row>
    <row r="3902" spans="9:10" x14ac:dyDescent="0.3">
      <c r="I3902" s="448" t="s">
        <v>761</v>
      </c>
      <c r="J3902" s="448" t="s">
        <v>581</v>
      </c>
    </row>
    <row r="3903" spans="9:10" x14ac:dyDescent="0.3">
      <c r="I3903" s="448" t="s">
        <v>761</v>
      </c>
      <c r="J3903" s="448" t="s">
        <v>581</v>
      </c>
    </row>
    <row r="3904" spans="9:10" x14ac:dyDescent="0.3">
      <c r="I3904" s="448" t="s">
        <v>761</v>
      </c>
      <c r="J3904" s="448" t="s">
        <v>581</v>
      </c>
    </row>
    <row r="3905" spans="9:10" x14ac:dyDescent="0.3">
      <c r="I3905" s="448" t="s">
        <v>761</v>
      </c>
      <c r="J3905" s="448" t="s">
        <v>581</v>
      </c>
    </row>
    <row r="3906" spans="9:10" x14ac:dyDescent="0.3">
      <c r="I3906" s="448" t="s">
        <v>761</v>
      </c>
      <c r="J3906" s="448" t="s">
        <v>581</v>
      </c>
    </row>
    <row r="3907" spans="9:10" x14ac:dyDescent="0.3">
      <c r="I3907" s="448" t="s">
        <v>761</v>
      </c>
      <c r="J3907" s="448" t="s">
        <v>581</v>
      </c>
    </row>
    <row r="3908" spans="9:10" x14ac:dyDescent="0.3">
      <c r="I3908" s="448" t="s">
        <v>761</v>
      </c>
      <c r="J3908" s="448" t="s">
        <v>581</v>
      </c>
    </row>
    <row r="3909" spans="9:10" x14ac:dyDescent="0.3">
      <c r="I3909" s="448" t="s">
        <v>761</v>
      </c>
      <c r="J3909" s="448" t="s">
        <v>581</v>
      </c>
    </row>
    <row r="3910" spans="9:10" x14ac:dyDescent="0.3">
      <c r="I3910" s="448" t="s">
        <v>761</v>
      </c>
      <c r="J3910" s="448" t="s">
        <v>581</v>
      </c>
    </row>
    <row r="3911" spans="9:10" x14ac:dyDescent="0.3">
      <c r="I3911" s="448" t="s">
        <v>761</v>
      </c>
      <c r="J3911" s="448" t="s">
        <v>581</v>
      </c>
    </row>
    <row r="3912" spans="9:10" x14ac:dyDescent="0.3">
      <c r="I3912" s="448" t="s">
        <v>761</v>
      </c>
      <c r="J3912" s="448" t="s">
        <v>581</v>
      </c>
    </row>
    <row r="3913" spans="9:10" x14ac:dyDescent="0.3">
      <c r="I3913" s="448" t="s">
        <v>761</v>
      </c>
      <c r="J3913" s="448" t="s">
        <v>581</v>
      </c>
    </row>
    <row r="3914" spans="9:10" x14ac:dyDescent="0.3">
      <c r="I3914" s="448" t="s">
        <v>761</v>
      </c>
      <c r="J3914" s="448" t="s">
        <v>581</v>
      </c>
    </row>
    <row r="3915" spans="9:10" x14ac:dyDescent="0.3">
      <c r="I3915" s="448" t="s">
        <v>761</v>
      </c>
      <c r="J3915" s="448" t="s">
        <v>581</v>
      </c>
    </row>
    <row r="3916" spans="9:10" x14ac:dyDescent="0.3">
      <c r="I3916" s="448" t="s">
        <v>761</v>
      </c>
      <c r="J3916" s="448" t="s">
        <v>581</v>
      </c>
    </row>
    <row r="3917" spans="9:10" x14ac:dyDescent="0.3">
      <c r="I3917" s="448" t="s">
        <v>761</v>
      </c>
      <c r="J3917" s="448" t="s">
        <v>581</v>
      </c>
    </row>
    <row r="3918" spans="9:10" x14ac:dyDescent="0.3">
      <c r="I3918" s="448" t="s">
        <v>761</v>
      </c>
      <c r="J3918" s="448" t="s">
        <v>581</v>
      </c>
    </row>
    <row r="3919" spans="9:10" x14ac:dyDescent="0.3">
      <c r="I3919" s="448" t="s">
        <v>761</v>
      </c>
      <c r="J3919" s="448" t="s">
        <v>581</v>
      </c>
    </row>
    <row r="3920" spans="9:10" x14ac:dyDescent="0.3">
      <c r="I3920" s="448" t="s">
        <v>761</v>
      </c>
      <c r="J3920" s="448" t="s">
        <v>581</v>
      </c>
    </row>
    <row r="3921" spans="9:10" x14ac:dyDescent="0.3">
      <c r="I3921" s="448" t="s">
        <v>761</v>
      </c>
      <c r="J3921" s="448" t="s">
        <v>581</v>
      </c>
    </row>
    <row r="3922" spans="9:10" x14ac:dyDescent="0.3">
      <c r="I3922" s="448" t="s">
        <v>761</v>
      </c>
      <c r="J3922" s="448" t="s">
        <v>581</v>
      </c>
    </row>
    <row r="3923" spans="9:10" x14ac:dyDescent="0.3">
      <c r="I3923" s="448"/>
      <c r="J3923" s="448"/>
    </row>
    <row r="3924" spans="9:10" x14ac:dyDescent="0.3">
      <c r="I3924" s="448" t="s">
        <v>762</v>
      </c>
      <c r="J3924" s="448" t="s">
        <v>589</v>
      </c>
    </row>
    <row r="3925" spans="9:10" x14ac:dyDescent="0.3">
      <c r="I3925" s="448"/>
      <c r="J3925" s="448"/>
    </row>
    <row r="3926" spans="9:10" x14ac:dyDescent="0.3">
      <c r="I3926" s="448" t="s">
        <v>763</v>
      </c>
      <c r="J3926" s="448" t="s">
        <v>589</v>
      </c>
    </row>
    <row r="3927" spans="9:10" x14ac:dyDescent="0.3">
      <c r="I3927" s="448" t="s">
        <v>763</v>
      </c>
      <c r="J3927" s="448" t="s">
        <v>589</v>
      </c>
    </row>
    <row r="3928" spans="9:10" x14ac:dyDescent="0.3">
      <c r="I3928" s="448" t="s">
        <v>763</v>
      </c>
      <c r="J3928" s="448" t="s">
        <v>589</v>
      </c>
    </row>
    <row r="3929" spans="9:10" x14ac:dyDescent="0.3">
      <c r="I3929" s="448" t="s">
        <v>763</v>
      </c>
      <c r="J3929" s="448" t="s">
        <v>589</v>
      </c>
    </row>
    <row r="3930" spans="9:10" x14ac:dyDescent="0.3">
      <c r="I3930" s="448" t="s">
        <v>763</v>
      </c>
      <c r="J3930" s="448" t="s">
        <v>589</v>
      </c>
    </row>
    <row r="3931" spans="9:10" x14ac:dyDescent="0.3">
      <c r="I3931" s="448" t="s">
        <v>763</v>
      </c>
      <c r="J3931" s="448" t="s">
        <v>589</v>
      </c>
    </row>
    <row r="3932" spans="9:10" x14ac:dyDescent="0.3">
      <c r="I3932" s="448" t="s">
        <v>763</v>
      </c>
      <c r="J3932" s="448" t="s">
        <v>589</v>
      </c>
    </row>
    <row r="3933" spans="9:10" x14ac:dyDescent="0.3">
      <c r="I3933" s="448" t="s">
        <v>763</v>
      </c>
      <c r="J3933" s="448" t="s">
        <v>589</v>
      </c>
    </row>
    <row r="3934" spans="9:10" x14ac:dyDescent="0.3">
      <c r="I3934" s="448" t="s">
        <v>763</v>
      </c>
      <c r="J3934" s="448" t="s">
        <v>589</v>
      </c>
    </row>
    <row r="3935" spans="9:10" x14ac:dyDescent="0.3">
      <c r="I3935" s="448" t="s">
        <v>763</v>
      </c>
      <c r="J3935" s="448" t="s">
        <v>589</v>
      </c>
    </row>
    <row r="3936" spans="9:10" x14ac:dyDescent="0.3">
      <c r="I3936" s="448" t="s">
        <v>763</v>
      </c>
      <c r="J3936" s="448" t="s">
        <v>589</v>
      </c>
    </row>
    <row r="3937" spans="9:10" x14ac:dyDescent="0.3">
      <c r="I3937" s="448" t="s">
        <v>763</v>
      </c>
      <c r="J3937" s="448" t="s">
        <v>589</v>
      </c>
    </row>
    <row r="3938" spans="9:10" x14ac:dyDescent="0.3">
      <c r="I3938" s="448" t="s">
        <v>763</v>
      </c>
      <c r="J3938" s="448" t="s">
        <v>589</v>
      </c>
    </row>
    <row r="3939" spans="9:10" x14ac:dyDescent="0.3">
      <c r="I3939" s="448" t="s">
        <v>763</v>
      </c>
      <c r="J3939" s="448" t="s">
        <v>589</v>
      </c>
    </row>
    <row r="3940" spans="9:10" x14ac:dyDescent="0.3">
      <c r="I3940" s="448" t="s">
        <v>763</v>
      </c>
      <c r="J3940" s="448" t="s">
        <v>589</v>
      </c>
    </row>
    <row r="3941" spans="9:10" x14ac:dyDescent="0.3">
      <c r="I3941" s="448" t="s">
        <v>763</v>
      </c>
      <c r="J3941" s="448" t="s">
        <v>589</v>
      </c>
    </row>
    <row r="3942" spans="9:10" x14ac:dyDescent="0.3">
      <c r="I3942" s="448" t="s">
        <v>763</v>
      </c>
      <c r="J3942" s="448" t="s">
        <v>589</v>
      </c>
    </row>
    <row r="3943" spans="9:10" x14ac:dyDescent="0.3">
      <c r="I3943" s="448" t="s">
        <v>763</v>
      </c>
      <c r="J3943" s="448" t="s">
        <v>589</v>
      </c>
    </row>
    <row r="3944" spans="9:10" x14ac:dyDescent="0.3">
      <c r="I3944" s="448"/>
      <c r="J3944" s="448"/>
    </row>
    <row r="3945" spans="9:10" x14ac:dyDescent="0.3">
      <c r="I3945" s="448" t="s">
        <v>764</v>
      </c>
      <c r="J3945" s="448" t="s">
        <v>589</v>
      </c>
    </row>
    <row r="3946" spans="9:10" x14ac:dyDescent="0.3">
      <c r="I3946" s="448"/>
      <c r="J3946" s="448"/>
    </row>
    <row r="3947" spans="9:10" x14ac:dyDescent="0.3">
      <c r="I3947" s="448" t="s">
        <v>765</v>
      </c>
      <c r="J3947" s="448" t="s">
        <v>589</v>
      </c>
    </row>
    <row r="3948" spans="9:10" x14ac:dyDescent="0.3">
      <c r="I3948" s="448" t="s">
        <v>765</v>
      </c>
      <c r="J3948" s="448" t="s">
        <v>589</v>
      </c>
    </row>
    <row r="3949" spans="9:10" x14ac:dyDescent="0.3">
      <c r="I3949" s="448" t="s">
        <v>765</v>
      </c>
      <c r="J3949" s="448" t="s">
        <v>589</v>
      </c>
    </row>
    <row r="3950" spans="9:10" x14ac:dyDescent="0.3">
      <c r="I3950" s="448" t="s">
        <v>765</v>
      </c>
      <c r="J3950" s="448" t="s">
        <v>589</v>
      </c>
    </row>
    <row r="3951" spans="9:10" x14ac:dyDescent="0.3">
      <c r="I3951" s="448" t="s">
        <v>765</v>
      </c>
      <c r="J3951" s="448" t="s">
        <v>589</v>
      </c>
    </row>
    <row r="3952" spans="9:10" x14ac:dyDescent="0.3">
      <c r="I3952" s="448" t="s">
        <v>765</v>
      </c>
      <c r="J3952" s="448" t="s">
        <v>589</v>
      </c>
    </row>
    <row r="3953" spans="9:10" x14ac:dyDescent="0.3">
      <c r="I3953" s="448" t="s">
        <v>765</v>
      </c>
      <c r="J3953" s="448" t="s">
        <v>589</v>
      </c>
    </row>
    <row r="3954" spans="9:10" x14ac:dyDescent="0.3">
      <c r="I3954" s="448"/>
      <c r="J3954" s="448"/>
    </row>
    <row r="3955" spans="9:10" x14ac:dyDescent="0.3">
      <c r="I3955" s="448" t="s">
        <v>766</v>
      </c>
      <c r="J3955" s="448" t="s">
        <v>581</v>
      </c>
    </row>
    <row r="3956" spans="9:10" x14ac:dyDescent="0.3">
      <c r="I3956" s="448" t="s">
        <v>766</v>
      </c>
      <c r="J3956" s="448" t="s">
        <v>581</v>
      </c>
    </row>
    <row r="3957" spans="9:10" x14ac:dyDescent="0.3">
      <c r="I3957" s="448" t="s">
        <v>766</v>
      </c>
      <c r="J3957" s="448" t="s">
        <v>581</v>
      </c>
    </row>
    <row r="3958" spans="9:10" x14ac:dyDescent="0.3">
      <c r="I3958" s="448" t="s">
        <v>766</v>
      </c>
      <c r="J3958" s="448" t="s">
        <v>581</v>
      </c>
    </row>
    <row r="3959" spans="9:10" x14ac:dyDescent="0.3">
      <c r="I3959" s="448" t="s">
        <v>766</v>
      </c>
      <c r="J3959" s="448" t="s">
        <v>581</v>
      </c>
    </row>
    <row r="3960" spans="9:10" x14ac:dyDescent="0.3">
      <c r="I3960" s="448" t="s">
        <v>766</v>
      </c>
      <c r="J3960" s="448" t="s">
        <v>581</v>
      </c>
    </row>
    <row r="3961" spans="9:10" x14ac:dyDescent="0.3">
      <c r="I3961" s="448" t="s">
        <v>766</v>
      </c>
      <c r="J3961" s="448" t="s">
        <v>581</v>
      </c>
    </row>
    <row r="3962" spans="9:10" x14ac:dyDescent="0.3">
      <c r="I3962" s="448" t="s">
        <v>766</v>
      </c>
      <c r="J3962" s="448" t="s">
        <v>581</v>
      </c>
    </row>
    <row r="3963" spans="9:10" x14ac:dyDescent="0.3">
      <c r="I3963" s="448" t="s">
        <v>766</v>
      </c>
      <c r="J3963" s="448" t="s">
        <v>581</v>
      </c>
    </row>
    <row r="3964" spans="9:10" x14ac:dyDescent="0.3">
      <c r="I3964" s="448" t="s">
        <v>766</v>
      </c>
      <c r="J3964" s="448" t="s">
        <v>581</v>
      </c>
    </row>
    <row r="3965" spans="9:10" x14ac:dyDescent="0.3">
      <c r="I3965" s="448" t="s">
        <v>766</v>
      </c>
      <c r="J3965" s="448" t="s">
        <v>581</v>
      </c>
    </row>
    <row r="3966" spans="9:10" x14ac:dyDescent="0.3">
      <c r="I3966" s="448" t="s">
        <v>766</v>
      </c>
      <c r="J3966" s="448" t="s">
        <v>581</v>
      </c>
    </row>
    <row r="3967" spans="9:10" x14ac:dyDescent="0.3">
      <c r="I3967" s="448" t="s">
        <v>766</v>
      </c>
      <c r="J3967" s="448" t="s">
        <v>581</v>
      </c>
    </row>
    <row r="3968" spans="9:10" x14ac:dyDescent="0.3">
      <c r="I3968" s="448" t="s">
        <v>766</v>
      </c>
      <c r="J3968" s="448" t="s">
        <v>581</v>
      </c>
    </row>
    <row r="3969" spans="9:10" x14ac:dyDescent="0.3">
      <c r="I3969" s="448" t="s">
        <v>766</v>
      </c>
      <c r="J3969" s="448" t="s">
        <v>581</v>
      </c>
    </row>
    <row r="3970" spans="9:10" x14ac:dyDescent="0.3">
      <c r="I3970" s="448" t="s">
        <v>766</v>
      </c>
      <c r="J3970" s="448" t="s">
        <v>581</v>
      </c>
    </row>
    <row r="3971" spans="9:10" x14ac:dyDescent="0.3">
      <c r="I3971" s="448" t="s">
        <v>766</v>
      </c>
      <c r="J3971" s="448" t="s">
        <v>581</v>
      </c>
    </row>
    <row r="3972" spans="9:10" x14ac:dyDescent="0.3">
      <c r="I3972" s="448" t="s">
        <v>766</v>
      </c>
      <c r="J3972" s="448" t="s">
        <v>581</v>
      </c>
    </row>
    <row r="3973" spans="9:10" x14ac:dyDescent="0.3">
      <c r="I3973" s="448" t="s">
        <v>766</v>
      </c>
      <c r="J3973" s="448" t="s">
        <v>581</v>
      </c>
    </row>
    <row r="3974" spans="9:10" x14ac:dyDescent="0.3">
      <c r="I3974" s="448" t="s">
        <v>766</v>
      </c>
      <c r="J3974" s="448" t="s">
        <v>581</v>
      </c>
    </row>
    <row r="3975" spans="9:10" x14ac:dyDescent="0.3">
      <c r="I3975" s="448" t="s">
        <v>766</v>
      </c>
      <c r="J3975" s="448" t="s">
        <v>581</v>
      </c>
    </row>
    <row r="3976" spans="9:10" x14ac:dyDescent="0.3">
      <c r="I3976" s="448" t="s">
        <v>766</v>
      </c>
      <c r="J3976" s="448" t="s">
        <v>581</v>
      </c>
    </row>
    <row r="3977" spans="9:10" x14ac:dyDescent="0.3">
      <c r="I3977" s="448" t="s">
        <v>766</v>
      </c>
      <c r="J3977" s="448" t="s">
        <v>581</v>
      </c>
    </row>
    <row r="3978" spans="9:10" x14ac:dyDescent="0.3">
      <c r="I3978" s="448" t="s">
        <v>766</v>
      </c>
      <c r="J3978" s="448" t="s">
        <v>581</v>
      </c>
    </row>
    <row r="3979" spans="9:10" x14ac:dyDescent="0.3">
      <c r="I3979" s="448" t="s">
        <v>766</v>
      </c>
      <c r="J3979" s="448" t="s">
        <v>581</v>
      </c>
    </row>
    <row r="3980" spans="9:10" x14ac:dyDescent="0.3">
      <c r="I3980" s="448" t="s">
        <v>766</v>
      </c>
      <c r="J3980" s="448" t="s">
        <v>581</v>
      </c>
    </row>
    <row r="3981" spans="9:10" x14ac:dyDescent="0.3">
      <c r="I3981" s="448" t="s">
        <v>766</v>
      </c>
      <c r="J3981" s="448" t="s">
        <v>581</v>
      </c>
    </row>
    <row r="3982" spans="9:10" x14ac:dyDescent="0.3">
      <c r="I3982" s="448" t="s">
        <v>766</v>
      </c>
      <c r="J3982" s="448" t="s">
        <v>581</v>
      </c>
    </row>
    <row r="3983" spans="9:10" x14ac:dyDescent="0.3">
      <c r="I3983" s="448" t="s">
        <v>766</v>
      </c>
      <c r="J3983" s="448" t="s">
        <v>581</v>
      </c>
    </row>
    <row r="3984" spans="9:10" x14ac:dyDescent="0.3">
      <c r="I3984" s="448"/>
      <c r="J3984" s="448"/>
    </row>
    <row r="3985" spans="9:10" x14ac:dyDescent="0.3">
      <c r="I3985" s="448" t="s">
        <v>767</v>
      </c>
      <c r="J3985" s="448" t="s">
        <v>581</v>
      </c>
    </row>
    <row r="3986" spans="9:10" x14ac:dyDescent="0.3">
      <c r="I3986" s="448" t="s">
        <v>767</v>
      </c>
      <c r="J3986" s="448" t="s">
        <v>581</v>
      </c>
    </row>
    <row r="3987" spans="9:10" x14ac:dyDescent="0.3">
      <c r="I3987" s="448" t="s">
        <v>767</v>
      </c>
      <c r="J3987" s="448" t="s">
        <v>581</v>
      </c>
    </row>
    <row r="3988" spans="9:10" x14ac:dyDescent="0.3">
      <c r="I3988" s="448" t="s">
        <v>767</v>
      </c>
      <c r="J3988" s="448" t="s">
        <v>581</v>
      </c>
    </row>
    <row r="3989" spans="9:10" x14ac:dyDescent="0.3">
      <c r="I3989" s="448" t="s">
        <v>767</v>
      </c>
      <c r="J3989" s="448" t="s">
        <v>581</v>
      </c>
    </row>
    <row r="3990" spans="9:10" x14ac:dyDescent="0.3">
      <c r="I3990" s="448" t="s">
        <v>767</v>
      </c>
      <c r="J3990" s="448" t="s">
        <v>581</v>
      </c>
    </row>
    <row r="3991" spans="9:10" x14ac:dyDescent="0.3">
      <c r="I3991" s="448" t="s">
        <v>767</v>
      </c>
      <c r="J3991" s="448" t="s">
        <v>581</v>
      </c>
    </row>
    <row r="3992" spans="9:10" x14ac:dyDescent="0.3">
      <c r="I3992" s="448" t="s">
        <v>767</v>
      </c>
      <c r="J3992" s="448" t="s">
        <v>581</v>
      </c>
    </row>
    <row r="3993" spans="9:10" x14ac:dyDescent="0.3">
      <c r="I3993" s="448" t="s">
        <v>767</v>
      </c>
      <c r="J3993" s="448" t="s">
        <v>581</v>
      </c>
    </row>
    <row r="3994" spans="9:10" x14ac:dyDescent="0.3">
      <c r="I3994" s="448" t="s">
        <v>767</v>
      </c>
      <c r="J3994" s="448" t="s">
        <v>581</v>
      </c>
    </row>
    <row r="3995" spans="9:10" x14ac:dyDescent="0.3">
      <c r="I3995" s="448" t="s">
        <v>767</v>
      </c>
      <c r="J3995" s="448" t="s">
        <v>581</v>
      </c>
    </row>
    <row r="3996" spans="9:10" x14ac:dyDescent="0.3">
      <c r="I3996" s="448" t="s">
        <v>767</v>
      </c>
      <c r="J3996" s="448" t="s">
        <v>581</v>
      </c>
    </row>
    <row r="3997" spans="9:10" x14ac:dyDescent="0.3">
      <c r="I3997" s="448" t="s">
        <v>767</v>
      </c>
      <c r="J3997" s="448" t="s">
        <v>581</v>
      </c>
    </row>
    <row r="3998" spans="9:10" x14ac:dyDescent="0.3">
      <c r="I3998" s="448" t="s">
        <v>767</v>
      </c>
      <c r="J3998" s="448" t="s">
        <v>581</v>
      </c>
    </row>
    <row r="3999" spans="9:10" x14ac:dyDescent="0.3">
      <c r="I3999" s="448" t="s">
        <v>767</v>
      </c>
      <c r="J3999" s="448" t="s">
        <v>581</v>
      </c>
    </row>
    <row r="4000" spans="9:10" x14ac:dyDescent="0.3">
      <c r="I4000" s="448" t="s">
        <v>767</v>
      </c>
      <c r="J4000" s="448" t="s">
        <v>581</v>
      </c>
    </row>
    <row r="4001" spans="9:10" x14ac:dyDescent="0.3">
      <c r="I4001" s="448" t="s">
        <v>767</v>
      </c>
      <c r="J4001" s="448" t="s">
        <v>581</v>
      </c>
    </row>
    <row r="4002" spans="9:10" x14ac:dyDescent="0.3">
      <c r="I4002" s="448" t="s">
        <v>767</v>
      </c>
      <c r="J4002" s="448" t="s">
        <v>581</v>
      </c>
    </row>
    <row r="4003" spans="9:10" x14ac:dyDescent="0.3">
      <c r="I4003" s="448"/>
      <c r="J4003" s="448"/>
    </row>
    <row r="4004" spans="9:10" x14ac:dyDescent="0.3">
      <c r="I4004" s="448" t="s">
        <v>768</v>
      </c>
      <c r="J4004" s="448" t="s">
        <v>581</v>
      </c>
    </row>
    <row r="4005" spans="9:10" x14ac:dyDescent="0.3">
      <c r="I4005" s="448" t="s">
        <v>768</v>
      </c>
      <c r="J4005" s="448" t="s">
        <v>581</v>
      </c>
    </row>
    <row r="4006" spans="9:10" x14ac:dyDescent="0.3">
      <c r="I4006" s="448" t="s">
        <v>768</v>
      </c>
      <c r="J4006" s="448" t="s">
        <v>581</v>
      </c>
    </row>
    <row r="4007" spans="9:10" x14ac:dyDescent="0.3">
      <c r="I4007" s="448" t="s">
        <v>768</v>
      </c>
      <c r="J4007" s="448" t="s">
        <v>581</v>
      </c>
    </row>
    <row r="4008" spans="9:10" x14ac:dyDescent="0.3">
      <c r="I4008" s="448" t="s">
        <v>768</v>
      </c>
      <c r="J4008" s="448" t="s">
        <v>581</v>
      </c>
    </row>
    <row r="4009" spans="9:10" x14ac:dyDescent="0.3">
      <c r="I4009" s="448" t="s">
        <v>768</v>
      </c>
      <c r="J4009" s="448" t="s">
        <v>581</v>
      </c>
    </row>
    <row r="4010" spans="9:10" x14ac:dyDescent="0.3">
      <c r="I4010" s="448" t="s">
        <v>768</v>
      </c>
      <c r="J4010" s="448" t="s">
        <v>581</v>
      </c>
    </row>
    <row r="4011" spans="9:10" x14ac:dyDescent="0.3">
      <c r="I4011" s="448" t="s">
        <v>768</v>
      </c>
      <c r="J4011" s="448" t="s">
        <v>581</v>
      </c>
    </row>
    <row r="4012" spans="9:10" x14ac:dyDescent="0.3">
      <c r="I4012" s="448" t="s">
        <v>768</v>
      </c>
      <c r="J4012" s="448" t="s">
        <v>581</v>
      </c>
    </row>
    <row r="4013" spans="9:10" x14ac:dyDescent="0.3">
      <c r="I4013" s="448" t="s">
        <v>768</v>
      </c>
      <c r="J4013" s="448" t="s">
        <v>581</v>
      </c>
    </row>
    <row r="4014" spans="9:10" x14ac:dyDescent="0.3">
      <c r="I4014" s="448" t="s">
        <v>768</v>
      </c>
      <c r="J4014" s="448" t="s">
        <v>581</v>
      </c>
    </row>
    <row r="4015" spans="9:10" x14ac:dyDescent="0.3">
      <c r="I4015" s="448" t="s">
        <v>768</v>
      </c>
      <c r="J4015" s="448" t="s">
        <v>581</v>
      </c>
    </row>
    <row r="4016" spans="9:10" x14ac:dyDescent="0.3">
      <c r="I4016" s="448" t="s">
        <v>768</v>
      </c>
      <c r="J4016" s="448" t="s">
        <v>581</v>
      </c>
    </row>
    <row r="4017" spans="9:10" x14ac:dyDescent="0.3">
      <c r="I4017" s="448" t="s">
        <v>768</v>
      </c>
      <c r="J4017" s="448" t="s">
        <v>581</v>
      </c>
    </row>
    <row r="4018" spans="9:10" x14ac:dyDescent="0.3">
      <c r="I4018" s="448"/>
      <c r="J4018" s="448"/>
    </row>
    <row r="4019" spans="9:10" x14ac:dyDescent="0.3">
      <c r="I4019" s="448" t="s">
        <v>769</v>
      </c>
      <c r="J4019" s="448" t="s">
        <v>581</v>
      </c>
    </row>
    <row r="4020" spans="9:10" x14ac:dyDescent="0.3">
      <c r="I4020" s="448" t="s">
        <v>769</v>
      </c>
      <c r="J4020" s="448" t="s">
        <v>581</v>
      </c>
    </row>
    <row r="4021" spans="9:10" x14ac:dyDescent="0.3">
      <c r="I4021" s="448" t="s">
        <v>769</v>
      </c>
      <c r="J4021" s="448" t="s">
        <v>581</v>
      </c>
    </row>
    <row r="4022" spans="9:10" x14ac:dyDescent="0.3">
      <c r="I4022" s="448" t="s">
        <v>769</v>
      </c>
      <c r="J4022" s="448" t="s">
        <v>581</v>
      </c>
    </row>
    <row r="4023" spans="9:10" x14ac:dyDescent="0.3">
      <c r="I4023" s="448" t="s">
        <v>769</v>
      </c>
      <c r="J4023" s="448" t="s">
        <v>581</v>
      </c>
    </row>
    <row r="4024" spans="9:10" x14ac:dyDescent="0.3">
      <c r="I4024" s="448" t="s">
        <v>769</v>
      </c>
      <c r="J4024" s="448" t="s">
        <v>581</v>
      </c>
    </row>
    <row r="4025" spans="9:10" x14ac:dyDescent="0.3">
      <c r="I4025" s="448" t="s">
        <v>769</v>
      </c>
      <c r="J4025" s="448" t="s">
        <v>581</v>
      </c>
    </row>
    <row r="4026" spans="9:10" x14ac:dyDescent="0.3">
      <c r="I4026" s="448" t="s">
        <v>769</v>
      </c>
      <c r="J4026" s="448" t="s">
        <v>581</v>
      </c>
    </row>
    <row r="4027" spans="9:10" x14ac:dyDescent="0.3">
      <c r="I4027" s="448" t="s">
        <v>769</v>
      </c>
      <c r="J4027" s="448" t="s">
        <v>581</v>
      </c>
    </row>
    <row r="4028" spans="9:10" x14ac:dyDescent="0.3">
      <c r="I4028" s="448" t="s">
        <v>769</v>
      </c>
      <c r="J4028" s="448" t="s">
        <v>581</v>
      </c>
    </row>
    <row r="4029" spans="9:10" x14ac:dyDescent="0.3">
      <c r="I4029" s="448" t="s">
        <v>769</v>
      </c>
      <c r="J4029" s="448" t="s">
        <v>581</v>
      </c>
    </row>
    <row r="4030" spans="9:10" x14ac:dyDescent="0.3">
      <c r="I4030" s="448" t="s">
        <v>769</v>
      </c>
      <c r="J4030" s="448" t="s">
        <v>581</v>
      </c>
    </row>
    <row r="4031" spans="9:10" x14ac:dyDescent="0.3">
      <c r="I4031" s="448" t="s">
        <v>769</v>
      </c>
      <c r="J4031" s="448" t="s">
        <v>581</v>
      </c>
    </row>
    <row r="4032" spans="9:10" x14ac:dyDescent="0.3">
      <c r="I4032" s="448" t="s">
        <v>769</v>
      </c>
      <c r="J4032" s="448" t="s">
        <v>581</v>
      </c>
    </row>
    <row r="4033" spans="9:10" x14ac:dyDescent="0.3">
      <c r="I4033" s="448"/>
      <c r="J4033" s="448"/>
    </row>
    <row r="4034" spans="9:10" x14ac:dyDescent="0.3">
      <c r="I4034" s="448" t="s">
        <v>770</v>
      </c>
      <c r="J4034" s="448" t="s">
        <v>581</v>
      </c>
    </row>
    <row r="4035" spans="9:10" x14ac:dyDescent="0.3">
      <c r="I4035" s="448" t="s">
        <v>770</v>
      </c>
      <c r="J4035" s="448" t="s">
        <v>581</v>
      </c>
    </row>
    <row r="4036" spans="9:10" x14ac:dyDescent="0.3">
      <c r="I4036" s="448" t="s">
        <v>770</v>
      </c>
      <c r="J4036" s="448" t="s">
        <v>581</v>
      </c>
    </row>
    <row r="4037" spans="9:10" x14ac:dyDescent="0.3">
      <c r="I4037" s="448" t="s">
        <v>770</v>
      </c>
      <c r="J4037" s="448" t="s">
        <v>581</v>
      </c>
    </row>
    <row r="4038" spans="9:10" x14ac:dyDescent="0.3">
      <c r="I4038" s="448" t="s">
        <v>770</v>
      </c>
      <c r="J4038" s="448" t="s">
        <v>581</v>
      </c>
    </row>
    <row r="4039" spans="9:10" x14ac:dyDescent="0.3">
      <c r="I4039" s="448" t="s">
        <v>770</v>
      </c>
      <c r="J4039" s="448" t="s">
        <v>581</v>
      </c>
    </row>
    <row r="4040" spans="9:10" x14ac:dyDescent="0.3">
      <c r="I4040" s="448" t="s">
        <v>770</v>
      </c>
      <c r="J4040" s="448" t="s">
        <v>581</v>
      </c>
    </row>
    <row r="4041" spans="9:10" x14ac:dyDescent="0.3">
      <c r="I4041" s="448" t="s">
        <v>770</v>
      </c>
      <c r="J4041" s="448" t="s">
        <v>581</v>
      </c>
    </row>
    <row r="4042" spans="9:10" x14ac:dyDescent="0.3">
      <c r="I4042" s="448" t="s">
        <v>770</v>
      </c>
      <c r="J4042" s="448" t="s">
        <v>581</v>
      </c>
    </row>
    <row r="4043" spans="9:10" x14ac:dyDescent="0.3">
      <c r="I4043" s="448" t="s">
        <v>770</v>
      </c>
      <c r="J4043" s="448" t="s">
        <v>581</v>
      </c>
    </row>
    <row r="4044" spans="9:10" x14ac:dyDescent="0.3">
      <c r="I4044" s="448" t="s">
        <v>770</v>
      </c>
      <c r="J4044" s="448" t="s">
        <v>581</v>
      </c>
    </row>
    <row r="4045" spans="9:10" x14ac:dyDescent="0.3">
      <c r="I4045" s="448" t="s">
        <v>770</v>
      </c>
      <c r="J4045" s="448" t="s">
        <v>581</v>
      </c>
    </row>
    <row r="4046" spans="9:10" x14ac:dyDescent="0.3">
      <c r="I4046" s="448" t="s">
        <v>770</v>
      </c>
      <c r="J4046" s="448" t="s">
        <v>581</v>
      </c>
    </row>
    <row r="4047" spans="9:10" x14ac:dyDescent="0.3">
      <c r="I4047" s="448" t="s">
        <v>770</v>
      </c>
      <c r="J4047" s="448" t="s">
        <v>581</v>
      </c>
    </row>
    <row r="4048" spans="9:10" x14ac:dyDescent="0.3">
      <c r="I4048" s="448" t="s">
        <v>770</v>
      </c>
      <c r="J4048" s="448" t="s">
        <v>581</v>
      </c>
    </row>
    <row r="4049" spans="9:10" x14ac:dyDescent="0.3">
      <c r="I4049" s="448" t="s">
        <v>770</v>
      </c>
      <c r="J4049" s="448" t="s">
        <v>581</v>
      </c>
    </row>
    <row r="4050" spans="9:10" x14ac:dyDescent="0.3">
      <c r="I4050" s="448" t="s">
        <v>770</v>
      </c>
      <c r="J4050" s="448" t="s">
        <v>581</v>
      </c>
    </row>
    <row r="4051" spans="9:10" x14ac:dyDescent="0.3">
      <c r="I4051" s="448" t="s">
        <v>770</v>
      </c>
      <c r="J4051" s="448" t="s">
        <v>581</v>
      </c>
    </row>
    <row r="4052" spans="9:10" x14ac:dyDescent="0.3">
      <c r="I4052" s="448" t="s">
        <v>770</v>
      </c>
      <c r="J4052" s="448" t="s">
        <v>581</v>
      </c>
    </row>
    <row r="4053" spans="9:10" x14ac:dyDescent="0.3">
      <c r="I4053" s="448" t="s">
        <v>770</v>
      </c>
      <c r="J4053" s="448" t="s">
        <v>581</v>
      </c>
    </row>
    <row r="4054" spans="9:10" x14ac:dyDescent="0.3">
      <c r="I4054" s="448" t="s">
        <v>770</v>
      </c>
      <c r="J4054" s="448" t="s">
        <v>581</v>
      </c>
    </row>
    <row r="4055" spans="9:10" x14ac:dyDescent="0.3">
      <c r="I4055" s="448" t="s">
        <v>770</v>
      </c>
      <c r="J4055" s="448" t="s">
        <v>581</v>
      </c>
    </row>
    <row r="4056" spans="9:10" x14ac:dyDescent="0.3">
      <c r="I4056" s="448" t="s">
        <v>770</v>
      </c>
      <c r="J4056" s="448" t="s">
        <v>581</v>
      </c>
    </row>
    <row r="4057" spans="9:10" x14ac:dyDescent="0.3">
      <c r="I4057" s="448" t="s">
        <v>770</v>
      </c>
      <c r="J4057" s="448" t="s">
        <v>581</v>
      </c>
    </row>
    <row r="4058" spans="9:10" x14ac:dyDescent="0.3">
      <c r="I4058" s="448" t="s">
        <v>770</v>
      </c>
      <c r="J4058" s="448" t="s">
        <v>581</v>
      </c>
    </row>
    <row r="4059" spans="9:10" x14ac:dyDescent="0.3">
      <c r="I4059" s="448" t="s">
        <v>770</v>
      </c>
      <c r="J4059" s="448" t="s">
        <v>581</v>
      </c>
    </row>
    <row r="4060" spans="9:10" x14ac:dyDescent="0.3">
      <c r="I4060" s="448" t="s">
        <v>770</v>
      </c>
      <c r="J4060" s="448" t="s">
        <v>581</v>
      </c>
    </row>
    <row r="4061" spans="9:10" x14ac:dyDescent="0.3">
      <c r="I4061" s="448" t="s">
        <v>770</v>
      </c>
      <c r="J4061" s="448" t="s">
        <v>581</v>
      </c>
    </row>
    <row r="4062" spans="9:10" x14ac:dyDescent="0.3">
      <c r="I4062" s="448" t="s">
        <v>770</v>
      </c>
      <c r="J4062" s="448" t="s">
        <v>581</v>
      </c>
    </row>
    <row r="4063" spans="9:10" x14ac:dyDescent="0.3">
      <c r="I4063" s="448" t="s">
        <v>770</v>
      </c>
      <c r="J4063" s="448" t="s">
        <v>581</v>
      </c>
    </row>
    <row r="4064" spans="9:10" x14ac:dyDescent="0.3">
      <c r="I4064" s="448"/>
      <c r="J4064" s="448"/>
    </row>
    <row r="4065" spans="9:10" x14ac:dyDescent="0.3">
      <c r="I4065" s="448" t="s">
        <v>771</v>
      </c>
      <c r="J4065" s="448" t="s">
        <v>581</v>
      </c>
    </row>
    <row r="4066" spans="9:10" x14ac:dyDescent="0.3">
      <c r="I4066" s="448" t="s">
        <v>771</v>
      </c>
      <c r="J4066" s="448" t="s">
        <v>581</v>
      </c>
    </row>
    <row r="4067" spans="9:10" x14ac:dyDescent="0.3">
      <c r="I4067" s="448" t="s">
        <v>771</v>
      </c>
      <c r="J4067" s="448" t="s">
        <v>581</v>
      </c>
    </row>
    <row r="4068" spans="9:10" x14ac:dyDescent="0.3">
      <c r="I4068" s="448" t="s">
        <v>771</v>
      </c>
      <c r="J4068" s="448" t="s">
        <v>581</v>
      </c>
    </row>
    <row r="4069" spans="9:10" x14ac:dyDescent="0.3">
      <c r="I4069" s="448" t="s">
        <v>771</v>
      </c>
      <c r="J4069" s="448" t="s">
        <v>581</v>
      </c>
    </row>
    <row r="4070" spans="9:10" x14ac:dyDescent="0.3">
      <c r="I4070" s="448" t="s">
        <v>771</v>
      </c>
      <c r="J4070" s="448" t="s">
        <v>581</v>
      </c>
    </row>
    <row r="4071" spans="9:10" x14ac:dyDescent="0.3">
      <c r="I4071" s="448" t="s">
        <v>771</v>
      </c>
      <c r="J4071" s="448" t="s">
        <v>581</v>
      </c>
    </row>
    <row r="4072" spans="9:10" x14ac:dyDescent="0.3">
      <c r="I4072" s="448" t="s">
        <v>771</v>
      </c>
      <c r="J4072" s="448" t="s">
        <v>581</v>
      </c>
    </row>
    <row r="4073" spans="9:10" x14ac:dyDescent="0.3">
      <c r="I4073" s="448" t="s">
        <v>771</v>
      </c>
      <c r="J4073" s="448" t="s">
        <v>581</v>
      </c>
    </row>
    <row r="4074" spans="9:10" x14ac:dyDescent="0.3">
      <c r="I4074" s="448" t="s">
        <v>771</v>
      </c>
      <c r="J4074" s="448" t="s">
        <v>581</v>
      </c>
    </row>
    <row r="4075" spans="9:10" x14ac:dyDescent="0.3">
      <c r="I4075" s="448" t="s">
        <v>771</v>
      </c>
      <c r="J4075" s="448" t="s">
        <v>581</v>
      </c>
    </row>
    <row r="4076" spans="9:10" x14ac:dyDescent="0.3">
      <c r="I4076" s="448" t="s">
        <v>771</v>
      </c>
      <c r="J4076" s="448" t="s">
        <v>581</v>
      </c>
    </row>
    <row r="4077" spans="9:10" x14ac:dyDescent="0.3">
      <c r="I4077" s="448" t="s">
        <v>771</v>
      </c>
      <c r="J4077" s="448" t="s">
        <v>581</v>
      </c>
    </row>
    <row r="4078" spans="9:10" x14ac:dyDescent="0.3">
      <c r="I4078" s="448" t="s">
        <v>771</v>
      </c>
      <c r="J4078" s="448" t="s">
        <v>581</v>
      </c>
    </row>
    <row r="4079" spans="9:10" x14ac:dyDescent="0.3">
      <c r="I4079" s="448" t="s">
        <v>771</v>
      </c>
      <c r="J4079" s="448" t="s">
        <v>581</v>
      </c>
    </row>
    <row r="4080" spans="9:10" x14ac:dyDescent="0.3">
      <c r="I4080" s="448" t="s">
        <v>771</v>
      </c>
      <c r="J4080" s="448" t="s">
        <v>581</v>
      </c>
    </row>
    <row r="4081" spans="9:10" x14ac:dyDescent="0.3">
      <c r="I4081" s="448" t="s">
        <v>771</v>
      </c>
      <c r="J4081" s="448" t="s">
        <v>581</v>
      </c>
    </row>
    <row r="4082" spans="9:10" x14ac:dyDescent="0.3">
      <c r="I4082" s="448" t="s">
        <v>771</v>
      </c>
      <c r="J4082" s="448" t="s">
        <v>581</v>
      </c>
    </row>
    <row r="4083" spans="9:10" x14ac:dyDescent="0.3">
      <c r="I4083" s="448"/>
      <c r="J4083" s="448"/>
    </row>
    <row r="4084" spans="9:10" x14ac:dyDescent="0.3">
      <c r="I4084" s="448" t="s">
        <v>772</v>
      </c>
      <c r="J4084" s="448" t="s">
        <v>581</v>
      </c>
    </row>
    <row r="4085" spans="9:10" x14ac:dyDescent="0.3">
      <c r="I4085" s="448" t="s">
        <v>772</v>
      </c>
      <c r="J4085" s="448" t="s">
        <v>581</v>
      </c>
    </row>
    <row r="4086" spans="9:10" x14ac:dyDescent="0.3">
      <c r="I4086" s="448" t="s">
        <v>772</v>
      </c>
      <c r="J4086" s="448" t="s">
        <v>581</v>
      </c>
    </row>
    <row r="4087" spans="9:10" x14ac:dyDescent="0.3">
      <c r="I4087" s="448" t="s">
        <v>772</v>
      </c>
      <c r="J4087" s="448" t="s">
        <v>581</v>
      </c>
    </row>
    <row r="4088" spans="9:10" x14ac:dyDescent="0.3">
      <c r="I4088" s="448" t="s">
        <v>772</v>
      </c>
      <c r="J4088" s="448" t="s">
        <v>581</v>
      </c>
    </row>
    <row r="4089" spans="9:10" x14ac:dyDescent="0.3">
      <c r="I4089" s="448"/>
      <c r="J4089" s="448"/>
    </row>
    <row r="4090" spans="9:10" x14ac:dyDescent="0.3">
      <c r="I4090" s="448" t="s">
        <v>773</v>
      </c>
      <c r="J4090" s="448" t="s">
        <v>581</v>
      </c>
    </row>
    <row r="4091" spans="9:10" x14ac:dyDescent="0.3">
      <c r="I4091" s="448" t="s">
        <v>773</v>
      </c>
      <c r="J4091" s="448" t="s">
        <v>581</v>
      </c>
    </row>
    <row r="4092" spans="9:10" x14ac:dyDescent="0.3">
      <c r="I4092" s="448" t="s">
        <v>773</v>
      </c>
      <c r="J4092" s="448" t="s">
        <v>581</v>
      </c>
    </row>
    <row r="4093" spans="9:10" x14ac:dyDescent="0.3">
      <c r="I4093" s="448" t="s">
        <v>773</v>
      </c>
      <c r="J4093" s="448" t="s">
        <v>581</v>
      </c>
    </row>
    <row r="4094" spans="9:10" x14ac:dyDescent="0.3">
      <c r="I4094" s="448" t="s">
        <v>773</v>
      </c>
      <c r="J4094" s="448" t="s">
        <v>581</v>
      </c>
    </row>
    <row r="4095" spans="9:10" x14ac:dyDescent="0.3">
      <c r="I4095" s="448"/>
      <c r="J4095" s="448"/>
    </row>
    <row r="4096" spans="9:10" x14ac:dyDescent="0.3">
      <c r="I4096" s="448" t="s">
        <v>774</v>
      </c>
      <c r="J4096" s="448" t="s">
        <v>581</v>
      </c>
    </row>
    <row r="4097" spans="9:10" x14ac:dyDescent="0.3">
      <c r="I4097" s="448" t="s">
        <v>774</v>
      </c>
      <c r="J4097" s="448" t="s">
        <v>581</v>
      </c>
    </row>
    <row r="4098" spans="9:10" x14ac:dyDescent="0.3">
      <c r="I4098" s="448" t="s">
        <v>774</v>
      </c>
      <c r="J4098" s="448" t="s">
        <v>581</v>
      </c>
    </row>
    <row r="4099" spans="9:10" x14ac:dyDescent="0.3">
      <c r="I4099" s="448" t="s">
        <v>774</v>
      </c>
      <c r="J4099" s="448" t="s">
        <v>581</v>
      </c>
    </row>
    <row r="4100" spans="9:10" x14ac:dyDescent="0.3">
      <c r="I4100" s="448" t="s">
        <v>774</v>
      </c>
      <c r="J4100" s="448" t="s">
        <v>581</v>
      </c>
    </row>
    <row r="4101" spans="9:10" x14ac:dyDescent="0.3">
      <c r="I4101" s="448" t="s">
        <v>774</v>
      </c>
      <c r="J4101" s="448" t="s">
        <v>581</v>
      </c>
    </row>
    <row r="4102" spans="9:10" x14ac:dyDescent="0.3">
      <c r="I4102" s="448"/>
      <c r="J4102" s="448"/>
    </row>
    <row r="4103" spans="9:10" x14ac:dyDescent="0.3">
      <c r="I4103" s="448" t="s">
        <v>775</v>
      </c>
      <c r="J4103" s="448" t="s">
        <v>581</v>
      </c>
    </row>
    <row r="4104" spans="9:10" x14ac:dyDescent="0.3">
      <c r="I4104" s="448" t="s">
        <v>775</v>
      </c>
      <c r="J4104" s="448" t="s">
        <v>581</v>
      </c>
    </row>
    <row r="4105" spans="9:10" x14ac:dyDescent="0.3">
      <c r="I4105" s="448" t="s">
        <v>775</v>
      </c>
      <c r="J4105" s="448" t="s">
        <v>581</v>
      </c>
    </row>
    <row r="4106" spans="9:10" x14ac:dyDescent="0.3">
      <c r="I4106" s="448" t="s">
        <v>775</v>
      </c>
      <c r="J4106" s="448" t="s">
        <v>581</v>
      </c>
    </row>
    <row r="4107" spans="9:10" x14ac:dyDescent="0.3">
      <c r="I4107" s="448" t="s">
        <v>775</v>
      </c>
      <c r="J4107" s="448" t="s">
        <v>581</v>
      </c>
    </row>
    <row r="4108" spans="9:10" x14ac:dyDescent="0.3">
      <c r="I4108" s="448" t="s">
        <v>775</v>
      </c>
      <c r="J4108" s="448" t="s">
        <v>581</v>
      </c>
    </row>
    <row r="4109" spans="9:10" x14ac:dyDescent="0.3">
      <c r="I4109" s="448"/>
      <c r="J4109" s="448"/>
    </row>
    <row r="4110" spans="9:10" x14ac:dyDescent="0.3">
      <c r="I4110" s="448" t="s">
        <v>776</v>
      </c>
      <c r="J4110" s="448" t="s">
        <v>581</v>
      </c>
    </row>
    <row r="4111" spans="9:10" x14ac:dyDescent="0.3">
      <c r="I4111" s="448" t="s">
        <v>776</v>
      </c>
      <c r="J4111" s="448" t="s">
        <v>581</v>
      </c>
    </row>
    <row r="4112" spans="9:10" x14ac:dyDescent="0.3">
      <c r="I4112" s="448" t="s">
        <v>776</v>
      </c>
      <c r="J4112" s="448" t="s">
        <v>581</v>
      </c>
    </row>
    <row r="4113" spans="9:10" x14ac:dyDescent="0.3">
      <c r="I4113" s="448" t="s">
        <v>776</v>
      </c>
      <c r="J4113" s="448" t="s">
        <v>581</v>
      </c>
    </row>
    <row r="4114" spans="9:10" x14ac:dyDescent="0.3">
      <c r="I4114" s="448" t="s">
        <v>776</v>
      </c>
      <c r="J4114" s="448" t="s">
        <v>581</v>
      </c>
    </row>
    <row r="4115" spans="9:10" x14ac:dyDescent="0.3">
      <c r="I4115" s="448" t="s">
        <v>776</v>
      </c>
      <c r="J4115" s="448" t="s">
        <v>581</v>
      </c>
    </row>
    <row r="4116" spans="9:10" x14ac:dyDescent="0.3">
      <c r="I4116" s="448"/>
      <c r="J4116" s="448"/>
    </row>
    <row r="4117" spans="9:10" x14ac:dyDescent="0.3">
      <c r="I4117" s="448" t="s">
        <v>777</v>
      </c>
      <c r="J4117" s="448" t="s">
        <v>581</v>
      </c>
    </row>
    <row r="4118" spans="9:10" x14ac:dyDescent="0.3">
      <c r="I4118" s="448" t="s">
        <v>777</v>
      </c>
      <c r="J4118" s="448" t="s">
        <v>581</v>
      </c>
    </row>
    <row r="4119" spans="9:10" x14ac:dyDescent="0.3">
      <c r="I4119" s="448" t="s">
        <v>777</v>
      </c>
      <c r="J4119" s="448" t="s">
        <v>581</v>
      </c>
    </row>
    <row r="4120" spans="9:10" x14ac:dyDescent="0.3">
      <c r="I4120" s="448" t="s">
        <v>777</v>
      </c>
      <c r="J4120" s="448" t="s">
        <v>581</v>
      </c>
    </row>
    <row r="4121" spans="9:10" x14ac:dyDescent="0.3">
      <c r="I4121" s="448" t="s">
        <v>777</v>
      </c>
      <c r="J4121" s="448" t="s">
        <v>581</v>
      </c>
    </row>
    <row r="4122" spans="9:10" x14ac:dyDescent="0.3">
      <c r="I4122" s="448" t="s">
        <v>777</v>
      </c>
      <c r="J4122" s="448" t="s">
        <v>581</v>
      </c>
    </row>
    <row r="4123" spans="9:10" x14ac:dyDescent="0.3">
      <c r="I4123" s="448" t="s">
        <v>777</v>
      </c>
      <c r="J4123" s="448" t="s">
        <v>581</v>
      </c>
    </row>
    <row r="4124" spans="9:10" x14ac:dyDescent="0.3">
      <c r="I4124" s="448" t="s">
        <v>777</v>
      </c>
      <c r="J4124" s="448" t="s">
        <v>581</v>
      </c>
    </row>
    <row r="4125" spans="9:10" x14ac:dyDescent="0.3">
      <c r="I4125" s="448" t="s">
        <v>777</v>
      </c>
      <c r="J4125" s="448" t="s">
        <v>581</v>
      </c>
    </row>
    <row r="4126" spans="9:10" x14ac:dyDescent="0.3">
      <c r="I4126" s="448" t="s">
        <v>777</v>
      </c>
      <c r="J4126" s="448" t="s">
        <v>581</v>
      </c>
    </row>
    <row r="4127" spans="9:10" x14ac:dyDescent="0.3">
      <c r="I4127" s="448" t="s">
        <v>777</v>
      </c>
      <c r="J4127" s="448" t="s">
        <v>581</v>
      </c>
    </row>
    <row r="4128" spans="9:10" x14ac:dyDescent="0.3">
      <c r="I4128" s="448" t="s">
        <v>777</v>
      </c>
      <c r="J4128" s="448" t="s">
        <v>581</v>
      </c>
    </row>
    <row r="4129" spans="9:10" x14ac:dyDescent="0.3">
      <c r="I4129" s="448" t="s">
        <v>777</v>
      </c>
      <c r="J4129" s="448" t="s">
        <v>581</v>
      </c>
    </row>
    <row r="4130" spans="9:10" x14ac:dyDescent="0.3">
      <c r="I4130" s="448" t="s">
        <v>777</v>
      </c>
      <c r="J4130" s="448" t="s">
        <v>581</v>
      </c>
    </row>
    <row r="4131" spans="9:10" x14ac:dyDescent="0.3">
      <c r="I4131" s="448" t="s">
        <v>777</v>
      </c>
      <c r="J4131" s="448" t="s">
        <v>581</v>
      </c>
    </row>
    <row r="4132" spans="9:10" x14ac:dyDescent="0.3">
      <c r="I4132" s="448" t="s">
        <v>777</v>
      </c>
      <c r="J4132" s="448" t="s">
        <v>581</v>
      </c>
    </row>
    <row r="4133" spans="9:10" x14ac:dyDescent="0.3">
      <c r="I4133" s="448" t="s">
        <v>777</v>
      </c>
      <c r="J4133" s="448" t="s">
        <v>581</v>
      </c>
    </row>
    <row r="4134" spans="9:10" x14ac:dyDescent="0.3">
      <c r="I4134" s="448" t="s">
        <v>777</v>
      </c>
      <c r="J4134" s="448" t="s">
        <v>581</v>
      </c>
    </row>
    <row r="4135" spans="9:10" x14ac:dyDescent="0.3">
      <c r="I4135" s="448" t="s">
        <v>777</v>
      </c>
      <c r="J4135" s="448" t="s">
        <v>581</v>
      </c>
    </row>
    <row r="4136" spans="9:10" x14ac:dyDescent="0.3">
      <c r="I4136" s="448" t="s">
        <v>777</v>
      </c>
      <c r="J4136" s="448" t="s">
        <v>581</v>
      </c>
    </row>
    <row r="4137" spans="9:10" x14ac:dyDescent="0.3">
      <c r="I4137" s="448" t="s">
        <v>777</v>
      </c>
      <c r="J4137" s="448" t="s">
        <v>581</v>
      </c>
    </row>
    <row r="4138" spans="9:10" x14ac:dyDescent="0.3">
      <c r="I4138" s="448" t="s">
        <v>777</v>
      </c>
      <c r="J4138" s="448" t="s">
        <v>581</v>
      </c>
    </row>
    <row r="4139" spans="9:10" x14ac:dyDescent="0.3">
      <c r="I4139" s="448" t="s">
        <v>777</v>
      </c>
      <c r="J4139" s="448" t="s">
        <v>581</v>
      </c>
    </row>
    <row r="4140" spans="9:10" x14ac:dyDescent="0.3">
      <c r="I4140" s="448" t="s">
        <v>777</v>
      </c>
      <c r="J4140" s="448" t="s">
        <v>581</v>
      </c>
    </row>
    <row r="4141" spans="9:10" x14ac:dyDescent="0.3">
      <c r="I4141" s="448"/>
      <c r="J4141" s="448"/>
    </row>
    <row r="4142" spans="9:10" x14ac:dyDescent="0.3">
      <c r="I4142" s="448" t="s">
        <v>778</v>
      </c>
      <c r="J4142" s="448" t="s">
        <v>581</v>
      </c>
    </row>
    <row r="4143" spans="9:10" x14ac:dyDescent="0.3">
      <c r="I4143" s="448" t="s">
        <v>778</v>
      </c>
      <c r="J4143" s="448" t="s">
        <v>581</v>
      </c>
    </row>
    <row r="4144" spans="9:10" x14ac:dyDescent="0.3">
      <c r="I4144" s="448" t="s">
        <v>778</v>
      </c>
      <c r="J4144" s="448" t="s">
        <v>581</v>
      </c>
    </row>
    <row r="4145" spans="9:10" x14ac:dyDescent="0.3">
      <c r="I4145" s="448" t="s">
        <v>778</v>
      </c>
      <c r="J4145" s="448" t="s">
        <v>581</v>
      </c>
    </row>
    <row r="4146" spans="9:10" x14ac:dyDescent="0.3">
      <c r="I4146" s="448" t="s">
        <v>778</v>
      </c>
      <c r="J4146" s="448" t="s">
        <v>581</v>
      </c>
    </row>
    <row r="4147" spans="9:10" x14ac:dyDescent="0.3">
      <c r="I4147" s="448" t="s">
        <v>778</v>
      </c>
      <c r="J4147" s="448" t="s">
        <v>581</v>
      </c>
    </row>
    <row r="4148" spans="9:10" x14ac:dyDescent="0.3">
      <c r="I4148" s="448" t="s">
        <v>778</v>
      </c>
      <c r="J4148" s="448" t="s">
        <v>581</v>
      </c>
    </row>
    <row r="4149" spans="9:10" x14ac:dyDescent="0.3">
      <c r="I4149" s="448" t="s">
        <v>778</v>
      </c>
      <c r="J4149" s="448" t="s">
        <v>581</v>
      </c>
    </row>
    <row r="4150" spans="9:10" x14ac:dyDescent="0.3">
      <c r="I4150" s="448" t="s">
        <v>778</v>
      </c>
      <c r="J4150" s="448" t="s">
        <v>581</v>
      </c>
    </row>
    <row r="4151" spans="9:10" x14ac:dyDescent="0.3">
      <c r="I4151" s="448" t="s">
        <v>778</v>
      </c>
      <c r="J4151" s="448" t="s">
        <v>581</v>
      </c>
    </row>
    <row r="4152" spans="9:10" x14ac:dyDescent="0.3">
      <c r="I4152" s="448" t="s">
        <v>778</v>
      </c>
      <c r="J4152" s="448" t="s">
        <v>581</v>
      </c>
    </row>
    <row r="4153" spans="9:10" x14ac:dyDescent="0.3">
      <c r="I4153" s="448" t="s">
        <v>778</v>
      </c>
      <c r="J4153" s="448" t="s">
        <v>581</v>
      </c>
    </row>
    <row r="4154" spans="9:10" x14ac:dyDescent="0.3">
      <c r="I4154" s="448" t="s">
        <v>778</v>
      </c>
      <c r="J4154" s="448" t="s">
        <v>581</v>
      </c>
    </row>
    <row r="4155" spans="9:10" x14ac:dyDescent="0.3">
      <c r="I4155" s="448" t="s">
        <v>778</v>
      </c>
      <c r="J4155" s="448" t="s">
        <v>581</v>
      </c>
    </row>
    <row r="4156" spans="9:10" x14ac:dyDescent="0.3">
      <c r="I4156" s="448" t="s">
        <v>778</v>
      </c>
      <c r="J4156" s="448" t="s">
        <v>581</v>
      </c>
    </row>
    <row r="4157" spans="9:10" x14ac:dyDescent="0.3">
      <c r="I4157" s="448" t="s">
        <v>778</v>
      </c>
      <c r="J4157" s="448" t="s">
        <v>581</v>
      </c>
    </row>
    <row r="4158" spans="9:10" x14ac:dyDescent="0.3">
      <c r="I4158" s="448" t="s">
        <v>778</v>
      </c>
      <c r="J4158" s="448" t="s">
        <v>581</v>
      </c>
    </row>
    <row r="4159" spans="9:10" x14ac:dyDescent="0.3">
      <c r="I4159" s="448" t="s">
        <v>778</v>
      </c>
      <c r="J4159" s="448" t="s">
        <v>581</v>
      </c>
    </row>
    <row r="4160" spans="9:10" x14ac:dyDescent="0.3">
      <c r="I4160" s="448" t="s">
        <v>778</v>
      </c>
      <c r="J4160" s="448" t="s">
        <v>581</v>
      </c>
    </row>
    <row r="4161" spans="9:10" x14ac:dyDescent="0.3">
      <c r="I4161" s="448" t="s">
        <v>778</v>
      </c>
      <c r="J4161" s="448" t="s">
        <v>581</v>
      </c>
    </row>
    <row r="4162" spans="9:10" x14ac:dyDescent="0.3">
      <c r="I4162" s="448" t="s">
        <v>778</v>
      </c>
      <c r="J4162" s="448" t="s">
        <v>581</v>
      </c>
    </row>
    <row r="4163" spans="9:10" x14ac:dyDescent="0.3">
      <c r="I4163" s="448" t="s">
        <v>778</v>
      </c>
      <c r="J4163" s="448" t="s">
        <v>581</v>
      </c>
    </row>
    <row r="4164" spans="9:10" x14ac:dyDescent="0.3">
      <c r="I4164" s="448" t="s">
        <v>778</v>
      </c>
      <c r="J4164" s="448" t="s">
        <v>581</v>
      </c>
    </row>
    <row r="4165" spans="9:10" x14ac:dyDescent="0.3">
      <c r="I4165" s="448" t="s">
        <v>778</v>
      </c>
      <c r="J4165" s="448" t="s">
        <v>581</v>
      </c>
    </row>
    <row r="4166" spans="9:10" x14ac:dyDescent="0.3">
      <c r="I4166" s="448" t="s">
        <v>778</v>
      </c>
      <c r="J4166" s="448" t="s">
        <v>581</v>
      </c>
    </row>
    <row r="4167" spans="9:10" x14ac:dyDescent="0.3">
      <c r="I4167" s="448" t="s">
        <v>778</v>
      </c>
      <c r="J4167" s="448" t="s">
        <v>581</v>
      </c>
    </row>
    <row r="4168" spans="9:10" x14ac:dyDescent="0.3">
      <c r="I4168" s="448" t="s">
        <v>778</v>
      </c>
      <c r="J4168" s="448" t="s">
        <v>581</v>
      </c>
    </row>
    <row r="4169" spans="9:10" x14ac:dyDescent="0.3">
      <c r="I4169" s="448" t="s">
        <v>778</v>
      </c>
      <c r="J4169" s="448" t="s">
        <v>581</v>
      </c>
    </row>
    <row r="4170" spans="9:10" x14ac:dyDescent="0.3">
      <c r="I4170" s="448"/>
      <c r="J4170" s="448"/>
    </row>
    <row r="4171" spans="9:10" x14ac:dyDescent="0.3">
      <c r="I4171" s="448" t="s">
        <v>779</v>
      </c>
      <c r="J4171" s="448" t="s">
        <v>589</v>
      </c>
    </row>
    <row r="4172" spans="9:10" x14ac:dyDescent="0.3">
      <c r="I4172" s="448"/>
      <c r="J4172" s="448"/>
    </row>
    <row r="4173" spans="9:10" x14ac:dyDescent="0.3">
      <c r="I4173" s="448" t="s">
        <v>780</v>
      </c>
      <c r="J4173" s="448" t="s">
        <v>589</v>
      </c>
    </row>
    <row r="4174" spans="9:10" x14ac:dyDescent="0.3">
      <c r="I4174" s="448"/>
      <c r="J4174" s="448"/>
    </row>
    <row r="4175" spans="9:10" x14ac:dyDescent="0.3">
      <c r="I4175" s="448" t="s">
        <v>781</v>
      </c>
      <c r="J4175" s="448" t="s">
        <v>589</v>
      </c>
    </row>
    <row r="4176" spans="9:10" x14ac:dyDescent="0.3">
      <c r="I4176" s="448"/>
      <c r="J4176" s="448"/>
    </row>
    <row r="4177" spans="9:10" x14ac:dyDescent="0.3">
      <c r="I4177" s="448" t="s">
        <v>782</v>
      </c>
      <c r="J4177" s="448" t="s">
        <v>589</v>
      </c>
    </row>
    <row r="4178" spans="9:10" x14ac:dyDescent="0.3">
      <c r="I4178" s="448" t="s">
        <v>782</v>
      </c>
      <c r="J4178" s="448" t="s">
        <v>589</v>
      </c>
    </row>
    <row r="4179" spans="9:10" x14ac:dyDescent="0.3">
      <c r="I4179" s="448" t="s">
        <v>782</v>
      </c>
      <c r="J4179" s="448" t="s">
        <v>589</v>
      </c>
    </row>
    <row r="4180" spans="9:10" x14ac:dyDescent="0.3">
      <c r="I4180" s="448"/>
      <c r="J4180" s="448"/>
    </row>
    <row r="4181" spans="9:10" x14ac:dyDescent="0.3">
      <c r="I4181" s="448" t="s">
        <v>783</v>
      </c>
      <c r="J4181" s="448" t="s">
        <v>589</v>
      </c>
    </row>
    <row r="4182" spans="9:10" x14ac:dyDescent="0.3">
      <c r="I4182" s="448" t="s">
        <v>783</v>
      </c>
      <c r="J4182" s="448" t="s">
        <v>589</v>
      </c>
    </row>
    <row r="4183" spans="9:10" x14ac:dyDescent="0.3">
      <c r="I4183" s="448" t="s">
        <v>783</v>
      </c>
      <c r="J4183" s="448" t="s">
        <v>589</v>
      </c>
    </row>
    <row r="4184" spans="9:10" x14ac:dyDescent="0.3">
      <c r="I4184" s="448"/>
      <c r="J4184" s="448"/>
    </row>
    <row r="4185" spans="9:10" x14ac:dyDescent="0.3">
      <c r="I4185" s="448" t="s">
        <v>784</v>
      </c>
      <c r="J4185" s="448" t="s">
        <v>589</v>
      </c>
    </row>
    <row r="4186" spans="9:10" x14ac:dyDescent="0.3">
      <c r="I4186" s="448" t="s">
        <v>784</v>
      </c>
      <c r="J4186" s="448" t="s">
        <v>589</v>
      </c>
    </row>
    <row r="4187" spans="9:10" x14ac:dyDescent="0.3">
      <c r="I4187" s="448" t="s">
        <v>784</v>
      </c>
      <c r="J4187" s="448" t="s">
        <v>589</v>
      </c>
    </row>
    <row r="4188" spans="9:10" x14ac:dyDescent="0.3">
      <c r="I4188" s="448"/>
      <c r="J4188" s="448"/>
    </row>
    <row r="4189" spans="9:10" x14ac:dyDescent="0.3">
      <c r="I4189" s="448" t="s">
        <v>785</v>
      </c>
      <c r="J4189" s="448" t="s">
        <v>589</v>
      </c>
    </row>
    <row r="4190" spans="9:10" x14ac:dyDescent="0.3">
      <c r="I4190" s="448" t="s">
        <v>785</v>
      </c>
      <c r="J4190" s="448" t="s">
        <v>589</v>
      </c>
    </row>
    <row r="4191" spans="9:10" x14ac:dyDescent="0.3">
      <c r="I4191" s="448" t="s">
        <v>785</v>
      </c>
      <c r="J4191" s="448" t="s">
        <v>589</v>
      </c>
    </row>
    <row r="4192" spans="9:10" x14ac:dyDescent="0.3">
      <c r="I4192" s="448"/>
      <c r="J4192" s="448"/>
    </row>
    <row r="4193" spans="9:10" x14ac:dyDescent="0.3">
      <c r="I4193" s="448" t="s">
        <v>786</v>
      </c>
      <c r="J4193" s="448" t="s">
        <v>589</v>
      </c>
    </row>
    <row r="4194" spans="9:10" x14ac:dyDescent="0.3">
      <c r="I4194" s="448" t="s">
        <v>786</v>
      </c>
      <c r="J4194" s="448" t="s">
        <v>589</v>
      </c>
    </row>
    <row r="4195" spans="9:10" x14ac:dyDescent="0.3">
      <c r="I4195" s="448" t="s">
        <v>786</v>
      </c>
      <c r="J4195" s="448" t="s">
        <v>589</v>
      </c>
    </row>
    <row r="4196" spans="9:10" x14ac:dyDescent="0.3">
      <c r="I4196" s="448"/>
      <c r="J4196" s="448"/>
    </row>
    <row r="4197" spans="9:10" x14ac:dyDescent="0.3">
      <c r="I4197" s="448" t="s">
        <v>787</v>
      </c>
      <c r="J4197" s="448" t="s">
        <v>589</v>
      </c>
    </row>
    <row r="4198" spans="9:10" x14ac:dyDescent="0.3">
      <c r="I4198" s="448" t="s">
        <v>787</v>
      </c>
      <c r="J4198" s="448" t="s">
        <v>589</v>
      </c>
    </row>
    <row r="4199" spans="9:10" x14ac:dyDescent="0.3">
      <c r="I4199" s="448" t="s">
        <v>787</v>
      </c>
      <c r="J4199" s="448" t="s">
        <v>589</v>
      </c>
    </row>
    <row r="4200" spans="9:10" x14ac:dyDescent="0.3">
      <c r="I4200" s="448"/>
      <c r="J4200" s="448"/>
    </row>
    <row r="4201" spans="9:10" x14ac:dyDescent="0.3">
      <c r="I4201" s="448" t="s">
        <v>788</v>
      </c>
      <c r="J4201" s="448" t="s">
        <v>589</v>
      </c>
    </row>
    <row r="4202" spans="9:10" x14ac:dyDescent="0.3">
      <c r="I4202" s="448" t="s">
        <v>788</v>
      </c>
      <c r="J4202" s="448" t="s">
        <v>589</v>
      </c>
    </row>
    <row r="4203" spans="9:10" x14ac:dyDescent="0.3">
      <c r="I4203" s="448" t="s">
        <v>788</v>
      </c>
      <c r="J4203" s="448" t="s">
        <v>589</v>
      </c>
    </row>
    <row r="4204" spans="9:10" x14ac:dyDescent="0.3">
      <c r="I4204" s="448"/>
      <c r="J4204" s="448"/>
    </row>
    <row r="4205" spans="9:10" x14ac:dyDescent="0.3">
      <c r="I4205" s="448" t="s">
        <v>789</v>
      </c>
      <c r="J4205" s="448" t="s">
        <v>589</v>
      </c>
    </row>
    <row r="4206" spans="9:10" x14ac:dyDescent="0.3">
      <c r="I4206" s="448" t="s">
        <v>789</v>
      </c>
      <c r="J4206" s="448" t="s">
        <v>589</v>
      </c>
    </row>
    <row r="4207" spans="9:10" x14ac:dyDescent="0.3">
      <c r="I4207" s="448" t="s">
        <v>789</v>
      </c>
      <c r="J4207" s="448" t="s">
        <v>589</v>
      </c>
    </row>
    <row r="4208" spans="9:10" x14ac:dyDescent="0.3">
      <c r="I4208" s="448"/>
      <c r="J4208" s="448"/>
    </row>
    <row r="4209" spans="9:10" x14ac:dyDescent="0.3">
      <c r="I4209" s="448" t="s">
        <v>790</v>
      </c>
      <c r="J4209" s="448" t="s">
        <v>589</v>
      </c>
    </row>
    <row r="4210" spans="9:10" x14ac:dyDescent="0.3">
      <c r="I4210" s="448" t="s">
        <v>790</v>
      </c>
      <c r="J4210" s="448" t="s">
        <v>589</v>
      </c>
    </row>
    <row r="4211" spans="9:10" x14ac:dyDescent="0.3">
      <c r="I4211" s="448" t="s">
        <v>790</v>
      </c>
      <c r="J4211" s="448" t="s">
        <v>589</v>
      </c>
    </row>
    <row r="4212" spans="9:10" x14ac:dyDescent="0.3">
      <c r="I4212" s="448"/>
      <c r="J4212" s="448"/>
    </row>
    <row r="4213" spans="9:10" x14ac:dyDescent="0.3">
      <c r="I4213" s="448" t="s">
        <v>791</v>
      </c>
      <c r="J4213" s="448" t="s">
        <v>589</v>
      </c>
    </row>
    <row r="4214" spans="9:10" x14ac:dyDescent="0.3">
      <c r="I4214" s="448" t="s">
        <v>791</v>
      </c>
      <c r="J4214" s="448" t="s">
        <v>589</v>
      </c>
    </row>
    <row r="4215" spans="9:10" x14ac:dyDescent="0.3">
      <c r="I4215" s="448" t="s">
        <v>791</v>
      </c>
      <c r="J4215" s="448" t="s">
        <v>589</v>
      </c>
    </row>
    <row r="4216" spans="9:10" x14ac:dyDescent="0.3">
      <c r="I4216" s="448"/>
      <c r="J4216" s="448"/>
    </row>
    <row r="4217" spans="9:10" x14ac:dyDescent="0.3">
      <c r="I4217" s="448" t="s">
        <v>792</v>
      </c>
      <c r="J4217" s="448" t="s">
        <v>589</v>
      </c>
    </row>
    <row r="4218" spans="9:10" x14ac:dyDescent="0.3">
      <c r="I4218" s="448" t="s">
        <v>792</v>
      </c>
      <c r="J4218" s="448" t="s">
        <v>589</v>
      </c>
    </row>
    <row r="4219" spans="9:10" x14ac:dyDescent="0.3">
      <c r="I4219" s="448" t="s">
        <v>792</v>
      </c>
      <c r="J4219" s="448" t="s">
        <v>589</v>
      </c>
    </row>
    <row r="4220" spans="9:10" x14ac:dyDescent="0.3">
      <c r="I4220" s="448" t="s">
        <v>792</v>
      </c>
      <c r="J4220" s="448" t="s">
        <v>589</v>
      </c>
    </row>
    <row r="4221" spans="9:10" x14ac:dyDescent="0.3">
      <c r="I4221" s="448" t="s">
        <v>792</v>
      </c>
      <c r="J4221" s="448" t="s">
        <v>589</v>
      </c>
    </row>
    <row r="4222" spans="9:10" x14ac:dyDescent="0.3">
      <c r="I4222" s="448" t="s">
        <v>792</v>
      </c>
      <c r="J4222" s="448" t="s">
        <v>589</v>
      </c>
    </row>
    <row r="4223" spans="9:10" x14ac:dyDescent="0.3">
      <c r="I4223" s="448" t="s">
        <v>792</v>
      </c>
      <c r="J4223" s="448" t="s">
        <v>589</v>
      </c>
    </row>
    <row r="4224" spans="9:10" x14ac:dyDescent="0.3">
      <c r="I4224" s="448" t="s">
        <v>792</v>
      </c>
      <c r="J4224" s="448" t="s">
        <v>589</v>
      </c>
    </row>
    <row r="4225" spans="9:10" x14ac:dyDescent="0.3">
      <c r="I4225" s="448" t="s">
        <v>792</v>
      </c>
      <c r="J4225" s="448" t="s">
        <v>589</v>
      </c>
    </row>
    <row r="4226" spans="9:10" x14ac:dyDescent="0.3">
      <c r="I4226" s="448" t="s">
        <v>792</v>
      </c>
      <c r="J4226" s="448" t="s">
        <v>589</v>
      </c>
    </row>
    <row r="4227" spans="9:10" x14ac:dyDescent="0.3">
      <c r="I4227" s="448" t="s">
        <v>792</v>
      </c>
      <c r="J4227" s="448" t="s">
        <v>589</v>
      </c>
    </row>
    <row r="4228" spans="9:10" x14ac:dyDescent="0.3">
      <c r="I4228" s="448" t="s">
        <v>792</v>
      </c>
      <c r="J4228" s="448" t="s">
        <v>589</v>
      </c>
    </row>
    <row r="4229" spans="9:10" x14ac:dyDescent="0.3">
      <c r="I4229" s="448" t="s">
        <v>792</v>
      </c>
      <c r="J4229" s="448" t="s">
        <v>589</v>
      </c>
    </row>
    <row r="4230" spans="9:10" x14ac:dyDescent="0.3">
      <c r="I4230" s="448" t="s">
        <v>792</v>
      </c>
      <c r="J4230" s="448" t="s">
        <v>589</v>
      </c>
    </row>
    <row r="4231" spans="9:10" x14ac:dyDescent="0.3">
      <c r="I4231" s="448" t="s">
        <v>792</v>
      </c>
      <c r="J4231" s="448" t="s">
        <v>589</v>
      </c>
    </row>
    <row r="4232" spans="9:10" x14ac:dyDescent="0.3">
      <c r="I4232" s="448" t="s">
        <v>792</v>
      </c>
      <c r="J4232" s="448" t="s">
        <v>589</v>
      </c>
    </row>
    <row r="4233" spans="9:10" x14ac:dyDescent="0.3">
      <c r="I4233" s="448" t="s">
        <v>792</v>
      </c>
      <c r="J4233" s="448" t="s">
        <v>589</v>
      </c>
    </row>
    <row r="4234" spans="9:10" x14ac:dyDescent="0.3">
      <c r="I4234" s="448" t="s">
        <v>792</v>
      </c>
      <c r="J4234" s="448" t="s">
        <v>589</v>
      </c>
    </row>
    <row r="4235" spans="9:10" x14ac:dyDescent="0.3">
      <c r="I4235" s="448" t="s">
        <v>792</v>
      </c>
      <c r="J4235" s="448" t="s">
        <v>589</v>
      </c>
    </row>
    <row r="4236" spans="9:10" x14ac:dyDescent="0.3">
      <c r="I4236" s="448" t="s">
        <v>792</v>
      </c>
      <c r="J4236" s="448" t="s">
        <v>589</v>
      </c>
    </row>
    <row r="4237" spans="9:10" x14ac:dyDescent="0.3">
      <c r="I4237" s="448" t="s">
        <v>792</v>
      </c>
      <c r="J4237" s="448" t="s">
        <v>589</v>
      </c>
    </row>
    <row r="4238" spans="9:10" x14ac:dyDescent="0.3">
      <c r="I4238" s="448" t="s">
        <v>792</v>
      </c>
      <c r="J4238" s="448" t="s">
        <v>589</v>
      </c>
    </row>
    <row r="4239" spans="9:10" x14ac:dyDescent="0.3">
      <c r="I4239" s="448" t="s">
        <v>792</v>
      </c>
      <c r="J4239" s="448" t="s">
        <v>589</v>
      </c>
    </row>
    <row r="4240" spans="9:10" x14ac:dyDescent="0.3">
      <c r="I4240" s="448" t="s">
        <v>792</v>
      </c>
      <c r="J4240" s="448" t="s">
        <v>589</v>
      </c>
    </row>
    <row r="4241" spans="9:10" x14ac:dyDescent="0.3">
      <c r="I4241" s="448" t="s">
        <v>792</v>
      </c>
      <c r="J4241" s="448" t="s">
        <v>589</v>
      </c>
    </row>
    <row r="4242" spans="9:10" x14ac:dyDescent="0.3">
      <c r="I4242" s="448" t="s">
        <v>792</v>
      </c>
      <c r="J4242" s="448" t="s">
        <v>589</v>
      </c>
    </row>
    <row r="4243" spans="9:10" x14ac:dyDescent="0.3">
      <c r="I4243" s="448" t="s">
        <v>792</v>
      </c>
      <c r="J4243" s="448" t="s">
        <v>589</v>
      </c>
    </row>
    <row r="4244" spans="9:10" x14ac:dyDescent="0.3">
      <c r="I4244" s="448" t="s">
        <v>792</v>
      </c>
      <c r="J4244" s="448" t="s">
        <v>589</v>
      </c>
    </row>
    <row r="4245" spans="9:10" x14ac:dyDescent="0.3">
      <c r="I4245" s="448" t="s">
        <v>792</v>
      </c>
      <c r="J4245" s="448" t="s">
        <v>589</v>
      </c>
    </row>
    <row r="4246" spans="9:10" x14ac:dyDescent="0.3">
      <c r="I4246" s="448" t="s">
        <v>792</v>
      </c>
      <c r="J4246" s="448" t="s">
        <v>589</v>
      </c>
    </row>
    <row r="4247" spans="9:10" x14ac:dyDescent="0.3">
      <c r="I4247" s="448" t="s">
        <v>792</v>
      </c>
      <c r="J4247" s="448" t="s">
        <v>589</v>
      </c>
    </row>
    <row r="4248" spans="9:10" x14ac:dyDescent="0.3">
      <c r="I4248" s="448" t="s">
        <v>792</v>
      </c>
      <c r="J4248" s="448" t="s">
        <v>589</v>
      </c>
    </row>
    <row r="4249" spans="9:10" x14ac:dyDescent="0.3">
      <c r="I4249" s="448" t="s">
        <v>792</v>
      </c>
      <c r="J4249" s="448" t="s">
        <v>589</v>
      </c>
    </row>
    <row r="4250" spans="9:10" x14ac:dyDescent="0.3">
      <c r="I4250" s="448" t="s">
        <v>792</v>
      </c>
      <c r="J4250" s="448" t="s">
        <v>589</v>
      </c>
    </row>
    <row r="4251" spans="9:10" x14ac:dyDescent="0.3">
      <c r="I4251" s="448" t="s">
        <v>792</v>
      </c>
      <c r="J4251" s="448" t="s">
        <v>589</v>
      </c>
    </row>
    <row r="4252" spans="9:10" x14ac:dyDescent="0.3">
      <c r="I4252" s="448" t="s">
        <v>792</v>
      </c>
      <c r="J4252" s="448" t="s">
        <v>589</v>
      </c>
    </row>
    <row r="4253" spans="9:10" x14ac:dyDescent="0.3">
      <c r="I4253" s="448" t="s">
        <v>792</v>
      </c>
      <c r="J4253" s="448" t="s">
        <v>589</v>
      </c>
    </row>
    <row r="4254" spans="9:10" x14ac:dyDescent="0.3">
      <c r="I4254" s="448" t="s">
        <v>792</v>
      </c>
      <c r="J4254" s="448" t="s">
        <v>589</v>
      </c>
    </row>
    <row r="4255" spans="9:10" x14ac:dyDescent="0.3">
      <c r="I4255" s="448" t="s">
        <v>792</v>
      </c>
      <c r="J4255" s="448" t="s">
        <v>589</v>
      </c>
    </row>
    <row r="4256" spans="9:10" x14ac:dyDescent="0.3">
      <c r="I4256" s="448" t="s">
        <v>792</v>
      </c>
      <c r="J4256" s="448" t="s">
        <v>589</v>
      </c>
    </row>
    <row r="4257" spans="9:10" x14ac:dyDescent="0.3">
      <c r="I4257" s="448" t="s">
        <v>792</v>
      </c>
      <c r="J4257" s="448" t="s">
        <v>589</v>
      </c>
    </row>
    <row r="4258" spans="9:10" x14ac:dyDescent="0.3">
      <c r="I4258" s="448" t="s">
        <v>792</v>
      </c>
      <c r="J4258" s="448" t="s">
        <v>589</v>
      </c>
    </row>
    <row r="4259" spans="9:10" x14ac:dyDescent="0.3">
      <c r="I4259" s="448" t="s">
        <v>792</v>
      </c>
      <c r="J4259" s="448" t="s">
        <v>589</v>
      </c>
    </row>
    <row r="4260" spans="9:10" x14ac:dyDescent="0.3">
      <c r="I4260" s="448" t="s">
        <v>792</v>
      </c>
      <c r="J4260" s="448" t="s">
        <v>589</v>
      </c>
    </row>
    <row r="4261" spans="9:10" x14ac:dyDescent="0.3">
      <c r="I4261" s="448" t="s">
        <v>792</v>
      </c>
      <c r="J4261" s="448" t="s">
        <v>589</v>
      </c>
    </row>
    <row r="4262" spans="9:10" x14ac:dyDescent="0.3">
      <c r="I4262" s="448" t="s">
        <v>792</v>
      </c>
      <c r="J4262" s="448" t="s">
        <v>589</v>
      </c>
    </row>
    <row r="4263" spans="9:10" x14ac:dyDescent="0.3">
      <c r="I4263" s="448" t="s">
        <v>792</v>
      </c>
      <c r="J4263" s="448" t="s">
        <v>589</v>
      </c>
    </row>
    <row r="4264" spans="9:10" x14ac:dyDescent="0.3">
      <c r="I4264" s="448" t="s">
        <v>792</v>
      </c>
      <c r="J4264" s="448" t="s">
        <v>589</v>
      </c>
    </row>
    <row r="4265" spans="9:10" x14ac:dyDescent="0.3">
      <c r="I4265" s="448" t="s">
        <v>792</v>
      </c>
      <c r="J4265" s="448" t="s">
        <v>589</v>
      </c>
    </row>
    <row r="4266" spans="9:10" x14ac:dyDescent="0.3">
      <c r="I4266" s="448" t="s">
        <v>792</v>
      </c>
      <c r="J4266" s="448" t="s">
        <v>589</v>
      </c>
    </row>
    <row r="4267" spans="9:10" x14ac:dyDescent="0.3">
      <c r="I4267" s="448" t="s">
        <v>792</v>
      </c>
      <c r="J4267" s="448" t="s">
        <v>589</v>
      </c>
    </row>
    <row r="4268" spans="9:10" x14ac:dyDescent="0.3">
      <c r="I4268" s="448" t="s">
        <v>792</v>
      </c>
      <c r="J4268" s="448" t="s">
        <v>589</v>
      </c>
    </row>
    <row r="4269" spans="9:10" x14ac:dyDescent="0.3">
      <c r="I4269" s="448" t="s">
        <v>792</v>
      </c>
      <c r="J4269" s="448" t="s">
        <v>589</v>
      </c>
    </row>
    <row r="4270" spans="9:10" x14ac:dyDescent="0.3">
      <c r="I4270" s="448" t="s">
        <v>792</v>
      </c>
      <c r="J4270" s="448" t="s">
        <v>589</v>
      </c>
    </row>
    <row r="4271" spans="9:10" x14ac:dyDescent="0.3">
      <c r="I4271" s="448" t="s">
        <v>792</v>
      </c>
      <c r="J4271" s="448" t="s">
        <v>589</v>
      </c>
    </row>
    <row r="4272" spans="9:10" x14ac:dyDescent="0.3">
      <c r="I4272" s="448" t="s">
        <v>792</v>
      </c>
      <c r="J4272" s="448" t="s">
        <v>589</v>
      </c>
    </row>
    <row r="4273" spans="9:10" x14ac:dyDescent="0.3">
      <c r="I4273" s="448" t="s">
        <v>792</v>
      </c>
      <c r="J4273" s="448" t="s">
        <v>589</v>
      </c>
    </row>
    <row r="4274" spans="9:10" x14ac:dyDescent="0.3">
      <c r="I4274" s="448" t="s">
        <v>792</v>
      </c>
      <c r="J4274" s="448" t="s">
        <v>589</v>
      </c>
    </row>
    <row r="4275" spans="9:10" x14ac:dyDescent="0.3">
      <c r="I4275" s="448" t="s">
        <v>792</v>
      </c>
      <c r="J4275" s="448" t="s">
        <v>589</v>
      </c>
    </row>
    <row r="4276" spans="9:10" x14ac:dyDescent="0.3">
      <c r="I4276" s="448" t="s">
        <v>792</v>
      </c>
      <c r="J4276" s="448" t="s">
        <v>589</v>
      </c>
    </row>
    <row r="4277" spans="9:10" x14ac:dyDescent="0.3">
      <c r="I4277" s="448" t="s">
        <v>792</v>
      </c>
      <c r="J4277" s="448" t="s">
        <v>589</v>
      </c>
    </row>
    <row r="4278" spans="9:10" x14ac:dyDescent="0.3">
      <c r="I4278" s="448" t="s">
        <v>792</v>
      </c>
      <c r="J4278" s="448" t="s">
        <v>589</v>
      </c>
    </row>
    <row r="4279" spans="9:10" x14ac:dyDescent="0.3">
      <c r="I4279" s="448" t="s">
        <v>792</v>
      </c>
      <c r="J4279" s="448" t="s">
        <v>589</v>
      </c>
    </row>
    <row r="4280" spans="9:10" x14ac:dyDescent="0.3">
      <c r="I4280" s="448" t="s">
        <v>792</v>
      </c>
      <c r="J4280" s="448" t="s">
        <v>589</v>
      </c>
    </row>
    <row r="4281" spans="9:10" x14ac:dyDescent="0.3">
      <c r="I4281" s="448" t="s">
        <v>792</v>
      </c>
      <c r="J4281" s="448" t="s">
        <v>589</v>
      </c>
    </row>
    <row r="4282" spans="9:10" x14ac:dyDescent="0.3">
      <c r="I4282" s="448" t="s">
        <v>792</v>
      </c>
      <c r="J4282" s="448" t="s">
        <v>589</v>
      </c>
    </row>
    <row r="4283" spans="9:10" x14ac:dyDescent="0.3">
      <c r="I4283" s="448" t="s">
        <v>792</v>
      </c>
      <c r="J4283" s="448" t="s">
        <v>589</v>
      </c>
    </row>
    <row r="4284" spans="9:10" x14ac:dyDescent="0.3">
      <c r="I4284" s="448" t="s">
        <v>792</v>
      </c>
      <c r="J4284" s="448" t="s">
        <v>589</v>
      </c>
    </row>
    <row r="4285" spans="9:10" x14ac:dyDescent="0.3">
      <c r="I4285" s="448" t="s">
        <v>792</v>
      </c>
      <c r="J4285" s="448" t="s">
        <v>589</v>
      </c>
    </row>
    <row r="4286" spans="9:10" x14ac:dyDescent="0.3">
      <c r="I4286" s="448" t="s">
        <v>792</v>
      </c>
      <c r="J4286" s="448" t="s">
        <v>589</v>
      </c>
    </row>
    <row r="4287" spans="9:10" x14ac:dyDescent="0.3">
      <c r="I4287" s="448" t="s">
        <v>792</v>
      </c>
      <c r="J4287" s="448" t="s">
        <v>589</v>
      </c>
    </row>
    <row r="4288" spans="9:10" x14ac:dyDescent="0.3">
      <c r="I4288" s="448"/>
      <c r="J4288" s="448"/>
    </row>
    <row r="4289" spans="9:10" x14ac:dyDescent="0.3">
      <c r="I4289" s="448" t="s">
        <v>793</v>
      </c>
      <c r="J4289" s="448" t="s">
        <v>589</v>
      </c>
    </row>
    <row r="4290" spans="9:10" x14ac:dyDescent="0.3">
      <c r="I4290" s="448" t="s">
        <v>793</v>
      </c>
      <c r="J4290" s="448" t="s">
        <v>589</v>
      </c>
    </row>
    <row r="4291" spans="9:10" x14ac:dyDescent="0.3">
      <c r="I4291" s="448" t="s">
        <v>793</v>
      </c>
      <c r="J4291" s="448" t="s">
        <v>589</v>
      </c>
    </row>
    <row r="4292" spans="9:10" x14ac:dyDescent="0.3">
      <c r="I4292" s="448" t="s">
        <v>793</v>
      </c>
      <c r="J4292" s="448" t="s">
        <v>589</v>
      </c>
    </row>
    <row r="4293" spans="9:10" x14ac:dyDescent="0.3">
      <c r="I4293" s="448" t="s">
        <v>793</v>
      </c>
      <c r="J4293" s="448" t="s">
        <v>589</v>
      </c>
    </row>
    <row r="4294" spans="9:10" x14ac:dyDescent="0.3">
      <c r="I4294" s="448" t="s">
        <v>793</v>
      </c>
      <c r="J4294" s="448" t="s">
        <v>589</v>
      </c>
    </row>
    <row r="4295" spans="9:10" x14ac:dyDescent="0.3">
      <c r="I4295" s="448" t="s">
        <v>793</v>
      </c>
      <c r="J4295" s="448" t="s">
        <v>589</v>
      </c>
    </row>
    <row r="4296" spans="9:10" x14ac:dyDescent="0.3">
      <c r="I4296" s="448" t="s">
        <v>793</v>
      </c>
      <c r="J4296" s="448" t="s">
        <v>589</v>
      </c>
    </row>
    <row r="4297" spans="9:10" x14ac:dyDescent="0.3">
      <c r="I4297" s="448" t="s">
        <v>793</v>
      </c>
      <c r="J4297" s="448" t="s">
        <v>589</v>
      </c>
    </row>
    <row r="4298" spans="9:10" x14ac:dyDescent="0.3">
      <c r="I4298" s="448" t="s">
        <v>793</v>
      </c>
      <c r="J4298" s="448" t="s">
        <v>589</v>
      </c>
    </row>
    <row r="4299" spans="9:10" x14ac:dyDescent="0.3">
      <c r="I4299" s="448" t="s">
        <v>793</v>
      </c>
      <c r="J4299" s="448" t="s">
        <v>589</v>
      </c>
    </row>
    <row r="4300" spans="9:10" x14ac:dyDescent="0.3">
      <c r="I4300" s="448" t="s">
        <v>793</v>
      </c>
      <c r="J4300" s="448" t="s">
        <v>589</v>
      </c>
    </row>
    <row r="4301" spans="9:10" x14ac:dyDescent="0.3">
      <c r="I4301" s="448" t="s">
        <v>793</v>
      </c>
      <c r="J4301" s="448" t="s">
        <v>589</v>
      </c>
    </row>
    <row r="4302" spans="9:10" x14ac:dyDescent="0.3">
      <c r="I4302" s="448" t="s">
        <v>793</v>
      </c>
      <c r="J4302" s="448" t="s">
        <v>589</v>
      </c>
    </row>
    <row r="4303" spans="9:10" x14ac:dyDescent="0.3">
      <c r="I4303" s="448" t="s">
        <v>793</v>
      </c>
      <c r="J4303" s="448" t="s">
        <v>589</v>
      </c>
    </row>
    <row r="4304" spans="9:10" x14ac:dyDescent="0.3">
      <c r="I4304" s="448" t="s">
        <v>793</v>
      </c>
      <c r="J4304" s="448" t="s">
        <v>589</v>
      </c>
    </row>
    <row r="4305" spans="9:10" x14ac:dyDescent="0.3">
      <c r="I4305" s="448" t="s">
        <v>793</v>
      </c>
      <c r="J4305" s="448" t="s">
        <v>589</v>
      </c>
    </row>
    <row r="4306" spans="9:10" x14ac:dyDescent="0.3">
      <c r="I4306" s="448" t="s">
        <v>793</v>
      </c>
      <c r="J4306" s="448" t="s">
        <v>589</v>
      </c>
    </row>
    <row r="4307" spans="9:10" x14ac:dyDescent="0.3">
      <c r="I4307" s="448" t="s">
        <v>793</v>
      </c>
      <c r="J4307" s="448" t="s">
        <v>589</v>
      </c>
    </row>
    <row r="4308" spans="9:10" x14ac:dyDescent="0.3">
      <c r="I4308" s="448" t="s">
        <v>793</v>
      </c>
      <c r="J4308" s="448" t="s">
        <v>589</v>
      </c>
    </row>
    <row r="4309" spans="9:10" x14ac:dyDescent="0.3">
      <c r="I4309" s="448" t="s">
        <v>793</v>
      </c>
      <c r="J4309" s="448" t="s">
        <v>589</v>
      </c>
    </row>
    <row r="4310" spans="9:10" x14ac:dyDescent="0.3">
      <c r="I4310" s="448" t="s">
        <v>793</v>
      </c>
      <c r="J4310" s="448" t="s">
        <v>589</v>
      </c>
    </row>
    <row r="4311" spans="9:10" x14ac:dyDescent="0.3">
      <c r="I4311" s="448" t="s">
        <v>793</v>
      </c>
      <c r="J4311" s="448" t="s">
        <v>589</v>
      </c>
    </row>
    <row r="4312" spans="9:10" x14ac:dyDescent="0.3">
      <c r="I4312" s="448" t="s">
        <v>793</v>
      </c>
      <c r="J4312" s="448" t="s">
        <v>589</v>
      </c>
    </row>
    <row r="4313" spans="9:10" x14ac:dyDescent="0.3">
      <c r="I4313" s="448" t="s">
        <v>793</v>
      </c>
      <c r="J4313" s="448" t="s">
        <v>589</v>
      </c>
    </row>
    <row r="4314" spans="9:10" x14ac:dyDescent="0.3">
      <c r="I4314" s="448" t="s">
        <v>793</v>
      </c>
      <c r="J4314" s="448" t="s">
        <v>589</v>
      </c>
    </row>
    <row r="4315" spans="9:10" x14ac:dyDescent="0.3">
      <c r="I4315" s="448" t="s">
        <v>793</v>
      </c>
      <c r="J4315" s="448" t="s">
        <v>589</v>
      </c>
    </row>
    <row r="4316" spans="9:10" x14ac:dyDescent="0.3">
      <c r="I4316" s="448" t="s">
        <v>793</v>
      </c>
      <c r="J4316" s="448" t="s">
        <v>589</v>
      </c>
    </row>
    <row r="4317" spans="9:10" x14ac:dyDescent="0.3">
      <c r="I4317" s="448" t="s">
        <v>793</v>
      </c>
      <c r="J4317" s="448" t="s">
        <v>589</v>
      </c>
    </row>
    <row r="4318" spans="9:10" x14ac:dyDescent="0.3">
      <c r="I4318" s="448" t="s">
        <v>793</v>
      </c>
      <c r="J4318" s="448" t="s">
        <v>589</v>
      </c>
    </row>
    <row r="4319" spans="9:10" x14ac:dyDescent="0.3">
      <c r="I4319" s="448" t="s">
        <v>793</v>
      </c>
      <c r="J4319" s="448" t="s">
        <v>589</v>
      </c>
    </row>
    <row r="4320" spans="9:10" x14ac:dyDescent="0.3">
      <c r="I4320" s="448" t="s">
        <v>793</v>
      </c>
      <c r="J4320" s="448" t="s">
        <v>589</v>
      </c>
    </row>
    <row r="4321" spans="9:10" x14ac:dyDescent="0.3">
      <c r="I4321" s="448" t="s">
        <v>793</v>
      </c>
      <c r="J4321" s="448" t="s">
        <v>589</v>
      </c>
    </row>
    <row r="4322" spans="9:10" x14ac:dyDescent="0.3">
      <c r="I4322" s="448" t="s">
        <v>793</v>
      </c>
      <c r="J4322" s="448" t="s">
        <v>589</v>
      </c>
    </row>
    <row r="4323" spans="9:10" x14ac:dyDescent="0.3">
      <c r="I4323" s="448" t="s">
        <v>793</v>
      </c>
      <c r="J4323" s="448" t="s">
        <v>589</v>
      </c>
    </row>
    <row r="4324" spans="9:10" x14ac:dyDescent="0.3">
      <c r="I4324" s="448" t="s">
        <v>793</v>
      </c>
      <c r="J4324" s="448" t="s">
        <v>589</v>
      </c>
    </row>
    <row r="4325" spans="9:10" x14ac:dyDescent="0.3">
      <c r="I4325" s="448" t="s">
        <v>793</v>
      </c>
      <c r="J4325" s="448" t="s">
        <v>589</v>
      </c>
    </row>
    <row r="4326" spans="9:10" x14ac:dyDescent="0.3">
      <c r="I4326" s="448" t="s">
        <v>793</v>
      </c>
      <c r="J4326" s="448" t="s">
        <v>589</v>
      </c>
    </row>
    <row r="4327" spans="9:10" x14ac:dyDescent="0.3">
      <c r="I4327" s="448" t="s">
        <v>793</v>
      </c>
      <c r="J4327" s="448" t="s">
        <v>589</v>
      </c>
    </row>
    <row r="4328" spans="9:10" x14ac:dyDescent="0.3">
      <c r="I4328" s="448" t="s">
        <v>793</v>
      </c>
      <c r="J4328" s="448" t="s">
        <v>589</v>
      </c>
    </row>
    <row r="4329" spans="9:10" x14ac:dyDescent="0.3">
      <c r="I4329" s="448" t="s">
        <v>793</v>
      </c>
      <c r="J4329" s="448" t="s">
        <v>589</v>
      </c>
    </row>
    <row r="4330" spans="9:10" x14ac:dyDescent="0.3">
      <c r="I4330" s="448" t="s">
        <v>793</v>
      </c>
      <c r="J4330" s="448" t="s">
        <v>589</v>
      </c>
    </row>
    <row r="4331" spans="9:10" x14ac:dyDescent="0.3">
      <c r="I4331" s="448" t="s">
        <v>793</v>
      </c>
      <c r="J4331" s="448" t="s">
        <v>589</v>
      </c>
    </row>
    <row r="4332" spans="9:10" x14ac:dyDescent="0.3">
      <c r="I4332" s="448" t="s">
        <v>793</v>
      </c>
      <c r="J4332" s="448" t="s">
        <v>589</v>
      </c>
    </row>
    <row r="4333" spans="9:10" x14ac:dyDescent="0.3">
      <c r="I4333" s="448" t="s">
        <v>793</v>
      </c>
      <c r="J4333" s="448" t="s">
        <v>589</v>
      </c>
    </row>
    <row r="4334" spans="9:10" x14ac:dyDescent="0.3">
      <c r="I4334" s="448" t="s">
        <v>793</v>
      </c>
      <c r="J4334" s="448" t="s">
        <v>589</v>
      </c>
    </row>
    <row r="4335" spans="9:10" x14ac:dyDescent="0.3">
      <c r="I4335" s="448" t="s">
        <v>793</v>
      </c>
      <c r="J4335" s="448" t="s">
        <v>589</v>
      </c>
    </row>
    <row r="4336" spans="9:10" x14ac:dyDescent="0.3">
      <c r="I4336" s="448" t="s">
        <v>793</v>
      </c>
      <c r="J4336" s="448" t="s">
        <v>589</v>
      </c>
    </row>
    <row r="4337" spans="9:10" x14ac:dyDescent="0.3">
      <c r="I4337" s="448" t="s">
        <v>793</v>
      </c>
      <c r="J4337" s="448" t="s">
        <v>589</v>
      </c>
    </row>
    <row r="4338" spans="9:10" x14ac:dyDescent="0.3">
      <c r="I4338" s="448" t="s">
        <v>793</v>
      </c>
      <c r="J4338" s="448" t="s">
        <v>589</v>
      </c>
    </row>
    <row r="4339" spans="9:10" x14ac:dyDescent="0.3">
      <c r="I4339" s="448" t="s">
        <v>793</v>
      </c>
      <c r="J4339" s="448" t="s">
        <v>589</v>
      </c>
    </row>
    <row r="4340" spans="9:10" x14ac:dyDescent="0.3">
      <c r="I4340" s="448" t="s">
        <v>793</v>
      </c>
      <c r="J4340" s="448" t="s">
        <v>589</v>
      </c>
    </row>
    <row r="4341" spans="9:10" x14ac:dyDescent="0.3">
      <c r="I4341" s="448" t="s">
        <v>793</v>
      </c>
      <c r="J4341" s="448" t="s">
        <v>589</v>
      </c>
    </row>
    <row r="4342" spans="9:10" x14ac:dyDescent="0.3">
      <c r="I4342" s="448" t="s">
        <v>793</v>
      </c>
      <c r="J4342" s="448" t="s">
        <v>589</v>
      </c>
    </row>
    <row r="4343" spans="9:10" x14ac:dyDescent="0.3">
      <c r="I4343" s="448" t="s">
        <v>793</v>
      </c>
      <c r="J4343" s="448" t="s">
        <v>589</v>
      </c>
    </row>
    <row r="4344" spans="9:10" x14ac:dyDescent="0.3">
      <c r="I4344" s="448" t="s">
        <v>793</v>
      </c>
      <c r="J4344" s="448" t="s">
        <v>589</v>
      </c>
    </row>
    <row r="4345" spans="9:10" x14ac:dyDescent="0.3">
      <c r="I4345" s="448" t="s">
        <v>793</v>
      </c>
      <c r="J4345" s="448" t="s">
        <v>589</v>
      </c>
    </row>
    <row r="4346" spans="9:10" x14ac:dyDescent="0.3">
      <c r="I4346" s="448" t="s">
        <v>793</v>
      </c>
      <c r="J4346" s="448" t="s">
        <v>589</v>
      </c>
    </row>
    <row r="4347" spans="9:10" x14ac:dyDescent="0.3">
      <c r="I4347" s="448" t="s">
        <v>793</v>
      </c>
      <c r="J4347" s="448" t="s">
        <v>589</v>
      </c>
    </row>
    <row r="4348" spans="9:10" x14ac:dyDescent="0.3">
      <c r="I4348" s="448" t="s">
        <v>793</v>
      </c>
      <c r="J4348" s="448" t="s">
        <v>589</v>
      </c>
    </row>
    <row r="4349" spans="9:10" x14ac:dyDescent="0.3">
      <c r="I4349" s="448" t="s">
        <v>793</v>
      </c>
      <c r="J4349" s="448" t="s">
        <v>589</v>
      </c>
    </row>
    <row r="4350" spans="9:10" x14ac:dyDescent="0.3">
      <c r="I4350" s="448" t="s">
        <v>793</v>
      </c>
      <c r="J4350" s="448" t="s">
        <v>589</v>
      </c>
    </row>
    <row r="4351" spans="9:10" x14ac:dyDescent="0.3">
      <c r="I4351" s="448" t="s">
        <v>793</v>
      </c>
      <c r="J4351" s="448" t="s">
        <v>589</v>
      </c>
    </row>
    <row r="4352" spans="9:10" x14ac:dyDescent="0.3">
      <c r="I4352" s="448" t="s">
        <v>793</v>
      </c>
      <c r="J4352" s="448" t="s">
        <v>589</v>
      </c>
    </row>
    <row r="4353" spans="9:10" x14ac:dyDescent="0.3">
      <c r="I4353" s="448" t="s">
        <v>793</v>
      </c>
      <c r="J4353" s="448" t="s">
        <v>589</v>
      </c>
    </row>
    <row r="4354" spans="9:10" x14ac:dyDescent="0.3">
      <c r="I4354" s="448" t="s">
        <v>793</v>
      </c>
      <c r="J4354" s="448" t="s">
        <v>589</v>
      </c>
    </row>
    <row r="4355" spans="9:10" x14ac:dyDescent="0.3">
      <c r="I4355" s="448" t="s">
        <v>793</v>
      </c>
      <c r="J4355" s="448" t="s">
        <v>589</v>
      </c>
    </row>
    <row r="4356" spans="9:10" x14ac:dyDescent="0.3">
      <c r="I4356" s="448" t="s">
        <v>793</v>
      </c>
      <c r="J4356" s="448" t="s">
        <v>589</v>
      </c>
    </row>
    <row r="4357" spans="9:10" x14ac:dyDescent="0.3">
      <c r="I4357" s="448" t="s">
        <v>793</v>
      </c>
      <c r="J4357" s="448" t="s">
        <v>589</v>
      </c>
    </row>
    <row r="4358" spans="9:10" x14ac:dyDescent="0.3">
      <c r="I4358" s="448" t="s">
        <v>793</v>
      </c>
      <c r="J4358" s="448" t="s">
        <v>589</v>
      </c>
    </row>
    <row r="4359" spans="9:10" x14ac:dyDescent="0.3">
      <c r="I4359" s="448" t="s">
        <v>793</v>
      </c>
      <c r="J4359" s="448" t="s">
        <v>589</v>
      </c>
    </row>
    <row r="4360" spans="9:10" x14ac:dyDescent="0.3">
      <c r="I4360" s="448" t="s">
        <v>793</v>
      </c>
      <c r="J4360" s="448" t="s">
        <v>589</v>
      </c>
    </row>
    <row r="4361" spans="9:10" x14ac:dyDescent="0.3">
      <c r="I4361" s="448" t="s">
        <v>793</v>
      </c>
      <c r="J4361" s="448" t="s">
        <v>589</v>
      </c>
    </row>
    <row r="4362" spans="9:10" x14ac:dyDescent="0.3">
      <c r="I4362" s="448" t="s">
        <v>793</v>
      </c>
      <c r="J4362" s="448" t="s">
        <v>589</v>
      </c>
    </row>
    <row r="4363" spans="9:10" x14ac:dyDescent="0.3">
      <c r="I4363" s="448" t="s">
        <v>793</v>
      </c>
      <c r="J4363" s="448" t="s">
        <v>589</v>
      </c>
    </row>
    <row r="4364" spans="9:10" x14ac:dyDescent="0.3">
      <c r="I4364" s="448" t="s">
        <v>793</v>
      </c>
      <c r="J4364" s="448" t="s">
        <v>589</v>
      </c>
    </row>
    <row r="4365" spans="9:10" x14ac:dyDescent="0.3">
      <c r="I4365" s="448" t="s">
        <v>793</v>
      </c>
      <c r="J4365" s="448" t="s">
        <v>589</v>
      </c>
    </row>
    <row r="4366" spans="9:10" x14ac:dyDescent="0.3">
      <c r="I4366" s="448" t="s">
        <v>793</v>
      </c>
      <c r="J4366" s="448" t="s">
        <v>589</v>
      </c>
    </row>
    <row r="4367" spans="9:10" x14ac:dyDescent="0.3">
      <c r="I4367" s="448" t="s">
        <v>793</v>
      </c>
      <c r="J4367" s="448" t="s">
        <v>589</v>
      </c>
    </row>
    <row r="4368" spans="9:10" x14ac:dyDescent="0.3">
      <c r="I4368" s="448" t="s">
        <v>793</v>
      </c>
      <c r="J4368" s="448" t="s">
        <v>589</v>
      </c>
    </row>
    <row r="4369" spans="9:10" x14ac:dyDescent="0.3">
      <c r="I4369" s="448" t="s">
        <v>793</v>
      </c>
      <c r="J4369" s="448" t="s">
        <v>589</v>
      </c>
    </row>
    <row r="4370" spans="9:10" x14ac:dyDescent="0.3">
      <c r="I4370" s="448" t="s">
        <v>793</v>
      </c>
      <c r="J4370" s="448" t="s">
        <v>589</v>
      </c>
    </row>
    <row r="4371" spans="9:10" x14ac:dyDescent="0.3">
      <c r="I4371" s="448" t="s">
        <v>793</v>
      </c>
      <c r="J4371" s="448" t="s">
        <v>589</v>
      </c>
    </row>
    <row r="4372" spans="9:10" x14ac:dyDescent="0.3">
      <c r="I4372" s="448" t="s">
        <v>793</v>
      </c>
      <c r="J4372" s="448" t="s">
        <v>589</v>
      </c>
    </row>
    <row r="4373" spans="9:10" x14ac:dyDescent="0.3">
      <c r="I4373" s="448" t="s">
        <v>793</v>
      </c>
      <c r="J4373" s="448" t="s">
        <v>589</v>
      </c>
    </row>
    <row r="4374" spans="9:10" x14ac:dyDescent="0.3">
      <c r="I4374" s="448" t="s">
        <v>793</v>
      </c>
      <c r="J4374" s="448" t="s">
        <v>589</v>
      </c>
    </row>
    <row r="4375" spans="9:10" x14ac:dyDescent="0.3">
      <c r="I4375" s="448" t="s">
        <v>793</v>
      </c>
      <c r="J4375" s="448" t="s">
        <v>589</v>
      </c>
    </row>
    <row r="4376" spans="9:10" x14ac:dyDescent="0.3">
      <c r="I4376" s="448" t="s">
        <v>793</v>
      </c>
      <c r="J4376" s="448" t="s">
        <v>589</v>
      </c>
    </row>
    <row r="4377" spans="9:10" x14ac:dyDescent="0.3">
      <c r="I4377" s="448" t="s">
        <v>793</v>
      </c>
      <c r="J4377" s="448" t="s">
        <v>589</v>
      </c>
    </row>
    <row r="4378" spans="9:10" x14ac:dyDescent="0.3">
      <c r="I4378" s="448" t="s">
        <v>793</v>
      </c>
      <c r="J4378" s="448" t="s">
        <v>589</v>
      </c>
    </row>
    <row r="4379" spans="9:10" x14ac:dyDescent="0.3">
      <c r="I4379" s="448"/>
      <c r="J4379" s="448"/>
    </row>
    <row r="4380" spans="9:10" x14ac:dyDescent="0.3">
      <c r="I4380" s="448" t="s">
        <v>794</v>
      </c>
      <c r="J4380" s="448" t="s">
        <v>589</v>
      </c>
    </row>
    <row r="4381" spans="9:10" x14ac:dyDescent="0.3">
      <c r="I4381" s="448" t="s">
        <v>794</v>
      </c>
      <c r="J4381" s="448" t="s">
        <v>589</v>
      </c>
    </row>
    <row r="4382" spans="9:10" x14ac:dyDescent="0.3">
      <c r="I4382" s="448" t="s">
        <v>794</v>
      </c>
      <c r="J4382" s="448" t="s">
        <v>589</v>
      </c>
    </row>
    <row r="4383" spans="9:10" x14ac:dyDescent="0.3">
      <c r="I4383" s="448" t="s">
        <v>794</v>
      </c>
      <c r="J4383" s="448" t="s">
        <v>589</v>
      </c>
    </row>
    <row r="4384" spans="9:10" x14ac:dyDescent="0.3">
      <c r="I4384" s="448" t="s">
        <v>794</v>
      </c>
      <c r="J4384" s="448" t="s">
        <v>589</v>
      </c>
    </row>
    <row r="4385" spans="9:10" x14ac:dyDescent="0.3">
      <c r="I4385" s="448" t="s">
        <v>794</v>
      </c>
      <c r="J4385" s="448" t="s">
        <v>589</v>
      </c>
    </row>
    <row r="4386" spans="9:10" x14ac:dyDescent="0.3">
      <c r="I4386" s="448" t="s">
        <v>794</v>
      </c>
      <c r="J4386" s="448" t="s">
        <v>589</v>
      </c>
    </row>
    <row r="4387" spans="9:10" x14ac:dyDescent="0.3">
      <c r="I4387" s="448" t="s">
        <v>794</v>
      </c>
      <c r="J4387" s="448" t="s">
        <v>589</v>
      </c>
    </row>
    <row r="4388" spans="9:10" x14ac:dyDescent="0.3">
      <c r="I4388" s="448" t="s">
        <v>794</v>
      </c>
      <c r="J4388" s="448" t="s">
        <v>589</v>
      </c>
    </row>
    <row r="4389" spans="9:10" x14ac:dyDescent="0.3">
      <c r="I4389" s="448" t="s">
        <v>794</v>
      </c>
      <c r="J4389" s="448" t="s">
        <v>589</v>
      </c>
    </row>
    <row r="4390" spans="9:10" x14ac:dyDescent="0.3">
      <c r="I4390" s="448" t="s">
        <v>794</v>
      </c>
      <c r="J4390" s="448" t="s">
        <v>589</v>
      </c>
    </row>
    <row r="4391" spans="9:10" x14ac:dyDescent="0.3">
      <c r="I4391" s="448" t="s">
        <v>794</v>
      </c>
      <c r="J4391" s="448" t="s">
        <v>589</v>
      </c>
    </row>
    <row r="4392" spans="9:10" x14ac:dyDescent="0.3">
      <c r="I4392" s="448" t="s">
        <v>794</v>
      </c>
      <c r="J4392" s="448" t="s">
        <v>589</v>
      </c>
    </row>
    <row r="4393" spans="9:10" x14ac:dyDescent="0.3">
      <c r="I4393" s="448" t="s">
        <v>794</v>
      </c>
      <c r="J4393" s="448" t="s">
        <v>589</v>
      </c>
    </row>
    <row r="4394" spans="9:10" x14ac:dyDescent="0.3">
      <c r="I4394" s="448" t="s">
        <v>794</v>
      </c>
      <c r="J4394" s="448" t="s">
        <v>589</v>
      </c>
    </row>
    <row r="4395" spans="9:10" x14ac:dyDescent="0.3">
      <c r="I4395" s="448" t="s">
        <v>794</v>
      </c>
      <c r="J4395" s="448" t="s">
        <v>589</v>
      </c>
    </row>
    <row r="4396" spans="9:10" x14ac:dyDescent="0.3">
      <c r="I4396" s="448" t="s">
        <v>794</v>
      </c>
      <c r="J4396" s="448" t="s">
        <v>589</v>
      </c>
    </row>
    <row r="4397" spans="9:10" x14ac:dyDescent="0.3">
      <c r="I4397" s="448" t="s">
        <v>794</v>
      </c>
      <c r="J4397" s="448" t="s">
        <v>589</v>
      </c>
    </row>
    <row r="4398" spans="9:10" x14ac:dyDescent="0.3">
      <c r="I4398" s="448" t="s">
        <v>794</v>
      </c>
      <c r="J4398" s="448" t="s">
        <v>589</v>
      </c>
    </row>
    <row r="4399" spans="9:10" x14ac:dyDescent="0.3">
      <c r="I4399" s="448" t="s">
        <v>794</v>
      </c>
      <c r="J4399" s="448" t="s">
        <v>589</v>
      </c>
    </row>
    <row r="4400" spans="9:10" x14ac:dyDescent="0.3">
      <c r="I4400" s="448" t="s">
        <v>794</v>
      </c>
      <c r="J4400" s="448" t="s">
        <v>589</v>
      </c>
    </row>
    <row r="4401" spans="9:10" x14ac:dyDescent="0.3">
      <c r="I4401" s="448" t="s">
        <v>794</v>
      </c>
      <c r="J4401" s="448" t="s">
        <v>589</v>
      </c>
    </row>
    <row r="4402" spans="9:10" x14ac:dyDescent="0.3">
      <c r="I4402" s="448" t="s">
        <v>794</v>
      </c>
      <c r="J4402" s="448" t="s">
        <v>589</v>
      </c>
    </row>
    <row r="4403" spans="9:10" x14ac:dyDescent="0.3">
      <c r="I4403" s="448" t="s">
        <v>794</v>
      </c>
      <c r="J4403" s="448" t="s">
        <v>589</v>
      </c>
    </row>
    <row r="4404" spans="9:10" x14ac:dyDescent="0.3">
      <c r="I4404" s="448" t="s">
        <v>794</v>
      </c>
      <c r="J4404" s="448" t="s">
        <v>589</v>
      </c>
    </row>
    <row r="4405" spans="9:10" x14ac:dyDescent="0.3">
      <c r="I4405" s="448" t="s">
        <v>794</v>
      </c>
      <c r="J4405" s="448" t="s">
        <v>589</v>
      </c>
    </row>
    <row r="4406" spans="9:10" x14ac:dyDescent="0.3">
      <c r="I4406" s="448" t="s">
        <v>794</v>
      </c>
      <c r="J4406" s="448" t="s">
        <v>589</v>
      </c>
    </row>
    <row r="4407" spans="9:10" x14ac:dyDescent="0.3">
      <c r="I4407" s="448" t="s">
        <v>794</v>
      </c>
      <c r="J4407" s="448" t="s">
        <v>589</v>
      </c>
    </row>
    <row r="4408" spans="9:10" x14ac:dyDescent="0.3">
      <c r="I4408" s="448" t="s">
        <v>794</v>
      </c>
      <c r="J4408" s="448" t="s">
        <v>589</v>
      </c>
    </row>
    <row r="4409" spans="9:10" x14ac:dyDescent="0.3">
      <c r="I4409" s="448" t="s">
        <v>794</v>
      </c>
      <c r="J4409" s="448" t="s">
        <v>589</v>
      </c>
    </row>
    <row r="4410" spans="9:10" x14ac:dyDescent="0.3">
      <c r="I4410" s="448" t="s">
        <v>794</v>
      </c>
      <c r="J4410" s="448" t="s">
        <v>589</v>
      </c>
    </row>
    <row r="4411" spans="9:10" x14ac:dyDescent="0.3">
      <c r="I4411" s="448" t="s">
        <v>794</v>
      </c>
      <c r="J4411" s="448" t="s">
        <v>589</v>
      </c>
    </row>
    <row r="4412" spans="9:10" x14ac:dyDescent="0.3">
      <c r="I4412" s="448" t="s">
        <v>794</v>
      </c>
      <c r="J4412" s="448" t="s">
        <v>589</v>
      </c>
    </row>
    <row r="4413" spans="9:10" x14ac:dyDescent="0.3">
      <c r="I4413" s="448" t="s">
        <v>794</v>
      </c>
      <c r="J4413" s="448" t="s">
        <v>589</v>
      </c>
    </row>
    <row r="4414" spans="9:10" x14ac:dyDescent="0.3">
      <c r="I4414" s="448" t="s">
        <v>794</v>
      </c>
      <c r="J4414" s="448" t="s">
        <v>589</v>
      </c>
    </row>
    <row r="4415" spans="9:10" x14ac:dyDescent="0.3">
      <c r="I4415" s="448" t="s">
        <v>794</v>
      </c>
      <c r="J4415" s="448" t="s">
        <v>589</v>
      </c>
    </row>
    <row r="4416" spans="9:10" x14ac:dyDescent="0.3">
      <c r="I4416" s="448" t="s">
        <v>794</v>
      </c>
      <c r="J4416" s="448" t="s">
        <v>589</v>
      </c>
    </row>
    <row r="4417" spans="9:10" x14ac:dyDescent="0.3">
      <c r="I4417" s="448" t="s">
        <v>794</v>
      </c>
      <c r="J4417" s="448" t="s">
        <v>589</v>
      </c>
    </row>
    <row r="4418" spans="9:10" x14ac:dyDescent="0.3">
      <c r="I4418" s="448" t="s">
        <v>794</v>
      </c>
      <c r="J4418" s="448" t="s">
        <v>589</v>
      </c>
    </row>
    <row r="4419" spans="9:10" x14ac:dyDescent="0.3">
      <c r="I4419" s="448" t="s">
        <v>794</v>
      </c>
      <c r="J4419" s="448" t="s">
        <v>589</v>
      </c>
    </row>
    <row r="4420" spans="9:10" x14ac:dyDescent="0.3">
      <c r="I4420" s="448" t="s">
        <v>794</v>
      </c>
      <c r="J4420" s="448" t="s">
        <v>589</v>
      </c>
    </row>
    <row r="4421" spans="9:10" x14ac:dyDescent="0.3">
      <c r="I4421" s="448" t="s">
        <v>794</v>
      </c>
      <c r="J4421" s="448" t="s">
        <v>589</v>
      </c>
    </row>
    <row r="4422" spans="9:10" x14ac:dyDescent="0.3">
      <c r="I4422" s="448" t="s">
        <v>794</v>
      </c>
      <c r="J4422" s="448" t="s">
        <v>589</v>
      </c>
    </row>
    <row r="4423" spans="9:10" x14ac:dyDescent="0.3">
      <c r="I4423" s="448" t="s">
        <v>794</v>
      </c>
      <c r="J4423" s="448" t="s">
        <v>589</v>
      </c>
    </row>
    <row r="4424" spans="9:10" x14ac:dyDescent="0.3">
      <c r="I4424" s="448" t="s">
        <v>794</v>
      </c>
      <c r="J4424" s="448" t="s">
        <v>589</v>
      </c>
    </row>
    <row r="4425" spans="9:10" x14ac:dyDescent="0.3">
      <c r="I4425" s="448" t="s">
        <v>794</v>
      </c>
      <c r="J4425" s="448" t="s">
        <v>589</v>
      </c>
    </row>
    <row r="4426" spans="9:10" x14ac:dyDescent="0.3">
      <c r="I4426" s="448" t="s">
        <v>794</v>
      </c>
      <c r="J4426" s="448" t="s">
        <v>589</v>
      </c>
    </row>
    <row r="4427" spans="9:10" x14ac:dyDescent="0.3">
      <c r="I4427" s="448" t="s">
        <v>794</v>
      </c>
      <c r="J4427" s="448" t="s">
        <v>589</v>
      </c>
    </row>
    <row r="4428" spans="9:10" x14ac:dyDescent="0.3">
      <c r="I4428" s="448" t="s">
        <v>794</v>
      </c>
      <c r="J4428" s="448" t="s">
        <v>589</v>
      </c>
    </row>
    <row r="4429" spans="9:10" x14ac:dyDescent="0.3">
      <c r="I4429" s="448" t="s">
        <v>794</v>
      </c>
      <c r="J4429" s="448" t="s">
        <v>589</v>
      </c>
    </row>
    <row r="4430" spans="9:10" x14ac:dyDescent="0.3">
      <c r="I4430" s="448" t="s">
        <v>794</v>
      </c>
      <c r="J4430" s="448" t="s">
        <v>589</v>
      </c>
    </row>
    <row r="4431" spans="9:10" x14ac:dyDescent="0.3">
      <c r="I4431" s="448" t="s">
        <v>794</v>
      </c>
      <c r="J4431" s="448" t="s">
        <v>589</v>
      </c>
    </row>
    <row r="4432" spans="9:10" x14ac:dyDescent="0.3">
      <c r="I4432" s="448" t="s">
        <v>794</v>
      </c>
      <c r="J4432" s="448" t="s">
        <v>589</v>
      </c>
    </row>
    <row r="4433" spans="9:10" x14ac:dyDescent="0.3">
      <c r="I4433" s="448" t="s">
        <v>794</v>
      </c>
      <c r="J4433" s="448" t="s">
        <v>589</v>
      </c>
    </row>
    <row r="4434" spans="9:10" x14ac:dyDescent="0.3">
      <c r="I4434" s="448" t="s">
        <v>794</v>
      </c>
      <c r="J4434" s="448" t="s">
        <v>589</v>
      </c>
    </row>
    <row r="4435" spans="9:10" x14ac:dyDescent="0.3">
      <c r="I4435" s="448" t="s">
        <v>794</v>
      </c>
      <c r="J4435" s="448" t="s">
        <v>589</v>
      </c>
    </row>
    <row r="4436" spans="9:10" x14ac:dyDescent="0.3">
      <c r="I4436" s="448" t="s">
        <v>794</v>
      </c>
      <c r="J4436" s="448" t="s">
        <v>589</v>
      </c>
    </row>
    <row r="4437" spans="9:10" x14ac:dyDescent="0.3">
      <c r="I4437" s="448" t="s">
        <v>794</v>
      </c>
      <c r="J4437" s="448" t="s">
        <v>589</v>
      </c>
    </row>
    <row r="4438" spans="9:10" x14ac:dyDescent="0.3">
      <c r="I4438" s="448" t="s">
        <v>794</v>
      </c>
      <c r="J4438" s="448" t="s">
        <v>589</v>
      </c>
    </row>
    <row r="4439" spans="9:10" x14ac:dyDescent="0.3">
      <c r="I4439" s="448" t="s">
        <v>794</v>
      </c>
      <c r="J4439" s="448" t="s">
        <v>589</v>
      </c>
    </row>
    <row r="4440" spans="9:10" x14ac:dyDescent="0.3">
      <c r="I4440" s="448" t="s">
        <v>794</v>
      </c>
      <c r="J4440" s="448" t="s">
        <v>589</v>
      </c>
    </row>
    <row r="4441" spans="9:10" x14ac:dyDescent="0.3">
      <c r="I4441" s="448" t="s">
        <v>794</v>
      </c>
      <c r="J4441" s="448" t="s">
        <v>589</v>
      </c>
    </row>
    <row r="4442" spans="9:10" x14ac:dyDescent="0.3">
      <c r="I4442" s="448" t="s">
        <v>794</v>
      </c>
      <c r="J4442" s="448" t="s">
        <v>589</v>
      </c>
    </row>
    <row r="4443" spans="9:10" x14ac:dyDescent="0.3">
      <c r="I4443" s="448" t="s">
        <v>794</v>
      </c>
      <c r="J4443" s="448" t="s">
        <v>589</v>
      </c>
    </row>
    <row r="4444" spans="9:10" x14ac:dyDescent="0.3">
      <c r="I4444" s="448" t="s">
        <v>794</v>
      </c>
      <c r="J4444" s="448" t="s">
        <v>589</v>
      </c>
    </row>
    <row r="4445" spans="9:10" x14ac:dyDescent="0.3">
      <c r="I4445" s="448" t="s">
        <v>794</v>
      </c>
      <c r="J4445" s="448" t="s">
        <v>589</v>
      </c>
    </row>
    <row r="4446" spans="9:10" x14ac:dyDescent="0.3">
      <c r="I4446" s="448" t="s">
        <v>794</v>
      </c>
      <c r="J4446" s="448" t="s">
        <v>589</v>
      </c>
    </row>
    <row r="4447" spans="9:10" x14ac:dyDescent="0.3">
      <c r="I4447" s="448" t="s">
        <v>794</v>
      </c>
      <c r="J4447" s="448" t="s">
        <v>589</v>
      </c>
    </row>
    <row r="4448" spans="9:10" x14ac:dyDescent="0.3">
      <c r="I4448" s="448" t="s">
        <v>794</v>
      </c>
      <c r="J4448" s="448" t="s">
        <v>589</v>
      </c>
    </row>
    <row r="4449" spans="9:10" x14ac:dyDescent="0.3">
      <c r="I4449" s="448" t="s">
        <v>794</v>
      </c>
      <c r="J4449" s="448" t="s">
        <v>589</v>
      </c>
    </row>
    <row r="4450" spans="9:10" x14ac:dyDescent="0.3">
      <c r="I4450" s="448" t="s">
        <v>794</v>
      </c>
      <c r="J4450" s="448" t="s">
        <v>589</v>
      </c>
    </row>
    <row r="4451" spans="9:10" x14ac:dyDescent="0.3">
      <c r="I4451" s="448" t="s">
        <v>794</v>
      </c>
      <c r="J4451" s="448" t="s">
        <v>589</v>
      </c>
    </row>
    <row r="4452" spans="9:10" x14ac:dyDescent="0.3">
      <c r="I4452" s="448" t="s">
        <v>794</v>
      </c>
      <c r="J4452" s="448" t="s">
        <v>589</v>
      </c>
    </row>
    <row r="4453" spans="9:10" x14ac:dyDescent="0.3">
      <c r="I4453" s="448" t="s">
        <v>794</v>
      </c>
      <c r="J4453" s="448" t="s">
        <v>589</v>
      </c>
    </row>
    <row r="4454" spans="9:10" x14ac:dyDescent="0.3">
      <c r="I4454" s="448" t="s">
        <v>794</v>
      </c>
      <c r="J4454" s="448" t="s">
        <v>589</v>
      </c>
    </row>
    <row r="4455" spans="9:10" x14ac:dyDescent="0.3">
      <c r="I4455" s="448" t="s">
        <v>794</v>
      </c>
      <c r="J4455" s="448" t="s">
        <v>589</v>
      </c>
    </row>
    <row r="4456" spans="9:10" x14ac:dyDescent="0.3">
      <c r="I4456" s="448" t="s">
        <v>794</v>
      </c>
      <c r="J4456" s="448" t="s">
        <v>589</v>
      </c>
    </row>
    <row r="4457" spans="9:10" x14ac:dyDescent="0.3">
      <c r="I4457" s="448" t="s">
        <v>794</v>
      </c>
      <c r="J4457" s="448" t="s">
        <v>589</v>
      </c>
    </row>
    <row r="4458" spans="9:10" x14ac:dyDescent="0.3">
      <c r="I4458" s="448" t="s">
        <v>794</v>
      </c>
      <c r="J4458" s="448" t="s">
        <v>589</v>
      </c>
    </row>
    <row r="4459" spans="9:10" x14ac:dyDescent="0.3">
      <c r="I4459" s="448" t="s">
        <v>794</v>
      </c>
      <c r="J4459" s="448" t="s">
        <v>589</v>
      </c>
    </row>
    <row r="4460" spans="9:10" x14ac:dyDescent="0.3">
      <c r="I4460" s="448" t="s">
        <v>794</v>
      </c>
      <c r="J4460" s="448" t="s">
        <v>589</v>
      </c>
    </row>
    <row r="4461" spans="9:10" x14ac:dyDescent="0.3">
      <c r="I4461" s="448" t="s">
        <v>794</v>
      </c>
      <c r="J4461" s="448" t="s">
        <v>589</v>
      </c>
    </row>
    <row r="4462" spans="9:10" x14ac:dyDescent="0.3">
      <c r="I4462" s="448" t="s">
        <v>794</v>
      </c>
      <c r="J4462" s="448" t="s">
        <v>589</v>
      </c>
    </row>
    <row r="4463" spans="9:10" x14ac:dyDescent="0.3">
      <c r="I4463" s="448" t="s">
        <v>794</v>
      </c>
      <c r="J4463" s="448" t="s">
        <v>589</v>
      </c>
    </row>
    <row r="4464" spans="9:10" x14ac:dyDescent="0.3">
      <c r="I4464" s="448" t="s">
        <v>794</v>
      </c>
      <c r="J4464" s="448" t="s">
        <v>589</v>
      </c>
    </row>
    <row r="4465" spans="9:10" x14ac:dyDescent="0.3">
      <c r="I4465" s="448" t="s">
        <v>794</v>
      </c>
      <c r="J4465" s="448" t="s">
        <v>589</v>
      </c>
    </row>
    <row r="4466" spans="9:10" x14ac:dyDescent="0.3">
      <c r="I4466" s="448" t="s">
        <v>794</v>
      </c>
      <c r="J4466" s="448" t="s">
        <v>589</v>
      </c>
    </row>
    <row r="4467" spans="9:10" x14ac:dyDescent="0.3">
      <c r="I4467" s="448" t="s">
        <v>794</v>
      </c>
      <c r="J4467" s="448" t="s">
        <v>589</v>
      </c>
    </row>
    <row r="4468" spans="9:10" x14ac:dyDescent="0.3">
      <c r="I4468" s="448" t="s">
        <v>794</v>
      </c>
      <c r="J4468" s="448" t="s">
        <v>589</v>
      </c>
    </row>
    <row r="4469" spans="9:10" x14ac:dyDescent="0.3">
      <c r="I4469" s="448" t="s">
        <v>794</v>
      </c>
      <c r="J4469" s="448" t="s">
        <v>589</v>
      </c>
    </row>
    <row r="4470" spans="9:10" x14ac:dyDescent="0.3">
      <c r="I4470" s="448" t="s">
        <v>794</v>
      </c>
      <c r="J4470" s="448" t="s">
        <v>589</v>
      </c>
    </row>
    <row r="4471" spans="9:10" x14ac:dyDescent="0.3">
      <c r="I4471" s="448" t="s">
        <v>794</v>
      </c>
      <c r="J4471" s="448" t="s">
        <v>589</v>
      </c>
    </row>
    <row r="4472" spans="9:10" x14ac:dyDescent="0.3">
      <c r="I4472" s="448" t="s">
        <v>794</v>
      </c>
      <c r="J4472" s="448" t="s">
        <v>589</v>
      </c>
    </row>
    <row r="4473" spans="9:10" x14ac:dyDescent="0.3">
      <c r="I4473" s="448" t="s">
        <v>794</v>
      </c>
      <c r="J4473" s="448" t="s">
        <v>589</v>
      </c>
    </row>
    <row r="4474" spans="9:10" x14ac:dyDescent="0.3">
      <c r="I4474" s="448" t="s">
        <v>794</v>
      </c>
      <c r="J4474" s="448" t="s">
        <v>589</v>
      </c>
    </row>
    <row r="4475" spans="9:10" x14ac:dyDescent="0.3">
      <c r="I4475" s="448"/>
      <c r="J4475" s="448"/>
    </row>
    <row r="4476" spans="9:10" x14ac:dyDescent="0.3">
      <c r="I4476" s="448" t="s">
        <v>795</v>
      </c>
      <c r="J4476" s="448" t="s">
        <v>589</v>
      </c>
    </row>
    <row r="4477" spans="9:10" x14ac:dyDescent="0.3">
      <c r="I4477" s="448" t="s">
        <v>795</v>
      </c>
      <c r="J4477" s="448" t="s">
        <v>589</v>
      </c>
    </row>
    <row r="4478" spans="9:10" x14ac:dyDescent="0.3">
      <c r="I4478" s="448" t="s">
        <v>795</v>
      </c>
      <c r="J4478" s="448" t="s">
        <v>589</v>
      </c>
    </row>
    <row r="4479" spans="9:10" x14ac:dyDescent="0.3">
      <c r="I4479" s="448" t="s">
        <v>795</v>
      </c>
      <c r="J4479" s="448" t="s">
        <v>589</v>
      </c>
    </row>
    <row r="4480" spans="9:10" x14ac:dyDescent="0.3">
      <c r="I4480" s="448" t="s">
        <v>795</v>
      </c>
      <c r="J4480" s="448" t="s">
        <v>589</v>
      </c>
    </row>
    <row r="4481" spans="9:10" x14ac:dyDescent="0.3">
      <c r="I4481" s="448" t="s">
        <v>795</v>
      </c>
      <c r="J4481" s="448" t="s">
        <v>589</v>
      </c>
    </row>
    <row r="4482" spans="9:10" x14ac:dyDescent="0.3">
      <c r="I4482" s="448" t="s">
        <v>795</v>
      </c>
      <c r="J4482" s="448" t="s">
        <v>589</v>
      </c>
    </row>
    <row r="4483" spans="9:10" x14ac:dyDescent="0.3">
      <c r="I4483" s="448" t="s">
        <v>795</v>
      </c>
      <c r="J4483" s="448" t="s">
        <v>589</v>
      </c>
    </row>
    <row r="4484" spans="9:10" x14ac:dyDescent="0.3">
      <c r="I4484" s="448" t="s">
        <v>795</v>
      </c>
      <c r="J4484" s="448" t="s">
        <v>589</v>
      </c>
    </row>
    <row r="4485" spans="9:10" x14ac:dyDescent="0.3">
      <c r="I4485" s="448" t="s">
        <v>795</v>
      </c>
      <c r="J4485" s="448" t="s">
        <v>589</v>
      </c>
    </row>
    <row r="4486" spans="9:10" x14ac:dyDescent="0.3">
      <c r="I4486" s="448" t="s">
        <v>795</v>
      </c>
      <c r="J4486" s="448" t="s">
        <v>589</v>
      </c>
    </row>
    <row r="4487" spans="9:10" x14ac:dyDescent="0.3">
      <c r="I4487" s="448" t="s">
        <v>795</v>
      </c>
      <c r="J4487" s="448" t="s">
        <v>589</v>
      </c>
    </row>
    <row r="4488" spans="9:10" x14ac:dyDescent="0.3">
      <c r="I4488" s="448" t="s">
        <v>795</v>
      </c>
      <c r="J4488" s="448" t="s">
        <v>589</v>
      </c>
    </row>
    <row r="4489" spans="9:10" x14ac:dyDescent="0.3">
      <c r="I4489" s="448" t="s">
        <v>795</v>
      </c>
      <c r="J4489" s="448" t="s">
        <v>589</v>
      </c>
    </row>
    <row r="4490" spans="9:10" x14ac:dyDescent="0.3">
      <c r="I4490" s="448" t="s">
        <v>795</v>
      </c>
      <c r="J4490" s="448" t="s">
        <v>589</v>
      </c>
    </row>
    <row r="4491" spans="9:10" x14ac:dyDescent="0.3">
      <c r="I4491" s="448" t="s">
        <v>795</v>
      </c>
      <c r="J4491" s="448" t="s">
        <v>589</v>
      </c>
    </row>
    <row r="4492" spans="9:10" x14ac:dyDescent="0.3">
      <c r="I4492" s="448" t="s">
        <v>795</v>
      </c>
      <c r="J4492" s="448" t="s">
        <v>589</v>
      </c>
    </row>
    <row r="4493" spans="9:10" x14ac:dyDescent="0.3">
      <c r="I4493" s="448" t="s">
        <v>795</v>
      </c>
      <c r="J4493" s="448" t="s">
        <v>589</v>
      </c>
    </row>
    <row r="4494" spans="9:10" x14ac:dyDescent="0.3">
      <c r="I4494" s="448" t="s">
        <v>795</v>
      </c>
      <c r="J4494" s="448" t="s">
        <v>589</v>
      </c>
    </row>
    <row r="4495" spans="9:10" x14ac:dyDescent="0.3">
      <c r="I4495" s="448" t="s">
        <v>795</v>
      </c>
      <c r="J4495" s="448" t="s">
        <v>589</v>
      </c>
    </row>
    <row r="4496" spans="9:10" x14ac:dyDescent="0.3">
      <c r="I4496" s="448" t="s">
        <v>795</v>
      </c>
      <c r="J4496" s="448" t="s">
        <v>589</v>
      </c>
    </row>
    <row r="4497" spans="9:10" x14ac:dyDescent="0.3">
      <c r="I4497" s="448" t="s">
        <v>795</v>
      </c>
      <c r="J4497" s="448" t="s">
        <v>589</v>
      </c>
    </row>
    <row r="4498" spans="9:10" x14ac:dyDescent="0.3">
      <c r="I4498" s="448" t="s">
        <v>795</v>
      </c>
      <c r="J4498" s="448" t="s">
        <v>589</v>
      </c>
    </row>
    <row r="4499" spans="9:10" x14ac:dyDescent="0.3">
      <c r="I4499" s="448" t="s">
        <v>795</v>
      </c>
      <c r="J4499" s="448" t="s">
        <v>589</v>
      </c>
    </row>
    <row r="4500" spans="9:10" x14ac:dyDescent="0.3">
      <c r="I4500" s="448" t="s">
        <v>795</v>
      </c>
      <c r="J4500" s="448" t="s">
        <v>589</v>
      </c>
    </row>
    <row r="4501" spans="9:10" x14ac:dyDescent="0.3">
      <c r="I4501" s="448" t="s">
        <v>795</v>
      </c>
      <c r="J4501" s="448" t="s">
        <v>589</v>
      </c>
    </row>
    <row r="4502" spans="9:10" x14ac:dyDescent="0.3">
      <c r="I4502" s="448" t="s">
        <v>795</v>
      </c>
      <c r="J4502" s="448" t="s">
        <v>589</v>
      </c>
    </row>
    <row r="4503" spans="9:10" x14ac:dyDescent="0.3">
      <c r="I4503" s="448" t="s">
        <v>795</v>
      </c>
      <c r="J4503" s="448" t="s">
        <v>589</v>
      </c>
    </row>
    <row r="4504" spans="9:10" x14ac:dyDescent="0.3">
      <c r="I4504" s="448" t="s">
        <v>795</v>
      </c>
      <c r="J4504" s="448" t="s">
        <v>589</v>
      </c>
    </row>
    <row r="4505" spans="9:10" x14ac:dyDescent="0.3">
      <c r="I4505" s="448" t="s">
        <v>795</v>
      </c>
      <c r="J4505" s="448" t="s">
        <v>589</v>
      </c>
    </row>
    <row r="4506" spans="9:10" x14ac:dyDescent="0.3">
      <c r="I4506" s="448" t="s">
        <v>795</v>
      </c>
      <c r="J4506" s="448" t="s">
        <v>589</v>
      </c>
    </row>
    <row r="4507" spans="9:10" x14ac:dyDescent="0.3">
      <c r="I4507" s="448" t="s">
        <v>795</v>
      </c>
      <c r="J4507" s="448" t="s">
        <v>589</v>
      </c>
    </row>
    <row r="4508" spans="9:10" x14ac:dyDescent="0.3">
      <c r="I4508" s="448" t="s">
        <v>795</v>
      </c>
      <c r="J4508" s="448" t="s">
        <v>589</v>
      </c>
    </row>
    <row r="4509" spans="9:10" x14ac:dyDescent="0.3">
      <c r="I4509" s="448" t="s">
        <v>795</v>
      </c>
      <c r="J4509" s="448" t="s">
        <v>589</v>
      </c>
    </row>
    <row r="4510" spans="9:10" x14ac:dyDescent="0.3">
      <c r="I4510" s="448" t="s">
        <v>795</v>
      </c>
      <c r="J4510" s="448" t="s">
        <v>589</v>
      </c>
    </row>
    <row r="4511" spans="9:10" x14ac:dyDescent="0.3">
      <c r="I4511" s="448" t="s">
        <v>795</v>
      </c>
      <c r="J4511" s="448" t="s">
        <v>589</v>
      </c>
    </row>
    <row r="4512" spans="9:10" x14ac:dyDescent="0.3">
      <c r="I4512" s="448" t="s">
        <v>795</v>
      </c>
      <c r="J4512" s="448" t="s">
        <v>589</v>
      </c>
    </row>
    <row r="4513" spans="9:10" x14ac:dyDescent="0.3">
      <c r="I4513" s="448" t="s">
        <v>795</v>
      </c>
      <c r="J4513" s="448" t="s">
        <v>589</v>
      </c>
    </row>
    <row r="4514" spans="9:10" x14ac:dyDescent="0.3">
      <c r="I4514" s="448" t="s">
        <v>795</v>
      </c>
      <c r="J4514" s="448" t="s">
        <v>589</v>
      </c>
    </row>
    <row r="4515" spans="9:10" x14ac:dyDescent="0.3">
      <c r="I4515" s="448" t="s">
        <v>795</v>
      </c>
      <c r="J4515" s="448" t="s">
        <v>589</v>
      </c>
    </row>
    <row r="4516" spans="9:10" x14ac:dyDescent="0.3">
      <c r="I4516" s="448" t="s">
        <v>795</v>
      </c>
      <c r="J4516" s="448" t="s">
        <v>589</v>
      </c>
    </row>
    <row r="4517" spans="9:10" x14ac:dyDescent="0.3">
      <c r="I4517" s="448" t="s">
        <v>795</v>
      </c>
      <c r="J4517" s="448" t="s">
        <v>589</v>
      </c>
    </row>
    <row r="4518" spans="9:10" x14ac:dyDescent="0.3">
      <c r="I4518" s="448" t="s">
        <v>795</v>
      </c>
      <c r="J4518" s="448" t="s">
        <v>589</v>
      </c>
    </row>
    <row r="4519" spans="9:10" x14ac:dyDescent="0.3">
      <c r="I4519" s="448" t="s">
        <v>795</v>
      </c>
      <c r="J4519" s="448" t="s">
        <v>589</v>
      </c>
    </row>
    <row r="4520" spans="9:10" x14ac:dyDescent="0.3">
      <c r="I4520" s="448" t="s">
        <v>795</v>
      </c>
      <c r="J4520" s="448" t="s">
        <v>589</v>
      </c>
    </row>
    <row r="4521" spans="9:10" x14ac:dyDescent="0.3">
      <c r="I4521" s="448" t="s">
        <v>795</v>
      </c>
      <c r="J4521" s="448" t="s">
        <v>589</v>
      </c>
    </row>
    <row r="4522" spans="9:10" x14ac:dyDescent="0.3">
      <c r="I4522" s="448" t="s">
        <v>795</v>
      </c>
      <c r="J4522" s="448" t="s">
        <v>589</v>
      </c>
    </row>
    <row r="4523" spans="9:10" x14ac:dyDescent="0.3">
      <c r="I4523" s="448" t="s">
        <v>795</v>
      </c>
      <c r="J4523" s="448" t="s">
        <v>589</v>
      </c>
    </row>
    <row r="4524" spans="9:10" x14ac:dyDescent="0.3">
      <c r="I4524" s="448" t="s">
        <v>795</v>
      </c>
      <c r="J4524" s="448" t="s">
        <v>589</v>
      </c>
    </row>
    <row r="4525" spans="9:10" x14ac:dyDescent="0.3">
      <c r="I4525" s="448" t="s">
        <v>795</v>
      </c>
      <c r="J4525" s="448" t="s">
        <v>589</v>
      </c>
    </row>
    <row r="4526" spans="9:10" x14ac:dyDescent="0.3">
      <c r="I4526" s="448" t="s">
        <v>795</v>
      </c>
      <c r="J4526" s="448" t="s">
        <v>589</v>
      </c>
    </row>
    <row r="4527" spans="9:10" x14ac:dyDescent="0.3">
      <c r="I4527" s="448" t="s">
        <v>795</v>
      </c>
      <c r="J4527" s="448" t="s">
        <v>589</v>
      </c>
    </row>
    <row r="4528" spans="9:10" x14ac:dyDescent="0.3">
      <c r="I4528" s="448" t="s">
        <v>795</v>
      </c>
      <c r="J4528" s="448" t="s">
        <v>589</v>
      </c>
    </row>
    <row r="4529" spans="9:10" x14ac:dyDescent="0.3">
      <c r="I4529" s="448" t="s">
        <v>795</v>
      </c>
      <c r="J4529" s="448" t="s">
        <v>589</v>
      </c>
    </row>
    <row r="4530" spans="9:10" x14ac:dyDescent="0.3">
      <c r="I4530" s="448" t="s">
        <v>795</v>
      </c>
      <c r="J4530" s="448" t="s">
        <v>589</v>
      </c>
    </row>
    <row r="4531" spans="9:10" x14ac:dyDescent="0.3">
      <c r="I4531" s="448" t="s">
        <v>795</v>
      </c>
      <c r="J4531" s="448" t="s">
        <v>589</v>
      </c>
    </row>
    <row r="4532" spans="9:10" x14ac:dyDescent="0.3">
      <c r="I4532" s="448" t="s">
        <v>795</v>
      </c>
      <c r="J4532" s="448" t="s">
        <v>589</v>
      </c>
    </row>
    <row r="4533" spans="9:10" x14ac:dyDescent="0.3">
      <c r="I4533" s="448" t="s">
        <v>795</v>
      </c>
      <c r="J4533" s="448" t="s">
        <v>589</v>
      </c>
    </row>
    <row r="4534" spans="9:10" x14ac:dyDescent="0.3">
      <c r="I4534" s="448" t="s">
        <v>795</v>
      </c>
      <c r="J4534" s="448" t="s">
        <v>589</v>
      </c>
    </row>
    <row r="4535" spans="9:10" x14ac:dyDescent="0.3">
      <c r="I4535" s="448" t="s">
        <v>795</v>
      </c>
      <c r="J4535" s="448" t="s">
        <v>589</v>
      </c>
    </row>
    <row r="4536" spans="9:10" x14ac:dyDescent="0.3">
      <c r="I4536" s="448" t="s">
        <v>795</v>
      </c>
      <c r="J4536" s="448" t="s">
        <v>589</v>
      </c>
    </row>
    <row r="4537" spans="9:10" x14ac:dyDescent="0.3">
      <c r="I4537" s="448" t="s">
        <v>795</v>
      </c>
      <c r="J4537" s="448" t="s">
        <v>589</v>
      </c>
    </row>
    <row r="4538" spans="9:10" x14ac:dyDescent="0.3">
      <c r="I4538" s="448" t="s">
        <v>795</v>
      </c>
      <c r="J4538" s="448" t="s">
        <v>589</v>
      </c>
    </row>
    <row r="4539" spans="9:10" x14ac:dyDescent="0.3">
      <c r="I4539" s="448" t="s">
        <v>795</v>
      </c>
      <c r="J4539" s="448" t="s">
        <v>589</v>
      </c>
    </row>
    <row r="4540" spans="9:10" x14ac:dyDescent="0.3">
      <c r="I4540" s="448" t="s">
        <v>795</v>
      </c>
      <c r="J4540" s="448" t="s">
        <v>589</v>
      </c>
    </row>
    <row r="4541" spans="9:10" x14ac:dyDescent="0.3">
      <c r="I4541" s="448" t="s">
        <v>795</v>
      </c>
      <c r="J4541" s="448" t="s">
        <v>589</v>
      </c>
    </row>
    <row r="4542" spans="9:10" x14ac:dyDescent="0.3">
      <c r="I4542" s="448" t="s">
        <v>795</v>
      </c>
      <c r="J4542" s="448" t="s">
        <v>589</v>
      </c>
    </row>
    <row r="4543" spans="9:10" x14ac:dyDescent="0.3">
      <c r="I4543" s="448" t="s">
        <v>795</v>
      </c>
      <c r="J4543" s="448" t="s">
        <v>589</v>
      </c>
    </row>
    <row r="4544" spans="9:10" x14ac:dyDescent="0.3">
      <c r="I4544" s="448" t="s">
        <v>795</v>
      </c>
      <c r="J4544" s="448" t="s">
        <v>589</v>
      </c>
    </row>
    <row r="4545" spans="9:10" x14ac:dyDescent="0.3">
      <c r="I4545" s="448" t="s">
        <v>795</v>
      </c>
      <c r="J4545" s="448" t="s">
        <v>589</v>
      </c>
    </row>
    <row r="4546" spans="9:10" x14ac:dyDescent="0.3">
      <c r="I4546" s="448" t="s">
        <v>795</v>
      </c>
      <c r="J4546" s="448" t="s">
        <v>589</v>
      </c>
    </row>
    <row r="4547" spans="9:10" x14ac:dyDescent="0.3">
      <c r="I4547" s="448" t="s">
        <v>795</v>
      </c>
      <c r="J4547" s="448" t="s">
        <v>589</v>
      </c>
    </row>
    <row r="4548" spans="9:10" x14ac:dyDescent="0.3">
      <c r="I4548" s="448" t="s">
        <v>795</v>
      </c>
      <c r="J4548" s="448" t="s">
        <v>589</v>
      </c>
    </row>
    <row r="4549" spans="9:10" x14ac:dyDescent="0.3">
      <c r="I4549" s="448" t="s">
        <v>795</v>
      </c>
      <c r="J4549" s="448" t="s">
        <v>589</v>
      </c>
    </row>
    <row r="4550" spans="9:10" x14ac:dyDescent="0.3">
      <c r="I4550" s="448" t="s">
        <v>795</v>
      </c>
      <c r="J4550" s="448" t="s">
        <v>589</v>
      </c>
    </row>
    <row r="4551" spans="9:10" x14ac:dyDescent="0.3">
      <c r="I4551" s="448" t="s">
        <v>795</v>
      </c>
      <c r="J4551" s="448" t="s">
        <v>589</v>
      </c>
    </row>
    <row r="4552" spans="9:10" x14ac:dyDescent="0.3">
      <c r="I4552" s="448" t="s">
        <v>795</v>
      </c>
      <c r="J4552" s="448" t="s">
        <v>589</v>
      </c>
    </row>
    <row r="4553" spans="9:10" x14ac:dyDescent="0.3">
      <c r="I4553" s="448" t="s">
        <v>795</v>
      </c>
      <c r="J4553" s="448" t="s">
        <v>589</v>
      </c>
    </row>
    <row r="4554" spans="9:10" x14ac:dyDescent="0.3">
      <c r="I4554" s="448" t="s">
        <v>795</v>
      </c>
      <c r="J4554" s="448" t="s">
        <v>589</v>
      </c>
    </row>
    <row r="4555" spans="9:10" x14ac:dyDescent="0.3">
      <c r="I4555" s="448" t="s">
        <v>795</v>
      </c>
      <c r="J4555" s="448" t="s">
        <v>589</v>
      </c>
    </row>
    <row r="4556" spans="9:10" x14ac:dyDescent="0.3">
      <c r="I4556" s="448" t="s">
        <v>795</v>
      </c>
      <c r="J4556" s="448" t="s">
        <v>589</v>
      </c>
    </row>
    <row r="4557" spans="9:10" x14ac:dyDescent="0.3">
      <c r="I4557" s="448" t="s">
        <v>795</v>
      </c>
      <c r="J4557" s="448" t="s">
        <v>589</v>
      </c>
    </row>
    <row r="4558" spans="9:10" x14ac:dyDescent="0.3">
      <c r="I4558" s="448" t="s">
        <v>795</v>
      </c>
      <c r="J4558" s="448" t="s">
        <v>589</v>
      </c>
    </row>
    <row r="4559" spans="9:10" x14ac:dyDescent="0.3">
      <c r="I4559" s="448" t="s">
        <v>795</v>
      </c>
      <c r="J4559" s="448" t="s">
        <v>589</v>
      </c>
    </row>
    <row r="4560" spans="9:10" x14ac:dyDescent="0.3">
      <c r="I4560" s="448" t="s">
        <v>795</v>
      </c>
      <c r="J4560" s="448" t="s">
        <v>589</v>
      </c>
    </row>
    <row r="4561" spans="9:10" x14ac:dyDescent="0.3">
      <c r="I4561" s="448" t="s">
        <v>795</v>
      </c>
      <c r="J4561" s="448" t="s">
        <v>589</v>
      </c>
    </row>
    <row r="4562" spans="9:10" x14ac:dyDescent="0.3">
      <c r="I4562" s="448" t="s">
        <v>795</v>
      </c>
      <c r="J4562" s="448" t="s">
        <v>589</v>
      </c>
    </row>
    <row r="4563" spans="9:10" x14ac:dyDescent="0.3">
      <c r="I4563" s="448" t="s">
        <v>795</v>
      </c>
      <c r="J4563" s="448" t="s">
        <v>589</v>
      </c>
    </row>
    <row r="4564" spans="9:10" x14ac:dyDescent="0.3">
      <c r="I4564" s="448" t="s">
        <v>795</v>
      </c>
      <c r="J4564" s="448" t="s">
        <v>589</v>
      </c>
    </row>
    <row r="4565" spans="9:10" x14ac:dyDescent="0.3">
      <c r="I4565" s="448" t="s">
        <v>795</v>
      </c>
      <c r="J4565" s="448" t="s">
        <v>589</v>
      </c>
    </row>
    <row r="4566" spans="9:10" x14ac:dyDescent="0.3">
      <c r="I4566" s="448" t="s">
        <v>795</v>
      </c>
      <c r="J4566" s="448" t="s">
        <v>589</v>
      </c>
    </row>
    <row r="4567" spans="9:10" x14ac:dyDescent="0.3">
      <c r="I4567" s="448" t="s">
        <v>795</v>
      </c>
      <c r="J4567" s="448" t="s">
        <v>589</v>
      </c>
    </row>
    <row r="4568" spans="9:10" x14ac:dyDescent="0.3">
      <c r="I4568" s="448" t="s">
        <v>795</v>
      </c>
      <c r="J4568" s="448" t="s">
        <v>589</v>
      </c>
    </row>
    <row r="4569" spans="9:10" x14ac:dyDescent="0.3">
      <c r="I4569" s="448" t="s">
        <v>795</v>
      </c>
      <c r="J4569" s="448" t="s">
        <v>589</v>
      </c>
    </row>
    <row r="4570" spans="9:10" x14ac:dyDescent="0.3">
      <c r="I4570" s="448" t="s">
        <v>795</v>
      </c>
      <c r="J4570" s="448" t="s">
        <v>589</v>
      </c>
    </row>
    <row r="4571" spans="9:10" x14ac:dyDescent="0.3">
      <c r="I4571" s="448"/>
      <c r="J4571" s="448"/>
    </row>
    <row r="4572" spans="9:10" x14ac:dyDescent="0.3">
      <c r="I4572" s="448" t="s">
        <v>796</v>
      </c>
      <c r="J4572" s="448" t="s">
        <v>589</v>
      </c>
    </row>
    <row r="4573" spans="9:10" x14ac:dyDescent="0.3">
      <c r="I4573" s="448" t="s">
        <v>796</v>
      </c>
      <c r="J4573" s="448" t="s">
        <v>589</v>
      </c>
    </row>
    <row r="4574" spans="9:10" x14ac:dyDescent="0.3">
      <c r="I4574" s="448" t="s">
        <v>796</v>
      </c>
      <c r="J4574" s="448" t="s">
        <v>589</v>
      </c>
    </row>
    <row r="4575" spans="9:10" x14ac:dyDescent="0.3">
      <c r="I4575" s="448" t="s">
        <v>796</v>
      </c>
      <c r="J4575" s="448" t="s">
        <v>589</v>
      </c>
    </row>
    <row r="4576" spans="9:10" x14ac:dyDescent="0.3">
      <c r="I4576" s="448" t="s">
        <v>796</v>
      </c>
      <c r="J4576" s="448" t="s">
        <v>589</v>
      </c>
    </row>
    <row r="4577" spans="9:10" x14ac:dyDescent="0.3">
      <c r="I4577" s="448" t="s">
        <v>796</v>
      </c>
      <c r="J4577" s="448" t="s">
        <v>589</v>
      </c>
    </row>
    <row r="4578" spans="9:10" x14ac:dyDescent="0.3">
      <c r="I4578" s="448" t="s">
        <v>796</v>
      </c>
      <c r="J4578" s="448" t="s">
        <v>589</v>
      </c>
    </row>
    <row r="4579" spans="9:10" x14ac:dyDescent="0.3">
      <c r="I4579" s="448" t="s">
        <v>796</v>
      </c>
      <c r="J4579" s="448" t="s">
        <v>589</v>
      </c>
    </row>
    <row r="4580" spans="9:10" x14ac:dyDescent="0.3">
      <c r="I4580" s="448" t="s">
        <v>796</v>
      </c>
      <c r="J4580" s="448" t="s">
        <v>589</v>
      </c>
    </row>
    <row r="4581" spans="9:10" x14ac:dyDescent="0.3">
      <c r="I4581" s="448" t="s">
        <v>796</v>
      </c>
      <c r="J4581" s="448" t="s">
        <v>589</v>
      </c>
    </row>
    <row r="4582" spans="9:10" x14ac:dyDescent="0.3">
      <c r="I4582" s="448" t="s">
        <v>796</v>
      </c>
      <c r="J4582" s="448" t="s">
        <v>589</v>
      </c>
    </row>
    <row r="4583" spans="9:10" x14ac:dyDescent="0.3">
      <c r="I4583" s="448" t="s">
        <v>796</v>
      </c>
      <c r="J4583" s="448" t="s">
        <v>589</v>
      </c>
    </row>
    <row r="4584" spans="9:10" x14ac:dyDescent="0.3">
      <c r="I4584" s="448" t="s">
        <v>796</v>
      </c>
      <c r="J4584" s="448" t="s">
        <v>589</v>
      </c>
    </row>
    <row r="4585" spans="9:10" x14ac:dyDescent="0.3">
      <c r="I4585" s="448" t="s">
        <v>796</v>
      </c>
      <c r="J4585" s="448" t="s">
        <v>589</v>
      </c>
    </row>
    <row r="4586" spans="9:10" x14ac:dyDescent="0.3">
      <c r="I4586" s="448" t="s">
        <v>796</v>
      </c>
      <c r="J4586" s="448" t="s">
        <v>589</v>
      </c>
    </row>
    <row r="4587" spans="9:10" x14ac:dyDescent="0.3">
      <c r="I4587" s="448" t="s">
        <v>796</v>
      </c>
      <c r="J4587" s="448" t="s">
        <v>589</v>
      </c>
    </row>
    <row r="4588" spans="9:10" x14ac:dyDescent="0.3">
      <c r="I4588" s="448" t="s">
        <v>796</v>
      </c>
      <c r="J4588" s="448" t="s">
        <v>589</v>
      </c>
    </row>
    <row r="4589" spans="9:10" x14ac:dyDescent="0.3">
      <c r="I4589" s="448" t="s">
        <v>796</v>
      </c>
      <c r="J4589" s="448" t="s">
        <v>589</v>
      </c>
    </row>
    <row r="4590" spans="9:10" x14ac:dyDescent="0.3">
      <c r="I4590" s="448" t="s">
        <v>796</v>
      </c>
      <c r="J4590" s="448" t="s">
        <v>589</v>
      </c>
    </row>
    <row r="4591" spans="9:10" x14ac:dyDescent="0.3">
      <c r="I4591" s="448" t="s">
        <v>796</v>
      </c>
      <c r="J4591" s="448" t="s">
        <v>589</v>
      </c>
    </row>
    <row r="4592" spans="9:10" x14ac:dyDescent="0.3">
      <c r="I4592" s="448" t="s">
        <v>796</v>
      </c>
      <c r="J4592" s="448" t="s">
        <v>589</v>
      </c>
    </row>
    <row r="4593" spans="9:10" x14ac:dyDescent="0.3">
      <c r="I4593" s="448" t="s">
        <v>796</v>
      </c>
      <c r="J4593" s="448" t="s">
        <v>589</v>
      </c>
    </row>
    <row r="4594" spans="9:10" x14ac:dyDescent="0.3">
      <c r="I4594" s="448" t="s">
        <v>796</v>
      </c>
      <c r="J4594" s="448" t="s">
        <v>589</v>
      </c>
    </row>
    <row r="4595" spans="9:10" x14ac:dyDescent="0.3">
      <c r="I4595" s="448" t="s">
        <v>796</v>
      </c>
      <c r="J4595" s="448" t="s">
        <v>589</v>
      </c>
    </row>
    <row r="4596" spans="9:10" x14ac:dyDescent="0.3">
      <c r="I4596" s="448" t="s">
        <v>796</v>
      </c>
      <c r="J4596" s="448" t="s">
        <v>589</v>
      </c>
    </row>
    <row r="4597" spans="9:10" x14ac:dyDescent="0.3">
      <c r="I4597" s="448" t="s">
        <v>796</v>
      </c>
      <c r="J4597" s="448" t="s">
        <v>589</v>
      </c>
    </row>
    <row r="4598" spans="9:10" x14ac:dyDescent="0.3">
      <c r="I4598" s="448" t="s">
        <v>796</v>
      </c>
      <c r="J4598" s="448" t="s">
        <v>589</v>
      </c>
    </row>
    <row r="4599" spans="9:10" x14ac:dyDescent="0.3">
      <c r="I4599" s="448" t="s">
        <v>796</v>
      </c>
      <c r="J4599" s="448" t="s">
        <v>589</v>
      </c>
    </row>
    <row r="4600" spans="9:10" x14ac:dyDescent="0.3">
      <c r="I4600" s="448" t="s">
        <v>796</v>
      </c>
      <c r="J4600" s="448" t="s">
        <v>589</v>
      </c>
    </row>
    <row r="4601" spans="9:10" x14ac:dyDescent="0.3">
      <c r="I4601" s="448" t="s">
        <v>796</v>
      </c>
      <c r="J4601" s="448" t="s">
        <v>589</v>
      </c>
    </row>
    <row r="4602" spans="9:10" x14ac:dyDescent="0.3">
      <c r="I4602" s="448" t="s">
        <v>796</v>
      </c>
      <c r="J4602" s="448" t="s">
        <v>589</v>
      </c>
    </row>
    <row r="4603" spans="9:10" x14ac:dyDescent="0.3">
      <c r="I4603" s="448" t="s">
        <v>796</v>
      </c>
      <c r="J4603" s="448" t="s">
        <v>589</v>
      </c>
    </row>
    <row r="4604" spans="9:10" x14ac:dyDescent="0.3">
      <c r="I4604" s="448" t="s">
        <v>796</v>
      </c>
      <c r="J4604" s="448" t="s">
        <v>589</v>
      </c>
    </row>
    <row r="4605" spans="9:10" x14ac:dyDescent="0.3">
      <c r="I4605" s="448" t="s">
        <v>796</v>
      </c>
      <c r="J4605" s="448" t="s">
        <v>589</v>
      </c>
    </row>
    <row r="4606" spans="9:10" x14ac:dyDescent="0.3">
      <c r="I4606" s="448" t="s">
        <v>796</v>
      </c>
      <c r="J4606" s="448" t="s">
        <v>589</v>
      </c>
    </row>
    <row r="4607" spans="9:10" x14ac:dyDescent="0.3">
      <c r="I4607" s="448" t="s">
        <v>796</v>
      </c>
      <c r="J4607" s="448" t="s">
        <v>589</v>
      </c>
    </row>
    <row r="4608" spans="9:10" x14ac:dyDescent="0.3">
      <c r="I4608" s="448" t="s">
        <v>796</v>
      </c>
      <c r="J4608" s="448" t="s">
        <v>589</v>
      </c>
    </row>
    <row r="4609" spans="9:10" x14ac:dyDescent="0.3">
      <c r="I4609" s="448" t="s">
        <v>796</v>
      </c>
      <c r="J4609" s="448" t="s">
        <v>589</v>
      </c>
    </row>
    <row r="4610" spans="9:10" x14ac:dyDescent="0.3">
      <c r="I4610" s="448" t="s">
        <v>796</v>
      </c>
      <c r="J4610" s="448" t="s">
        <v>589</v>
      </c>
    </row>
    <row r="4611" spans="9:10" x14ac:dyDescent="0.3">
      <c r="I4611" s="448" t="s">
        <v>796</v>
      </c>
      <c r="J4611" s="448" t="s">
        <v>589</v>
      </c>
    </row>
    <row r="4612" spans="9:10" x14ac:dyDescent="0.3">
      <c r="I4612" s="448" t="s">
        <v>796</v>
      </c>
      <c r="J4612" s="448" t="s">
        <v>589</v>
      </c>
    </row>
    <row r="4613" spans="9:10" x14ac:dyDescent="0.3">
      <c r="I4613" s="448" t="s">
        <v>796</v>
      </c>
      <c r="J4613" s="448" t="s">
        <v>589</v>
      </c>
    </row>
    <row r="4614" spans="9:10" x14ac:dyDescent="0.3">
      <c r="I4614" s="448" t="s">
        <v>796</v>
      </c>
      <c r="J4614" s="448" t="s">
        <v>589</v>
      </c>
    </row>
    <row r="4615" spans="9:10" x14ac:dyDescent="0.3">
      <c r="I4615" s="448" t="s">
        <v>796</v>
      </c>
      <c r="J4615" s="448" t="s">
        <v>589</v>
      </c>
    </row>
    <row r="4616" spans="9:10" x14ac:dyDescent="0.3">
      <c r="I4616" s="448" t="s">
        <v>796</v>
      </c>
      <c r="J4616" s="448" t="s">
        <v>589</v>
      </c>
    </row>
    <row r="4617" spans="9:10" x14ac:dyDescent="0.3">
      <c r="I4617" s="448" t="s">
        <v>796</v>
      </c>
      <c r="J4617" s="448" t="s">
        <v>589</v>
      </c>
    </row>
    <row r="4618" spans="9:10" x14ac:dyDescent="0.3">
      <c r="I4618" s="448" t="s">
        <v>796</v>
      </c>
      <c r="J4618" s="448" t="s">
        <v>589</v>
      </c>
    </row>
    <row r="4619" spans="9:10" x14ac:dyDescent="0.3">
      <c r="I4619" s="448" t="s">
        <v>796</v>
      </c>
      <c r="J4619" s="448" t="s">
        <v>589</v>
      </c>
    </row>
    <row r="4620" spans="9:10" x14ac:dyDescent="0.3">
      <c r="I4620" s="448" t="s">
        <v>796</v>
      </c>
      <c r="J4620" s="448" t="s">
        <v>589</v>
      </c>
    </row>
    <row r="4621" spans="9:10" x14ac:dyDescent="0.3">
      <c r="I4621" s="448" t="s">
        <v>796</v>
      </c>
      <c r="J4621" s="448" t="s">
        <v>589</v>
      </c>
    </row>
    <row r="4622" spans="9:10" x14ac:dyDescent="0.3">
      <c r="I4622" s="448" t="s">
        <v>796</v>
      </c>
      <c r="J4622" s="448" t="s">
        <v>589</v>
      </c>
    </row>
    <row r="4623" spans="9:10" x14ac:dyDescent="0.3">
      <c r="I4623" s="448" t="s">
        <v>796</v>
      </c>
      <c r="J4623" s="448" t="s">
        <v>589</v>
      </c>
    </row>
    <row r="4624" spans="9:10" x14ac:dyDescent="0.3">
      <c r="I4624" s="448" t="s">
        <v>796</v>
      </c>
      <c r="J4624" s="448" t="s">
        <v>589</v>
      </c>
    </row>
    <row r="4625" spans="9:10" x14ac:dyDescent="0.3">
      <c r="I4625" s="448" t="s">
        <v>796</v>
      </c>
      <c r="J4625" s="448" t="s">
        <v>589</v>
      </c>
    </row>
    <row r="4626" spans="9:10" x14ac:dyDescent="0.3">
      <c r="I4626" s="448" t="s">
        <v>796</v>
      </c>
      <c r="J4626" s="448" t="s">
        <v>589</v>
      </c>
    </row>
    <row r="4627" spans="9:10" x14ac:dyDescent="0.3">
      <c r="I4627" s="448" t="s">
        <v>796</v>
      </c>
      <c r="J4627" s="448" t="s">
        <v>589</v>
      </c>
    </row>
    <row r="4628" spans="9:10" x14ac:dyDescent="0.3">
      <c r="I4628" s="448" t="s">
        <v>796</v>
      </c>
      <c r="J4628" s="448" t="s">
        <v>589</v>
      </c>
    </row>
    <row r="4629" spans="9:10" x14ac:dyDescent="0.3">
      <c r="I4629" s="448" t="s">
        <v>796</v>
      </c>
      <c r="J4629" s="448" t="s">
        <v>589</v>
      </c>
    </row>
    <row r="4630" spans="9:10" x14ac:dyDescent="0.3">
      <c r="I4630" s="448" t="s">
        <v>796</v>
      </c>
      <c r="J4630" s="448" t="s">
        <v>589</v>
      </c>
    </row>
    <row r="4631" spans="9:10" x14ac:dyDescent="0.3">
      <c r="I4631" s="448" t="s">
        <v>796</v>
      </c>
      <c r="J4631" s="448" t="s">
        <v>589</v>
      </c>
    </row>
    <row r="4632" spans="9:10" x14ac:dyDescent="0.3">
      <c r="I4632" s="448" t="s">
        <v>796</v>
      </c>
      <c r="J4632" s="448" t="s">
        <v>589</v>
      </c>
    </row>
    <row r="4633" spans="9:10" x14ac:dyDescent="0.3">
      <c r="I4633" s="448" t="s">
        <v>796</v>
      </c>
      <c r="J4633" s="448" t="s">
        <v>589</v>
      </c>
    </row>
    <row r="4634" spans="9:10" x14ac:dyDescent="0.3">
      <c r="I4634" s="448" t="s">
        <v>796</v>
      </c>
      <c r="J4634" s="448" t="s">
        <v>589</v>
      </c>
    </row>
    <row r="4635" spans="9:10" x14ac:dyDescent="0.3">
      <c r="I4635" s="448" t="s">
        <v>796</v>
      </c>
      <c r="J4635" s="448" t="s">
        <v>589</v>
      </c>
    </row>
    <row r="4636" spans="9:10" x14ac:dyDescent="0.3">
      <c r="I4636" s="448" t="s">
        <v>796</v>
      </c>
      <c r="J4636" s="448" t="s">
        <v>589</v>
      </c>
    </row>
    <row r="4637" spans="9:10" x14ac:dyDescent="0.3">
      <c r="I4637" s="448" t="s">
        <v>796</v>
      </c>
      <c r="J4637" s="448" t="s">
        <v>589</v>
      </c>
    </row>
    <row r="4638" spans="9:10" x14ac:dyDescent="0.3">
      <c r="I4638" s="448" t="s">
        <v>796</v>
      </c>
      <c r="J4638" s="448" t="s">
        <v>589</v>
      </c>
    </row>
    <row r="4639" spans="9:10" x14ac:dyDescent="0.3">
      <c r="I4639" s="448" t="s">
        <v>796</v>
      </c>
      <c r="J4639" s="448" t="s">
        <v>589</v>
      </c>
    </row>
    <row r="4640" spans="9:10" x14ac:dyDescent="0.3">
      <c r="I4640" s="448" t="s">
        <v>796</v>
      </c>
      <c r="J4640" s="448" t="s">
        <v>589</v>
      </c>
    </row>
    <row r="4641" spans="9:10" x14ac:dyDescent="0.3">
      <c r="I4641" s="448" t="s">
        <v>796</v>
      </c>
      <c r="J4641" s="448" t="s">
        <v>589</v>
      </c>
    </row>
    <row r="4642" spans="9:10" x14ac:dyDescent="0.3">
      <c r="I4642" s="448" t="s">
        <v>796</v>
      </c>
      <c r="J4642" s="448" t="s">
        <v>589</v>
      </c>
    </row>
    <row r="4643" spans="9:10" x14ac:dyDescent="0.3">
      <c r="I4643" s="448" t="s">
        <v>796</v>
      </c>
      <c r="J4643" s="448" t="s">
        <v>589</v>
      </c>
    </row>
    <row r="4644" spans="9:10" x14ac:dyDescent="0.3">
      <c r="I4644" s="448" t="s">
        <v>796</v>
      </c>
      <c r="J4644" s="448" t="s">
        <v>589</v>
      </c>
    </row>
    <row r="4645" spans="9:10" x14ac:dyDescent="0.3">
      <c r="I4645" s="448" t="s">
        <v>796</v>
      </c>
      <c r="J4645" s="448" t="s">
        <v>589</v>
      </c>
    </row>
    <row r="4646" spans="9:10" x14ac:dyDescent="0.3">
      <c r="I4646" s="448" t="s">
        <v>796</v>
      </c>
      <c r="J4646" s="448" t="s">
        <v>589</v>
      </c>
    </row>
    <row r="4647" spans="9:10" x14ac:dyDescent="0.3">
      <c r="I4647" s="448" t="s">
        <v>796</v>
      </c>
      <c r="J4647" s="448" t="s">
        <v>589</v>
      </c>
    </row>
    <row r="4648" spans="9:10" x14ac:dyDescent="0.3">
      <c r="I4648" s="448" t="s">
        <v>796</v>
      </c>
      <c r="J4648" s="448" t="s">
        <v>589</v>
      </c>
    </row>
    <row r="4649" spans="9:10" x14ac:dyDescent="0.3">
      <c r="I4649" s="448" t="s">
        <v>796</v>
      </c>
      <c r="J4649" s="448" t="s">
        <v>589</v>
      </c>
    </row>
    <row r="4650" spans="9:10" x14ac:dyDescent="0.3">
      <c r="I4650" s="448" t="s">
        <v>796</v>
      </c>
      <c r="J4650" s="448" t="s">
        <v>589</v>
      </c>
    </row>
    <row r="4651" spans="9:10" x14ac:dyDescent="0.3">
      <c r="I4651" s="448" t="s">
        <v>796</v>
      </c>
      <c r="J4651" s="448" t="s">
        <v>589</v>
      </c>
    </row>
    <row r="4652" spans="9:10" x14ac:dyDescent="0.3">
      <c r="I4652" s="448" t="s">
        <v>796</v>
      </c>
      <c r="J4652" s="448" t="s">
        <v>589</v>
      </c>
    </row>
    <row r="4653" spans="9:10" x14ac:dyDescent="0.3">
      <c r="I4653" s="448" t="s">
        <v>796</v>
      </c>
      <c r="J4653" s="448" t="s">
        <v>589</v>
      </c>
    </row>
    <row r="4654" spans="9:10" x14ac:dyDescent="0.3">
      <c r="I4654" s="448" t="s">
        <v>796</v>
      </c>
      <c r="J4654" s="448" t="s">
        <v>589</v>
      </c>
    </row>
    <row r="4655" spans="9:10" x14ac:dyDescent="0.3">
      <c r="I4655" s="448" t="s">
        <v>796</v>
      </c>
      <c r="J4655" s="448" t="s">
        <v>589</v>
      </c>
    </row>
    <row r="4656" spans="9:10" x14ac:dyDescent="0.3">
      <c r="I4656" s="448" t="s">
        <v>796</v>
      </c>
      <c r="J4656" s="448" t="s">
        <v>589</v>
      </c>
    </row>
    <row r="4657" spans="9:10" x14ac:dyDescent="0.3">
      <c r="I4657" s="448" t="s">
        <v>796</v>
      </c>
      <c r="J4657" s="448" t="s">
        <v>589</v>
      </c>
    </row>
    <row r="4658" spans="9:10" x14ac:dyDescent="0.3">
      <c r="I4658" s="448" t="s">
        <v>796</v>
      </c>
      <c r="J4658" s="448" t="s">
        <v>589</v>
      </c>
    </row>
    <row r="4659" spans="9:10" x14ac:dyDescent="0.3">
      <c r="I4659" s="448" t="s">
        <v>796</v>
      </c>
      <c r="J4659" s="448" t="s">
        <v>589</v>
      </c>
    </row>
    <row r="4660" spans="9:10" x14ac:dyDescent="0.3">
      <c r="I4660" s="448" t="s">
        <v>796</v>
      </c>
      <c r="J4660" s="448" t="s">
        <v>589</v>
      </c>
    </row>
    <row r="4661" spans="9:10" x14ac:dyDescent="0.3">
      <c r="I4661" s="448" t="s">
        <v>796</v>
      </c>
      <c r="J4661" s="448" t="s">
        <v>589</v>
      </c>
    </row>
    <row r="4662" spans="9:10" x14ac:dyDescent="0.3">
      <c r="I4662" s="448" t="s">
        <v>796</v>
      </c>
      <c r="J4662" s="448" t="s">
        <v>589</v>
      </c>
    </row>
    <row r="4663" spans="9:10" x14ac:dyDescent="0.3">
      <c r="I4663" s="448" t="s">
        <v>796</v>
      </c>
      <c r="J4663" s="448" t="s">
        <v>589</v>
      </c>
    </row>
    <row r="4664" spans="9:10" x14ac:dyDescent="0.3">
      <c r="I4664" s="448" t="s">
        <v>796</v>
      </c>
      <c r="J4664" s="448" t="s">
        <v>589</v>
      </c>
    </row>
    <row r="4665" spans="9:10" x14ac:dyDescent="0.3">
      <c r="I4665" s="448" t="s">
        <v>796</v>
      </c>
      <c r="J4665" s="448" t="s">
        <v>589</v>
      </c>
    </row>
    <row r="4666" spans="9:10" x14ac:dyDescent="0.3">
      <c r="I4666" s="448" t="s">
        <v>796</v>
      </c>
      <c r="J4666" s="448" t="s">
        <v>589</v>
      </c>
    </row>
    <row r="4667" spans="9:10" x14ac:dyDescent="0.3">
      <c r="I4667" s="448"/>
      <c r="J4667" s="448"/>
    </row>
    <row r="4668" spans="9:10" x14ac:dyDescent="0.3">
      <c r="I4668" s="448" t="s">
        <v>797</v>
      </c>
      <c r="J4668" s="448" t="s">
        <v>589</v>
      </c>
    </row>
    <row r="4669" spans="9:10" x14ac:dyDescent="0.3">
      <c r="I4669" s="448" t="s">
        <v>797</v>
      </c>
      <c r="J4669" s="448" t="s">
        <v>589</v>
      </c>
    </row>
    <row r="4670" spans="9:10" x14ac:dyDescent="0.3">
      <c r="I4670" s="448" t="s">
        <v>797</v>
      </c>
      <c r="J4670" s="448" t="s">
        <v>589</v>
      </c>
    </row>
    <row r="4671" spans="9:10" x14ac:dyDescent="0.3">
      <c r="I4671" s="448" t="s">
        <v>797</v>
      </c>
      <c r="J4671" s="448" t="s">
        <v>589</v>
      </c>
    </row>
    <row r="4672" spans="9:10" x14ac:dyDescent="0.3">
      <c r="I4672" s="448" t="s">
        <v>797</v>
      </c>
      <c r="J4672" s="448" t="s">
        <v>589</v>
      </c>
    </row>
    <row r="4673" spans="9:10" x14ac:dyDescent="0.3">
      <c r="I4673" s="448" t="s">
        <v>797</v>
      </c>
      <c r="J4673" s="448" t="s">
        <v>589</v>
      </c>
    </row>
    <row r="4674" spans="9:10" x14ac:dyDescent="0.3">
      <c r="I4674" s="448" t="s">
        <v>797</v>
      </c>
      <c r="J4674" s="448" t="s">
        <v>589</v>
      </c>
    </row>
    <row r="4675" spans="9:10" x14ac:dyDescent="0.3">
      <c r="I4675" s="448" t="s">
        <v>797</v>
      </c>
      <c r="J4675" s="448" t="s">
        <v>589</v>
      </c>
    </row>
    <row r="4676" spans="9:10" x14ac:dyDescent="0.3">
      <c r="I4676" s="448" t="s">
        <v>797</v>
      </c>
      <c r="J4676" s="448" t="s">
        <v>589</v>
      </c>
    </row>
    <row r="4677" spans="9:10" x14ac:dyDescent="0.3">
      <c r="I4677" s="448" t="s">
        <v>797</v>
      </c>
      <c r="J4677" s="448" t="s">
        <v>589</v>
      </c>
    </row>
    <row r="4678" spans="9:10" x14ac:dyDescent="0.3">
      <c r="I4678" s="448" t="s">
        <v>797</v>
      </c>
      <c r="J4678" s="448" t="s">
        <v>589</v>
      </c>
    </row>
    <row r="4679" spans="9:10" x14ac:dyDescent="0.3">
      <c r="I4679" s="448" t="s">
        <v>797</v>
      </c>
      <c r="J4679" s="448" t="s">
        <v>589</v>
      </c>
    </row>
    <row r="4680" spans="9:10" x14ac:dyDescent="0.3">
      <c r="I4680" s="448" t="s">
        <v>797</v>
      </c>
      <c r="J4680" s="448" t="s">
        <v>589</v>
      </c>
    </row>
    <row r="4681" spans="9:10" x14ac:dyDescent="0.3">
      <c r="I4681" s="448" t="s">
        <v>797</v>
      </c>
      <c r="J4681" s="448" t="s">
        <v>589</v>
      </c>
    </row>
    <row r="4682" spans="9:10" x14ac:dyDescent="0.3">
      <c r="I4682" s="448" t="s">
        <v>797</v>
      </c>
      <c r="J4682" s="448" t="s">
        <v>589</v>
      </c>
    </row>
    <row r="4683" spans="9:10" x14ac:dyDescent="0.3">
      <c r="I4683" s="448" t="s">
        <v>797</v>
      </c>
      <c r="J4683" s="448" t="s">
        <v>589</v>
      </c>
    </row>
    <row r="4684" spans="9:10" x14ac:dyDescent="0.3">
      <c r="I4684" s="448" t="s">
        <v>797</v>
      </c>
      <c r="J4684" s="448" t="s">
        <v>589</v>
      </c>
    </row>
    <row r="4685" spans="9:10" x14ac:dyDescent="0.3">
      <c r="I4685" s="448" t="s">
        <v>797</v>
      </c>
      <c r="J4685" s="448" t="s">
        <v>589</v>
      </c>
    </row>
    <row r="4686" spans="9:10" x14ac:dyDescent="0.3">
      <c r="I4686" s="448" t="s">
        <v>797</v>
      </c>
      <c r="J4686" s="448" t="s">
        <v>589</v>
      </c>
    </row>
    <row r="4687" spans="9:10" x14ac:dyDescent="0.3">
      <c r="I4687" s="448" t="s">
        <v>797</v>
      </c>
      <c r="J4687" s="448" t="s">
        <v>589</v>
      </c>
    </row>
    <row r="4688" spans="9:10" x14ac:dyDescent="0.3">
      <c r="I4688" s="448" t="s">
        <v>797</v>
      </c>
      <c r="J4688" s="448" t="s">
        <v>589</v>
      </c>
    </row>
    <row r="4689" spans="9:10" x14ac:dyDescent="0.3">
      <c r="I4689" s="448" t="s">
        <v>797</v>
      </c>
      <c r="J4689" s="448" t="s">
        <v>589</v>
      </c>
    </row>
    <row r="4690" spans="9:10" x14ac:dyDescent="0.3">
      <c r="I4690" s="448" t="s">
        <v>797</v>
      </c>
      <c r="J4690" s="448" t="s">
        <v>589</v>
      </c>
    </row>
    <row r="4691" spans="9:10" x14ac:dyDescent="0.3">
      <c r="I4691" s="448" t="s">
        <v>797</v>
      </c>
      <c r="J4691" s="448" t="s">
        <v>589</v>
      </c>
    </row>
    <row r="4692" spans="9:10" x14ac:dyDescent="0.3">
      <c r="I4692" s="448" t="s">
        <v>797</v>
      </c>
      <c r="J4692" s="448" t="s">
        <v>589</v>
      </c>
    </row>
    <row r="4693" spans="9:10" x14ac:dyDescent="0.3">
      <c r="I4693" s="448" t="s">
        <v>797</v>
      </c>
      <c r="J4693" s="448" t="s">
        <v>589</v>
      </c>
    </row>
    <row r="4694" spans="9:10" x14ac:dyDescent="0.3">
      <c r="I4694" s="448" t="s">
        <v>797</v>
      </c>
      <c r="J4694" s="448" t="s">
        <v>589</v>
      </c>
    </row>
    <row r="4695" spans="9:10" x14ac:dyDescent="0.3">
      <c r="I4695" s="448" t="s">
        <v>797</v>
      </c>
      <c r="J4695" s="448" t="s">
        <v>589</v>
      </c>
    </row>
    <row r="4696" spans="9:10" x14ac:dyDescent="0.3">
      <c r="I4696" s="448" t="s">
        <v>797</v>
      </c>
      <c r="J4696" s="448" t="s">
        <v>589</v>
      </c>
    </row>
    <row r="4697" spans="9:10" x14ac:dyDescent="0.3">
      <c r="I4697" s="448" t="s">
        <v>797</v>
      </c>
      <c r="J4697" s="448" t="s">
        <v>589</v>
      </c>
    </row>
    <row r="4698" spans="9:10" x14ac:dyDescent="0.3">
      <c r="I4698" s="448" t="s">
        <v>797</v>
      </c>
      <c r="J4698" s="448" t="s">
        <v>589</v>
      </c>
    </row>
    <row r="4699" spans="9:10" x14ac:dyDescent="0.3">
      <c r="I4699" s="448" t="s">
        <v>797</v>
      </c>
      <c r="J4699" s="448" t="s">
        <v>589</v>
      </c>
    </row>
    <row r="4700" spans="9:10" x14ac:dyDescent="0.3">
      <c r="I4700" s="448" t="s">
        <v>797</v>
      </c>
      <c r="J4700" s="448" t="s">
        <v>589</v>
      </c>
    </row>
    <row r="4701" spans="9:10" x14ac:dyDescent="0.3">
      <c r="I4701" s="448" t="s">
        <v>797</v>
      </c>
      <c r="J4701" s="448" t="s">
        <v>589</v>
      </c>
    </row>
    <row r="4702" spans="9:10" x14ac:dyDescent="0.3">
      <c r="I4702" s="448" t="s">
        <v>797</v>
      </c>
      <c r="J4702" s="448" t="s">
        <v>589</v>
      </c>
    </row>
    <row r="4703" spans="9:10" x14ac:dyDescent="0.3">
      <c r="I4703" s="448" t="s">
        <v>797</v>
      </c>
      <c r="J4703" s="448" t="s">
        <v>589</v>
      </c>
    </row>
    <row r="4704" spans="9:10" x14ac:dyDescent="0.3">
      <c r="I4704" s="448" t="s">
        <v>797</v>
      </c>
      <c r="J4704" s="448" t="s">
        <v>589</v>
      </c>
    </row>
    <row r="4705" spans="9:10" x14ac:dyDescent="0.3">
      <c r="I4705" s="448" t="s">
        <v>797</v>
      </c>
      <c r="J4705" s="448" t="s">
        <v>589</v>
      </c>
    </row>
    <row r="4706" spans="9:10" x14ac:dyDescent="0.3">
      <c r="I4706" s="448" t="s">
        <v>797</v>
      </c>
      <c r="J4706" s="448" t="s">
        <v>589</v>
      </c>
    </row>
    <row r="4707" spans="9:10" x14ac:dyDescent="0.3">
      <c r="I4707" s="448" t="s">
        <v>797</v>
      </c>
      <c r="J4707" s="448" t="s">
        <v>589</v>
      </c>
    </row>
    <row r="4708" spans="9:10" x14ac:dyDescent="0.3">
      <c r="I4708" s="448" t="s">
        <v>797</v>
      </c>
      <c r="J4708" s="448" t="s">
        <v>589</v>
      </c>
    </row>
    <row r="4709" spans="9:10" x14ac:dyDescent="0.3">
      <c r="I4709" s="448" t="s">
        <v>797</v>
      </c>
      <c r="J4709" s="448" t="s">
        <v>589</v>
      </c>
    </row>
    <row r="4710" spans="9:10" x14ac:dyDescent="0.3">
      <c r="I4710" s="448" t="s">
        <v>797</v>
      </c>
      <c r="J4710" s="448" t="s">
        <v>589</v>
      </c>
    </row>
    <row r="4711" spans="9:10" x14ac:dyDescent="0.3">
      <c r="I4711" s="448" t="s">
        <v>797</v>
      </c>
      <c r="J4711" s="448" t="s">
        <v>589</v>
      </c>
    </row>
    <row r="4712" spans="9:10" x14ac:dyDescent="0.3">
      <c r="I4712" s="448" t="s">
        <v>797</v>
      </c>
      <c r="J4712" s="448" t="s">
        <v>589</v>
      </c>
    </row>
    <row r="4713" spans="9:10" x14ac:dyDescent="0.3">
      <c r="I4713" s="448" t="s">
        <v>797</v>
      </c>
      <c r="J4713" s="448" t="s">
        <v>589</v>
      </c>
    </row>
    <row r="4714" spans="9:10" x14ac:dyDescent="0.3">
      <c r="I4714" s="448" t="s">
        <v>797</v>
      </c>
      <c r="J4714" s="448" t="s">
        <v>589</v>
      </c>
    </row>
    <row r="4715" spans="9:10" x14ac:dyDescent="0.3">
      <c r="I4715" s="448" t="s">
        <v>797</v>
      </c>
      <c r="J4715" s="448" t="s">
        <v>589</v>
      </c>
    </row>
    <row r="4716" spans="9:10" x14ac:dyDescent="0.3">
      <c r="I4716" s="448" t="s">
        <v>797</v>
      </c>
      <c r="J4716" s="448" t="s">
        <v>589</v>
      </c>
    </row>
    <row r="4717" spans="9:10" x14ac:dyDescent="0.3">
      <c r="I4717" s="448" t="s">
        <v>797</v>
      </c>
      <c r="J4717" s="448" t="s">
        <v>589</v>
      </c>
    </row>
    <row r="4718" spans="9:10" x14ac:dyDescent="0.3">
      <c r="I4718" s="448" t="s">
        <v>797</v>
      </c>
      <c r="J4718" s="448" t="s">
        <v>589</v>
      </c>
    </row>
    <row r="4719" spans="9:10" x14ac:dyDescent="0.3">
      <c r="I4719" s="448" t="s">
        <v>797</v>
      </c>
      <c r="J4719" s="448" t="s">
        <v>589</v>
      </c>
    </row>
    <row r="4720" spans="9:10" x14ac:dyDescent="0.3">
      <c r="I4720" s="448" t="s">
        <v>797</v>
      </c>
      <c r="J4720" s="448" t="s">
        <v>589</v>
      </c>
    </row>
    <row r="4721" spans="9:10" x14ac:dyDescent="0.3">
      <c r="I4721" s="448" t="s">
        <v>797</v>
      </c>
      <c r="J4721" s="448" t="s">
        <v>589</v>
      </c>
    </row>
    <row r="4722" spans="9:10" x14ac:dyDescent="0.3">
      <c r="I4722" s="448" t="s">
        <v>797</v>
      </c>
      <c r="J4722" s="448" t="s">
        <v>589</v>
      </c>
    </row>
    <row r="4723" spans="9:10" x14ac:dyDescent="0.3">
      <c r="I4723" s="448" t="s">
        <v>797</v>
      </c>
      <c r="J4723" s="448" t="s">
        <v>589</v>
      </c>
    </row>
    <row r="4724" spans="9:10" x14ac:dyDescent="0.3">
      <c r="I4724" s="448" t="s">
        <v>797</v>
      </c>
      <c r="J4724" s="448" t="s">
        <v>589</v>
      </c>
    </row>
    <row r="4725" spans="9:10" x14ac:dyDescent="0.3">
      <c r="I4725" s="448" t="s">
        <v>797</v>
      </c>
      <c r="J4725" s="448" t="s">
        <v>589</v>
      </c>
    </row>
    <row r="4726" spans="9:10" x14ac:dyDescent="0.3">
      <c r="I4726" s="448" t="s">
        <v>797</v>
      </c>
      <c r="J4726" s="448" t="s">
        <v>589</v>
      </c>
    </row>
    <row r="4727" spans="9:10" x14ac:dyDescent="0.3">
      <c r="I4727" s="448" t="s">
        <v>797</v>
      </c>
      <c r="J4727" s="448" t="s">
        <v>589</v>
      </c>
    </row>
    <row r="4728" spans="9:10" x14ac:dyDescent="0.3">
      <c r="I4728" s="448" t="s">
        <v>797</v>
      </c>
      <c r="J4728" s="448" t="s">
        <v>589</v>
      </c>
    </row>
    <row r="4729" spans="9:10" x14ac:dyDescent="0.3">
      <c r="I4729" s="448" t="s">
        <v>797</v>
      </c>
      <c r="J4729" s="448" t="s">
        <v>589</v>
      </c>
    </row>
    <row r="4730" spans="9:10" x14ac:dyDescent="0.3">
      <c r="I4730" s="448"/>
      <c r="J4730" s="448"/>
    </row>
    <row r="4731" spans="9:10" x14ac:dyDescent="0.3">
      <c r="I4731" s="448" t="s">
        <v>798</v>
      </c>
      <c r="J4731" s="448" t="s">
        <v>589</v>
      </c>
    </row>
    <row r="4732" spans="9:10" x14ac:dyDescent="0.3">
      <c r="I4732" s="448" t="s">
        <v>798</v>
      </c>
      <c r="J4732" s="448" t="s">
        <v>589</v>
      </c>
    </row>
    <row r="4733" spans="9:10" x14ac:dyDescent="0.3">
      <c r="I4733" s="448" t="s">
        <v>798</v>
      </c>
      <c r="J4733" s="448" t="s">
        <v>589</v>
      </c>
    </row>
    <row r="4734" spans="9:10" x14ac:dyDescent="0.3">
      <c r="I4734" s="448" t="s">
        <v>798</v>
      </c>
      <c r="J4734" s="448" t="s">
        <v>589</v>
      </c>
    </row>
    <row r="4735" spans="9:10" x14ac:dyDescent="0.3">
      <c r="I4735" s="448" t="s">
        <v>798</v>
      </c>
      <c r="J4735" s="448" t="s">
        <v>589</v>
      </c>
    </row>
    <row r="4736" spans="9:10" x14ac:dyDescent="0.3">
      <c r="I4736" s="448" t="s">
        <v>798</v>
      </c>
      <c r="J4736" s="448" t="s">
        <v>589</v>
      </c>
    </row>
    <row r="4737" spans="9:10" x14ac:dyDescent="0.3">
      <c r="I4737" s="448" t="s">
        <v>798</v>
      </c>
      <c r="J4737" s="448" t="s">
        <v>589</v>
      </c>
    </row>
    <row r="4738" spans="9:10" x14ac:dyDescent="0.3">
      <c r="I4738" s="448" t="s">
        <v>798</v>
      </c>
      <c r="J4738" s="448" t="s">
        <v>589</v>
      </c>
    </row>
    <row r="4739" spans="9:10" x14ac:dyDescent="0.3">
      <c r="I4739" s="448" t="s">
        <v>798</v>
      </c>
      <c r="J4739" s="448" t="s">
        <v>589</v>
      </c>
    </row>
    <row r="4740" spans="9:10" x14ac:dyDescent="0.3">
      <c r="I4740" s="448" t="s">
        <v>798</v>
      </c>
      <c r="J4740" s="448" t="s">
        <v>589</v>
      </c>
    </row>
    <row r="4741" spans="9:10" x14ac:dyDescent="0.3">
      <c r="I4741" s="448" t="s">
        <v>798</v>
      </c>
      <c r="J4741" s="448" t="s">
        <v>589</v>
      </c>
    </row>
    <row r="4742" spans="9:10" x14ac:dyDescent="0.3">
      <c r="I4742" s="448" t="s">
        <v>798</v>
      </c>
      <c r="J4742" s="448" t="s">
        <v>589</v>
      </c>
    </row>
    <row r="4743" spans="9:10" x14ac:dyDescent="0.3">
      <c r="I4743" s="448" t="s">
        <v>798</v>
      </c>
      <c r="J4743" s="448" t="s">
        <v>589</v>
      </c>
    </row>
    <row r="4744" spans="9:10" x14ac:dyDescent="0.3">
      <c r="I4744" s="448" t="s">
        <v>798</v>
      </c>
      <c r="J4744" s="448" t="s">
        <v>589</v>
      </c>
    </row>
    <row r="4745" spans="9:10" x14ac:dyDescent="0.3">
      <c r="I4745" s="448" t="s">
        <v>798</v>
      </c>
      <c r="J4745" s="448" t="s">
        <v>589</v>
      </c>
    </row>
    <row r="4746" spans="9:10" x14ac:dyDescent="0.3">
      <c r="I4746" s="448" t="s">
        <v>798</v>
      </c>
      <c r="J4746" s="448" t="s">
        <v>589</v>
      </c>
    </row>
    <row r="4747" spans="9:10" x14ac:dyDescent="0.3">
      <c r="I4747" s="448" t="s">
        <v>798</v>
      </c>
      <c r="J4747" s="448" t="s">
        <v>589</v>
      </c>
    </row>
    <row r="4748" spans="9:10" x14ac:dyDescent="0.3">
      <c r="I4748" s="448" t="s">
        <v>798</v>
      </c>
      <c r="J4748" s="448" t="s">
        <v>589</v>
      </c>
    </row>
    <row r="4749" spans="9:10" x14ac:dyDescent="0.3">
      <c r="I4749" s="448" t="s">
        <v>798</v>
      </c>
      <c r="J4749" s="448" t="s">
        <v>589</v>
      </c>
    </row>
    <row r="4750" spans="9:10" x14ac:dyDescent="0.3">
      <c r="I4750" s="448" t="s">
        <v>798</v>
      </c>
      <c r="J4750" s="448" t="s">
        <v>589</v>
      </c>
    </row>
    <row r="4751" spans="9:10" x14ac:dyDescent="0.3">
      <c r="I4751" s="448" t="s">
        <v>798</v>
      </c>
      <c r="J4751" s="448" t="s">
        <v>589</v>
      </c>
    </row>
    <row r="4752" spans="9:10" x14ac:dyDescent="0.3">
      <c r="I4752" s="448" t="s">
        <v>798</v>
      </c>
      <c r="J4752" s="448" t="s">
        <v>589</v>
      </c>
    </row>
    <row r="4753" spans="9:10" x14ac:dyDescent="0.3">
      <c r="I4753" s="448" t="s">
        <v>798</v>
      </c>
      <c r="J4753" s="448" t="s">
        <v>589</v>
      </c>
    </row>
    <row r="4754" spans="9:10" x14ac:dyDescent="0.3">
      <c r="I4754" s="448" t="s">
        <v>798</v>
      </c>
      <c r="J4754" s="448" t="s">
        <v>589</v>
      </c>
    </row>
    <row r="4755" spans="9:10" x14ac:dyDescent="0.3">
      <c r="I4755" s="448" t="s">
        <v>798</v>
      </c>
      <c r="J4755" s="448" t="s">
        <v>589</v>
      </c>
    </row>
    <row r="4756" spans="9:10" x14ac:dyDescent="0.3">
      <c r="I4756" s="448" t="s">
        <v>798</v>
      </c>
      <c r="J4756" s="448" t="s">
        <v>589</v>
      </c>
    </row>
    <row r="4757" spans="9:10" x14ac:dyDescent="0.3">
      <c r="I4757" s="448" t="s">
        <v>798</v>
      </c>
      <c r="J4757" s="448" t="s">
        <v>589</v>
      </c>
    </row>
    <row r="4758" spans="9:10" x14ac:dyDescent="0.3">
      <c r="I4758" s="448" t="s">
        <v>798</v>
      </c>
      <c r="J4758" s="448" t="s">
        <v>589</v>
      </c>
    </row>
    <row r="4759" spans="9:10" x14ac:dyDescent="0.3">
      <c r="I4759" s="448" t="s">
        <v>798</v>
      </c>
      <c r="J4759" s="448" t="s">
        <v>589</v>
      </c>
    </row>
    <row r="4760" spans="9:10" x14ac:dyDescent="0.3">
      <c r="I4760" s="448" t="s">
        <v>798</v>
      </c>
      <c r="J4760" s="448" t="s">
        <v>589</v>
      </c>
    </row>
    <row r="4761" spans="9:10" x14ac:dyDescent="0.3">
      <c r="I4761" s="448" t="s">
        <v>798</v>
      </c>
      <c r="J4761" s="448" t="s">
        <v>589</v>
      </c>
    </row>
    <row r="4762" spans="9:10" x14ac:dyDescent="0.3">
      <c r="I4762" s="448" t="s">
        <v>798</v>
      </c>
      <c r="J4762" s="448" t="s">
        <v>589</v>
      </c>
    </row>
    <row r="4763" spans="9:10" x14ac:dyDescent="0.3">
      <c r="I4763" s="448" t="s">
        <v>798</v>
      </c>
      <c r="J4763" s="448" t="s">
        <v>589</v>
      </c>
    </row>
    <row r="4764" spans="9:10" x14ac:dyDescent="0.3">
      <c r="I4764" s="448" t="s">
        <v>798</v>
      </c>
      <c r="J4764" s="448" t="s">
        <v>589</v>
      </c>
    </row>
    <row r="4765" spans="9:10" x14ac:dyDescent="0.3">
      <c r="I4765" s="448" t="s">
        <v>798</v>
      </c>
      <c r="J4765" s="448" t="s">
        <v>589</v>
      </c>
    </row>
    <row r="4766" spans="9:10" x14ac:dyDescent="0.3">
      <c r="I4766" s="448" t="s">
        <v>798</v>
      </c>
      <c r="J4766" s="448" t="s">
        <v>589</v>
      </c>
    </row>
    <row r="4767" spans="9:10" x14ac:dyDescent="0.3">
      <c r="I4767" s="448" t="s">
        <v>798</v>
      </c>
      <c r="J4767" s="448" t="s">
        <v>589</v>
      </c>
    </row>
    <row r="4768" spans="9:10" x14ac:dyDescent="0.3">
      <c r="I4768" s="448" t="s">
        <v>798</v>
      </c>
      <c r="J4768" s="448" t="s">
        <v>589</v>
      </c>
    </row>
    <row r="4769" spans="9:10" x14ac:dyDescent="0.3">
      <c r="I4769" s="448" t="s">
        <v>798</v>
      </c>
      <c r="J4769" s="448" t="s">
        <v>589</v>
      </c>
    </row>
    <row r="4770" spans="9:10" x14ac:dyDescent="0.3">
      <c r="I4770" s="448" t="s">
        <v>798</v>
      </c>
      <c r="J4770" s="448" t="s">
        <v>589</v>
      </c>
    </row>
    <row r="4771" spans="9:10" x14ac:dyDescent="0.3">
      <c r="I4771" s="448" t="s">
        <v>798</v>
      </c>
      <c r="J4771" s="448" t="s">
        <v>589</v>
      </c>
    </row>
    <row r="4772" spans="9:10" x14ac:dyDescent="0.3">
      <c r="I4772" s="448" t="s">
        <v>798</v>
      </c>
      <c r="J4772" s="448" t="s">
        <v>589</v>
      </c>
    </row>
    <row r="4773" spans="9:10" x14ac:dyDescent="0.3">
      <c r="I4773" s="448" t="s">
        <v>798</v>
      </c>
      <c r="J4773" s="448" t="s">
        <v>589</v>
      </c>
    </row>
    <row r="4774" spans="9:10" x14ac:dyDescent="0.3">
      <c r="I4774" s="448" t="s">
        <v>798</v>
      </c>
      <c r="J4774" s="448" t="s">
        <v>589</v>
      </c>
    </row>
    <row r="4775" spans="9:10" x14ac:dyDescent="0.3">
      <c r="I4775" s="448" t="s">
        <v>798</v>
      </c>
      <c r="J4775" s="448" t="s">
        <v>589</v>
      </c>
    </row>
    <row r="4776" spans="9:10" x14ac:dyDescent="0.3">
      <c r="I4776" s="448" t="s">
        <v>798</v>
      </c>
      <c r="J4776" s="448" t="s">
        <v>589</v>
      </c>
    </row>
    <row r="4777" spans="9:10" x14ac:dyDescent="0.3">
      <c r="I4777" s="448" t="s">
        <v>798</v>
      </c>
      <c r="J4777" s="448" t="s">
        <v>589</v>
      </c>
    </row>
    <row r="4778" spans="9:10" x14ac:dyDescent="0.3">
      <c r="I4778" s="448" t="s">
        <v>798</v>
      </c>
      <c r="J4778" s="448" t="s">
        <v>589</v>
      </c>
    </row>
    <row r="4779" spans="9:10" x14ac:dyDescent="0.3">
      <c r="I4779" s="448" t="s">
        <v>798</v>
      </c>
      <c r="J4779" s="448" t="s">
        <v>589</v>
      </c>
    </row>
    <row r="4780" spans="9:10" x14ac:dyDescent="0.3">
      <c r="I4780" s="448" t="s">
        <v>798</v>
      </c>
      <c r="J4780" s="448" t="s">
        <v>589</v>
      </c>
    </row>
    <row r="4781" spans="9:10" x14ac:dyDescent="0.3">
      <c r="I4781" s="448" t="s">
        <v>798</v>
      </c>
      <c r="J4781" s="448" t="s">
        <v>589</v>
      </c>
    </row>
    <row r="4782" spans="9:10" x14ac:dyDescent="0.3">
      <c r="I4782" s="448" t="s">
        <v>798</v>
      </c>
      <c r="J4782" s="448" t="s">
        <v>589</v>
      </c>
    </row>
    <row r="4783" spans="9:10" x14ac:dyDescent="0.3">
      <c r="I4783" s="448" t="s">
        <v>798</v>
      </c>
      <c r="J4783" s="448" t="s">
        <v>589</v>
      </c>
    </row>
    <row r="4784" spans="9:10" x14ac:dyDescent="0.3">
      <c r="I4784" s="448" t="s">
        <v>798</v>
      </c>
      <c r="J4784" s="448" t="s">
        <v>589</v>
      </c>
    </row>
    <row r="4785" spans="9:10" x14ac:dyDescent="0.3">
      <c r="I4785" s="448" t="s">
        <v>798</v>
      </c>
      <c r="J4785" s="448" t="s">
        <v>589</v>
      </c>
    </row>
    <row r="4786" spans="9:10" x14ac:dyDescent="0.3">
      <c r="I4786" s="448" t="s">
        <v>798</v>
      </c>
      <c r="J4786" s="448" t="s">
        <v>589</v>
      </c>
    </row>
    <row r="4787" spans="9:10" x14ac:dyDescent="0.3">
      <c r="I4787" s="448" t="s">
        <v>798</v>
      </c>
      <c r="J4787" s="448" t="s">
        <v>589</v>
      </c>
    </row>
    <row r="4788" spans="9:10" x14ac:dyDescent="0.3">
      <c r="I4788" s="448" t="s">
        <v>798</v>
      </c>
      <c r="J4788" s="448" t="s">
        <v>589</v>
      </c>
    </row>
    <row r="4789" spans="9:10" x14ac:dyDescent="0.3">
      <c r="I4789" s="448" t="s">
        <v>798</v>
      </c>
      <c r="J4789" s="448" t="s">
        <v>589</v>
      </c>
    </row>
    <row r="4790" spans="9:10" x14ac:dyDescent="0.3">
      <c r="I4790" s="448" t="s">
        <v>798</v>
      </c>
      <c r="J4790" s="448" t="s">
        <v>589</v>
      </c>
    </row>
    <row r="4791" spans="9:10" x14ac:dyDescent="0.3">
      <c r="I4791" s="448" t="s">
        <v>798</v>
      </c>
      <c r="J4791" s="448" t="s">
        <v>589</v>
      </c>
    </row>
    <row r="4792" spans="9:10" x14ac:dyDescent="0.3">
      <c r="I4792" s="448" t="s">
        <v>798</v>
      </c>
      <c r="J4792" s="448" t="s">
        <v>589</v>
      </c>
    </row>
    <row r="4793" spans="9:10" x14ac:dyDescent="0.3">
      <c r="I4793" s="448"/>
      <c r="J4793" s="448"/>
    </row>
    <row r="4794" spans="9:10" x14ac:dyDescent="0.3">
      <c r="I4794" s="448" t="s">
        <v>799</v>
      </c>
      <c r="J4794" s="448" t="s">
        <v>589</v>
      </c>
    </row>
    <row r="4795" spans="9:10" x14ac:dyDescent="0.3">
      <c r="I4795" s="448" t="s">
        <v>799</v>
      </c>
      <c r="J4795" s="448" t="s">
        <v>589</v>
      </c>
    </row>
    <row r="4796" spans="9:10" x14ac:dyDescent="0.3">
      <c r="I4796" s="448" t="s">
        <v>799</v>
      </c>
      <c r="J4796" s="448" t="s">
        <v>589</v>
      </c>
    </row>
    <row r="4797" spans="9:10" x14ac:dyDescent="0.3">
      <c r="I4797" s="448" t="s">
        <v>799</v>
      </c>
      <c r="J4797" s="448" t="s">
        <v>589</v>
      </c>
    </row>
    <row r="4798" spans="9:10" x14ac:dyDescent="0.3">
      <c r="I4798" s="448" t="s">
        <v>799</v>
      </c>
      <c r="J4798" s="448" t="s">
        <v>589</v>
      </c>
    </row>
    <row r="4799" spans="9:10" x14ac:dyDescent="0.3">
      <c r="I4799" s="448" t="s">
        <v>799</v>
      </c>
      <c r="J4799" s="448" t="s">
        <v>589</v>
      </c>
    </row>
    <row r="4800" spans="9:10" x14ac:dyDescent="0.3">
      <c r="I4800" s="448" t="s">
        <v>799</v>
      </c>
      <c r="J4800" s="448" t="s">
        <v>589</v>
      </c>
    </row>
    <row r="4801" spans="9:10" x14ac:dyDescent="0.3">
      <c r="I4801" s="448" t="s">
        <v>799</v>
      </c>
      <c r="J4801" s="448" t="s">
        <v>589</v>
      </c>
    </row>
    <row r="4802" spans="9:10" x14ac:dyDescent="0.3">
      <c r="I4802" s="448" t="s">
        <v>799</v>
      </c>
      <c r="J4802" s="448" t="s">
        <v>589</v>
      </c>
    </row>
    <row r="4803" spans="9:10" x14ac:dyDescent="0.3">
      <c r="I4803" s="448" t="s">
        <v>799</v>
      </c>
      <c r="J4803" s="448" t="s">
        <v>589</v>
      </c>
    </row>
    <row r="4804" spans="9:10" x14ac:dyDescent="0.3">
      <c r="I4804" s="448" t="s">
        <v>799</v>
      </c>
      <c r="J4804" s="448" t="s">
        <v>589</v>
      </c>
    </row>
    <row r="4805" spans="9:10" x14ac:dyDescent="0.3">
      <c r="I4805" s="448" t="s">
        <v>799</v>
      </c>
      <c r="J4805" s="448" t="s">
        <v>589</v>
      </c>
    </row>
    <row r="4806" spans="9:10" x14ac:dyDescent="0.3">
      <c r="I4806" s="448" t="s">
        <v>799</v>
      </c>
      <c r="J4806" s="448" t="s">
        <v>589</v>
      </c>
    </row>
    <row r="4807" spans="9:10" x14ac:dyDescent="0.3">
      <c r="I4807" s="448" t="s">
        <v>799</v>
      </c>
      <c r="J4807" s="448" t="s">
        <v>589</v>
      </c>
    </row>
    <row r="4808" spans="9:10" x14ac:dyDescent="0.3">
      <c r="I4808" s="448" t="s">
        <v>799</v>
      </c>
      <c r="J4808" s="448" t="s">
        <v>589</v>
      </c>
    </row>
    <row r="4809" spans="9:10" x14ac:dyDescent="0.3">
      <c r="I4809" s="448" t="s">
        <v>799</v>
      </c>
      <c r="J4809" s="448" t="s">
        <v>589</v>
      </c>
    </row>
    <row r="4810" spans="9:10" x14ac:dyDescent="0.3">
      <c r="I4810" s="448" t="s">
        <v>799</v>
      </c>
      <c r="J4810" s="448" t="s">
        <v>589</v>
      </c>
    </row>
    <row r="4811" spans="9:10" x14ac:dyDescent="0.3">
      <c r="I4811" s="448" t="s">
        <v>799</v>
      </c>
      <c r="J4811" s="448" t="s">
        <v>589</v>
      </c>
    </row>
    <row r="4812" spans="9:10" x14ac:dyDescent="0.3">
      <c r="I4812" s="448" t="s">
        <v>799</v>
      </c>
      <c r="J4812" s="448" t="s">
        <v>589</v>
      </c>
    </row>
    <row r="4813" spans="9:10" x14ac:dyDescent="0.3">
      <c r="I4813" s="448" t="s">
        <v>799</v>
      </c>
      <c r="J4813" s="448" t="s">
        <v>589</v>
      </c>
    </row>
    <row r="4814" spans="9:10" x14ac:dyDescent="0.3">
      <c r="I4814" s="448" t="s">
        <v>799</v>
      </c>
      <c r="J4814" s="448" t="s">
        <v>589</v>
      </c>
    </row>
    <row r="4815" spans="9:10" x14ac:dyDescent="0.3">
      <c r="I4815" s="448" t="s">
        <v>799</v>
      </c>
      <c r="J4815" s="448" t="s">
        <v>589</v>
      </c>
    </row>
    <row r="4816" spans="9:10" x14ac:dyDescent="0.3">
      <c r="I4816" s="448" t="s">
        <v>799</v>
      </c>
      <c r="J4816" s="448" t="s">
        <v>589</v>
      </c>
    </row>
    <row r="4817" spans="9:10" x14ac:dyDescent="0.3">
      <c r="I4817" s="448" t="s">
        <v>799</v>
      </c>
      <c r="J4817" s="448" t="s">
        <v>589</v>
      </c>
    </row>
    <row r="4818" spans="9:10" x14ac:dyDescent="0.3">
      <c r="I4818" s="448" t="s">
        <v>799</v>
      </c>
      <c r="J4818" s="448" t="s">
        <v>589</v>
      </c>
    </row>
    <row r="4819" spans="9:10" x14ac:dyDescent="0.3">
      <c r="I4819" s="448" t="s">
        <v>799</v>
      </c>
      <c r="J4819" s="448" t="s">
        <v>589</v>
      </c>
    </row>
    <row r="4820" spans="9:10" x14ac:dyDescent="0.3">
      <c r="I4820" s="448" t="s">
        <v>799</v>
      </c>
      <c r="J4820" s="448" t="s">
        <v>589</v>
      </c>
    </row>
    <row r="4821" spans="9:10" x14ac:dyDescent="0.3">
      <c r="I4821" s="448" t="s">
        <v>799</v>
      </c>
      <c r="J4821" s="448" t="s">
        <v>589</v>
      </c>
    </row>
    <row r="4822" spans="9:10" x14ac:dyDescent="0.3">
      <c r="I4822" s="448"/>
      <c r="J4822" s="448"/>
    </row>
    <row r="4823" spans="9:10" x14ac:dyDescent="0.3">
      <c r="I4823" s="448" t="s">
        <v>800</v>
      </c>
      <c r="J4823" s="448" t="s">
        <v>589</v>
      </c>
    </row>
    <row r="4824" spans="9:10" x14ac:dyDescent="0.3">
      <c r="I4824" s="448" t="s">
        <v>800</v>
      </c>
      <c r="J4824" s="448" t="s">
        <v>589</v>
      </c>
    </row>
    <row r="4825" spans="9:10" x14ac:dyDescent="0.3">
      <c r="I4825" s="448" t="s">
        <v>800</v>
      </c>
      <c r="J4825" s="448" t="s">
        <v>589</v>
      </c>
    </row>
    <row r="4826" spans="9:10" x14ac:dyDescent="0.3">
      <c r="I4826" s="448" t="s">
        <v>800</v>
      </c>
      <c r="J4826" s="448" t="s">
        <v>589</v>
      </c>
    </row>
    <row r="4827" spans="9:10" x14ac:dyDescent="0.3">
      <c r="I4827" s="448" t="s">
        <v>800</v>
      </c>
      <c r="J4827" s="448" t="s">
        <v>589</v>
      </c>
    </row>
    <row r="4828" spans="9:10" x14ac:dyDescent="0.3">
      <c r="I4828" s="448" t="s">
        <v>800</v>
      </c>
      <c r="J4828" s="448" t="s">
        <v>589</v>
      </c>
    </row>
    <row r="4829" spans="9:10" x14ac:dyDescent="0.3">
      <c r="I4829" s="448" t="s">
        <v>800</v>
      </c>
      <c r="J4829" s="448" t="s">
        <v>589</v>
      </c>
    </row>
    <row r="4830" spans="9:10" x14ac:dyDescent="0.3">
      <c r="I4830" s="448" t="s">
        <v>800</v>
      </c>
      <c r="J4830" s="448" t="s">
        <v>589</v>
      </c>
    </row>
    <row r="4831" spans="9:10" x14ac:dyDescent="0.3">
      <c r="I4831" s="448" t="s">
        <v>800</v>
      </c>
      <c r="J4831" s="448" t="s">
        <v>589</v>
      </c>
    </row>
    <row r="4832" spans="9:10" x14ac:dyDescent="0.3">
      <c r="I4832" s="448" t="s">
        <v>800</v>
      </c>
      <c r="J4832" s="448" t="s">
        <v>589</v>
      </c>
    </row>
    <row r="4833" spans="9:10" x14ac:dyDescent="0.3">
      <c r="I4833" s="448" t="s">
        <v>800</v>
      </c>
      <c r="J4833" s="448" t="s">
        <v>589</v>
      </c>
    </row>
    <row r="4834" spans="9:10" x14ac:dyDescent="0.3">
      <c r="I4834" s="448" t="s">
        <v>800</v>
      </c>
      <c r="J4834" s="448" t="s">
        <v>589</v>
      </c>
    </row>
    <row r="4835" spans="9:10" x14ac:dyDescent="0.3">
      <c r="I4835" s="448" t="s">
        <v>800</v>
      </c>
      <c r="J4835" s="448" t="s">
        <v>589</v>
      </c>
    </row>
    <row r="4836" spans="9:10" x14ac:dyDescent="0.3">
      <c r="I4836" s="448" t="s">
        <v>800</v>
      </c>
      <c r="J4836" s="448" t="s">
        <v>589</v>
      </c>
    </row>
    <row r="4837" spans="9:10" x14ac:dyDescent="0.3">
      <c r="I4837" s="448" t="s">
        <v>800</v>
      </c>
      <c r="J4837" s="448" t="s">
        <v>589</v>
      </c>
    </row>
    <row r="4838" spans="9:10" x14ac:dyDescent="0.3">
      <c r="I4838" s="448" t="s">
        <v>800</v>
      </c>
      <c r="J4838" s="448" t="s">
        <v>589</v>
      </c>
    </row>
    <row r="4839" spans="9:10" x14ac:dyDescent="0.3">
      <c r="I4839" s="448" t="s">
        <v>800</v>
      </c>
      <c r="J4839" s="448" t="s">
        <v>589</v>
      </c>
    </row>
    <row r="4840" spans="9:10" x14ac:dyDescent="0.3">
      <c r="I4840" s="448" t="s">
        <v>800</v>
      </c>
      <c r="J4840" s="448" t="s">
        <v>589</v>
      </c>
    </row>
    <row r="4841" spans="9:10" x14ac:dyDescent="0.3">
      <c r="I4841" s="448" t="s">
        <v>800</v>
      </c>
      <c r="J4841" s="448" t="s">
        <v>589</v>
      </c>
    </row>
    <row r="4842" spans="9:10" x14ac:dyDescent="0.3">
      <c r="I4842" s="448" t="s">
        <v>800</v>
      </c>
      <c r="J4842" s="448" t="s">
        <v>589</v>
      </c>
    </row>
    <row r="4843" spans="9:10" x14ac:dyDescent="0.3">
      <c r="I4843" s="448" t="s">
        <v>800</v>
      </c>
      <c r="J4843" s="448" t="s">
        <v>589</v>
      </c>
    </row>
    <row r="4844" spans="9:10" x14ac:dyDescent="0.3">
      <c r="I4844" s="448" t="s">
        <v>800</v>
      </c>
      <c r="J4844" s="448" t="s">
        <v>589</v>
      </c>
    </row>
    <row r="4845" spans="9:10" x14ac:dyDescent="0.3">
      <c r="I4845" s="448" t="s">
        <v>800</v>
      </c>
      <c r="J4845" s="448" t="s">
        <v>589</v>
      </c>
    </row>
    <row r="4846" spans="9:10" x14ac:dyDescent="0.3">
      <c r="I4846" s="448" t="s">
        <v>800</v>
      </c>
      <c r="J4846" s="448" t="s">
        <v>589</v>
      </c>
    </row>
    <row r="4847" spans="9:10" x14ac:dyDescent="0.3">
      <c r="I4847" s="448" t="s">
        <v>800</v>
      </c>
      <c r="J4847" s="448" t="s">
        <v>589</v>
      </c>
    </row>
    <row r="4848" spans="9:10" x14ac:dyDescent="0.3">
      <c r="I4848" s="448" t="s">
        <v>800</v>
      </c>
      <c r="J4848" s="448" t="s">
        <v>589</v>
      </c>
    </row>
    <row r="4849" spans="9:10" x14ac:dyDescent="0.3">
      <c r="I4849" s="448" t="s">
        <v>800</v>
      </c>
      <c r="J4849" s="448" t="s">
        <v>589</v>
      </c>
    </row>
    <row r="4850" spans="9:10" x14ac:dyDescent="0.3">
      <c r="I4850" s="448" t="s">
        <v>800</v>
      </c>
      <c r="J4850" s="448" t="s">
        <v>589</v>
      </c>
    </row>
    <row r="4851" spans="9:10" x14ac:dyDescent="0.3">
      <c r="I4851" s="448" t="s">
        <v>800</v>
      </c>
      <c r="J4851" s="448" t="s">
        <v>589</v>
      </c>
    </row>
    <row r="4852" spans="9:10" x14ac:dyDescent="0.3">
      <c r="I4852" s="448" t="s">
        <v>800</v>
      </c>
      <c r="J4852" s="448" t="s">
        <v>589</v>
      </c>
    </row>
    <row r="4853" spans="9:10" x14ac:dyDescent="0.3">
      <c r="I4853" s="448" t="s">
        <v>800</v>
      </c>
      <c r="J4853" s="448" t="s">
        <v>589</v>
      </c>
    </row>
    <row r="4854" spans="9:10" x14ac:dyDescent="0.3">
      <c r="I4854" s="448" t="s">
        <v>800</v>
      </c>
      <c r="J4854" s="448" t="s">
        <v>589</v>
      </c>
    </row>
    <row r="4855" spans="9:10" x14ac:dyDescent="0.3">
      <c r="I4855" s="448" t="s">
        <v>800</v>
      </c>
      <c r="J4855" s="448" t="s">
        <v>589</v>
      </c>
    </row>
    <row r="4856" spans="9:10" x14ac:dyDescent="0.3">
      <c r="I4856" s="448" t="s">
        <v>800</v>
      </c>
      <c r="J4856" s="448" t="s">
        <v>589</v>
      </c>
    </row>
    <row r="4857" spans="9:10" x14ac:dyDescent="0.3">
      <c r="I4857" s="448" t="s">
        <v>800</v>
      </c>
      <c r="J4857" s="448" t="s">
        <v>589</v>
      </c>
    </row>
    <row r="4858" spans="9:10" x14ac:dyDescent="0.3">
      <c r="I4858" s="448" t="s">
        <v>800</v>
      </c>
      <c r="J4858" s="448" t="s">
        <v>589</v>
      </c>
    </row>
    <row r="4859" spans="9:10" x14ac:dyDescent="0.3">
      <c r="I4859" s="448" t="s">
        <v>800</v>
      </c>
      <c r="J4859" s="448" t="s">
        <v>589</v>
      </c>
    </row>
    <row r="4860" spans="9:10" x14ac:dyDescent="0.3">
      <c r="I4860" s="448" t="s">
        <v>800</v>
      </c>
      <c r="J4860" s="448" t="s">
        <v>589</v>
      </c>
    </row>
    <row r="4861" spans="9:10" x14ac:dyDescent="0.3">
      <c r="I4861" s="448" t="s">
        <v>800</v>
      </c>
      <c r="J4861" s="448" t="s">
        <v>589</v>
      </c>
    </row>
    <row r="4862" spans="9:10" x14ac:dyDescent="0.3">
      <c r="I4862" s="448" t="s">
        <v>800</v>
      </c>
      <c r="J4862" s="448" t="s">
        <v>589</v>
      </c>
    </row>
    <row r="4863" spans="9:10" x14ac:dyDescent="0.3">
      <c r="I4863" s="448" t="s">
        <v>800</v>
      </c>
      <c r="J4863" s="448" t="s">
        <v>589</v>
      </c>
    </row>
    <row r="4864" spans="9:10" x14ac:dyDescent="0.3">
      <c r="I4864" s="448" t="s">
        <v>800</v>
      </c>
      <c r="J4864" s="448" t="s">
        <v>589</v>
      </c>
    </row>
    <row r="4865" spans="9:10" x14ac:dyDescent="0.3">
      <c r="I4865" s="448" t="s">
        <v>800</v>
      </c>
      <c r="J4865" s="448" t="s">
        <v>589</v>
      </c>
    </row>
    <row r="4866" spans="9:10" x14ac:dyDescent="0.3">
      <c r="I4866" s="448" t="s">
        <v>800</v>
      </c>
      <c r="J4866" s="448" t="s">
        <v>589</v>
      </c>
    </row>
    <row r="4867" spans="9:10" x14ac:dyDescent="0.3">
      <c r="I4867" s="448" t="s">
        <v>800</v>
      </c>
      <c r="J4867" s="448" t="s">
        <v>589</v>
      </c>
    </row>
    <row r="4868" spans="9:10" x14ac:dyDescent="0.3">
      <c r="I4868" s="448" t="s">
        <v>800</v>
      </c>
      <c r="J4868" s="448" t="s">
        <v>589</v>
      </c>
    </row>
    <row r="4869" spans="9:10" x14ac:dyDescent="0.3">
      <c r="I4869" s="448" t="s">
        <v>800</v>
      </c>
      <c r="J4869" s="448" t="s">
        <v>589</v>
      </c>
    </row>
    <row r="4870" spans="9:10" x14ac:dyDescent="0.3">
      <c r="I4870" s="448" t="s">
        <v>800</v>
      </c>
      <c r="J4870" s="448" t="s">
        <v>589</v>
      </c>
    </row>
    <row r="4871" spans="9:10" x14ac:dyDescent="0.3">
      <c r="I4871" s="448" t="s">
        <v>800</v>
      </c>
      <c r="J4871" s="448" t="s">
        <v>589</v>
      </c>
    </row>
    <row r="4872" spans="9:10" x14ac:dyDescent="0.3">
      <c r="I4872" s="448" t="s">
        <v>800</v>
      </c>
      <c r="J4872" s="448" t="s">
        <v>589</v>
      </c>
    </row>
    <row r="4873" spans="9:10" x14ac:dyDescent="0.3">
      <c r="I4873" s="448" t="s">
        <v>800</v>
      </c>
      <c r="J4873" s="448" t="s">
        <v>589</v>
      </c>
    </row>
    <row r="4874" spans="9:10" x14ac:dyDescent="0.3">
      <c r="I4874" s="448" t="s">
        <v>800</v>
      </c>
      <c r="J4874" s="448" t="s">
        <v>589</v>
      </c>
    </row>
    <row r="4875" spans="9:10" x14ac:dyDescent="0.3">
      <c r="I4875" s="448" t="s">
        <v>800</v>
      </c>
      <c r="J4875" s="448" t="s">
        <v>589</v>
      </c>
    </row>
    <row r="4876" spans="9:10" x14ac:dyDescent="0.3">
      <c r="I4876" s="448" t="s">
        <v>800</v>
      </c>
      <c r="J4876" s="448" t="s">
        <v>589</v>
      </c>
    </row>
    <row r="4877" spans="9:10" x14ac:dyDescent="0.3">
      <c r="I4877" s="448" t="s">
        <v>800</v>
      </c>
      <c r="J4877" s="448" t="s">
        <v>589</v>
      </c>
    </row>
    <row r="4878" spans="9:10" x14ac:dyDescent="0.3">
      <c r="I4878" s="448" t="s">
        <v>800</v>
      </c>
      <c r="J4878" s="448" t="s">
        <v>589</v>
      </c>
    </row>
    <row r="4879" spans="9:10" x14ac:dyDescent="0.3">
      <c r="I4879" s="448" t="s">
        <v>800</v>
      </c>
      <c r="J4879" s="448" t="s">
        <v>589</v>
      </c>
    </row>
    <row r="4880" spans="9:10" x14ac:dyDescent="0.3">
      <c r="I4880" s="448" t="s">
        <v>800</v>
      </c>
      <c r="J4880" s="448" t="s">
        <v>589</v>
      </c>
    </row>
    <row r="4881" spans="9:10" x14ac:dyDescent="0.3">
      <c r="I4881" s="448" t="s">
        <v>800</v>
      </c>
      <c r="J4881" s="448" t="s">
        <v>589</v>
      </c>
    </row>
    <row r="4882" spans="9:10" x14ac:dyDescent="0.3">
      <c r="I4882" s="448" t="s">
        <v>800</v>
      </c>
      <c r="J4882" s="448" t="s">
        <v>589</v>
      </c>
    </row>
    <row r="4883" spans="9:10" x14ac:dyDescent="0.3">
      <c r="I4883" s="448" t="s">
        <v>800</v>
      </c>
      <c r="J4883" s="448" t="s">
        <v>589</v>
      </c>
    </row>
    <row r="4884" spans="9:10" x14ac:dyDescent="0.3">
      <c r="I4884" s="448" t="s">
        <v>800</v>
      </c>
      <c r="J4884" s="448" t="s">
        <v>589</v>
      </c>
    </row>
    <row r="4885" spans="9:10" x14ac:dyDescent="0.3">
      <c r="I4885" s="448" t="s">
        <v>800</v>
      </c>
      <c r="J4885" s="448" t="s">
        <v>589</v>
      </c>
    </row>
    <row r="4886" spans="9:10" x14ac:dyDescent="0.3">
      <c r="I4886" s="448" t="s">
        <v>800</v>
      </c>
      <c r="J4886" s="448" t="s">
        <v>589</v>
      </c>
    </row>
    <row r="4887" spans="9:10" x14ac:dyDescent="0.3">
      <c r="I4887" s="448" t="s">
        <v>800</v>
      </c>
      <c r="J4887" s="448" t="s">
        <v>589</v>
      </c>
    </row>
    <row r="4888" spans="9:10" x14ac:dyDescent="0.3">
      <c r="I4888" s="448" t="s">
        <v>800</v>
      </c>
      <c r="J4888" s="448" t="s">
        <v>589</v>
      </c>
    </row>
    <row r="4889" spans="9:10" x14ac:dyDescent="0.3">
      <c r="I4889" s="448" t="s">
        <v>800</v>
      </c>
      <c r="J4889" s="448" t="s">
        <v>589</v>
      </c>
    </row>
    <row r="4890" spans="9:10" x14ac:dyDescent="0.3">
      <c r="I4890" s="448" t="s">
        <v>800</v>
      </c>
      <c r="J4890" s="448" t="s">
        <v>589</v>
      </c>
    </row>
    <row r="4891" spans="9:10" x14ac:dyDescent="0.3">
      <c r="I4891" s="448" t="s">
        <v>800</v>
      </c>
      <c r="J4891" s="448" t="s">
        <v>589</v>
      </c>
    </row>
    <row r="4892" spans="9:10" x14ac:dyDescent="0.3">
      <c r="I4892" s="448" t="s">
        <v>800</v>
      </c>
      <c r="J4892" s="448" t="s">
        <v>589</v>
      </c>
    </row>
    <row r="4893" spans="9:10" x14ac:dyDescent="0.3">
      <c r="I4893" s="448" t="s">
        <v>800</v>
      </c>
      <c r="J4893" s="448" t="s">
        <v>589</v>
      </c>
    </row>
    <row r="4894" spans="9:10" x14ac:dyDescent="0.3">
      <c r="I4894" s="448" t="s">
        <v>800</v>
      </c>
      <c r="J4894" s="448" t="s">
        <v>589</v>
      </c>
    </row>
    <row r="4895" spans="9:10" x14ac:dyDescent="0.3">
      <c r="I4895" s="448" t="s">
        <v>800</v>
      </c>
      <c r="J4895" s="448" t="s">
        <v>589</v>
      </c>
    </row>
    <row r="4896" spans="9:10" x14ac:dyDescent="0.3">
      <c r="I4896" s="448" t="s">
        <v>800</v>
      </c>
      <c r="J4896" s="448" t="s">
        <v>589</v>
      </c>
    </row>
    <row r="4897" spans="9:10" x14ac:dyDescent="0.3">
      <c r="I4897" s="448" t="s">
        <v>800</v>
      </c>
      <c r="J4897" s="448" t="s">
        <v>589</v>
      </c>
    </row>
    <row r="4898" spans="9:10" x14ac:dyDescent="0.3">
      <c r="I4898" s="448" t="s">
        <v>800</v>
      </c>
      <c r="J4898" s="448" t="s">
        <v>589</v>
      </c>
    </row>
    <row r="4899" spans="9:10" x14ac:dyDescent="0.3">
      <c r="I4899" s="448" t="s">
        <v>800</v>
      </c>
      <c r="J4899" s="448" t="s">
        <v>589</v>
      </c>
    </row>
    <row r="4900" spans="9:10" x14ac:dyDescent="0.3">
      <c r="I4900" s="448" t="s">
        <v>800</v>
      </c>
      <c r="J4900" s="448" t="s">
        <v>589</v>
      </c>
    </row>
    <row r="4901" spans="9:10" x14ac:dyDescent="0.3">
      <c r="I4901" s="448" t="s">
        <v>800</v>
      </c>
      <c r="J4901" s="448" t="s">
        <v>589</v>
      </c>
    </row>
    <row r="4902" spans="9:10" x14ac:dyDescent="0.3">
      <c r="I4902" s="448" t="s">
        <v>800</v>
      </c>
      <c r="J4902" s="448" t="s">
        <v>589</v>
      </c>
    </row>
    <row r="4903" spans="9:10" x14ac:dyDescent="0.3">
      <c r="I4903" s="448" t="s">
        <v>800</v>
      </c>
      <c r="J4903" s="448" t="s">
        <v>589</v>
      </c>
    </row>
    <row r="4904" spans="9:10" x14ac:dyDescent="0.3">
      <c r="I4904" s="448" t="s">
        <v>800</v>
      </c>
      <c r="J4904" s="448" t="s">
        <v>589</v>
      </c>
    </row>
    <row r="4905" spans="9:10" x14ac:dyDescent="0.3">
      <c r="I4905" s="448" t="s">
        <v>800</v>
      </c>
      <c r="J4905" s="448" t="s">
        <v>589</v>
      </c>
    </row>
    <row r="4906" spans="9:10" x14ac:dyDescent="0.3">
      <c r="I4906" s="448" t="s">
        <v>800</v>
      </c>
      <c r="J4906" s="448" t="s">
        <v>589</v>
      </c>
    </row>
    <row r="4907" spans="9:10" x14ac:dyDescent="0.3">
      <c r="I4907" s="448" t="s">
        <v>800</v>
      </c>
      <c r="J4907" s="448" t="s">
        <v>589</v>
      </c>
    </row>
    <row r="4908" spans="9:10" x14ac:dyDescent="0.3">
      <c r="I4908" s="448" t="s">
        <v>800</v>
      </c>
      <c r="J4908" s="448" t="s">
        <v>589</v>
      </c>
    </row>
    <row r="4909" spans="9:10" x14ac:dyDescent="0.3">
      <c r="I4909" s="448" t="s">
        <v>800</v>
      </c>
      <c r="J4909" s="448" t="s">
        <v>589</v>
      </c>
    </row>
    <row r="4910" spans="9:10" x14ac:dyDescent="0.3">
      <c r="I4910" s="448" t="s">
        <v>800</v>
      </c>
      <c r="J4910" s="448" t="s">
        <v>589</v>
      </c>
    </row>
    <row r="4911" spans="9:10" x14ac:dyDescent="0.3">
      <c r="I4911" s="448" t="s">
        <v>800</v>
      </c>
      <c r="J4911" s="448" t="s">
        <v>589</v>
      </c>
    </row>
    <row r="4912" spans="9:10" x14ac:dyDescent="0.3">
      <c r="I4912" s="448" t="s">
        <v>800</v>
      </c>
      <c r="J4912" s="448" t="s">
        <v>589</v>
      </c>
    </row>
    <row r="4913" spans="9:10" x14ac:dyDescent="0.3">
      <c r="I4913" s="448" t="s">
        <v>800</v>
      </c>
      <c r="J4913" s="448" t="s">
        <v>589</v>
      </c>
    </row>
    <row r="4914" spans="9:10" x14ac:dyDescent="0.3">
      <c r="I4914" s="448" t="s">
        <v>800</v>
      </c>
      <c r="J4914" s="448" t="s">
        <v>589</v>
      </c>
    </row>
    <row r="4915" spans="9:10" x14ac:dyDescent="0.3">
      <c r="I4915" s="448" t="s">
        <v>800</v>
      </c>
      <c r="J4915" s="448" t="s">
        <v>589</v>
      </c>
    </row>
    <row r="4916" spans="9:10" x14ac:dyDescent="0.3">
      <c r="I4916" s="448" t="s">
        <v>800</v>
      </c>
      <c r="J4916" s="448" t="s">
        <v>589</v>
      </c>
    </row>
    <row r="4917" spans="9:10" x14ac:dyDescent="0.3">
      <c r="I4917" s="448"/>
      <c r="J4917" s="448"/>
    </row>
    <row r="4918" spans="9:10" x14ac:dyDescent="0.3">
      <c r="I4918" s="448" t="s">
        <v>801</v>
      </c>
      <c r="J4918" s="448" t="s">
        <v>589</v>
      </c>
    </row>
    <row r="4919" spans="9:10" x14ac:dyDescent="0.3">
      <c r="I4919" s="448" t="s">
        <v>801</v>
      </c>
      <c r="J4919" s="448" t="s">
        <v>589</v>
      </c>
    </row>
    <row r="4920" spans="9:10" x14ac:dyDescent="0.3">
      <c r="I4920" s="448" t="s">
        <v>801</v>
      </c>
      <c r="J4920" s="448" t="s">
        <v>589</v>
      </c>
    </row>
    <row r="4921" spans="9:10" x14ac:dyDescent="0.3">
      <c r="I4921" s="448" t="s">
        <v>801</v>
      </c>
      <c r="J4921" s="448" t="s">
        <v>589</v>
      </c>
    </row>
    <row r="4922" spans="9:10" x14ac:dyDescent="0.3">
      <c r="I4922" s="448" t="s">
        <v>801</v>
      </c>
      <c r="J4922" s="448" t="s">
        <v>589</v>
      </c>
    </row>
    <row r="4923" spans="9:10" x14ac:dyDescent="0.3">
      <c r="I4923" s="448" t="s">
        <v>801</v>
      </c>
      <c r="J4923" s="448" t="s">
        <v>589</v>
      </c>
    </row>
    <row r="4924" spans="9:10" x14ac:dyDescent="0.3">
      <c r="I4924" s="448" t="s">
        <v>801</v>
      </c>
      <c r="J4924" s="448" t="s">
        <v>589</v>
      </c>
    </row>
    <row r="4925" spans="9:10" x14ac:dyDescent="0.3">
      <c r="I4925" s="448" t="s">
        <v>801</v>
      </c>
      <c r="J4925" s="448" t="s">
        <v>589</v>
      </c>
    </row>
    <row r="4926" spans="9:10" x14ac:dyDescent="0.3">
      <c r="I4926" s="448" t="s">
        <v>801</v>
      </c>
      <c r="J4926" s="448" t="s">
        <v>589</v>
      </c>
    </row>
    <row r="4927" spans="9:10" x14ac:dyDescent="0.3">
      <c r="I4927" s="448" t="s">
        <v>801</v>
      </c>
      <c r="J4927" s="448" t="s">
        <v>589</v>
      </c>
    </row>
    <row r="4928" spans="9:10" x14ac:dyDescent="0.3">
      <c r="I4928" s="448" t="s">
        <v>801</v>
      </c>
      <c r="J4928" s="448" t="s">
        <v>589</v>
      </c>
    </row>
    <row r="4929" spans="9:10" x14ac:dyDescent="0.3">
      <c r="I4929" s="448" t="s">
        <v>801</v>
      </c>
      <c r="J4929" s="448" t="s">
        <v>589</v>
      </c>
    </row>
    <row r="4930" spans="9:10" x14ac:dyDescent="0.3">
      <c r="I4930" s="448" t="s">
        <v>801</v>
      </c>
      <c r="J4930" s="448" t="s">
        <v>589</v>
      </c>
    </row>
    <row r="4931" spans="9:10" x14ac:dyDescent="0.3">
      <c r="I4931" s="448" t="s">
        <v>801</v>
      </c>
      <c r="J4931" s="448" t="s">
        <v>589</v>
      </c>
    </row>
    <row r="4932" spans="9:10" x14ac:dyDescent="0.3">
      <c r="I4932" s="448" t="s">
        <v>801</v>
      </c>
      <c r="J4932" s="448" t="s">
        <v>589</v>
      </c>
    </row>
    <row r="4933" spans="9:10" x14ac:dyDescent="0.3">
      <c r="I4933" s="448" t="s">
        <v>801</v>
      </c>
      <c r="J4933" s="448" t="s">
        <v>589</v>
      </c>
    </row>
    <row r="4934" spans="9:10" x14ac:dyDescent="0.3">
      <c r="I4934" s="448" t="s">
        <v>801</v>
      </c>
      <c r="J4934" s="448" t="s">
        <v>589</v>
      </c>
    </row>
    <row r="4935" spans="9:10" x14ac:dyDescent="0.3">
      <c r="I4935" s="448" t="s">
        <v>801</v>
      </c>
      <c r="J4935" s="448" t="s">
        <v>589</v>
      </c>
    </row>
    <row r="4936" spans="9:10" x14ac:dyDescent="0.3">
      <c r="I4936" s="448" t="s">
        <v>801</v>
      </c>
      <c r="J4936" s="448" t="s">
        <v>589</v>
      </c>
    </row>
    <row r="4937" spans="9:10" x14ac:dyDescent="0.3">
      <c r="I4937" s="448" t="s">
        <v>801</v>
      </c>
      <c r="J4937" s="448" t="s">
        <v>589</v>
      </c>
    </row>
    <row r="4938" spans="9:10" x14ac:dyDescent="0.3">
      <c r="I4938" s="448" t="s">
        <v>801</v>
      </c>
      <c r="J4938" s="448" t="s">
        <v>589</v>
      </c>
    </row>
    <row r="4939" spans="9:10" x14ac:dyDescent="0.3">
      <c r="I4939" s="448" t="s">
        <v>801</v>
      </c>
      <c r="J4939" s="448" t="s">
        <v>589</v>
      </c>
    </row>
    <row r="4940" spans="9:10" x14ac:dyDescent="0.3">
      <c r="I4940" s="448" t="s">
        <v>801</v>
      </c>
      <c r="J4940" s="448" t="s">
        <v>589</v>
      </c>
    </row>
    <row r="4941" spans="9:10" x14ac:dyDescent="0.3">
      <c r="I4941" s="448" t="s">
        <v>801</v>
      </c>
      <c r="J4941" s="448" t="s">
        <v>589</v>
      </c>
    </row>
    <row r="4942" spans="9:10" x14ac:dyDescent="0.3">
      <c r="I4942" s="448" t="s">
        <v>801</v>
      </c>
      <c r="J4942" s="448" t="s">
        <v>589</v>
      </c>
    </row>
    <row r="4943" spans="9:10" x14ac:dyDescent="0.3">
      <c r="I4943" s="448" t="s">
        <v>801</v>
      </c>
      <c r="J4943" s="448" t="s">
        <v>589</v>
      </c>
    </row>
    <row r="4944" spans="9:10" x14ac:dyDescent="0.3">
      <c r="I4944" s="448" t="s">
        <v>801</v>
      </c>
      <c r="J4944" s="448" t="s">
        <v>589</v>
      </c>
    </row>
    <row r="4945" spans="9:10" x14ac:dyDescent="0.3">
      <c r="I4945" s="448" t="s">
        <v>801</v>
      </c>
      <c r="J4945" s="448" t="s">
        <v>589</v>
      </c>
    </row>
    <row r="4946" spans="9:10" x14ac:dyDescent="0.3">
      <c r="I4946" s="448" t="s">
        <v>801</v>
      </c>
      <c r="J4946" s="448" t="s">
        <v>589</v>
      </c>
    </row>
    <row r="4947" spans="9:10" x14ac:dyDescent="0.3">
      <c r="I4947" s="448" t="s">
        <v>801</v>
      </c>
      <c r="J4947" s="448" t="s">
        <v>589</v>
      </c>
    </row>
    <row r="4948" spans="9:10" x14ac:dyDescent="0.3">
      <c r="I4948" s="448" t="s">
        <v>801</v>
      </c>
      <c r="J4948" s="448" t="s">
        <v>589</v>
      </c>
    </row>
    <row r="4949" spans="9:10" x14ac:dyDescent="0.3">
      <c r="I4949" s="448" t="s">
        <v>801</v>
      </c>
      <c r="J4949" s="448" t="s">
        <v>589</v>
      </c>
    </row>
    <row r="4950" spans="9:10" x14ac:dyDescent="0.3">
      <c r="I4950" s="448" t="s">
        <v>801</v>
      </c>
      <c r="J4950" s="448" t="s">
        <v>589</v>
      </c>
    </row>
    <row r="4951" spans="9:10" x14ac:dyDescent="0.3">
      <c r="I4951" s="448" t="s">
        <v>801</v>
      </c>
      <c r="J4951" s="448" t="s">
        <v>589</v>
      </c>
    </row>
    <row r="4952" spans="9:10" x14ac:dyDescent="0.3">
      <c r="I4952" s="448" t="s">
        <v>801</v>
      </c>
      <c r="J4952" s="448" t="s">
        <v>589</v>
      </c>
    </row>
    <row r="4953" spans="9:10" x14ac:dyDescent="0.3">
      <c r="I4953" s="448" t="s">
        <v>801</v>
      </c>
      <c r="J4953" s="448" t="s">
        <v>589</v>
      </c>
    </row>
    <row r="4954" spans="9:10" x14ac:dyDescent="0.3">
      <c r="I4954" s="448" t="s">
        <v>801</v>
      </c>
      <c r="J4954" s="448" t="s">
        <v>589</v>
      </c>
    </row>
    <row r="4955" spans="9:10" x14ac:dyDescent="0.3">
      <c r="I4955" s="448" t="s">
        <v>801</v>
      </c>
      <c r="J4955" s="448" t="s">
        <v>589</v>
      </c>
    </row>
    <row r="4956" spans="9:10" x14ac:dyDescent="0.3">
      <c r="I4956" s="448" t="s">
        <v>801</v>
      </c>
      <c r="J4956" s="448" t="s">
        <v>589</v>
      </c>
    </row>
    <row r="4957" spans="9:10" x14ac:dyDescent="0.3">
      <c r="I4957" s="448" t="s">
        <v>801</v>
      </c>
      <c r="J4957" s="448" t="s">
        <v>589</v>
      </c>
    </row>
    <row r="4958" spans="9:10" x14ac:dyDescent="0.3">
      <c r="I4958" s="448" t="s">
        <v>801</v>
      </c>
      <c r="J4958" s="448" t="s">
        <v>589</v>
      </c>
    </row>
    <row r="4959" spans="9:10" x14ac:dyDescent="0.3">
      <c r="I4959" s="448" t="s">
        <v>801</v>
      </c>
      <c r="J4959" s="448" t="s">
        <v>589</v>
      </c>
    </row>
    <row r="4960" spans="9:10" x14ac:dyDescent="0.3">
      <c r="I4960" s="448" t="s">
        <v>801</v>
      </c>
      <c r="J4960" s="448" t="s">
        <v>589</v>
      </c>
    </row>
    <row r="4961" spans="9:10" x14ac:dyDescent="0.3">
      <c r="I4961" s="448" t="s">
        <v>801</v>
      </c>
      <c r="J4961" s="448" t="s">
        <v>589</v>
      </c>
    </row>
    <row r="4962" spans="9:10" x14ac:dyDescent="0.3">
      <c r="I4962" s="448" t="s">
        <v>801</v>
      </c>
      <c r="J4962" s="448" t="s">
        <v>589</v>
      </c>
    </row>
    <row r="4963" spans="9:10" x14ac:dyDescent="0.3">
      <c r="I4963" s="448" t="s">
        <v>801</v>
      </c>
      <c r="J4963" s="448" t="s">
        <v>589</v>
      </c>
    </row>
    <row r="4964" spans="9:10" x14ac:dyDescent="0.3">
      <c r="I4964" s="448" t="s">
        <v>801</v>
      </c>
      <c r="J4964" s="448" t="s">
        <v>589</v>
      </c>
    </row>
    <row r="4965" spans="9:10" x14ac:dyDescent="0.3">
      <c r="I4965" s="448" t="s">
        <v>801</v>
      </c>
      <c r="J4965" s="448" t="s">
        <v>589</v>
      </c>
    </row>
    <row r="4966" spans="9:10" x14ac:dyDescent="0.3">
      <c r="I4966" s="448" t="s">
        <v>801</v>
      </c>
      <c r="J4966" s="448" t="s">
        <v>589</v>
      </c>
    </row>
    <row r="4967" spans="9:10" x14ac:dyDescent="0.3">
      <c r="I4967" s="448" t="s">
        <v>801</v>
      </c>
      <c r="J4967" s="448" t="s">
        <v>589</v>
      </c>
    </row>
    <row r="4968" spans="9:10" x14ac:dyDescent="0.3">
      <c r="I4968" s="448" t="s">
        <v>801</v>
      </c>
      <c r="J4968" s="448" t="s">
        <v>589</v>
      </c>
    </row>
    <row r="4969" spans="9:10" x14ac:dyDescent="0.3">
      <c r="I4969" s="448" t="s">
        <v>801</v>
      </c>
      <c r="J4969" s="448" t="s">
        <v>589</v>
      </c>
    </row>
    <row r="4970" spans="9:10" x14ac:dyDescent="0.3">
      <c r="I4970" s="448" t="s">
        <v>801</v>
      </c>
      <c r="J4970" s="448" t="s">
        <v>589</v>
      </c>
    </row>
    <row r="4971" spans="9:10" x14ac:dyDescent="0.3">
      <c r="I4971" s="448" t="s">
        <v>801</v>
      </c>
      <c r="J4971" s="448" t="s">
        <v>589</v>
      </c>
    </row>
    <row r="4972" spans="9:10" x14ac:dyDescent="0.3">
      <c r="I4972" s="448" t="s">
        <v>801</v>
      </c>
      <c r="J4972" s="448" t="s">
        <v>589</v>
      </c>
    </row>
    <row r="4973" spans="9:10" x14ac:dyDescent="0.3">
      <c r="I4973" s="448" t="s">
        <v>801</v>
      </c>
      <c r="J4973" s="448" t="s">
        <v>589</v>
      </c>
    </row>
    <row r="4974" spans="9:10" x14ac:dyDescent="0.3">
      <c r="I4974" s="448" t="s">
        <v>801</v>
      </c>
      <c r="J4974" s="448" t="s">
        <v>589</v>
      </c>
    </row>
    <row r="4975" spans="9:10" x14ac:dyDescent="0.3">
      <c r="I4975" s="448" t="s">
        <v>801</v>
      </c>
      <c r="J4975" s="448" t="s">
        <v>589</v>
      </c>
    </row>
    <row r="4976" spans="9:10" x14ac:dyDescent="0.3">
      <c r="I4976" s="448" t="s">
        <v>801</v>
      </c>
      <c r="J4976" s="448" t="s">
        <v>589</v>
      </c>
    </row>
    <row r="4977" spans="9:10" x14ac:dyDescent="0.3">
      <c r="I4977" s="448" t="s">
        <v>801</v>
      </c>
      <c r="J4977" s="448" t="s">
        <v>589</v>
      </c>
    </row>
    <row r="4978" spans="9:10" x14ac:dyDescent="0.3">
      <c r="I4978" s="448" t="s">
        <v>801</v>
      </c>
      <c r="J4978" s="448" t="s">
        <v>589</v>
      </c>
    </row>
    <row r="4979" spans="9:10" x14ac:dyDescent="0.3">
      <c r="I4979" s="448" t="s">
        <v>801</v>
      </c>
      <c r="J4979" s="448" t="s">
        <v>589</v>
      </c>
    </row>
    <row r="4980" spans="9:10" x14ac:dyDescent="0.3">
      <c r="I4980" s="448" t="s">
        <v>801</v>
      </c>
      <c r="J4980" s="448" t="s">
        <v>589</v>
      </c>
    </row>
    <row r="4981" spans="9:10" x14ac:dyDescent="0.3">
      <c r="I4981" s="448" t="s">
        <v>801</v>
      </c>
      <c r="J4981" s="448" t="s">
        <v>589</v>
      </c>
    </row>
    <row r="4982" spans="9:10" x14ac:dyDescent="0.3">
      <c r="I4982" s="448" t="s">
        <v>801</v>
      </c>
      <c r="J4982" s="448" t="s">
        <v>589</v>
      </c>
    </row>
    <row r="4983" spans="9:10" x14ac:dyDescent="0.3">
      <c r="I4983" s="448" t="s">
        <v>801</v>
      </c>
      <c r="J4983" s="448" t="s">
        <v>589</v>
      </c>
    </row>
    <row r="4984" spans="9:10" x14ac:dyDescent="0.3">
      <c r="I4984" s="448"/>
      <c r="J4984" s="448"/>
    </row>
    <row r="4985" spans="9:10" x14ac:dyDescent="0.3">
      <c r="I4985" s="448" t="s">
        <v>802</v>
      </c>
      <c r="J4985" s="448" t="s">
        <v>589</v>
      </c>
    </row>
    <row r="4986" spans="9:10" x14ac:dyDescent="0.3">
      <c r="I4986" s="448" t="s">
        <v>802</v>
      </c>
      <c r="J4986" s="448" t="s">
        <v>589</v>
      </c>
    </row>
    <row r="4987" spans="9:10" x14ac:dyDescent="0.3">
      <c r="I4987" s="448" t="s">
        <v>802</v>
      </c>
      <c r="J4987" s="448" t="s">
        <v>589</v>
      </c>
    </row>
    <row r="4988" spans="9:10" x14ac:dyDescent="0.3">
      <c r="I4988" s="448" t="s">
        <v>802</v>
      </c>
      <c r="J4988" s="448" t="s">
        <v>589</v>
      </c>
    </row>
    <row r="4989" spans="9:10" x14ac:dyDescent="0.3">
      <c r="I4989" s="448" t="s">
        <v>802</v>
      </c>
      <c r="J4989" s="448" t="s">
        <v>589</v>
      </c>
    </row>
    <row r="4990" spans="9:10" x14ac:dyDescent="0.3">
      <c r="I4990" s="448" t="s">
        <v>802</v>
      </c>
      <c r="J4990" s="448" t="s">
        <v>589</v>
      </c>
    </row>
    <row r="4991" spans="9:10" x14ac:dyDescent="0.3">
      <c r="I4991" s="448" t="s">
        <v>802</v>
      </c>
      <c r="J4991" s="448" t="s">
        <v>589</v>
      </c>
    </row>
    <row r="4992" spans="9:10" x14ac:dyDescent="0.3">
      <c r="I4992" s="448" t="s">
        <v>802</v>
      </c>
      <c r="J4992" s="448" t="s">
        <v>589</v>
      </c>
    </row>
    <row r="4993" spans="9:10" x14ac:dyDescent="0.3">
      <c r="I4993" s="448" t="s">
        <v>802</v>
      </c>
      <c r="J4993" s="448" t="s">
        <v>589</v>
      </c>
    </row>
    <row r="4994" spans="9:10" x14ac:dyDescent="0.3">
      <c r="I4994" s="448" t="s">
        <v>802</v>
      </c>
      <c r="J4994" s="448" t="s">
        <v>589</v>
      </c>
    </row>
    <row r="4995" spans="9:10" x14ac:dyDescent="0.3">
      <c r="I4995" s="448" t="s">
        <v>802</v>
      </c>
      <c r="J4995" s="448" t="s">
        <v>589</v>
      </c>
    </row>
    <row r="4996" spans="9:10" x14ac:dyDescent="0.3">
      <c r="I4996" s="448" t="s">
        <v>802</v>
      </c>
      <c r="J4996" s="448" t="s">
        <v>589</v>
      </c>
    </row>
    <row r="4997" spans="9:10" x14ac:dyDescent="0.3">
      <c r="I4997" s="448" t="s">
        <v>802</v>
      </c>
      <c r="J4997" s="448" t="s">
        <v>589</v>
      </c>
    </row>
    <row r="4998" spans="9:10" x14ac:dyDescent="0.3">
      <c r="I4998" s="448" t="s">
        <v>802</v>
      </c>
      <c r="J4998" s="448" t="s">
        <v>589</v>
      </c>
    </row>
    <row r="4999" spans="9:10" x14ac:dyDescent="0.3">
      <c r="I4999" s="448" t="s">
        <v>802</v>
      </c>
      <c r="J4999" s="448" t="s">
        <v>589</v>
      </c>
    </row>
    <row r="5000" spans="9:10" x14ac:dyDescent="0.3">
      <c r="I5000" s="448" t="s">
        <v>802</v>
      </c>
      <c r="J5000" s="448" t="s">
        <v>589</v>
      </c>
    </row>
    <row r="5001" spans="9:10" x14ac:dyDescent="0.3">
      <c r="I5001" s="448" t="s">
        <v>802</v>
      </c>
      <c r="J5001" s="448" t="s">
        <v>589</v>
      </c>
    </row>
    <row r="5002" spans="9:10" x14ac:dyDescent="0.3">
      <c r="I5002" s="448" t="s">
        <v>802</v>
      </c>
      <c r="J5002" s="448" t="s">
        <v>589</v>
      </c>
    </row>
    <row r="5003" spans="9:10" x14ac:dyDescent="0.3">
      <c r="I5003" s="448" t="s">
        <v>802</v>
      </c>
      <c r="J5003" s="448" t="s">
        <v>589</v>
      </c>
    </row>
    <row r="5004" spans="9:10" x14ac:dyDescent="0.3">
      <c r="I5004" s="448" t="s">
        <v>802</v>
      </c>
      <c r="J5004" s="448" t="s">
        <v>589</v>
      </c>
    </row>
    <row r="5005" spans="9:10" x14ac:dyDescent="0.3">
      <c r="I5005" s="448" t="s">
        <v>802</v>
      </c>
      <c r="J5005" s="448" t="s">
        <v>589</v>
      </c>
    </row>
    <row r="5006" spans="9:10" x14ac:dyDescent="0.3">
      <c r="I5006" s="448" t="s">
        <v>802</v>
      </c>
      <c r="J5006" s="448" t="s">
        <v>589</v>
      </c>
    </row>
    <row r="5007" spans="9:10" x14ac:dyDescent="0.3">
      <c r="I5007" s="448" t="s">
        <v>802</v>
      </c>
      <c r="J5007" s="448" t="s">
        <v>589</v>
      </c>
    </row>
    <row r="5008" spans="9:10" x14ac:dyDescent="0.3">
      <c r="I5008" s="448" t="s">
        <v>802</v>
      </c>
      <c r="J5008" s="448" t="s">
        <v>589</v>
      </c>
    </row>
    <row r="5009" spans="9:10" x14ac:dyDescent="0.3">
      <c r="I5009" s="448" t="s">
        <v>802</v>
      </c>
      <c r="J5009" s="448" t="s">
        <v>589</v>
      </c>
    </row>
    <row r="5010" spans="9:10" x14ac:dyDescent="0.3">
      <c r="I5010" s="448" t="s">
        <v>802</v>
      </c>
      <c r="J5010" s="448" t="s">
        <v>589</v>
      </c>
    </row>
    <row r="5011" spans="9:10" x14ac:dyDescent="0.3">
      <c r="I5011" s="448" t="s">
        <v>802</v>
      </c>
      <c r="J5011" s="448" t="s">
        <v>589</v>
      </c>
    </row>
    <row r="5012" spans="9:10" x14ac:dyDescent="0.3">
      <c r="I5012" s="448" t="s">
        <v>802</v>
      </c>
      <c r="J5012" s="448" t="s">
        <v>589</v>
      </c>
    </row>
    <row r="5013" spans="9:10" x14ac:dyDescent="0.3">
      <c r="I5013" s="448" t="s">
        <v>802</v>
      </c>
      <c r="J5013" s="448" t="s">
        <v>589</v>
      </c>
    </row>
    <row r="5014" spans="9:10" x14ac:dyDescent="0.3">
      <c r="I5014" s="448" t="s">
        <v>802</v>
      </c>
      <c r="J5014" s="448" t="s">
        <v>589</v>
      </c>
    </row>
    <row r="5015" spans="9:10" x14ac:dyDescent="0.3">
      <c r="I5015" s="448" t="s">
        <v>802</v>
      </c>
      <c r="J5015" s="448" t="s">
        <v>589</v>
      </c>
    </row>
    <row r="5016" spans="9:10" x14ac:dyDescent="0.3">
      <c r="I5016" s="448" t="s">
        <v>802</v>
      </c>
      <c r="J5016" s="448" t="s">
        <v>589</v>
      </c>
    </row>
    <row r="5017" spans="9:10" x14ac:dyDescent="0.3">
      <c r="I5017" s="448" t="s">
        <v>802</v>
      </c>
      <c r="J5017" s="448" t="s">
        <v>589</v>
      </c>
    </row>
    <row r="5018" spans="9:10" x14ac:dyDescent="0.3">
      <c r="I5018" s="448" t="s">
        <v>802</v>
      </c>
      <c r="J5018" s="448" t="s">
        <v>589</v>
      </c>
    </row>
    <row r="5019" spans="9:10" x14ac:dyDescent="0.3">
      <c r="I5019" s="448" t="s">
        <v>802</v>
      </c>
      <c r="J5019" s="448" t="s">
        <v>589</v>
      </c>
    </row>
    <row r="5020" spans="9:10" x14ac:dyDescent="0.3">
      <c r="I5020" s="448" t="s">
        <v>802</v>
      </c>
      <c r="J5020" s="448" t="s">
        <v>589</v>
      </c>
    </row>
    <row r="5021" spans="9:10" x14ac:dyDescent="0.3">
      <c r="I5021" s="448" t="s">
        <v>802</v>
      </c>
      <c r="J5021" s="448" t="s">
        <v>589</v>
      </c>
    </row>
    <row r="5022" spans="9:10" x14ac:dyDescent="0.3">
      <c r="I5022" s="448" t="s">
        <v>802</v>
      </c>
      <c r="J5022" s="448" t="s">
        <v>589</v>
      </c>
    </row>
    <row r="5023" spans="9:10" x14ac:dyDescent="0.3">
      <c r="I5023" s="448" t="s">
        <v>802</v>
      </c>
      <c r="J5023" s="448" t="s">
        <v>589</v>
      </c>
    </row>
    <row r="5024" spans="9:10" x14ac:dyDescent="0.3">
      <c r="I5024" s="448" t="s">
        <v>802</v>
      </c>
      <c r="J5024" s="448" t="s">
        <v>589</v>
      </c>
    </row>
    <row r="5025" spans="9:10" x14ac:dyDescent="0.3">
      <c r="I5025" s="448" t="s">
        <v>802</v>
      </c>
      <c r="J5025" s="448" t="s">
        <v>589</v>
      </c>
    </row>
    <row r="5026" spans="9:10" x14ac:dyDescent="0.3">
      <c r="I5026" s="448" t="s">
        <v>802</v>
      </c>
      <c r="J5026" s="448" t="s">
        <v>589</v>
      </c>
    </row>
    <row r="5027" spans="9:10" x14ac:dyDescent="0.3">
      <c r="I5027" s="448" t="s">
        <v>802</v>
      </c>
      <c r="J5027" s="448" t="s">
        <v>589</v>
      </c>
    </row>
    <row r="5028" spans="9:10" x14ac:dyDescent="0.3">
      <c r="I5028" s="448" t="s">
        <v>802</v>
      </c>
      <c r="J5028" s="448" t="s">
        <v>589</v>
      </c>
    </row>
    <row r="5029" spans="9:10" x14ac:dyDescent="0.3">
      <c r="I5029" s="448" t="s">
        <v>802</v>
      </c>
      <c r="J5029" s="448" t="s">
        <v>589</v>
      </c>
    </row>
    <row r="5030" spans="9:10" x14ac:dyDescent="0.3">
      <c r="I5030" s="448" t="s">
        <v>802</v>
      </c>
      <c r="J5030" s="448" t="s">
        <v>589</v>
      </c>
    </row>
    <row r="5031" spans="9:10" x14ac:dyDescent="0.3">
      <c r="I5031" s="448" t="s">
        <v>802</v>
      </c>
      <c r="J5031" s="448" t="s">
        <v>589</v>
      </c>
    </row>
    <row r="5032" spans="9:10" x14ac:dyDescent="0.3">
      <c r="I5032" s="448" t="s">
        <v>802</v>
      </c>
      <c r="J5032" s="448" t="s">
        <v>589</v>
      </c>
    </row>
    <row r="5033" spans="9:10" x14ac:dyDescent="0.3">
      <c r="I5033" s="448" t="s">
        <v>802</v>
      </c>
      <c r="J5033" s="448" t="s">
        <v>589</v>
      </c>
    </row>
    <row r="5034" spans="9:10" x14ac:dyDescent="0.3">
      <c r="I5034" s="448" t="s">
        <v>802</v>
      </c>
      <c r="J5034" s="448" t="s">
        <v>589</v>
      </c>
    </row>
    <row r="5035" spans="9:10" x14ac:dyDescent="0.3">
      <c r="I5035" s="448" t="s">
        <v>802</v>
      </c>
      <c r="J5035" s="448" t="s">
        <v>589</v>
      </c>
    </row>
    <row r="5036" spans="9:10" x14ac:dyDescent="0.3">
      <c r="I5036" s="448" t="s">
        <v>802</v>
      </c>
      <c r="J5036" s="448" t="s">
        <v>589</v>
      </c>
    </row>
    <row r="5037" spans="9:10" x14ac:dyDescent="0.3">
      <c r="I5037" s="448" t="s">
        <v>802</v>
      </c>
      <c r="J5037" s="448" t="s">
        <v>589</v>
      </c>
    </row>
    <row r="5038" spans="9:10" x14ac:dyDescent="0.3">
      <c r="I5038" s="448" t="s">
        <v>802</v>
      </c>
      <c r="J5038" s="448" t="s">
        <v>589</v>
      </c>
    </row>
    <row r="5039" spans="9:10" x14ac:dyDescent="0.3">
      <c r="I5039" s="448" t="s">
        <v>802</v>
      </c>
      <c r="J5039" s="448" t="s">
        <v>589</v>
      </c>
    </row>
    <row r="5040" spans="9:10" x14ac:dyDescent="0.3">
      <c r="I5040" s="448" t="s">
        <v>802</v>
      </c>
      <c r="J5040" s="448" t="s">
        <v>589</v>
      </c>
    </row>
    <row r="5041" spans="9:10" x14ac:dyDescent="0.3">
      <c r="I5041" s="448" t="s">
        <v>802</v>
      </c>
      <c r="J5041" s="448" t="s">
        <v>589</v>
      </c>
    </row>
    <row r="5042" spans="9:10" x14ac:dyDescent="0.3">
      <c r="I5042" s="448" t="s">
        <v>802</v>
      </c>
      <c r="J5042" s="448" t="s">
        <v>589</v>
      </c>
    </row>
    <row r="5043" spans="9:10" x14ac:dyDescent="0.3">
      <c r="I5043" s="448" t="s">
        <v>802</v>
      </c>
      <c r="J5043" s="448" t="s">
        <v>589</v>
      </c>
    </row>
    <row r="5044" spans="9:10" x14ac:dyDescent="0.3">
      <c r="I5044" s="448" t="s">
        <v>802</v>
      </c>
      <c r="J5044" s="448" t="s">
        <v>589</v>
      </c>
    </row>
    <row r="5045" spans="9:10" x14ac:dyDescent="0.3">
      <c r="I5045" s="448" t="s">
        <v>802</v>
      </c>
      <c r="J5045" s="448" t="s">
        <v>589</v>
      </c>
    </row>
    <row r="5046" spans="9:10" x14ac:dyDescent="0.3">
      <c r="I5046" s="448" t="s">
        <v>802</v>
      </c>
      <c r="J5046" s="448" t="s">
        <v>589</v>
      </c>
    </row>
    <row r="5047" spans="9:10" x14ac:dyDescent="0.3">
      <c r="I5047" s="448" t="s">
        <v>802</v>
      </c>
      <c r="J5047" s="448" t="s">
        <v>589</v>
      </c>
    </row>
    <row r="5048" spans="9:10" x14ac:dyDescent="0.3">
      <c r="I5048" s="448" t="s">
        <v>802</v>
      </c>
      <c r="J5048" s="448" t="s">
        <v>589</v>
      </c>
    </row>
    <row r="5049" spans="9:10" x14ac:dyDescent="0.3">
      <c r="I5049" s="448" t="s">
        <v>802</v>
      </c>
      <c r="J5049" s="448" t="s">
        <v>589</v>
      </c>
    </row>
    <row r="5050" spans="9:10" x14ac:dyDescent="0.3">
      <c r="I5050" s="448" t="s">
        <v>802</v>
      </c>
      <c r="J5050" s="448" t="s">
        <v>589</v>
      </c>
    </row>
    <row r="5051" spans="9:10" x14ac:dyDescent="0.3">
      <c r="I5051" s="448" t="s">
        <v>802</v>
      </c>
      <c r="J5051" s="448" t="s">
        <v>589</v>
      </c>
    </row>
    <row r="5052" spans="9:10" x14ac:dyDescent="0.3">
      <c r="I5052" s="448" t="s">
        <v>802</v>
      </c>
      <c r="J5052" s="448" t="s">
        <v>589</v>
      </c>
    </row>
    <row r="5053" spans="9:10" x14ac:dyDescent="0.3">
      <c r="I5053" s="448"/>
      <c r="J5053" s="448"/>
    </row>
    <row r="5054" spans="9:10" x14ac:dyDescent="0.3">
      <c r="I5054" s="448" t="s">
        <v>803</v>
      </c>
      <c r="J5054" s="448" t="s">
        <v>589</v>
      </c>
    </row>
    <row r="5055" spans="9:10" x14ac:dyDescent="0.3">
      <c r="I5055" s="448" t="s">
        <v>803</v>
      </c>
      <c r="J5055" s="448" t="s">
        <v>589</v>
      </c>
    </row>
    <row r="5056" spans="9:10" x14ac:dyDescent="0.3">
      <c r="I5056" s="448" t="s">
        <v>803</v>
      </c>
      <c r="J5056" s="448" t="s">
        <v>589</v>
      </c>
    </row>
    <row r="5057" spans="9:10" x14ac:dyDescent="0.3">
      <c r="I5057" s="448" t="s">
        <v>803</v>
      </c>
      <c r="J5057" s="448" t="s">
        <v>589</v>
      </c>
    </row>
    <row r="5058" spans="9:10" x14ac:dyDescent="0.3">
      <c r="I5058" s="448" t="s">
        <v>803</v>
      </c>
      <c r="J5058" s="448" t="s">
        <v>589</v>
      </c>
    </row>
    <row r="5059" spans="9:10" x14ac:dyDescent="0.3">
      <c r="I5059" s="448" t="s">
        <v>803</v>
      </c>
      <c r="J5059" s="448" t="s">
        <v>589</v>
      </c>
    </row>
    <row r="5060" spans="9:10" x14ac:dyDescent="0.3">
      <c r="I5060" s="448" t="s">
        <v>803</v>
      </c>
      <c r="J5060" s="448" t="s">
        <v>589</v>
      </c>
    </row>
    <row r="5061" spans="9:10" x14ac:dyDescent="0.3">
      <c r="I5061" s="448" t="s">
        <v>803</v>
      </c>
      <c r="J5061" s="448" t="s">
        <v>589</v>
      </c>
    </row>
    <row r="5062" spans="9:10" x14ac:dyDescent="0.3">
      <c r="I5062" s="448" t="s">
        <v>803</v>
      </c>
      <c r="J5062" s="448" t="s">
        <v>589</v>
      </c>
    </row>
    <row r="5063" spans="9:10" x14ac:dyDescent="0.3">
      <c r="I5063" s="448" t="s">
        <v>803</v>
      </c>
      <c r="J5063" s="448" t="s">
        <v>589</v>
      </c>
    </row>
    <row r="5064" spans="9:10" x14ac:dyDescent="0.3">
      <c r="I5064" s="448" t="s">
        <v>803</v>
      </c>
      <c r="J5064" s="448" t="s">
        <v>589</v>
      </c>
    </row>
    <row r="5065" spans="9:10" x14ac:dyDescent="0.3">
      <c r="I5065" s="448" t="s">
        <v>803</v>
      </c>
      <c r="J5065" s="448" t="s">
        <v>589</v>
      </c>
    </row>
    <row r="5066" spans="9:10" x14ac:dyDescent="0.3">
      <c r="I5066" s="448" t="s">
        <v>803</v>
      </c>
      <c r="J5066" s="448" t="s">
        <v>589</v>
      </c>
    </row>
    <row r="5067" spans="9:10" x14ac:dyDescent="0.3">
      <c r="I5067" s="448" t="s">
        <v>803</v>
      </c>
      <c r="J5067" s="448" t="s">
        <v>589</v>
      </c>
    </row>
    <row r="5068" spans="9:10" x14ac:dyDescent="0.3">
      <c r="I5068" s="448" t="s">
        <v>803</v>
      </c>
      <c r="J5068" s="448" t="s">
        <v>589</v>
      </c>
    </row>
    <row r="5069" spans="9:10" x14ac:dyDescent="0.3">
      <c r="I5069" s="448" t="s">
        <v>803</v>
      </c>
      <c r="J5069" s="448" t="s">
        <v>589</v>
      </c>
    </row>
    <row r="5070" spans="9:10" x14ac:dyDescent="0.3">
      <c r="I5070" s="448" t="s">
        <v>803</v>
      </c>
      <c r="J5070" s="448" t="s">
        <v>589</v>
      </c>
    </row>
    <row r="5071" spans="9:10" x14ac:dyDescent="0.3">
      <c r="I5071" s="448" t="s">
        <v>803</v>
      </c>
      <c r="J5071" s="448" t="s">
        <v>589</v>
      </c>
    </row>
    <row r="5072" spans="9:10" x14ac:dyDescent="0.3">
      <c r="I5072" s="448" t="s">
        <v>803</v>
      </c>
      <c r="J5072" s="448" t="s">
        <v>589</v>
      </c>
    </row>
    <row r="5073" spans="9:10" x14ac:dyDescent="0.3">
      <c r="I5073" s="448" t="s">
        <v>803</v>
      </c>
      <c r="J5073" s="448" t="s">
        <v>589</v>
      </c>
    </row>
    <row r="5074" spans="9:10" x14ac:dyDescent="0.3">
      <c r="I5074" s="448" t="s">
        <v>803</v>
      </c>
      <c r="J5074" s="448" t="s">
        <v>589</v>
      </c>
    </row>
    <row r="5075" spans="9:10" x14ac:dyDescent="0.3">
      <c r="I5075" s="448" t="s">
        <v>803</v>
      </c>
      <c r="J5075" s="448" t="s">
        <v>589</v>
      </c>
    </row>
    <row r="5076" spans="9:10" x14ac:dyDescent="0.3">
      <c r="I5076" s="448" t="s">
        <v>803</v>
      </c>
      <c r="J5076" s="448" t="s">
        <v>589</v>
      </c>
    </row>
    <row r="5077" spans="9:10" x14ac:dyDescent="0.3">
      <c r="I5077" s="448" t="s">
        <v>803</v>
      </c>
      <c r="J5077" s="448" t="s">
        <v>589</v>
      </c>
    </row>
    <row r="5078" spans="9:10" x14ac:dyDescent="0.3">
      <c r="I5078" s="448" t="s">
        <v>803</v>
      </c>
      <c r="J5078" s="448" t="s">
        <v>589</v>
      </c>
    </row>
    <row r="5079" spans="9:10" x14ac:dyDescent="0.3">
      <c r="I5079" s="448" t="s">
        <v>803</v>
      </c>
      <c r="J5079" s="448" t="s">
        <v>589</v>
      </c>
    </row>
    <row r="5080" spans="9:10" x14ac:dyDescent="0.3">
      <c r="I5080" s="448" t="s">
        <v>803</v>
      </c>
      <c r="J5080" s="448" t="s">
        <v>589</v>
      </c>
    </row>
    <row r="5081" spans="9:10" x14ac:dyDescent="0.3">
      <c r="I5081" s="448" t="s">
        <v>803</v>
      </c>
      <c r="J5081" s="448" t="s">
        <v>589</v>
      </c>
    </row>
    <row r="5082" spans="9:10" x14ac:dyDescent="0.3">
      <c r="I5082" s="448" t="s">
        <v>803</v>
      </c>
      <c r="J5082" s="448" t="s">
        <v>589</v>
      </c>
    </row>
    <row r="5083" spans="9:10" x14ac:dyDescent="0.3">
      <c r="I5083" s="448" t="s">
        <v>803</v>
      </c>
      <c r="J5083" s="448" t="s">
        <v>589</v>
      </c>
    </row>
    <row r="5084" spans="9:10" x14ac:dyDescent="0.3">
      <c r="I5084" s="448" t="s">
        <v>803</v>
      </c>
      <c r="J5084" s="448" t="s">
        <v>589</v>
      </c>
    </row>
    <row r="5085" spans="9:10" x14ac:dyDescent="0.3">
      <c r="I5085" s="448" t="s">
        <v>803</v>
      </c>
      <c r="J5085" s="448" t="s">
        <v>589</v>
      </c>
    </row>
    <row r="5086" spans="9:10" x14ac:dyDescent="0.3">
      <c r="I5086" s="448" t="s">
        <v>803</v>
      </c>
      <c r="J5086" s="448" t="s">
        <v>589</v>
      </c>
    </row>
    <row r="5087" spans="9:10" x14ac:dyDescent="0.3">
      <c r="I5087" s="448" t="s">
        <v>803</v>
      </c>
      <c r="J5087" s="448" t="s">
        <v>589</v>
      </c>
    </row>
    <row r="5088" spans="9:10" x14ac:dyDescent="0.3">
      <c r="I5088" s="448" t="s">
        <v>803</v>
      </c>
      <c r="J5088" s="448" t="s">
        <v>589</v>
      </c>
    </row>
    <row r="5089" spans="9:10" x14ac:dyDescent="0.3">
      <c r="I5089" s="448" t="s">
        <v>803</v>
      </c>
      <c r="J5089" s="448" t="s">
        <v>589</v>
      </c>
    </row>
    <row r="5090" spans="9:10" x14ac:dyDescent="0.3">
      <c r="I5090" s="448" t="s">
        <v>803</v>
      </c>
      <c r="J5090" s="448" t="s">
        <v>589</v>
      </c>
    </row>
    <row r="5091" spans="9:10" x14ac:dyDescent="0.3">
      <c r="I5091" s="448" t="s">
        <v>803</v>
      </c>
      <c r="J5091" s="448" t="s">
        <v>589</v>
      </c>
    </row>
    <row r="5092" spans="9:10" x14ac:dyDescent="0.3">
      <c r="I5092" s="448" t="s">
        <v>803</v>
      </c>
      <c r="J5092" s="448" t="s">
        <v>589</v>
      </c>
    </row>
    <row r="5093" spans="9:10" x14ac:dyDescent="0.3">
      <c r="I5093" s="448" t="s">
        <v>803</v>
      </c>
      <c r="J5093" s="448" t="s">
        <v>589</v>
      </c>
    </row>
    <row r="5094" spans="9:10" x14ac:dyDescent="0.3">
      <c r="I5094" s="448" t="s">
        <v>803</v>
      </c>
      <c r="J5094" s="448" t="s">
        <v>589</v>
      </c>
    </row>
    <row r="5095" spans="9:10" x14ac:dyDescent="0.3">
      <c r="I5095" s="448" t="s">
        <v>803</v>
      </c>
      <c r="J5095" s="448" t="s">
        <v>589</v>
      </c>
    </row>
    <row r="5096" spans="9:10" x14ac:dyDescent="0.3">
      <c r="I5096" s="448" t="s">
        <v>803</v>
      </c>
      <c r="J5096" s="448" t="s">
        <v>589</v>
      </c>
    </row>
    <row r="5097" spans="9:10" x14ac:dyDescent="0.3">
      <c r="I5097" s="448" t="s">
        <v>803</v>
      </c>
      <c r="J5097" s="448" t="s">
        <v>589</v>
      </c>
    </row>
    <row r="5098" spans="9:10" x14ac:dyDescent="0.3">
      <c r="I5098" s="448" t="s">
        <v>803</v>
      </c>
      <c r="J5098" s="448" t="s">
        <v>589</v>
      </c>
    </row>
    <row r="5099" spans="9:10" x14ac:dyDescent="0.3">
      <c r="I5099" s="448" t="s">
        <v>803</v>
      </c>
      <c r="J5099" s="448" t="s">
        <v>589</v>
      </c>
    </row>
    <row r="5100" spans="9:10" x14ac:dyDescent="0.3">
      <c r="I5100" s="448" t="s">
        <v>803</v>
      </c>
      <c r="J5100" s="448" t="s">
        <v>589</v>
      </c>
    </row>
    <row r="5101" spans="9:10" x14ac:dyDescent="0.3">
      <c r="I5101" s="448" t="s">
        <v>803</v>
      </c>
      <c r="J5101" s="448" t="s">
        <v>589</v>
      </c>
    </row>
    <row r="5102" spans="9:10" x14ac:dyDescent="0.3">
      <c r="I5102" s="448" t="s">
        <v>803</v>
      </c>
      <c r="J5102" s="448" t="s">
        <v>589</v>
      </c>
    </row>
    <row r="5103" spans="9:10" x14ac:dyDescent="0.3">
      <c r="I5103" s="448" t="s">
        <v>803</v>
      </c>
      <c r="J5103" s="448" t="s">
        <v>589</v>
      </c>
    </row>
    <row r="5104" spans="9:10" x14ac:dyDescent="0.3">
      <c r="I5104" s="448" t="s">
        <v>803</v>
      </c>
      <c r="J5104" s="448" t="s">
        <v>589</v>
      </c>
    </row>
    <row r="5105" spans="9:10" x14ac:dyDescent="0.3">
      <c r="I5105" s="448" t="s">
        <v>803</v>
      </c>
      <c r="J5105" s="448" t="s">
        <v>589</v>
      </c>
    </row>
    <row r="5106" spans="9:10" x14ac:dyDescent="0.3">
      <c r="I5106" s="448" t="s">
        <v>803</v>
      </c>
      <c r="J5106" s="448" t="s">
        <v>589</v>
      </c>
    </row>
    <row r="5107" spans="9:10" x14ac:dyDescent="0.3">
      <c r="I5107" s="448" t="s">
        <v>803</v>
      </c>
      <c r="J5107" s="448" t="s">
        <v>589</v>
      </c>
    </row>
    <row r="5108" spans="9:10" x14ac:dyDescent="0.3">
      <c r="I5108" s="448" t="s">
        <v>803</v>
      </c>
      <c r="J5108" s="448" t="s">
        <v>589</v>
      </c>
    </row>
    <row r="5109" spans="9:10" x14ac:dyDescent="0.3">
      <c r="I5109" s="448" t="s">
        <v>803</v>
      </c>
      <c r="J5109" s="448" t="s">
        <v>589</v>
      </c>
    </row>
    <row r="5110" spans="9:10" x14ac:dyDescent="0.3">
      <c r="I5110" s="448" t="s">
        <v>803</v>
      </c>
      <c r="J5110" s="448" t="s">
        <v>589</v>
      </c>
    </row>
    <row r="5111" spans="9:10" x14ac:dyDescent="0.3">
      <c r="I5111" s="448" t="s">
        <v>803</v>
      </c>
      <c r="J5111" s="448" t="s">
        <v>589</v>
      </c>
    </row>
    <row r="5112" spans="9:10" x14ac:dyDescent="0.3">
      <c r="I5112" s="448" t="s">
        <v>803</v>
      </c>
      <c r="J5112" s="448" t="s">
        <v>589</v>
      </c>
    </row>
    <row r="5113" spans="9:10" x14ac:dyDescent="0.3">
      <c r="I5113" s="448" t="s">
        <v>803</v>
      </c>
      <c r="J5113" s="448" t="s">
        <v>589</v>
      </c>
    </row>
    <row r="5114" spans="9:10" x14ac:dyDescent="0.3">
      <c r="I5114" s="448" t="s">
        <v>803</v>
      </c>
      <c r="J5114" s="448" t="s">
        <v>589</v>
      </c>
    </row>
    <row r="5115" spans="9:10" x14ac:dyDescent="0.3">
      <c r="I5115" s="448" t="s">
        <v>803</v>
      </c>
      <c r="J5115" s="448" t="s">
        <v>589</v>
      </c>
    </row>
    <row r="5116" spans="9:10" x14ac:dyDescent="0.3">
      <c r="I5116" s="448" t="s">
        <v>803</v>
      </c>
      <c r="J5116" s="448" t="s">
        <v>589</v>
      </c>
    </row>
    <row r="5117" spans="9:10" x14ac:dyDescent="0.3">
      <c r="I5117" s="448" t="s">
        <v>803</v>
      </c>
      <c r="J5117" s="448" t="s">
        <v>589</v>
      </c>
    </row>
    <row r="5118" spans="9:10" x14ac:dyDescent="0.3">
      <c r="I5118" s="448" t="s">
        <v>803</v>
      </c>
      <c r="J5118" s="448" t="s">
        <v>589</v>
      </c>
    </row>
    <row r="5119" spans="9:10" x14ac:dyDescent="0.3">
      <c r="I5119" s="448"/>
      <c r="J5119" s="448"/>
    </row>
    <row r="5120" spans="9:10" x14ac:dyDescent="0.3">
      <c r="I5120" s="448" t="s">
        <v>804</v>
      </c>
      <c r="J5120" s="448" t="s">
        <v>589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1048574"/>
  <sheetViews>
    <sheetView workbookViewId="0">
      <pane ySplit="339" topLeftCell="A340" activePane="bottomLeft" state="frozen"/>
      <selection activeCell="L340" sqref="L340"/>
      <selection pane="bottomLeft" activeCell="D381" sqref="D381"/>
    </sheetView>
  </sheetViews>
  <sheetFormatPr defaultRowHeight="14.4" x14ac:dyDescent="0.3"/>
  <cols>
    <col min="1" max="1" width="11.5546875" style="75" bestFit="1" customWidth="1"/>
    <col min="2" max="2" width="11.5546875" customWidth="1"/>
    <col min="3" max="3" width="15.5546875" style="109" bestFit="1" customWidth="1"/>
    <col min="4" max="4" width="15.6640625" style="109" bestFit="1" customWidth="1"/>
    <col min="5" max="5" width="39.5546875" bestFit="1" customWidth="1"/>
    <col min="6" max="6" width="8.88671875" style="112"/>
    <col min="7" max="7" width="15.5546875" bestFit="1" customWidth="1"/>
    <col min="8" max="8" width="13.44140625" customWidth="1"/>
    <col min="9" max="13" width="10.5546875" style="76" customWidth="1"/>
    <col min="14" max="14" width="13.44140625" style="76" bestFit="1" customWidth="1"/>
    <col min="15" max="15" width="22.5546875" style="77" bestFit="1" customWidth="1"/>
  </cols>
  <sheetData>
    <row r="1" spans="1:15" ht="87" thickBot="1" x14ac:dyDescent="0.35">
      <c r="A1" s="52" t="s">
        <v>805</v>
      </c>
      <c r="B1" s="52" t="s">
        <v>571</v>
      </c>
      <c r="C1" s="53" t="s">
        <v>806</v>
      </c>
      <c r="D1" s="53" t="s">
        <v>807</v>
      </c>
      <c r="E1" s="52" t="s">
        <v>808</v>
      </c>
      <c r="F1" s="52" t="s">
        <v>809</v>
      </c>
      <c r="G1" s="52" t="s">
        <v>810</v>
      </c>
      <c r="H1" s="52" t="s">
        <v>568</v>
      </c>
      <c r="I1" s="54" t="s">
        <v>811</v>
      </c>
      <c r="J1" s="54" t="s">
        <v>812</v>
      </c>
      <c r="K1" s="54" t="s">
        <v>813</v>
      </c>
      <c r="L1" s="54" t="s">
        <v>814</v>
      </c>
      <c r="M1" s="54" t="s">
        <v>815</v>
      </c>
      <c r="N1" s="54" t="s">
        <v>816</v>
      </c>
      <c r="O1" s="52" t="s">
        <v>817</v>
      </c>
    </row>
    <row r="2" spans="1:15" hidden="1" x14ac:dyDescent="0.3">
      <c r="A2" s="55" t="s">
        <v>818</v>
      </c>
      <c r="B2" s="55" t="s">
        <v>587</v>
      </c>
      <c r="C2" s="56">
        <v>3001699272</v>
      </c>
      <c r="D2" s="55" t="s">
        <v>819</v>
      </c>
      <c r="E2" s="55" t="s">
        <v>820</v>
      </c>
      <c r="F2" s="55">
        <v>1</v>
      </c>
      <c r="G2" s="55" t="s">
        <v>821</v>
      </c>
      <c r="H2" s="55" t="s">
        <v>822</v>
      </c>
      <c r="I2" s="57">
        <v>43546</v>
      </c>
      <c r="J2" s="57"/>
      <c r="K2" s="58"/>
      <c r="L2" s="58"/>
      <c r="M2" s="57">
        <v>43584</v>
      </c>
      <c r="N2" s="59">
        <v>43594</v>
      </c>
      <c r="O2" s="58" t="s">
        <v>823</v>
      </c>
    </row>
    <row r="3" spans="1:15" hidden="1" x14ac:dyDescent="0.3">
      <c r="A3" s="60" t="s">
        <v>824</v>
      </c>
      <c r="B3" s="55" t="s">
        <v>587</v>
      </c>
      <c r="C3" s="56">
        <v>3001702999</v>
      </c>
      <c r="D3" s="60" t="s">
        <v>819</v>
      </c>
      <c r="E3" s="60" t="s">
        <v>820</v>
      </c>
      <c r="F3" s="60">
        <v>2</v>
      </c>
      <c r="G3" s="60" t="s">
        <v>821</v>
      </c>
      <c r="H3" s="60" t="s">
        <v>822</v>
      </c>
      <c r="I3" s="61">
        <v>43552</v>
      </c>
      <c r="J3" s="61"/>
      <c r="K3" s="62"/>
      <c r="L3" s="62"/>
      <c r="M3" s="61">
        <v>43584</v>
      </c>
      <c r="N3" s="63">
        <v>43595</v>
      </c>
      <c r="O3" s="62" t="s">
        <v>825</v>
      </c>
    </row>
    <row r="4" spans="1:15" hidden="1" x14ac:dyDescent="0.3">
      <c r="A4" s="60" t="s">
        <v>826</v>
      </c>
      <c r="B4" s="55" t="s">
        <v>587</v>
      </c>
      <c r="C4" s="56">
        <v>4513750270</v>
      </c>
      <c r="D4" s="60" t="s">
        <v>827</v>
      </c>
      <c r="E4" s="60" t="s">
        <v>828</v>
      </c>
      <c r="F4" s="60">
        <v>10</v>
      </c>
      <c r="G4" s="60" t="s">
        <v>829</v>
      </c>
      <c r="H4" s="60" t="s">
        <v>822</v>
      </c>
      <c r="I4" s="61">
        <v>43565</v>
      </c>
      <c r="J4" s="61"/>
      <c r="K4" s="62"/>
      <c r="L4" s="62"/>
      <c r="M4" s="61">
        <v>43637</v>
      </c>
      <c r="N4" s="61">
        <v>43641</v>
      </c>
      <c r="O4" s="60" t="s">
        <v>830</v>
      </c>
    </row>
    <row r="5" spans="1:15" ht="28.8" hidden="1" x14ac:dyDescent="0.3">
      <c r="A5" s="60" t="s">
        <v>831</v>
      </c>
      <c r="B5" s="55" t="s">
        <v>587</v>
      </c>
      <c r="C5" s="56">
        <v>500019002496</v>
      </c>
      <c r="D5" s="60">
        <v>13044040010</v>
      </c>
      <c r="E5" s="60" t="s">
        <v>832</v>
      </c>
      <c r="F5" s="60">
        <v>4</v>
      </c>
      <c r="G5" s="60" t="s">
        <v>833</v>
      </c>
      <c r="H5" s="60" t="s">
        <v>822</v>
      </c>
      <c r="I5" s="61">
        <v>43570</v>
      </c>
      <c r="J5" s="61"/>
      <c r="K5" s="62"/>
      <c r="L5" s="61">
        <v>43572</v>
      </c>
      <c r="M5" s="61">
        <v>43634</v>
      </c>
      <c r="N5" s="61">
        <v>43645</v>
      </c>
      <c r="O5" s="64" t="s">
        <v>834</v>
      </c>
    </row>
    <row r="6" spans="1:15" hidden="1" x14ac:dyDescent="0.3">
      <c r="A6" s="60" t="s">
        <v>835</v>
      </c>
      <c r="B6" s="55" t="s">
        <v>587</v>
      </c>
      <c r="C6" s="56">
        <v>3001714744</v>
      </c>
      <c r="D6" s="60" t="s">
        <v>819</v>
      </c>
      <c r="E6" s="60" t="s">
        <v>820</v>
      </c>
      <c r="F6" s="60">
        <v>1</v>
      </c>
      <c r="G6" s="60" t="s">
        <v>821</v>
      </c>
      <c r="H6" s="60" t="s">
        <v>822</v>
      </c>
      <c r="I6" s="61">
        <v>43578</v>
      </c>
      <c r="J6" s="61"/>
      <c r="K6" s="62"/>
      <c r="L6" s="62"/>
      <c r="M6" s="61">
        <v>43600</v>
      </c>
      <c r="N6" s="61">
        <v>43607</v>
      </c>
      <c r="O6" s="60"/>
    </row>
    <row r="7" spans="1:15" hidden="1" x14ac:dyDescent="0.3">
      <c r="A7" s="60" t="s">
        <v>836</v>
      </c>
      <c r="B7" s="55" t="s">
        <v>587</v>
      </c>
      <c r="C7" s="56">
        <v>3001472837</v>
      </c>
      <c r="D7" s="60" t="s">
        <v>819</v>
      </c>
      <c r="E7" s="60" t="s">
        <v>820</v>
      </c>
      <c r="F7" s="60">
        <v>1</v>
      </c>
      <c r="G7" s="60" t="s">
        <v>837</v>
      </c>
      <c r="H7" s="60" t="s">
        <v>822</v>
      </c>
      <c r="I7" s="61">
        <v>43606</v>
      </c>
      <c r="J7" s="61"/>
      <c r="K7" s="62"/>
      <c r="L7" s="62"/>
      <c r="M7" s="61">
        <v>43606</v>
      </c>
      <c r="N7" s="61">
        <v>43613</v>
      </c>
      <c r="O7" s="60"/>
    </row>
    <row r="8" spans="1:15" hidden="1" x14ac:dyDescent="0.3">
      <c r="A8" s="60" t="s">
        <v>838</v>
      </c>
      <c r="B8" s="55" t="s">
        <v>587</v>
      </c>
      <c r="C8" s="56">
        <v>3001472837</v>
      </c>
      <c r="D8" s="60" t="s">
        <v>839</v>
      </c>
      <c r="E8" s="60" t="s">
        <v>840</v>
      </c>
      <c r="F8" s="60">
        <v>1</v>
      </c>
      <c r="G8" s="60" t="s">
        <v>837</v>
      </c>
      <c r="H8" s="60" t="s">
        <v>822</v>
      </c>
      <c r="I8" s="61">
        <v>43606</v>
      </c>
      <c r="J8" s="61"/>
      <c r="K8" s="62"/>
      <c r="L8" s="62"/>
      <c r="M8" s="61">
        <v>43606</v>
      </c>
      <c r="N8" s="61">
        <v>43613</v>
      </c>
      <c r="O8" s="60"/>
    </row>
    <row r="9" spans="1:15" hidden="1" x14ac:dyDescent="0.3">
      <c r="A9" s="60" t="s">
        <v>841</v>
      </c>
      <c r="B9" s="55" t="s">
        <v>587</v>
      </c>
      <c r="C9" s="56">
        <v>3001504519</v>
      </c>
      <c r="D9" s="60" t="s">
        <v>839</v>
      </c>
      <c r="E9" s="60" t="s">
        <v>840</v>
      </c>
      <c r="F9" s="60">
        <v>1</v>
      </c>
      <c r="G9" s="60" t="s">
        <v>837</v>
      </c>
      <c r="H9" s="60" t="s">
        <v>822</v>
      </c>
      <c r="I9" s="61">
        <v>43606</v>
      </c>
      <c r="J9" s="61"/>
      <c r="K9" s="62"/>
      <c r="L9" s="62"/>
      <c r="M9" s="61">
        <v>43606</v>
      </c>
      <c r="N9" s="61">
        <v>43613</v>
      </c>
      <c r="O9" s="60"/>
    </row>
    <row r="10" spans="1:15" hidden="1" x14ac:dyDescent="0.3">
      <c r="A10" s="60" t="s">
        <v>842</v>
      </c>
      <c r="B10" s="55" t="s">
        <v>587</v>
      </c>
      <c r="C10" s="56">
        <v>7001593823</v>
      </c>
      <c r="D10" s="60">
        <v>14051080010</v>
      </c>
      <c r="E10" s="60" t="s">
        <v>843</v>
      </c>
      <c r="F10" s="60">
        <v>1</v>
      </c>
      <c r="G10" s="60" t="s">
        <v>821</v>
      </c>
      <c r="H10" s="60" t="s">
        <v>822</v>
      </c>
      <c r="I10" s="61">
        <v>43635</v>
      </c>
      <c r="J10" s="61"/>
      <c r="K10" s="62"/>
      <c r="L10" s="61">
        <v>43635</v>
      </c>
      <c r="M10" s="61">
        <v>43635</v>
      </c>
      <c r="N10" s="61">
        <v>43642</v>
      </c>
      <c r="O10" s="60"/>
    </row>
    <row r="11" spans="1:15" hidden="1" x14ac:dyDescent="0.3">
      <c r="A11" s="60" t="s">
        <v>844</v>
      </c>
      <c r="B11" s="55" t="s">
        <v>587</v>
      </c>
      <c r="C11" s="56">
        <v>4507958998</v>
      </c>
      <c r="D11" s="60">
        <v>21095000010</v>
      </c>
      <c r="E11" s="60" t="s">
        <v>845</v>
      </c>
      <c r="F11" s="60">
        <v>1</v>
      </c>
      <c r="G11" s="60" t="s">
        <v>846</v>
      </c>
      <c r="H11" s="60" t="s">
        <v>822</v>
      </c>
      <c r="I11" s="61">
        <v>43658</v>
      </c>
      <c r="J11" s="61"/>
      <c r="K11" s="62"/>
      <c r="L11" s="61">
        <v>43661</v>
      </c>
      <c r="M11" s="61">
        <v>43661</v>
      </c>
      <c r="N11" s="61">
        <v>43663</v>
      </c>
      <c r="O11" s="60"/>
    </row>
    <row r="12" spans="1:15" hidden="1" x14ac:dyDescent="0.3">
      <c r="A12" s="60" t="s">
        <v>847</v>
      </c>
      <c r="B12" s="55" t="s">
        <v>587</v>
      </c>
      <c r="C12" s="56">
        <v>4507977981</v>
      </c>
      <c r="D12" s="60">
        <v>23095000033</v>
      </c>
      <c r="E12" s="60" t="s">
        <v>848</v>
      </c>
      <c r="F12" s="60">
        <v>1</v>
      </c>
      <c r="G12" s="60" t="s">
        <v>846</v>
      </c>
      <c r="H12" s="60" t="s">
        <v>822</v>
      </c>
      <c r="I12" s="61">
        <v>43668</v>
      </c>
      <c r="J12" s="61"/>
      <c r="K12" s="62"/>
      <c r="L12" s="62"/>
      <c r="M12" s="62"/>
      <c r="N12" s="61">
        <v>43731</v>
      </c>
      <c r="O12" s="60"/>
    </row>
    <row r="13" spans="1:15" hidden="1" x14ac:dyDescent="0.3">
      <c r="A13" s="60" t="s">
        <v>849</v>
      </c>
      <c r="B13" s="55" t="s">
        <v>587</v>
      </c>
      <c r="C13" s="56">
        <v>7001602942</v>
      </c>
      <c r="D13" s="60">
        <v>14051080010</v>
      </c>
      <c r="E13" s="60" t="s">
        <v>843</v>
      </c>
      <c r="F13" s="60">
        <v>1</v>
      </c>
      <c r="G13" s="60" t="s">
        <v>837</v>
      </c>
      <c r="H13" s="60" t="s">
        <v>822</v>
      </c>
      <c r="I13" s="61">
        <v>43670</v>
      </c>
      <c r="J13" s="61"/>
      <c r="K13" s="62"/>
      <c r="L13" s="62"/>
      <c r="M13" s="62"/>
      <c r="N13" s="61">
        <v>43675</v>
      </c>
      <c r="O13" s="60"/>
    </row>
    <row r="14" spans="1:15" hidden="1" x14ac:dyDescent="0.3">
      <c r="A14" s="60" t="s">
        <v>850</v>
      </c>
      <c r="B14" s="55" t="s">
        <v>587</v>
      </c>
      <c r="C14" s="56" t="s">
        <v>851</v>
      </c>
      <c r="D14" s="60" t="s">
        <v>852</v>
      </c>
      <c r="E14" s="60" t="s">
        <v>853</v>
      </c>
      <c r="F14" s="60">
        <v>2</v>
      </c>
      <c r="G14" s="60" t="s">
        <v>854</v>
      </c>
      <c r="H14" s="60" t="s">
        <v>822</v>
      </c>
      <c r="I14" s="61">
        <v>43670</v>
      </c>
      <c r="J14" s="61"/>
      <c r="K14" s="62"/>
      <c r="L14" s="62"/>
      <c r="M14" s="62"/>
      <c r="N14" s="61">
        <v>43679</v>
      </c>
      <c r="O14" s="60"/>
    </row>
    <row r="15" spans="1:15" hidden="1" x14ac:dyDescent="0.3">
      <c r="A15" s="60" t="s">
        <v>855</v>
      </c>
      <c r="B15" s="55" t="s">
        <v>587</v>
      </c>
      <c r="C15" s="56" t="s">
        <v>856</v>
      </c>
      <c r="D15" s="60" t="s">
        <v>857</v>
      </c>
      <c r="E15" s="60" t="s">
        <v>858</v>
      </c>
      <c r="F15" s="60">
        <v>2</v>
      </c>
      <c r="G15" s="60" t="s">
        <v>854</v>
      </c>
      <c r="H15" s="60" t="s">
        <v>822</v>
      </c>
      <c r="I15" s="61">
        <v>43670</v>
      </c>
      <c r="J15" s="61"/>
      <c r="K15" s="62"/>
      <c r="L15" s="62"/>
      <c r="M15" s="62"/>
      <c r="N15" s="61">
        <v>43683</v>
      </c>
      <c r="O15" s="60"/>
    </row>
    <row r="16" spans="1:15" hidden="1" x14ac:dyDescent="0.3">
      <c r="A16" s="60" t="s">
        <v>859</v>
      </c>
      <c r="B16" s="55" t="s">
        <v>587</v>
      </c>
      <c r="C16" s="56">
        <v>30011766644</v>
      </c>
      <c r="D16" s="60" t="s">
        <v>819</v>
      </c>
      <c r="E16" s="60" t="s">
        <v>820</v>
      </c>
      <c r="F16" s="60">
        <v>3</v>
      </c>
      <c r="G16" s="60" t="s">
        <v>821</v>
      </c>
      <c r="H16" s="60" t="s">
        <v>822</v>
      </c>
      <c r="I16" s="61">
        <v>43658</v>
      </c>
      <c r="J16" s="61"/>
      <c r="K16" s="62"/>
      <c r="L16" s="61">
        <v>43697</v>
      </c>
      <c r="M16" s="62"/>
      <c r="N16" s="61">
        <v>43718</v>
      </c>
      <c r="O16" s="60"/>
    </row>
    <row r="17" spans="1:15" hidden="1" x14ac:dyDescent="0.3">
      <c r="A17" s="60" t="s">
        <v>860</v>
      </c>
      <c r="B17" s="55" t="s">
        <v>587</v>
      </c>
      <c r="C17" s="56">
        <v>7001625715</v>
      </c>
      <c r="D17" s="60">
        <v>17057060013</v>
      </c>
      <c r="E17" s="60" t="s">
        <v>861</v>
      </c>
      <c r="F17" s="60">
        <v>1</v>
      </c>
      <c r="G17" s="60" t="s">
        <v>837</v>
      </c>
      <c r="H17" s="60" t="s">
        <v>822</v>
      </c>
      <c r="I17" s="61">
        <v>43659</v>
      </c>
      <c r="J17" s="61"/>
      <c r="K17" s="62"/>
      <c r="L17" s="61">
        <v>43691</v>
      </c>
      <c r="M17" s="62"/>
      <c r="N17" s="61">
        <v>43717</v>
      </c>
      <c r="O17" s="60"/>
    </row>
    <row r="18" spans="1:15" ht="28.8" hidden="1" x14ac:dyDescent="0.3">
      <c r="A18" s="60" t="s">
        <v>862</v>
      </c>
      <c r="B18" s="55" t="s">
        <v>587</v>
      </c>
      <c r="C18" s="56">
        <v>3001781886</v>
      </c>
      <c r="D18" s="60">
        <v>22095000062</v>
      </c>
      <c r="E18" s="60" t="s">
        <v>863</v>
      </c>
      <c r="F18" s="60">
        <v>1</v>
      </c>
      <c r="G18" s="60" t="s">
        <v>821</v>
      </c>
      <c r="H18" s="60" t="s">
        <v>822</v>
      </c>
      <c r="I18" s="61">
        <v>43720</v>
      </c>
      <c r="J18" s="61"/>
      <c r="K18" s="62"/>
      <c r="L18" s="61">
        <v>43720</v>
      </c>
      <c r="M18" s="61">
        <v>43747</v>
      </c>
      <c r="N18" s="63">
        <v>43761</v>
      </c>
      <c r="O18" s="64" t="s">
        <v>864</v>
      </c>
    </row>
    <row r="19" spans="1:15" hidden="1" x14ac:dyDescent="0.3">
      <c r="A19" s="60" t="s">
        <v>865</v>
      </c>
      <c r="B19" s="55" t="s">
        <v>587</v>
      </c>
      <c r="C19" s="56">
        <v>70011642286</v>
      </c>
      <c r="D19" s="60">
        <v>23195000012</v>
      </c>
      <c r="E19" s="60" t="s">
        <v>866</v>
      </c>
      <c r="F19" s="60">
        <v>1</v>
      </c>
      <c r="G19" s="60" t="s">
        <v>837</v>
      </c>
      <c r="H19" s="60" t="s">
        <v>867</v>
      </c>
      <c r="I19" s="61">
        <v>43723</v>
      </c>
      <c r="J19" s="61"/>
      <c r="K19" s="62"/>
      <c r="L19" s="61">
        <v>43724</v>
      </c>
      <c r="M19" s="62"/>
      <c r="N19" s="61">
        <v>43735</v>
      </c>
      <c r="O19" s="60"/>
    </row>
    <row r="20" spans="1:15" hidden="1" x14ac:dyDescent="0.3">
      <c r="A20" s="60" t="s">
        <v>868</v>
      </c>
      <c r="B20" s="55" t="s">
        <v>587</v>
      </c>
      <c r="C20" s="56">
        <v>70011642286</v>
      </c>
      <c r="D20" s="60">
        <v>17551000010</v>
      </c>
      <c r="E20" s="60" t="s">
        <v>869</v>
      </c>
      <c r="F20" s="60">
        <v>1</v>
      </c>
      <c r="G20" s="60" t="s">
        <v>837</v>
      </c>
      <c r="H20" s="60" t="s">
        <v>867</v>
      </c>
      <c r="I20" s="61">
        <v>43723</v>
      </c>
      <c r="J20" s="61"/>
      <c r="K20" s="62"/>
      <c r="L20" s="61">
        <v>43724</v>
      </c>
      <c r="M20" s="62"/>
      <c r="N20" s="61">
        <v>43735</v>
      </c>
      <c r="O20" s="60"/>
    </row>
    <row r="21" spans="1:15" hidden="1" x14ac:dyDescent="0.3">
      <c r="A21" s="60" t="s">
        <v>870</v>
      </c>
      <c r="B21" s="55" t="s">
        <v>587</v>
      </c>
      <c r="C21" s="56">
        <v>100019036226</v>
      </c>
      <c r="D21" s="60">
        <v>21295000041</v>
      </c>
      <c r="E21" s="60" t="s">
        <v>250</v>
      </c>
      <c r="F21" s="60">
        <v>1</v>
      </c>
      <c r="G21" s="60" t="s">
        <v>833</v>
      </c>
      <c r="H21" s="60" t="s">
        <v>822</v>
      </c>
      <c r="I21" s="61">
        <v>43720</v>
      </c>
      <c r="J21" s="61"/>
      <c r="K21" s="62"/>
      <c r="L21" s="61">
        <v>43727</v>
      </c>
      <c r="M21" s="61">
        <v>43733</v>
      </c>
      <c r="N21" s="61">
        <v>43733</v>
      </c>
      <c r="O21" s="60"/>
    </row>
    <row r="22" spans="1:15" hidden="1" x14ac:dyDescent="0.3">
      <c r="A22" s="60" t="s">
        <v>871</v>
      </c>
      <c r="B22" s="55" t="s">
        <v>587</v>
      </c>
      <c r="C22" s="56">
        <v>100019036226</v>
      </c>
      <c r="D22" s="60">
        <v>21295000039</v>
      </c>
      <c r="E22" s="60" t="s">
        <v>244</v>
      </c>
      <c r="F22" s="60">
        <v>1</v>
      </c>
      <c r="G22" s="60" t="s">
        <v>833</v>
      </c>
      <c r="H22" s="60" t="s">
        <v>822</v>
      </c>
      <c r="I22" s="61">
        <v>43720</v>
      </c>
      <c r="J22" s="61"/>
      <c r="K22" s="62"/>
      <c r="L22" s="61">
        <v>43727</v>
      </c>
      <c r="M22" s="61">
        <v>43733</v>
      </c>
      <c r="N22" s="61">
        <v>43733</v>
      </c>
      <c r="O22" s="60"/>
    </row>
    <row r="23" spans="1:15" hidden="1" x14ac:dyDescent="0.3">
      <c r="A23" s="60" t="s">
        <v>872</v>
      </c>
      <c r="B23" s="55" t="s">
        <v>587</v>
      </c>
      <c r="C23" s="56">
        <v>100019036226</v>
      </c>
      <c r="D23" s="60">
        <v>21295000040</v>
      </c>
      <c r="E23" s="60" t="s">
        <v>248</v>
      </c>
      <c r="F23" s="60">
        <v>1</v>
      </c>
      <c r="G23" s="60" t="s">
        <v>833</v>
      </c>
      <c r="H23" s="60" t="s">
        <v>822</v>
      </c>
      <c r="I23" s="61">
        <v>43720</v>
      </c>
      <c r="J23" s="61"/>
      <c r="K23" s="62"/>
      <c r="L23" s="61">
        <v>43727</v>
      </c>
      <c r="M23" s="61">
        <v>43733</v>
      </c>
      <c r="N23" s="61">
        <v>43733</v>
      </c>
      <c r="O23" s="60"/>
    </row>
    <row r="24" spans="1:15" hidden="1" x14ac:dyDescent="0.3">
      <c r="A24" s="60" t="s">
        <v>873</v>
      </c>
      <c r="B24" s="55" t="s">
        <v>587</v>
      </c>
      <c r="C24" s="56">
        <v>100019036226</v>
      </c>
      <c r="D24" s="60">
        <v>21295000049</v>
      </c>
      <c r="E24" s="60" t="s">
        <v>874</v>
      </c>
      <c r="F24" s="60">
        <v>1</v>
      </c>
      <c r="G24" s="60" t="s">
        <v>833</v>
      </c>
      <c r="H24" s="60" t="s">
        <v>822</v>
      </c>
      <c r="I24" s="61">
        <v>43720</v>
      </c>
      <c r="J24" s="61"/>
      <c r="K24" s="62"/>
      <c r="L24" s="61">
        <v>43727</v>
      </c>
      <c r="M24" s="61">
        <v>43733</v>
      </c>
      <c r="N24" s="61">
        <v>43733</v>
      </c>
      <c r="O24" s="60"/>
    </row>
    <row r="25" spans="1:15" hidden="1" x14ac:dyDescent="0.3">
      <c r="A25" s="60" t="s">
        <v>875</v>
      </c>
      <c r="B25" s="55" t="s">
        <v>587</v>
      </c>
      <c r="C25" s="56">
        <v>100019036226</v>
      </c>
      <c r="D25" s="60">
        <v>22995000026</v>
      </c>
      <c r="E25" s="60" t="s">
        <v>282</v>
      </c>
      <c r="F25" s="60">
        <v>1</v>
      </c>
      <c r="G25" s="60" t="s">
        <v>833</v>
      </c>
      <c r="H25" s="60" t="s">
        <v>822</v>
      </c>
      <c r="I25" s="61">
        <v>43720</v>
      </c>
      <c r="J25" s="61"/>
      <c r="K25" s="62"/>
      <c r="L25" s="61">
        <v>43727</v>
      </c>
      <c r="M25" s="61">
        <v>43733</v>
      </c>
      <c r="N25" s="61">
        <v>43733</v>
      </c>
      <c r="O25" s="60"/>
    </row>
    <row r="26" spans="1:15" hidden="1" x14ac:dyDescent="0.3">
      <c r="A26" s="60" t="s">
        <v>876</v>
      </c>
      <c r="B26" s="55" t="s">
        <v>587</v>
      </c>
      <c r="C26" s="56">
        <v>100019036226</v>
      </c>
      <c r="D26" s="60">
        <v>21895000013</v>
      </c>
      <c r="E26" s="60" t="s">
        <v>877</v>
      </c>
      <c r="F26" s="60">
        <v>1</v>
      </c>
      <c r="G26" s="60" t="s">
        <v>833</v>
      </c>
      <c r="H26" s="60" t="s">
        <v>822</v>
      </c>
      <c r="I26" s="61">
        <v>43720</v>
      </c>
      <c r="J26" s="61"/>
      <c r="K26" s="62"/>
      <c r="L26" s="61">
        <v>43727</v>
      </c>
      <c r="M26" s="61">
        <v>43733</v>
      </c>
      <c r="N26" s="61">
        <v>43733</v>
      </c>
      <c r="O26" s="60"/>
    </row>
    <row r="27" spans="1:15" hidden="1" x14ac:dyDescent="0.3">
      <c r="A27" s="60" t="s">
        <v>878</v>
      </c>
      <c r="B27" s="55" t="s">
        <v>587</v>
      </c>
      <c r="C27" s="56">
        <v>100019036226</v>
      </c>
      <c r="D27" s="60">
        <v>14544120012</v>
      </c>
      <c r="E27" s="60" t="s">
        <v>879</v>
      </c>
      <c r="F27" s="60">
        <v>1</v>
      </c>
      <c r="G27" s="60" t="s">
        <v>833</v>
      </c>
      <c r="H27" s="60" t="s">
        <v>822</v>
      </c>
      <c r="I27" s="61">
        <v>43720</v>
      </c>
      <c r="J27" s="61"/>
      <c r="K27" s="62"/>
      <c r="L27" s="61">
        <v>43727</v>
      </c>
      <c r="M27" s="61">
        <v>43733</v>
      </c>
      <c r="N27" s="61">
        <v>43733</v>
      </c>
      <c r="O27" s="60"/>
    </row>
    <row r="28" spans="1:15" hidden="1" x14ac:dyDescent="0.3">
      <c r="A28" s="60" t="s">
        <v>880</v>
      </c>
      <c r="B28" s="55" t="s">
        <v>587</v>
      </c>
      <c r="C28" s="56">
        <v>100019036226</v>
      </c>
      <c r="D28" s="60">
        <v>14544120013</v>
      </c>
      <c r="E28" s="60" t="s">
        <v>881</v>
      </c>
      <c r="F28" s="60">
        <v>1</v>
      </c>
      <c r="G28" s="60" t="s">
        <v>833</v>
      </c>
      <c r="H28" s="60" t="s">
        <v>822</v>
      </c>
      <c r="I28" s="61">
        <v>43720</v>
      </c>
      <c r="J28" s="61"/>
      <c r="K28" s="62"/>
      <c r="L28" s="61">
        <v>43727</v>
      </c>
      <c r="M28" s="61">
        <v>43733</v>
      </c>
      <c r="N28" s="61">
        <v>43733</v>
      </c>
      <c r="O28" s="60"/>
    </row>
    <row r="29" spans="1:15" hidden="1" x14ac:dyDescent="0.3">
      <c r="A29" s="60" t="s">
        <v>882</v>
      </c>
      <c r="B29" s="55" t="s">
        <v>587</v>
      </c>
      <c r="C29" s="56">
        <v>100019036226</v>
      </c>
      <c r="D29" s="60">
        <v>22195000040</v>
      </c>
      <c r="E29" s="60" t="s">
        <v>883</v>
      </c>
      <c r="F29" s="60">
        <v>1</v>
      </c>
      <c r="G29" s="60" t="s">
        <v>833</v>
      </c>
      <c r="H29" s="60" t="s">
        <v>822</v>
      </c>
      <c r="I29" s="61">
        <v>43720</v>
      </c>
      <c r="J29" s="61"/>
      <c r="K29" s="62"/>
      <c r="L29" s="61">
        <v>43727</v>
      </c>
      <c r="M29" s="61">
        <v>43733</v>
      </c>
      <c r="N29" s="61">
        <v>43733</v>
      </c>
      <c r="O29" s="60"/>
    </row>
    <row r="30" spans="1:15" hidden="1" x14ac:dyDescent="0.3">
      <c r="A30" s="60" t="s">
        <v>884</v>
      </c>
      <c r="B30" s="55" t="s">
        <v>587</v>
      </c>
      <c r="C30" s="56">
        <v>100019036226</v>
      </c>
      <c r="D30" s="60">
        <v>21095000108</v>
      </c>
      <c r="E30" s="60" t="s">
        <v>885</v>
      </c>
      <c r="F30" s="60">
        <v>1</v>
      </c>
      <c r="G30" s="60" t="s">
        <v>833</v>
      </c>
      <c r="H30" s="60" t="s">
        <v>822</v>
      </c>
      <c r="I30" s="61">
        <v>43720</v>
      </c>
      <c r="J30" s="61"/>
      <c r="K30" s="62"/>
      <c r="L30" s="61">
        <v>43727</v>
      </c>
      <c r="M30" s="61">
        <v>43733</v>
      </c>
      <c r="N30" s="61">
        <v>43733</v>
      </c>
      <c r="O30" s="60"/>
    </row>
    <row r="31" spans="1:15" hidden="1" x14ac:dyDescent="0.3">
      <c r="A31" s="60" t="s">
        <v>886</v>
      </c>
      <c r="B31" s="55" t="s">
        <v>587</v>
      </c>
      <c r="C31" s="56">
        <v>100019036226</v>
      </c>
      <c r="D31" s="60">
        <v>22195000039</v>
      </c>
      <c r="E31" s="60" t="s">
        <v>887</v>
      </c>
      <c r="F31" s="60">
        <v>1</v>
      </c>
      <c r="G31" s="60" t="s">
        <v>833</v>
      </c>
      <c r="H31" s="60" t="s">
        <v>822</v>
      </c>
      <c r="I31" s="61">
        <v>43720</v>
      </c>
      <c r="J31" s="61"/>
      <c r="K31" s="62"/>
      <c r="L31" s="61">
        <v>43727</v>
      </c>
      <c r="M31" s="61">
        <v>43733</v>
      </c>
      <c r="N31" s="61">
        <v>43733</v>
      </c>
      <c r="O31" s="60"/>
    </row>
    <row r="32" spans="1:15" hidden="1" x14ac:dyDescent="0.3">
      <c r="A32" s="60" t="s">
        <v>888</v>
      </c>
      <c r="B32" s="55" t="s">
        <v>587</v>
      </c>
      <c r="C32" s="56">
        <v>100019036226</v>
      </c>
      <c r="D32" s="60">
        <v>21095000037</v>
      </c>
      <c r="E32" s="60" t="s">
        <v>889</v>
      </c>
      <c r="F32" s="60">
        <v>1</v>
      </c>
      <c r="G32" s="60" t="s">
        <v>833</v>
      </c>
      <c r="H32" s="60" t="s">
        <v>822</v>
      </c>
      <c r="I32" s="61">
        <v>43720</v>
      </c>
      <c r="J32" s="61"/>
      <c r="K32" s="62"/>
      <c r="L32" s="61">
        <v>43727</v>
      </c>
      <c r="M32" s="61">
        <v>43733</v>
      </c>
      <c r="N32" s="61">
        <v>43733</v>
      </c>
      <c r="O32" s="60"/>
    </row>
    <row r="33" spans="1:15" hidden="1" x14ac:dyDescent="0.3">
      <c r="A33" s="60" t="s">
        <v>890</v>
      </c>
      <c r="B33" s="55" t="s">
        <v>587</v>
      </c>
      <c r="C33" s="56">
        <v>100019036226</v>
      </c>
      <c r="D33" s="60">
        <v>21295000026</v>
      </c>
      <c r="E33" s="60" t="s">
        <v>891</v>
      </c>
      <c r="F33" s="60">
        <v>1</v>
      </c>
      <c r="G33" s="60" t="s">
        <v>833</v>
      </c>
      <c r="H33" s="60" t="s">
        <v>822</v>
      </c>
      <c r="I33" s="61">
        <v>43720</v>
      </c>
      <c r="J33" s="61"/>
      <c r="K33" s="62"/>
      <c r="L33" s="61">
        <v>43727</v>
      </c>
      <c r="M33" s="61">
        <v>43756</v>
      </c>
      <c r="N33" s="61">
        <v>43756</v>
      </c>
      <c r="O33" s="60" t="s">
        <v>892</v>
      </c>
    </row>
    <row r="34" spans="1:15" hidden="1" x14ac:dyDescent="0.3">
      <c r="A34" s="60" t="s">
        <v>893</v>
      </c>
      <c r="B34" s="55" t="s">
        <v>587</v>
      </c>
      <c r="C34" s="56">
        <v>100019036226</v>
      </c>
      <c r="D34" s="60">
        <v>21095000060</v>
      </c>
      <c r="E34" s="60" t="s">
        <v>226</v>
      </c>
      <c r="F34" s="60">
        <v>1</v>
      </c>
      <c r="G34" s="60" t="s">
        <v>833</v>
      </c>
      <c r="H34" s="60" t="s">
        <v>822</v>
      </c>
      <c r="I34" s="61">
        <v>43720</v>
      </c>
      <c r="J34" s="61"/>
      <c r="K34" s="62"/>
      <c r="L34" s="61">
        <v>43727</v>
      </c>
      <c r="M34" s="61">
        <v>43733</v>
      </c>
      <c r="N34" s="61">
        <v>43733</v>
      </c>
      <c r="O34" s="60"/>
    </row>
    <row r="35" spans="1:15" hidden="1" x14ac:dyDescent="0.3">
      <c r="A35" s="60" t="s">
        <v>894</v>
      </c>
      <c r="B35" s="55" t="s">
        <v>587</v>
      </c>
      <c r="C35" s="56">
        <v>100019036226</v>
      </c>
      <c r="D35" s="60">
        <v>21895000010</v>
      </c>
      <c r="E35" s="60" t="s">
        <v>895</v>
      </c>
      <c r="F35" s="60">
        <v>1</v>
      </c>
      <c r="G35" s="60" t="s">
        <v>833</v>
      </c>
      <c r="H35" s="60" t="s">
        <v>822</v>
      </c>
      <c r="I35" s="61">
        <v>43720</v>
      </c>
      <c r="J35" s="61"/>
      <c r="K35" s="62"/>
      <c r="L35" s="61">
        <v>43727</v>
      </c>
      <c r="M35" s="61">
        <v>43756</v>
      </c>
      <c r="N35" s="61">
        <v>43756</v>
      </c>
      <c r="O35" s="60" t="s">
        <v>892</v>
      </c>
    </row>
    <row r="36" spans="1:15" hidden="1" x14ac:dyDescent="0.3">
      <c r="A36" s="60" t="s">
        <v>896</v>
      </c>
      <c r="B36" s="55" t="s">
        <v>587</v>
      </c>
      <c r="C36" s="56">
        <v>100019036226</v>
      </c>
      <c r="D36" s="60">
        <v>17595000012</v>
      </c>
      <c r="E36" s="60" t="s">
        <v>897</v>
      </c>
      <c r="F36" s="60">
        <v>1</v>
      </c>
      <c r="G36" s="60" t="s">
        <v>833</v>
      </c>
      <c r="H36" s="60" t="s">
        <v>822</v>
      </c>
      <c r="I36" s="61">
        <v>43720</v>
      </c>
      <c r="J36" s="61"/>
      <c r="K36" s="62"/>
      <c r="L36" s="61">
        <v>43727</v>
      </c>
      <c r="M36" s="61">
        <v>43733</v>
      </c>
      <c r="N36" s="61">
        <v>43733</v>
      </c>
      <c r="O36" s="60"/>
    </row>
    <row r="37" spans="1:15" hidden="1" x14ac:dyDescent="0.3">
      <c r="A37" s="60" t="s">
        <v>898</v>
      </c>
      <c r="B37" s="55" t="s">
        <v>587</v>
      </c>
      <c r="C37" s="56">
        <v>100019036226</v>
      </c>
      <c r="D37" s="60">
        <v>21995000013</v>
      </c>
      <c r="E37" s="60" t="s">
        <v>258</v>
      </c>
      <c r="F37" s="60">
        <v>1</v>
      </c>
      <c r="G37" s="60" t="s">
        <v>833</v>
      </c>
      <c r="H37" s="60" t="s">
        <v>822</v>
      </c>
      <c r="I37" s="61">
        <v>43720</v>
      </c>
      <c r="J37" s="61"/>
      <c r="K37" s="62"/>
      <c r="L37" s="61">
        <v>43727</v>
      </c>
      <c r="M37" s="61">
        <v>43733</v>
      </c>
      <c r="N37" s="61">
        <v>43733</v>
      </c>
      <c r="O37" s="60"/>
    </row>
    <row r="38" spans="1:15" hidden="1" x14ac:dyDescent="0.3">
      <c r="A38" s="60" t="s">
        <v>899</v>
      </c>
      <c r="B38" s="55" t="s">
        <v>587</v>
      </c>
      <c r="C38" s="56">
        <v>100019036226</v>
      </c>
      <c r="D38" s="60">
        <v>21095000026</v>
      </c>
      <c r="E38" s="60" t="s">
        <v>900</v>
      </c>
      <c r="F38" s="60">
        <v>1</v>
      </c>
      <c r="G38" s="60" t="s">
        <v>833</v>
      </c>
      <c r="H38" s="60" t="s">
        <v>822</v>
      </c>
      <c r="I38" s="61">
        <v>43720</v>
      </c>
      <c r="J38" s="61"/>
      <c r="K38" s="62"/>
      <c r="L38" s="61">
        <v>43727</v>
      </c>
      <c r="M38" s="61">
        <v>43733</v>
      </c>
      <c r="N38" s="61">
        <v>43733</v>
      </c>
      <c r="O38" s="60"/>
    </row>
    <row r="39" spans="1:15" hidden="1" x14ac:dyDescent="0.3">
      <c r="A39" s="60" t="s">
        <v>901</v>
      </c>
      <c r="B39" s="55" t="s">
        <v>587</v>
      </c>
      <c r="C39" s="56">
        <v>100019036226</v>
      </c>
      <c r="D39" s="60">
        <v>21295000035</v>
      </c>
      <c r="E39" s="60" t="s">
        <v>902</v>
      </c>
      <c r="F39" s="60">
        <v>1</v>
      </c>
      <c r="G39" s="60" t="s">
        <v>833</v>
      </c>
      <c r="H39" s="60" t="s">
        <v>822</v>
      </c>
      <c r="I39" s="61">
        <v>43720</v>
      </c>
      <c r="J39" s="61"/>
      <c r="K39" s="62"/>
      <c r="L39" s="61">
        <v>43727</v>
      </c>
      <c r="M39" s="61">
        <v>43733</v>
      </c>
      <c r="N39" s="61">
        <v>43733</v>
      </c>
      <c r="O39" s="60"/>
    </row>
    <row r="40" spans="1:15" hidden="1" x14ac:dyDescent="0.3">
      <c r="A40" s="60" t="s">
        <v>903</v>
      </c>
      <c r="B40" s="55" t="s">
        <v>587</v>
      </c>
      <c r="C40" s="56">
        <v>100019036226</v>
      </c>
      <c r="D40" s="60">
        <v>23295000048</v>
      </c>
      <c r="E40" s="60" t="s">
        <v>904</v>
      </c>
      <c r="F40" s="60">
        <v>1</v>
      </c>
      <c r="G40" s="60" t="s">
        <v>833</v>
      </c>
      <c r="H40" s="60" t="s">
        <v>822</v>
      </c>
      <c r="I40" s="61">
        <v>43720</v>
      </c>
      <c r="J40" s="61"/>
      <c r="K40" s="62"/>
      <c r="L40" s="61">
        <v>43727</v>
      </c>
      <c r="M40" s="61">
        <v>43733</v>
      </c>
      <c r="N40" s="61">
        <v>43733</v>
      </c>
      <c r="O40" s="60"/>
    </row>
    <row r="41" spans="1:15" hidden="1" x14ac:dyDescent="0.3">
      <c r="A41" s="60" t="s">
        <v>905</v>
      </c>
      <c r="B41" s="55" t="s">
        <v>587</v>
      </c>
      <c r="C41" s="56">
        <v>100019036227</v>
      </c>
      <c r="D41" s="60">
        <v>23295000052</v>
      </c>
      <c r="E41" s="60" t="s">
        <v>906</v>
      </c>
      <c r="F41" s="60">
        <v>1</v>
      </c>
      <c r="G41" s="60" t="s">
        <v>833</v>
      </c>
      <c r="H41" s="60" t="s">
        <v>822</v>
      </c>
      <c r="I41" s="61">
        <v>43720</v>
      </c>
      <c r="J41" s="61"/>
      <c r="K41" s="62"/>
      <c r="L41" s="61">
        <v>43727</v>
      </c>
      <c r="M41" s="61">
        <v>43733</v>
      </c>
      <c r="N41" s="61">
        <v>43733</v>
      </c>
      <c r="O41" s="60"/>
    </row>
    <row r="42" spans="1:15" hidden="1" x14ac:dyDescent="0.3">
      <c r="A42" s="60" t="s">
        <v>907</v>
      </c>
      <c r="B42" s="55" t="s">
        <v>587</v>
      </c>
      <c r="C42" s="56">
        <v>100019036227</v>
      </c>
      <c r="D42" s="60">
        <v>22095000023</v>
      </c>
      <c r="E42" s="60" t="s">
        <v>908</v>
      </c>
      <c r="F42" s="60">
        <v>1</v>
      </c>
      <c r="G42" s="60" t="s">
        <v>833</v>
      </c>
      <c r="H42" s="60" t="s">
        <v>822</v>
      </c>
      <c r="I42" s="61">
        <v>43720</v>
      </c>
      <c r="J42" s="61"/>
      <c r="K42" s="62"/>
      <c r="L42" s="61">
        <v>43727</v>
      </c>
      <c r="M42" s="61">
        <v>43733</v>
      </c>
      <c r="N42" s="61">
        <v>43733</v>
      </c>
      <c r="O42" s="60"/>
    </row>
    <row r="43" spans="1:15" hidden="1" x14ac:dyDescent="0.3">
      <c r="A43" s="60" t="s">
        <v>909</v>
      </c>
      <c r="B43" s="55" t="s">
        <v>587</v>
      </c>
      <c r="C43" s="56">
        <v>100019036227</v>
      </c>
      <c r="D43" s="60">
        <v>17551000010</v>
      </c>
      <c r="E43" s="60" t="s">
        <v>910</v>
      </c>
      <c r="F43" s="60">
        <v>1</v>
      </c>
      <c r="G43" s="60" t="s">
        <v>833</v>
      </c>
      <c r="H43" s="60" t="s">
        <v>822</v>
      </c>
      <c r="I43" s="61">
        <v>43720</v>
      </c>
      <c r="J43" s="61"/>
      <c r="K43" s="62"/>
      <c r="L43" s="61">
        <v>43727</v>
      </c>
      <c r="M43" s="61">
        <v>43733</v>
      </c>
      <c r="N43" s="61">
        <v>43733</v>
      </c>
      <c r="O43" s="60"/>
    </row>
    <row r="44" spans="1:15" hidden="1" x14ac:dyDescent="0.3">
      <c r="A44" s="60" t="s">
        <v>911</v>
      </c>
      <c r="B44" s="55" t="s">
        <v>587</v>
      </c>
      <c r="C44" s="56">
        <v>100019036227</v>
      </c>
      <c r="D44" s="60">
        <v>21095000080</v>
      </c>
      <c r="E44" s="60" t="s">
        <v>912</v>
      </c>
      <c r="F44" s="60">
        <v>1</v>
      </c>
      <c r="G44" s="60" t="s">
        <v>833</v>
      </c>
      <c r="H44" s="60" t="s">
        <v>822</v>
      </c>
      <c r="I44" s="61">
        <v>43720</v>
      </c>
      <c r="J44" s="61"/>
      <c r="K44" s="62"/>
      <c r="L44" s="61">
        <v>43727</v>
      </c>
      <c r="M44" s="61">
        <v>43756</v>
      </c>
      <c r="N44" s="61">
        <v>43756</v>
      </c>
      <c r="O44" s="60" t="s">
        <v>892</v>
      </c>
    </row>
    <row r="45" spans="1:15" hidden="1" x14ac:dyDescent="0.3">
      <c r="A45" s="60" t="s">
        <v>913</v>
      </c>
      <c r="B45" s="55" t="s">
        <v>587</v>
      </c>
      <c r="C45" s="56">
        <v>100019036227</v>
      </c>
      <c r="D45" s="60">
        <v>21095160030</v>
      </c>
      <c r="E45" s="60" t="s">
        <v>914</v>
      </c>
      <c r="F45" s="60">
        <v>1</v>
      </c>
      <c r="G45" s="60" t="s">
        <v>833</v>
      </c>
      <c r="H45" s="60" t="s">
        <v>822</v>
      </c>
      <c r="I45" s="61">
        <v>43720</v>
      </c>
      <c r="J45" s="61"/>
      <c r="K45" s="62"/>
      <c r="L45" s="61">
        <v>43727</v>
      </c>
      <c r="M45" s="61">
        <v>43733</v>
      </c>
      <c r="N45" s="61">
        <v>43733</v>
      </c>
      <c r="O45" s="60"/>
    </row>
    <row r="46" spans="1:15" hidden="1" x14ac:dyDescent="0.3">
      <c r="A46" s="60" t="s">
        <v>915</v>
      </c>
      <c r="B46" s="55" t="s">
        <v>587</v>
      </c>
      <c r="C46" s="56">
        <v>100019036227</v>
      </c>
      <c r="D46" s="60">
        <v>23695000018</v>
      </c>
      <c r="E46" s="60" t="s">
        <v>916</v>
      </c>
      <c r="F46" s="60">
        <v>5</v>
      </c>
      <c r="G46" s="60" t="s">
        <v>833</v>
      </c>
      <c r="H46" s="60" t="s">
        <v>822</v>
      </c>
      <c r="I46" s="61">
        <v>43720</v>
      </c>
      <c r="J46" s="61"/>
      <c r="K46" s="62"/>
      <c r="L46" s="61">
        <v>43727</v>
      </c>
      <c r="M46" s="61">
        <v>43733</v>
      </c>
      <c r="N46" s="61">
        <v>43733</v>
      </c>
      <c r="O46" s="60"/>
    </row>
    <row r="47" spans="1:15" hidden="1" x14ac:dyDescent="0.3">
      <c r="A47" s="60" t="s">
        <v>917</v>
      </c>
      <c r="B47" s="55" t="s">
        <v>587</v>
      </c>
      <c r="C47" s="56">
        <v>100019036227</v>
      </c>
      <c r="D47" s="60">
        <v>23695000012</v>
      </c>
      <c r="E47" s="60" t="s">
        <v>918</v>
      </c>
      <c r="F47" s="60">
        <v>2</v>
      </c>
      <c r="G47" s="60" t="s">
        <v>833</v>
      </c>
      <c r="H47" s="60" t="s">
        <v>822</v>
      </c>
      <c r="I47" s="61">
        <v>43720</v>
      </c>
      <c r="J47" s="61"/>
      <c r="K47" s="62"/>
      <c r="L47" s="61">
        <v>43727</v>
      </c>
      <c r="M47" s="61">
        <v>43733</v>
      </c>
      <c r="N47" s="61">
        <v>43733</v>
      </c>
      <c r="O47" s="60"/>
    </row>
    <row r="48" spans="1:15" hidden="1" x14ac:dyDescent="0.3">
      <c r="A48" s="60" t="s">
        <v>919</v>
      </c>
      <c r="B48" s="55" t="s">
        <v>587</v>
      </c>
      <c r="C48" s="56">
        <v>100019036227</v>
      </c>
      <c r="D48" s="60">
        <v>23695000019</v>
      </c>
      <c r="E48" s="60" t="s">
        <v>920</v>
      </c>
      <c r="F48" s="60">
        <v>2</v>
      </c>
      <c r="G48" s="60" t="s">
        <v>833</v>
      </c>
      <c r="H48" s="60" t="s">
        <v>822</v>
      </c>
      <c r="I48" s="61">
        <v>43720</v>
      </c>
      <c r="J48" s="61"/>
      <c r="K48" s="62"/>
      <c r="L48" s="61">
        <v>43727</v>
      </c>
      <c r="M48" s="61">
        <v>43733</v>
      </c>
      <c r="N48" s="61">
        <v>43733</v>
      </c>
      <c r="O48" s="60"/>
    </row>
    <row r="49" spans="1:15" hidden="1" x14ac:dyDescent="0.3">
      <c r="A49" s="60" t="s">
        <v>921</v>
      </c>
      <c r="B49" s="55" t="s">
        <v>587</v>
      </c>
      <c r="C49" s="56">
        <v>100019036227</v>
      </c>
      <c r="D49" s="60">
        <v>23695000020</v>
      </c>
      <c r="E49" s="60" t="s">
        <v>332</v>
      </c>
      <c r="F49" s="60">
        <v>2</v>
      </c>
      <c r="G49" s="60" t="s">
        <v>833</v>
      </c>
      <c r="H49" s="60" t="s">
        <v>822</v>
      </c>
      <c r="I49" s="61">
        <v>43720</v>
      </c>
      <c r="J49" s="61"/>
      <c r="K49" s="62"/>
      <c r="L49" s="61">
        <v>43727</v>
      </c>
      <c r="M49" s="61">
        <v>43733</v>
      </c>
      <c r="N49" s="61">
        <v>43733</v>
      </c>
      <c r="O49" s="60"/>
    </row>
    <row r="50" spans="1:15" hidden="1" x14ac:dyDescent="0.3">
      <c r="A50" s="60" t="s">
        <v>922</v>
      </c>
      <c r="B50" s="55" t="s">
        <v>587</v>
      </c>
      <c r="C50" s="56">
        <v>100019036227</v>
      </c>
      <c r="D50" s="60">
        <v>23695000027</v>
      </c>
      <c r="E50" s="60" t="s">
        <v>923</v>
      </c>
      <c r="F50" s="60">
        <v>5</v>
      </c>
      <c r="G50" s="60" t="s">
        <v>833</v>
      </c>
      <c r="H50" s="60" t="s">
        <v>822</v>
      </c>
      <c r="I50" s="61">
        <v>43720</v>
      </c>
      <c r="J50" s="61"/>
      <c r="K50" s="62"/>
      <c r="L50" s="61">
        <v>43727</v>
      </c>
      <c r="M50" s="61">
        <v>43733</v>
      </c>
      <c r="N50" s="61">
        <v>43733</v>
      </c>
      <c r="O50" s="60"/>
    </row>
    <row r="51" spans="1:15" hidden="1" x14ac:dyDescent="0.3">
      <c r="A51" s="60" t="s">
        <v>924</v>
      </c>
      <c r="B51" s="55" t="s">
        <v>587</v>
      </c>
      <c r="C51" s="56">
        <v>100019036227</v>
      </c>
      <c r="D51" s="60">
        <v>23695000027</v>
      </c>
      <c r="E51" s="60" t="s">
        <v>923</v>
      </c>
      <c r="F51" s="60">
        <v>2</v>
      </c>
      <c r="G51" s="60" t="s">
        <v>833</v>
      </c>
      <c r="H51" s="60" t="s">
        <v>822</v>
      </c>
      <c r="I51" s="61">
        <v>43720</v>
      </c>
      <c r="J51" s="61"/>
      <c r="K51" s="62"/>
      <c r="L51" s="61">
        <v>43727</v>
      </c>
      <c r="M51" s="61">
        <v>43733</v>
      </c>
      <c r="N51" s="61">
        <v>43733</v>
      </c>
      <c r="O51" s="60"/>
    </row>
    <row r="52" spans="1:15" hidden="1" x14ac:dyDescent="0.3">
      <c r="A52" s="60" t="s">
        <v>925</v>
      </c>
      <c r="B52" s="55" t="s">
        <v>587</v>
      </c>
      <c r="C52" s="56">
        <v>100019036227</v>
      </c>
      <c r="D52" s="60">
        <v>23795000010</v>
      </c>
      <c r="E52" s="60" t="s">
        <v>341</v>
      </c>
      <c r="F52" s="60">
        <v>1</v>
      </c>
      <c r="G52" s="60" t="s">
        <v>833</v>
      </c>
      <c r="H52" s="60" t="s">
        <v>822</v>
      </c>
      <c r="I52" s="61">
        <v>43720</v>
      </c>
      <c r="J52" s="61"/>
      <c r="K52" s="62"/>
      <c r="L52" s="61">
        <v>43727</v>
      </c>
      <c r="M52" s="61">
        <v>43733</v>
      </c>
      <c r="N52" s="61">
        <v>43733</v>
      </c>
      <c r="O52" s="60"/>
    </row>
    <row r="53" spans="1:15" hidden="1" x14ac:dyDescent="0.3">
      <c r="A53" s="60" t="s">
        <v>926</v>
      </c>
      <c r="B53" s="55" t="s">
        <v>587</v>
      </c>
      <c r="C53" s="56">
        <v>100019036227</v>
      </c>
      <c r="D53" s="60">
        <v>23095000013</v>
      </c>
      <c r="E53" s="60" t="s">
        <v>284</v>
      </c>
      <c r="F53" s="60">
        <v>1</v>
      </c>
      <c r="G53" s="60" t="s">
        <v>833</v>
      </c>
      <c r="H53" s="60" t="s">
        <v>822</v>
      </c>
      <c r="I53" s="61">
        <v>43720</v>
      </c>
      <c r="J53" s="61"/>
      <c r="K53" s="62"/>
      <c r="L53" s="61">
        <v>43727</v>
      </c>
      <c r="M53" s="61">
        <v>43733</v>
      </c>
      <c r="N53" s="61">
        <v>43733</v>
      </c>
      <c r="O53" s="60"/>
    </row>
    <row r="54" spans="1:15" hidden="1" x14ac:dyDescent="0.3">
      <c r="A54" s="60" t="s">
        <v>927</v>
      </c>
      <c r="B54" s="55" t="s">
        <v>587</v>
      </c>
      <c r="C54" s="56">
        <v>100019036227</v>
      </c>
      <c r="D54" s="60">
        <v>21695000012</v>
      </c>
      <c r="E54" s="60" t="s">
        <v>928</v>
      </c>
      <c r="F54" s="60">
        <v>1</v>
      </c>
      <c r="G54" s="60" t="s">
        <v>833</v>
      </c>
      <c r="H54" s="60" t="s">
        <v>822</v>
      </c>
      <c r="I54" s="61">
        <v>43720</v>
      </c>
      <c r="J54" s="61"/>
      <c r="K54" s="62"/>
      <c r="L54" s="61">
        <v>43727</v>
      </c>
      <c r="M54" s="61">
        <v>43756</v>
      </c>
      <c r="N54" s="61">
        <v>43756</v>
      </c>
      <c r="O54" s="60" t="s">
        <v>892</v>
      </c>
    </row>
    <row r="55" spans="1:15" hidden="1" x14ac:dyDescent="0.3">
      <c r="A55" s="60" t="s">
        <v>929</v>
      </c>
      <c r="B55" s="55" t="s">
        <v>587</v>
      </c>
      <c r="C55" s="56">
        <v>100019036227</v>
      </c>
      <c r="D55" s="60">
        <v>21695000016</v>
      </c>
      <c r="E55" s="60" t="s">
        <v>930</v>
      </c>
      <c r="F55" s="60">
        <v>4</v>
      </c>
      <c r="G55" s="60" t="s">
        <v>833</v>
      </c>
      <c r="H55" s="60" t="s">
        <v>822</v>
      </c>
      <c r="I55" s="61">
        <v>43720</v>
      </c>
      <c r="J55" s="61"/>
      <c r="K55" s="62"/>
      <c r="L55" s="61">
        <v>43727</v>
      </c>
      <c r="M55" s="61">
        <v>43756</v>
      </c>
      <c r="N55" s="61">
        <v>43756</v>
      </c>
      <c r="O55" s="60" t="s">
        <v>892</v>
      </c>
    </row>
    <row r="56" spans="1:15" hidden="1" x14ac:dyDescent="0.3">
      <c r="A56" s="60" t="s">
        <v>931</v>
      </c>
      <c r="B56" s="55" t="s">
        <v>587</v>
      </c>
      <c r="C56" s="56">
        <v>100019036227</v>
      </c>
      <c r="D56" s="60">
        <v>13329040013</v>
      </c>
      <c r="E56" s="60" t="s">
        <v>932</v>
      </c>
      <c r="F56" s="60">
        <v>1</v>
      </c>
      <c r="G56" s="60" t="s">
        <v>833</v>
      </c>
      <c r="H56" s="60" t="s">
        <v>822</v>
      </c>
      <c r="I56" s="61">
        <v>43720</v>
      </c>
      <c r="J56" s="61"/>
      <c r="K56" s="62"/>
      <c r="L56" s="61">
        <v>43727</v>
      </c>
      <c r="M56" s="61">
        <v>43733</v>
      </c>
      <c r="N56" s="61">
        <v>43733</v>
      </c>
      <c r="O56" s="60"/>
    </row>
    <row r="57" spans="1:15" hidden="1" x14ac:dyDescent="0.3">
      <c r="A57" s="60" t="s">
        <v>933</v>
      </c>
      <c r="B57" s="55" t="s">
        <v>587</v>
      </c>
      <c r="C57" s="56">
        <v>100019036227</v>
      </c>
      <c r="D57" s="60">
        <v>23095000014</v>
      </c>
      <c r="E57" s="60" t="s">
        <v>934</v>
      </c>
      <c r="F57" s="60">
        <v>1</v>
      </c>
      <c r="G57" s="60" t="s">
        <v>833</v>
      </c>
      <c r="H57" s="60" t="s">
        <v>822</v>
      </c>
      <c r="I57" s="61">
        <v>43720</v>
      </c>
      <c r="J57" s="61"/>
      <c r="K57" s="62"/>
      <c r="L57" s="61">
        <v>43727</v>
      </c>
      <c r="M57" s="61">
        <v>43733</v>
      </c>
      <c r="N57" s="61">
        <v>43733</v>
      </c>
      <c r="O57" s="60"/>
    </row>
    <row r="58" spans="1:15" hidden="1" x14ac:dyDescent="0.3">
      <c r="A58" s="60" t="s">
        <v>935</v>
      </c>
      <c r="B58" s="55" t="s">
        <v>587</v>
      </c>
      <c r="C58" s="56">
        <v>100019036227</v>
      </c>
      <c r="D58" s="60">
        <v>23095000024</v>
      </c>
      <c r="E58" s="60" t="s">
        <v>936</v>
      </c>
      <c r="F58" s="60">
        <v>1</v>
      </c>
      <c r="G58" s="60" t="s">
        <v>833</v>
      </c>
      <c r="H58" s="60" t="s">
        <v>822</v>
      </c>
      <c r="I58" s="61">
        <v>43720</v>
      </c>
      <c r="J58" s="61"/>
      <c r="K58" s="62"/>
      <c r="L58" s="61">
        <v>43727</v>
      </c>
      <c r="M58" s="61">
        <v>43733</v>
      </c>
      <c r="N58" s="61">
        <v>43733</v>
      </c>
      <c r="O58" s="60"/>
    </row>
    <row r="59" spans="1:15" hidden="1" x14ac:dyDescent="0.3">
      <c r="A59" s="60" t="s">
        <v>937</v>
      </c>
      <c r="B59" s="55" t="s">
        <v>587</v>
      </c>
      <c r="C59" s="56">
        <v>100019036227</v>
      </c>
      <c r="D59" s="60">
        <v>23095000021</v>
      </c>
      <c r="E59" s="60" t="s">
        <v>287</v>
      </c>
      <c r="F59" s="60">
        <v>1</v>
      </c>
      <c r="G59" s="60" t="s">
        <v>833</v>
      </c>
      <c r="H59" s="60" t="s">
        <v>822</v>
      </c>
      <c r="I59" s="61">
        <v>43720</v>
      </c>
      <c r="J59" s="61"/>
      <c r="K59" s="62"/>
      <c r="L59" s="61">
        <v>43727</v>
      </c>
      <c r="M59" s="61">
        <v>43733</v>
      </c>
      <c r="N59" s="61">
        <v>43733</v>
      </c>
      <c r="O59" s="60"/>
    </row>
    <row r="60" spans="1:15" hidden="1" x14ac:dyDescent="0.3">
      <c r="A60" s="60" t="s">
        <v>938</v>
      </c>
      <c r="B60" s="55" t="s">
        <v>587</v>
      </c>
      <c r="C60" s="56">
        <v>100019036227</v>
      </c>
      <c r="D60" s="60">
        <v>21795000012</v>
      </c>
      <c r="E60" s="60" t="s">
        <v>939</v>
      </c>
      <c r="F60" s="60">
        <v>1</v>
      </c>
      <c r="G60" s="60" t="s">
        <v>833</v>
      </c>
      <c r="H60" s="60" t="s">
        <v>822</v>
      </c>
      <c r="I60" s="61">
        <v>43720</v>
      </c>
      <c r="J60" s="61"/>
      <c r="K60" s="62"/>
      <c r="L60" s="61">
        <v>43727</v>
      </c>
      <c r="M60" s="61">
        <v>43756</v>
      </c>
      <c r="N60" s="61">
        <v>43756</v>
      </c>
      <c r="O60" s="60" t="s">
        <v>892</v>
      </c>
    </row>
    <row r="61" spans="1:15" hidden="1" x14ac:dyDescent="0.3">
      <c r="A61" s="60" t="s">
        <v>940</v>
      </c>
      <c r="B61" s="55" t="s">
        <v>587</v>
      </c>
      <c r="C61" s="56">
        <v>100019036230</v>
      </c>
      <c r="D61" s="60">
        <v>21095000045</v>
      </c>
      <c r="E61" s="60" t="s">
        <v>941</v>
      </c>
      <c r="F61" s="60">
        <v>1</v>
      </c>
      <c r="G61" s="60" t="s">
        <v>833</v>
      </c>
      <c r="H61" s="60" t="s">
        <v>822</v>
      </c>
      <c r="I61" s="61">
        <v>43720</v>
      </c>
      <c r="J61" s="61"/>
      <c r="K61" s="62"/>
      <c r="L61" s="61">
        <v>43727</v>
      </c>
      <c r="M61" s="61">
        <v>43733</v>
      </c>
      <c r="N61" s="61">
        <v>43733</v>
      </c>
      <c r="O61" s="60"/>
    </row>
    <row r="62" spans="1:15" hidden="1" x14ac:dyDescent="0.3">
      <c r="A62" s="60" t="s">
        <v>942</v>
      </c>
      <c r="B62" s="55" t="s">
        <v>587</v>
      </c>
      <c r="C62" s="56">
        <v>100019036230</v>
      </c>
      <c r="D62" s="60">
        <v>25095000032</v>
      </c>
      <c r="E62" s="60" t="s">
        <v>412</v>
      </c>
      <c r="F62" s="60">
        <v>1</v>
      </c>
      <c r="G62" s="60" t="s">
        <v>833</v>
      </c>
      <c r="H62" s="60" t="s">
        <v>822</v>
      </c>
      <c r="I62" s="61">
        <v>43720</v>
      </c>
      <c r="J62" s="61"/>
      <c r="K62" s="62"/>
      <c r="L62" s="61">
        <v>43727</v>
      </c>
      <c r="M62" s="61">
        <v>43733</v>
      </c>
      <c r="N62" s="61">
        <v>43733</v>
      </c>
      <c r="O62" s="60"/>
    </row>
    <row r="63" spans="1:15" hidden="1" x14ac:dyDescent="0.3">
      <c r="A63" s="60" t="s">
        <v>943</v>
      </c>
      <c r="B63" s="55" t="s">
        <v>587</v>
      </c>
      <c r="C63" s="56">
        <v>100019036230</v>
      </c>
      <c r="D63" s="60">
        <v>22095000035</v>
      </c>
      <c r="E63" s="60" t="s">
        <v>944</v>
      </c>
      <c r="F63" s="60">
        <v>1</v>
      </c>
      <c r="G63" s="60" t="s">
        <v>833</v>
      </c>
      <c r="H63" s="60" t="s">
        <v>822</v>
      </c>
      <c r="I63" s="61">
        <v>43720</v>
      </c>
      <c r="J63" s="61"/>
      <c r="K63" s="62"/>
      <c r="L63" s="61">
        <v>43727</v>
      </c>
      <c r="M63" s="61">
        <v>43733</v>
      </c>
      <c r="N63" s="61">
        <v>43733</v>
      </c>
      <c r="O63" s="60"/>
    </row>
    <row r="64" spans="1:15" hidden="1" x14ac:dyDescent="0.3">
      <c r="A64" s="60" t="s">
        <v>945</v>
      </c>
      <c r="B64" s="55" t="s">
        <v>587</v>
      </c>
      <c r="C64" s="56">
        <v>100019036230</v>
      </c>
      <c r="D64" s="60">
        <v>21095000010</v>
      </c>
      <c r="E64" s="60" t="s">
        <v>845</v>
      </c>
      <c r="F64" s="60">
        <v>1</v>
      </c>
      <c r="G64" s="60" t="s">
        <v>833</v>
      </c>
      <c r="H64" s="60" t="s">
        <v>822</v>
      </c>
      <c r="I64" s="61">
        <v>43720</v>
      </c>
      <c r="J64" s="61"/>
      <c r="K64" s="62"/>
      <c r="L64" s="61">
        <v>43727</v>
      </c>
      <c r="M64" s="61">
        <v>43733</v>
      </c>
      <c r="N64" s="61">
        <v>43733</v>
      </c>
      <c r="O64" s="60"/>
    </row>
    <row r="65" spans="1:15" hidden="1" x14ac:dyDescent="0.3">
      <c r="A65" s="60" t="s">
        <v>946</v>
      </c>
      <c r="B65" s="55" t="s">
        <v>587</v>
      </c>
      <c r="C65" s="56">
        <v>100019036230</v>
      </c>
      <c r="D65" s="60">
        <v>25195000011</v>
      </c>
      <c r="E65" s="60" t="s">
        <v>947</v>
      </c>
      <c r="F65" s="60">
        <v>1</v>
      </c>
      <c r="G65" s="60" t="s">
        <v>833</v>
      </c>
      <c r="H65" s="60" t="s">
        <v>822</v>
      </c>
      <c r="I65" s="61">
        <v>43720</v>
      </c>
      <c r="J65" s="61"/>
      <c r="K65" s="62"/>
      <c r="L65" s="61">
        <v>43727</v>
      </c>
      <c r="M65" s="61">
        <v>43733</v>
      </c>
      <c r="N65" s="61">
        <v>43733</v>
      </c>
      <c r="O65" s="60"/>
    </row>
    <row r="66" spans="1:15" hidden="1" x14ac:dyDescent="0.3">
      <c r="A66" s="60" t="s">
        <v>948</v>
      </c>
      <c r="B66" s="55" t="s">
        <v>587</v>
      </c>
      <c r="C66" s="56">
        <v>100019036230</v>
      </c>
      <c r="D66" s="60">
        <v>23095000043</v>
      </c>
      <c r="E66" s="60" t="s">
        <v>296</v>
      </c>
      <c r="F66" s="60">
        <v>1</v>
      </c>
      <c r="G66" s="60" t="s">
        <v>833</v>
      </c>
      <c r="H66" s="60" t="s">
        <v>822</v>
      </c>
      <c r="I66" s="61">
        <v>43720</v>
      </c>
      <c r="J66" s="61"/>
      <c r="K66" s="62"/>
      <c r="L66" s="61">
        <v>43727</v>
      </c>
      <c r="M66" s="61">
        <v>43733</v>
      </c>
      <c r="N66" s="61">
        <v>43733</v>
      </c>
      <c r="O66" s="60"/>
    </row>
    <row r="67" spans="1:15" hidden="1" x14ac:dyDescent="0.3">
      <c r="A67" s="60" t="s">
        <v>949</v>
      </c>
      <c r="B67" s="55" t="s">
        <v>587</v>
      </c>
      <c r="C67" s="56">
        <v>100019036230</v>
      </c>
      <c r="D67" s="60">
        <v>23095080017</v>
      </c>
      <c r="E67" s="60" t="s">
        <v>950</v>
      </c>
      <c r="F67" s="60">
        <v>1</v>
      </c>
      <c r="G67" s="60" t="s">
        <v>833</v>
      </c>
      <c r="H67" s="60" t="s">
        <v>822</v>
      </c>
      <c r="I67" s="61">
        <v>43720</v>
      </c>
      <c r="J67" s="61"/>
      <c r="K67" s="62"/>
      <c r="L67" s="61">
        <v>43727</v>
      </c>
      <c r="M67" s="61">
        <v>43733</v>
      </c>
      <c r="N67" s="61">
        <v>43733</v>
      </c>
      <c r="O67" s="60"/>
    </row>
    <row r="68" spans="1:15" hidden="1" x14ac:dyDescent="0.3">
      <c r="A68" s="60" t="s">
        <v>951</v>
      </c>
      <c r="B68" s="55" t="s">
        <v>587</v>
      </c>
      <c r="C68" s="56">
        <v>100019036230</v>
      </c>
      <c r="D68" s="60">
        <v>22195000041</v>
      </c>
      <c r="E68" s="60" t="s">
        <v>952</v>
      </c>
      <c r="F68" s="60">
        <v>1</v>
      </c>
      <c r="G68" s="60" t="s">
        <v>833</v>
      </c>
      <c r="H68" s="60" t="s">
        <v>822</v>
      </c>
      <c r="I68" s="61">
        <v>43720</v>
      </c>
      <c r="J68" s="61"/>
      <c r="K68" s="62"/>
      <c r="L68" s="61">
        <v>43727</v>
      </c>
      <c r="M68" s="61">
        <v>43733</v>
      </c>
      <c r="N68" s="61">
        <v>43733</v>
      </c>
      <c r="O68" s="60"/>
    </row>
    <row r="69" spans="1:15" hidden="1" x14ac:dyDescent="0.3">
      <c r="A69" s="60" t="s">
        <v>953</v>
      </c>
      <c r="B69" s="55" t="s">
        <v>587</v>
      </c>
      <c r="C69" s="56">
        <v>100019036230</v>
      </c>
      <c r="D69" s="60">
        <v>22195000035</v>
      </c>
      <c r="E69" s="60" t="s">
        <v>954</v>
      </c>
      <c r="F69" s="60">
        <v>1</v>
      </c>
      <c r="G69" s="60" t="s">
        <v>833</v>
      </c>
      <c r="H69" s="60" t="s">
        <v>822</v>
      </c>
      <c r="I69" s="61">
        <v>43720</v>
      </c>
      <c r="J69" s="61"/>
      <c r="K69" s="62"/>
      <c r="L69" s="61">
        <v>43727</v>
      </c>
      <c r="M69" s="61">
        <v>43733</v>
      </c>
      <c r="N69" s="61">
        <v>43733</v>
      </c>
      <c r="O69" s="60"/>
    </row>
    <row r="70" spans="1:15" hidden="1" x14ac:dyDescent="0.3">
      <c r="A70" s="60" t="s">
        <v>955</v>
      </c>
      <c r="B70" s="55" t="s">
        <v>587</v>
      </c>
      <c r="C70" s="56">
        <v>100019036230</v>
      </c>
      <c r="D70" s="60">
        <v>22195000034</v>
      </c>
      <c r="E70" s="60" t="s">
        <v>956</v>
      </c>
      <c r="F70" s="60">
        <v>1</v>
      </c>
      <c r="G70" s="60" t="s">
        <v>833</v>
      </c>
      <c r="H70" s="60" t="s">
        <v>822</v>
      </c>
      <c r="I70" s="61">
        <v>43720</v>
      </c>
      <c r="J70" s="61"/>
      <c r="K70" s="62"/>
      <c r="L70" s="61">
        <v>43727</v>
      </c>
      <c r="M70" s="61">
        <v>43733</v>
      </c>
      <c r="N70" s="61">
        <v>43733</v>
      </c>
      <c r="O70" s="60"/>
    </row>
    <row r="71" spans="1:15" hidden="1" x14ac:dyDescent="0.3">
      <c r="A71" s="60" t="s">
        <v>957</v>
      </c>
      <c r="B71" s="55" t="s">
        <v>587</v>
      </c>
      <c r="C71" s="56">
        <v>100019036230</v>
      </c>
      <c r="D71" s="60">
        <v>23195000012</v>
      </c>
      <c r="E71" s="60" t="s">
        <v>866</v>
      </c>
      <c r="F71" s="60">
        <v>1</v>
      </c>
      <c r="G71" s="60" t="s">
        <v>833</v>
      </c>
      <c r="H71" s="60" t="s">
        <v>822</v>
      </c>
      <c r="I71" s="61">
        <v>43720</v>
      </c>
      <c r="J71" s="61"/>
      <c r="K71" s="62"/>
      <c r="L71" s="61">
        <v>43727</v>
      </c>
      <c r="M71" s="61">
        <v>43733</v>
      </c>
      <c r="N71" s="61">
        <v>43733</v>
      </c>
      <c r="O71" s="60"/>
    </row>
    <row r="72" spans="1:15" hidden="1" x14ac:dyDescent="0.3">
      <c r="A72" s="60" t="s">
        <v>958</v>
      </c>
      <c r="B72" s="55" t="s">
        <v>587</v>
      </c>
      <c r="C72" s="56">
        <v>100019036230</v>
      </c>
      <c r="D72" s="60">
        <v>12844040013</v>
      </c>
      <c r="E72" s="60" t="s">
        <v>959</v>
      </c>
      <c r="F72" s="60">
        <v>1</v>
      </c>
      <c r="G72" s="60" t="s">
        <v>833</v>
      </c>
      <c r="H72" s="60" t="s">
        <v>822</v>
      </c>
      <c r="I72" s="61">
        <v>43720</v>
      </c>
      <c r="J72" s="61"/>
      <c r="K72" s="62"/>
      <c r="L72" s="61">
        <v>43727</v>
      </c>
      <c r="M72" s="61">
        <v>43733</v>
      </c>
      <c r="N72" s="61">
        <v>43733</v>
      </c>
      <c r="O72" s="60"/>
    </row>
    <row r="73" spans="1:15" hidden="1" x14ac:dyDescent="0.3">
      <c r="A73" s="60" t="s">
        <v>960</v>
      </c>
      <c r="B73" s="55" t="s">
        <v>587</v>
      </c>
      <c r="C73" s="56">
        <v>100019036230</v>
      </c>
      <c r="D73" s="60">
        <v>12844080011</v>
      </c>
      <c r="E73" s="60" t="s">
        <v>961</v>
      </c>
      <c r="F73" s="60">
        <v>1</v>
      </c>
      <c r="G73" s="60" t="s">
        <v>833</v>
      </c>
      <c r="H73" s="60" t="s">
        <v>822</v>
      </c>
      <c r="I73" s="61">
        <v>43720</v>
      </c>
      <c r="J73" s="61"/>
      <c r="K73" s="62"/>
      <c r="L73" s="61">
        <v>43727</v>
      </c>
      <c r="M73" s="61">
        <v>43733</v>
      </c>
      <c r="N73" s="61">
        <v>43733</v>
      </c>
      <c r="O73" s="60"/>
    </row>
    <row r="74" spans="1:15" hidden="1" x14ac:dyDescent="0.3">
      <c r="A74" s="60" t="s">
        <v>962</v>
      </c>
      <c r="B74" s="55" t="s">
        <v>587</v>
      </c>
      <c r="C74" s="56">
        <v>100019036230</v>
      </c>
      <c r="D74" s="60">
        <v>21095000022</v>
      </c>
      <c r="E74" s="60" t="s">
        <v>222</v>
      </c>
      <c r="F74" s="60">
        <v>1</v>
      </c>
      <c r="G74" s="60" t="s">
        <v>833</v>
      </c>
      <c r="H74" s="60" t="s">
        <v>822</v>
      </c>
      <c r="I74" s="61">
        <v>43720</v>
      </c>
      <c r="J74" s="61"/>
      <c r="K74" s="62"/>
      <c r="L74" s="61">
        <v>43727</v>
      </c>
      <c r="M74" s="61">
        <v>43733</v>
      </c>
      <c r="N74" s="61">
        <v>43733</v>
      </c>
      <c r="O74" s="60"/>
    </row>
    <row r="75" spans="1:15" hidden="1" x14ac:dyDescent="0.3">
      <c r="A75" s="60" t="s">
        <v>963</v>
      </c>
      <c r="B75" s="55" t="s">
        <v>587</v>
      </c>
      <c r="C75" s="56">
        <v>100019036230</v>
      </c>
      <c r="D75" s="60">
        <v>23295000010</v>
      </c>
      <c r="E75" s="60" t="s">
        <v>964</v>
      </c>
      <c r="F75" s="60">
        <v>1</v>
      </c>
      <c r="G75" s="60" t="s">
        <v>833</v>
      </c>
      <c r="H75" s="60" t="s">
        <v>822</v>
      </c>
      <c r="I75" s="61">
        <v>43720</v>
      </c>
      <c r="J75" s="61"/>
      <c r="K75" s="62"/>
      <c r="L75" s="61">
        <v>43727</v>
      </c>
      <c r="M75" s="61">
        <v>43733</v>
      </c>
      <c r="N75" s="61">
        <v>43733</v>
      </c>
      <c r="O75" s="60"/>
    </row>
    <row r="76" spans="1:15" hidden="1" x14ac:dyDescent="0.3">
      <c r="A76" s="60" t="s">
        <v>965</v>
      </c>
      <c r="B76" s="55" t="s">
        <v>587</v>
      </c>
      <c r="C76" s="56">
        <v>100019036230</v>
      </c>
      <c r="D76" s="60">
        <v>23295000031</v>
      </c>
      <c r="E76" s="60" t="s">
        <v>966</v>
      </c>
      <c r="F76" s="60">
        <v>1</v>
      </c>
      <c r="G76" s="60" t="s">
        <v>833</v>
      </c>
      <c r="H76" s="60" t="s">
        <v>822</v>
      </c>
      <c r="I76" s="61">
        <v>43720</v>
      </c>
      <c r="J76" s="61"/>
      <c r="K76" s="62"/>
      <c r="L76" s="61">
        <v>43727</v>
      </c>
      <c r="M76" s="61">
        <v>43733</v>
      </c>
      <c r="N76" s="61">
        <v>43733</v>
      </c>
      <c r="O76" s="60"/>
    </row>
    <row r="77" spans="1:15" hidden="1" x14ac:dyDescent="0.3">
      <c r="A77" s="60" t="s">
        <v>967</v>
      </c>
      <c r="B77" s="55" t="s">
        <v>587</v>
      </c>
      <c r="C77" s="56">
        <v>100019036230</v>
      </c>
      <c r="D77" s="60">
        <v>23295000043</v>
      </c>
      <c r="E77" s="60" t="s">
        <v>968</v>
      </c>
      <c r="F77" s="60">
        <v>1</v>
      </c>
      <c r="G77" s="60" t="s">
        <v>833</v>
      </c>
      <c r="H77" s="60" t="s">
        <v>822</v>
      </c>
      <c r="I77" s="61">
        <v>43720</v>
      </c>
      <c r="J77" s="61"/>
      <c r="K77" s="62"/>
      <c r="L77" s="61">
        <v>43727</v>
      </c>
      <c r="M77" s="61">
        <v>43733</v>
      </c>
      <c r="N77" s="61">
        <v>43733</v>
      </c>
      <c r="O77" s="60"/>
    </row>
    <row r="78" spans="1:15" hidden="1" x14ac:dyDescent="0.3">
      <c r="A78" s="60" t="s">
        <v>969</v>
      </c>
      <c r="B78" s="55" t="s">
        <v>587</v>
      </c>
      <c r="C78" s="56">
        <v>100019036230</v>
      </c>
      <c r="D78" s="60">
        <v>23295000044</v>
      </c>
      <c r="E78" s="60" t="s">
        <v>970</v>
      </c>
      <c r="F78" s="60">
        <v>1</v>
      </c>
      <c r="G78" s="60" t="s">
        <v>833</v>
      </c>
      <c r="H78" s="60" t="s">
        <v>822</v>
      </c>
      <c r="I78" s="61">
        <v>43720</v>
      </c>
      <c r="J78" s="61"/>
      <c r="K78" s="62"/>
      <c r="L78" s="61">
        <v>43727</v>
      </c>
      <c r="M78" s="61">
        <v>43756</v>
      </c>
      <c r="N78" s="61">
        <v>43756</v>
      </c>
      <c r="O78" s="60" t="s">
        <v>892</v>
      </c>
    </row>
    <row r="79" spans="1:15" hidden="1" x14ac:dyDescent="0.3">
      <c r="A79" s="60" t="s">
        <v>971</v>
      </c>
      <c r="B79" s="55" t="s">
        <v>587</v>
      </c>
      <c r="C79" s="56">
        <v>100019036230</v>
      </c>
      <c r="D79" s="60">
        <v>21095000025</v>
      </c>
      <c r="E79" s="60" t="s">
        <v>972</v>
      </c>
      <c r="F79" s="60">
        <v>1</v>
      </c>
      <c r="G79" s="60" t="s">
        <v>833</v>
      </c>
      <c r="H79" s="60" t="s">
        <v>822</v>
      </c>
      <c r="I79" s="61">
        <v>43720</v>
      </c>
      <c r="J79" s="61"/>
      <c r="K79" s="62"/>
      <c r="L79" s="61">
        <v>43727</v>
      </c>
      <c r="M79" s="61">
        <v>43733</v>
      </c>
      <c r="N79" s="61">
        <v>43733</v>
      </c>
      <c r="O79" s="60"/>
    </row>
    <row r="80" spans="1:15" hidden="1" x14ac:dyDescent="0.3">
      <c r="A80" s="60" t="s">
        <v>973</v>
      </c>
      <c r="B80" s="55" t="s">
        <v>587</v>
      </c>
      <c r="C80" s="56">
        <v>100019036230</v>
      </c>
      <c r="D80" s="60">
        <v>21095000111</v>
      </c>
      <c r="E80" s="60" t="s">
        <v>541</v>
      </c>
      <c r="F80" s="60">
        <v>2</v>
      </c>
      <c r="G80" s="60" t="s">
        <v>833</v>
      </c>
      <c r="H80" s="60" t="s">
        <v>822</v>
      </c>
      <c r="I80" s="61">
        <v>43720</v>
      </c>
      <c r="J80" s="61"/>
      <c r="K80" s="62"/>
      <c r="L80" s="61">
        <v>43727</v>
      </c>
      <c r="M80" s="61">
        <v>43756</v>
      </c>
      <c r="N80" s="61">
        <v>43756</v>
      </c>
      <c r="O80" s="60" t="s">
        <v>892</v>
      </c>
    </row>
    <row r="81" spans="1:15" hidden="1" x14ac:dyDescent="0.3">
      <c r="A81" s="60" t="s">
        <v>974</v>
      </c>
      <c r="B81" s="55" t="s">
        <v>587</v>
      </c>
      <c r="C81" s="56">
        <v>100019036231</v>
      </c>
      <c r="D81" s="60">
        <v>21095080010</v>
      </c>
      <c r="E81" s="60" t="s">
        <v>975</v>
      </c>
      <c r="F81" s="60">
        <v>1</v>
      </c>
      <c r="G81" s="60" t="s">
        <v>833</v>
      </c>
      <c r="H81" s="60" t="s">
        <v>822</v>
      </c>
      <c r="I81" s="61">
        <v>43720</v>
      </c>
      <c r="J81" s="61"/>
      <c r="K81" s="62"/>
      <c r="L81" s="61">
        <v>43727</v>
      </c>
      <c r="M81" s="61">
        <v>43733</v>
      </c>
      <c r="N81" s="61">
        <v>43733</v>
      </c>
      <c r="O81" s="60"/>
    </row>
    <row r="82" spans="1:15" hidden="1" x14ac:dyDescent="0.3">
      <c r="A82" s="60" t="s">
        <v>976</v>
      </c>
      <c r="B82" s="55" t="s">
        <v>587</v>
      </c>
      <c r="C82" s="56">
        <v>100019036231</v>
      </c>
      <c r="D82" s="60">
        <v>21095000098</v>
      </c>
      <c r="E82" s="60" t="s">
        <v>977</v>
      </c>
      <c r="F82" s="60">
        <v>1</v>
      </c>
      <c r="G82" s="60" t="s">
        <v>833</v>
      </c>
      <c r="H82" s="60" t="s">
        <v>822</v>
      </c>
      <c r="I82" s="61">
        <v>43720</v>
      </c>
      <c r="J82" s="61"/>
      <c r="K82" s="62"/>
      <c r="L82" s="61">
        <v>43727</v>
      </c>
      <c r="M82" s="61">
        <v>43733</v>
      </c>
      <c r="N82" s="61">
        <v>43733</v>
      </c>
      <c r="O82" s="60"/>
    </row>
    <row r="83" spans="1:15" hidden="1" x14ac:dyDescent="0.3">
      <c r="A83" s="60" t="s">
        <v>978</v>
      </c>
      <c r="B83" s="55" t="s">
        <v>587</v>
      </c>
      <c r="C83" s="56">
        <v>100019036231</v>
      </c>
      <c r="D83" s="60">
        <v>16057087211</v>
      </c>
      <c r="E83" s="60" t="s">
        <v>979</v>
      </c>
      <c r="F83" s="60">
        <v>1</v>
      </c>
      <c r="G83" s="60" t="s">
        <v>833</v>
      </c>
      <c r="H83" s="60" t="s">
        <v>822</v>
      </c>
      <c r="I83" s="61">
        <v>43720</v>
      </c>
      <c r="J83" s="61"/>
      <c r="K83" s="62"/>
      <c r="L83" s="61">
        <v>43727</v>
      </c>
      <c r="M83" s="61">
        <v>43733</v>
      </c>
      <c r="N83" s="61">
        <v>43733</v>
      </c>
      <c r="O83" s="60"/>
    </row>
    <row r="84" spans="1:15" hidden="1" x14ac:dyDescent="0.3">
      <c r="A84" s="60" t="s">
        <v>980</v>
      </c>
      <c r="B84" s="55" t="s">
        <v>587</v>
      </c>
      <c r="C84" s="56">
        <v>100019036231</v>
      </c>
      <c r="D84" s="60">
        <v>16057089612</v>
      </c>
      <c r="E84" s="60" t="s">
        <v>981</v>
      </c>
      <c r="F84" s="60">
        <v>1</v>
      </c>
      <c r="G84" s="60" t="s">
        <v>833</v>
      </c>
      <c r="H84" s="60" t="s">
        <v>822</v>
      </c>
      <c r="I84" s="61">
        <v>43720</v>
      </c>
      <c r="J84" s="61"/>
      <c r="K84" s="62"/>
      <c r="L84" s="61">
        <v>43727</v>
      </c>
      <c r="M84" s="61">
        <v>43733</v>
      </c>
      <c r="N84" s="61">
        <v>43733</v>
      </c>
      <c r="O84" s="60"/>
    </row>
    <row r="85" spans="1:15" hidden="1" x14ac:dyDescent="0.3">
      <c r="A85" s="60" t="s">
        <v>982</v>
      </c>
      <c r="B85" s="55" t="s">
        <v>587</v>
      </c>
      <c r="C85" s="56">
        <v>100019036231</v>
      </c>
      <c r="D85" s="60">
        <v>16057127213</v>
      </c>
      <c r="E85" s="60" t="s">
        <v>983</v>
      </c>
      <c r="F85" s="60">
        <v>1</v>
      </c>
      <c r="G85" s="60" t="s">
        <v>833</v>
      </c>
      <c r="H85" s="60" t="s">
        <v>822</v>
      </c>
      <c r="I85" s="61">
        <v>43720</v>
      </c>
      <c r="J85" s="61"/>
      <c r="K85" s="62"/>
      <c r="L85" s="61">
        <v>43727</v>
      </c>
      <c r="M85" s="61">
        <v>43756</v>
      </c>
      <c r="N85" s="61">
        <v>43756</v>
      </c>
      <c r="O85" s="60" t="s">
        <v>892</v>
      </c>
    </row>
    <row r="86" spans="1:15" hidden="1" x14ac:dyDescent="0.3">
      <c r="A86" s="60" t="s">
        <v>984</v>
      </c>
      <c r="B86" s="55" t="s">
        <v>587</v>
      </c>
      <c r="C86" s="56">
        <v>100019036231</v>
      </c>
      <c r="D86" s="60">
        <v>17244080029</v>
      </c>
      <c r="E86" s="60" t="s">
        <v>985</v>
      </c>
      <c r="F86" s="60">
        <v>1</v>
      </c>
      <c r="G86" s="60" t="s">
        <v>833</v>
      </c>
      <c r="H86" s="60" t="s">
        <v>822</v>
      </c>
      <c r="I86" s="61">
        <v>43720</v>
      </c>
      <c r="J86" s="61"/>
      <c r="K86" s="62"/>
      <c r="L86" s="61">
        <v>43727</v>
      </c>
      <c r="M86" s="61">
        <v>43756</v>
      </c>
      <c r="N86" s="61">
        <v>43756</v>
      </c>
      <c r="O86" s="60" t="s">
        <v>892</v>
      </c>
    </row>
    <row r="87" spans="1:15" hidden="1" x14ac:dyDescent="0.3">
      <c r="A87" s="60" t="s">
        <v>986</v>
      </c>
      <c r="B87" s="55" t="s">
        <v>587</v>
      </c>
      <c r="C87" s="56">
        <v>100019036231</v>
      </c>
      <c r="D87" s="60">
        <v>17130020011</v>
      </c>
      <c r="E87" s="60" t="s">
        <v>987</v>
      </c>
      <c r="F87" s="60">
        <v>1</v>
      </c>
      <c r="G87" s="60" t="s">
        <v>833</v>
      </c>
      <c r="H87" s="60" t="s">
        <v>822</v>
      </c>
      <c r="I87" s="61">
        <v>43720</v>
      </c>
      <c r="J87" s="61"/>
      <c r="K87" s="62"/>
      <c r="L87" s="61">
        <v>43727</v>
      </c>
      <c r="M87" s="61">
        <v>43733</v>
      </c>
      <c r="N87" s="61">
        <v>43733</v>
      </c>
      <c r="O87" s="60"/>
    </row>
    <row r="88" spans="1:15" hidden="1" x14ac:dyDescent="0.3">
      <c r="A88" s="60" t="s">
        <v>988</v>
      </c>
      <c r="B88" s="55" t="s">
        <v>587</v>
      </c>
      <c r="C88" s="56">
        <v>100019036231</v>
      </c>
      <c r="D88" s="60">
        <v>17244040010</v>
      </c>
      <c r="E88" s="60" t="s">
        <v>989</v>
      </c>
      <c r="F88" s="60">
        <v>1</v>
      </c>
      <c r="G88" s="60" t="s">
        <v>833</v>
      </c>
      <c r="H88" s="60" t="s">
        <v>822</v>
      </c>
      <c r="I88" s="61">
        <v>43720</v>
      </c>
      <c r="J88" s="61"/>
      <c r="K88" s="62"/>
      <c r="L88" s="61">
        <v>43727</v>
      </c>
      <c r="M88" s="61">
        <v>43733</v>
      </c>
      <c r="N88" s="61">
        <v>43733</v>
      </c>
      <c r="O88" s="60"/>
    </row>
    <row r="89" spans="1:15" hidden="1" x14ac:dyDescent="0.3">
      <c r="A89" s="60" t="s">
        <v>990</v>
      </c>
      <c r="B89" s="55" t="s">
        <v>587</v>
      </c>
      <c r="C89" s="56">
        <v>100019036231</v>
      </c>
      <c r="D89" s="60">
        <v>17229160010</v>
      </c>
      <c r="E89" s="60" t="s">
        <v>991</v>
      </c>
      <c r="F89" s="60">
        <v>1</v>
      </c>
      <c r="G89" s="60" t="s">
        <v>833</v>
      </c>
      <c r="H89" s="60" t="s">
        <v>822</v>
      </c>
      <c r="I89" s="61">
        <v>43720</v>
      </c>
      <c r="J89" s="61"/>
      <c r="K89" s="62"/>
      <c r="L89" s="61">
        <v>43727</v>
      </c>
      <c r="M89" s="61">
        <v>43733</v>
      </c>
      <c r="N89" s="61">
        <v>43733</v>
      </c>
      <c r="O89" s="60"/>
    </row>
    <row r="90" spans="1:15" hidden="1" x14ac:dyDescent="0.3">
      <c r="A90" s="60" t="s">
        <v>992</v>
      </c>
      <c r="B90" s="55" t="s">
        <v>587</v>
      </c>
      <c r="C90" s="56">
        <v>100019036231</v>
      </c>
      <c r="D90" s="60">
        <v>23595000034</v>
      </c>
      <c r="E90" s="60" t="s">
        <v>993</v>
      </c>
      <c r="F90" s="60">
        <v>1</v>
      </c>
      <c r="G90" s="60" t="s">
        <v>833</v>
      </c>
      <c r="H90" s="60" t="s">
        <v>822</v>
      </c>
      <c r="I90" s="61">
        <v>43720</v>
      </c>
      <c r="J90" s="61"/>
      <c r="K90" s="62"/>
      <c r="L90" s="61">
        <v>43727</v>
      </c>
      <c r="M90" s="61">
        <v>43733</v>
      </c>
      <c r="N90" s="61">
        <v>43733</v>
      </c>
      <c r="O90" s="60"/>
    </row>
    <row r="91" spans="1:15" hidden="1" x14ac:dyDescent="0.3">
      <c r="A91" s="60" t="s">
        <v>994</v>
      </c>
      <c r="B91" s="55" t="s">
        <v>587</v>
      </c>
      <c r="C91" s="56">
        <v>100019036231</v>
      </c>
      <c r="D91" s="60" t="s">
        <v>852</v>
      </c>
      <c r="E91" s="60" t="s">
        <v>853</v>
      </c>
      <c r="F91" s="60">
        <v>1</v>
      </c>
      <c r="G91" s="60" t="s">
        <v>833</v>
      </c>
      <c r="H91" s="60" t="s">
        <v>822</v>
      </c>
      <c r="I91" s="61">
        <v>43720</v>
      </c>
      <c r="J91" s="61"/>
      <c r="K91" s="62"/>
      <c r="L91" s="61">
        <v>43727</v>
      </c>
      <c r="M91" s="61">
        <v>43733</v>
      </c>
      <c r="N91" s="61">
        <v>43733</v>
      </c>
      <c r="O91" s="60"/>
    </row>
    <row r="92" spans="1:15" hidden="1" x14ac:dyDescent="0.3">
      <c r="A92" s="60" t="s">
        <v>995</v>
      </c>
      <c r="B92" s="55" t="s">
        <v>587</v>
      </c>
      <c r="C92" s="56">
        <v>100019036229</v>
      </c>
      <c r="D92" s="60">
        <v>21695000013</v>
      </c>
      <c r="E92" s="60" t="s">
        <v>996</v>
      </c>
      <c r="F92" s="60">
        <v>1</v>
      </c>
      <c r="G92" s="60" t="s">
        <v>833</v>
      </c>
      <c r="H92" s="60" t="s">
        <v>822</v>
      </c>
      <c r="I92" s="61">
        <v>43720</v>
      </c>
      <c r="J92" s="61"/>
      <c r="K92" s="62"/>
      <c r="L92" s="61">
        <v>43727</v>
      </c>
      <c r="M92" s="61">
        <v>43756</v>
      </c>
      <c r="N92" s="61">
        <v>43756</v>
      </c>
      <c r="O92" s="60" t="s">
        <v>892</v>
      </c>
    </row>
    <row r="93" spans="1:15" hidden="1" x14ac:dyDescent="0.3">
      <c r="A93" s="60" t="s">
        <v>997</v>
      </c>
      <c r="B93" s="55" t="s">
        <v>587</v>
      </c>
      <c r="C93" s="56">
        <v>100019036229</v>
      </c>
      <c r="D93" s="60">
        <v>21795000013</v>
      </c>
      <c r="E93" s="60" t="s">
        <v>998</v>
      </c>
      <c r="F93" s="60">
        <v>1</v>
      </c>
      <c r="G93" s="60" t="s">
        <v>833</v>
      </c>
      <c r="H93" s="60" t="s">
        <v>822</v>
      </c>
      <c r="I93" s="61">
        <v>43720</v>
      </c>
      <c r="J93" s="61"/>
      <c r="K93" s="62"/>
      <c r="L93" s="61">
        <v>43727</v>
      </c>
      <c r="M93" s="61">
        <v>43733</v>
      </c>
      <c r="N93" s="61">
        <v>43733</v>
      </c>
      <c r="O93" s="60"/>
    </row>
    <row r="94" spans="1:15" hidden="1" x14ac:dyDescent="0.3">
      <c r="A94" s="60" t="s">
        <v>999</v>
      </c>
      <c r="B94" s="55" t="s">
        <v>587</v>
      </c>
      <c r="C94" s="56">
        <v>100019036229</v>
      </c>
      <c r="D94" s="60">
        <v>21295000048</v>
      </c>
      <c r="E94" s="60" t="s">
        <v>1000</v>
      </c>
      <c r="F94" s="60">
        <v>1</v>
      </c>
      <c r="G94" s="60" t="s">
        <v>833</v>
      </c>
      <c r="H94" s="60" t="s">
        <v>822</v>
      </c>
      <c r="I94" s="61">
        <v>43720</v>
      </c>
      <c r="J94" s="61"/>
      <c r="K94" s="62"/>
      <c r="L94" s="61">
        <v>43727</v>
      </c>
      <c r="M94" s="61">
        <v>43733</v>
      </c>
      <c r="N94" s="61">
        <v>43733</v>
      </c>
      <c r="O94" s="60"/>
    </row>
    <row r="95" spans="1:15" hidden="1" x14ac:dyDescent="0.3">
      <c r="A95" s="60" t="s">
        <v>1001</v>
      </c>
      <c r="B95" s="55" t="s">
        <v>587</v>
      </c>
      <c r="C95" s="56">
        <v>100019036229</v>
      </c>
      <c r="D95" s="60">
        <v>23095000026</v>
      </c>
      <c r="E95" s="60" t="s">
        <v>1002</v>
      </c>
      <c r="F95" s="60">
        <v>1</v>
      </c>
      <c r="G95" s="60" t="s">
        <v>833</v>
      </c>
      <c r="H95" s="60" t="s">
        <v>822</v>
      </c>
      <c r="I95" s="61">
        <v>43720</v>
      </c>
      <c r="J95" s="61"/>
      <c r="K95" s="62"/>
      <c r="L95" s="61">
        <v>43727</v>
      </c>
      <c r="M95" s="61">
        <v>43733</v>
      </c>
      <c r="N95" s="61">
        <v>43733</v>
      </c>
      <c r="O95" s="60"/>
    </row>
    <row r="96" spans="1:15" hidden="1" x14ac:dyDescent="0.3">
      <c r="A96" s="60" t="s">
        <v>1003</v>
      </c>
      <c r="B96" s="55" t="s">
        <v>587</v>
      </c>
      <c r="C96" s="56">
        <v>100019036229</v>
      </c>
      <c r="D96" s="60">
        <v>19957000010</v>
      </c>
      <c r="E96" s="60" t="s">
        <v>1004</v>
      </c>
      <c r="F96" s="60">
        <v>1</v>
      </c>
      <c r="G96" s="60" t="s">
        <v>833</v>
      </c>
      <c r="H96" s="60" t="s">
        <v>822</v>
      </c>
      <c r="I96" s="61">
        <v>43720</v>
      </c>
      <c r="J96" s="61"/>
      <c r="K96" s="62"/>
      <c r="L96" s="61">
        <v>43727</v>
      </c>
      <c r="M96" s="61">
        <v>43733</v>
      </c>
      <c r="N96" s="61">
        <v>43733</v>
      </c>
      <c r="O96" s="60"/>
    </row>
    <row r="97" spans="1:15" hidden="1" x14ac:dyDescent="0.3">
      <c r="A97" s="60" t="s">
        <v>1005</v>
      </c>
      <c r="B97" s="55" t="s">
        <v>587</v>
      </c>
      <c r="C97" s="56">
        <v>100019036229</v>
      </c>
      <c r="D97" s="60">
        <v>44095000010</v>
      </c>
      <c r="E97" s="60" t="s">
        <v>1006</v>
      </c>
      <c r="F97" s="60">
        <v>1</v>
      </c>
      <c r="G97" s="60" t="s">
        <v>833</v>
      </c>
      <c r="H97" s="60" t="s">
        <v>822</v>
      </c>
      <c r="I97" s="61">
        <v>43720</v>
      </c>
      <c r="J97" s="61"/>
      <c r="K97" s="62"/>
      <c r="L97" s="61">
        <v>43727</v>
      </c>
      <c r="M97" s="61">
        <v>43733</v>
      </c>
      <c r="N97" s="61">
        <v>43733</v>
      </c>
      <c r="O97" s="60"/>
    </row>
    <row r="98" spans="1:15" hidden="1" x14ac:dyDescent="0.3">
      <c r="A98" s="60" t="s">
        <v>1007</v>
      </c>
      <c r="B98" s="55" t="s">
        <v>587</v>
      </c>
      <c r="C98" s="56">
        <v>100019036229</v>
      </c>
      <c r="D98" s="60">
        <v>17130000010</v>
      </c>
      <c r="E98" s="60" t="s">
        <v>1008</v>
      </c>
      <c r="F98" s="60">
        <v>1</v>
      </c>
      <c r="G98" s="60" t="s">
        <v>833</v>
      </c>
      <c r="H98" s="60" t="s">
        <v>822</v>
      </c>
      <c r="I98" s="61">
        <v>43720</v>
      </c>
      <c r="J98" s="61"/>
      <c r="K98" s="62"/>
      <c r="L98" s="61">
        <v>43727</v>
      </c>
      <c r="M98" s="61">
        <v>43733</v>
      </c>
      <c r="N98" s="61">
        <v>43733</v>
      </c>
      <c r="O98" s="60"/>
    </row>
    <row r="99" spans="1:15" hidden="1" x14ac:dyDescent="0.3">
      <c r="A99" s="60" t="s">
        <v>1009</v>
      </c>
      <c r="B99" s="55" t="s">
        <v>587</v>
      </c>
      <c r="C99" s="56">
        <v>100019036229</v>
      </c>
      <c r="D99" s="60">
        <v>25095000029</v>
      </c>
      <c r="E99" s="60" t="s">
        <v>1010</v>
      </c>
      <c r="F99" s="60">
        <v>1</v>
      </c>
      <c r="G99" s="60" t="s">
        <v>833</v>
      </c>
      <c r="H99" s="60" t="s">
        <v>822</v>
      </c>
      <c r="I99" s="61">
        <v>43720</v>
      </c>
      <c r="J99" s="61"/>
      <c r="K99" s="62"/>
      <c r="L99" s="61">
        <v>43727</v>
      </c>
      <c r="M99" s="61">
        <v>43733</v>
      </c>
      <c r="N99" s="61">
        <v>43733</v>
      </c>
      <c r="O99" s="60"/>
    </row>
    <row r="100" spans="1:15" hidden="1" x14ac:dyDescent="0.3">
      <c r="A100" s="60" t="s">
        <v>1011</v>
      </c>
      <c r="B100" s="55" t="s">
        <v>587</v>
      </c>
      <c r="C100" s="56">
        <v>100019036229</v>
      </c>
      <c r="D100" s="60">
        <v>25095000026</v>
      </c>
      <c r="E100" s="60" t="s">
        <v>1012</v>
      </c>
      <c r="F100" s="60">
        <v>1</v>
      </c>
      <c r="G100" s="60" t="s">
        <v>833</v>
      </c>
      <c r="H100" s="60" t="s">
        <v>822</v>
      </c>
      <c r="I100" s="61">
        <v>43720</v>
      </c>
      <c r="J100" s="61"/>
      <c r="K100" s="62"/>
      <c r="L100" s="61">
        <v>43727</v>
      </c>
      <c r="M100" s="61">
        <v>43733</v>
      </c>
      <c r="N100" s="61">
        <v>43733</v>
      </c>
      <c r="O100" s="60"/>
    </row>
    <row r="101" spans="1:15" hidden="1" x14ac:dyDescent="0.3">
      <c r="A101" s="60" t="s">
        <v>1013</v>
      </c>
      <c r="B101" s="55" t="s">
        <v>587</v>
      </c>
      <c r="C101" s="56">
        <v>100019036229</v>
      </c>
      <c r="D101" s="60">
        <v>21095160031</v>
      </c>
      <c r="E101" s="60" t="s">
        <v>1014</v>
      </c>
      <c r="F101" s="60">
        <v>1</v>
      </c>
      <c r="G101" s="60" t="s">
        <v>833</v>
      </c>
      <c r="H101" s="60" t="s">
        <v>822</v>
      </c>
      <c r="I101" s="61">
        <v>43720</v>
      </c>
      <c r="J101" s="61"/>
      <c r="K101" s="62"/>
      <c r="L101" s="61">
        <v>43727</v>
      </c>
      <c r="M101" s="61">
        <v>43733</v>
      </c>
      <c r="N101" s="61">
        <v>43733</v>
      </c>
      <c r="O101" s="60"/>
    </row>
    <row r="102" spans="1:15" hidden="1" x14ac:dyDescent="0.3">
      <c r="A102" s="60" t="s">
        <v>1015</v>
      </c>
      <c r="B102" s="55" t="s">
        <v>587</v>
      </c>
      <c r="C102" s="56">
        <v>100019036229</v>
      </c>
      <c r="D102" s="60">
        <v>21095040053</v>
      </c>
      <c r="E102" s="60" t="s">
        <v>1016</v>
      </c>
      <c r="F102" s="60">
        <v>1</v>
      </c>
      <c r="G102" s="60" t="s">
        <v>833</v>
      </c>
      <c r="H102" s="60" t="s">
        <v>822</v>
      </c>
      <c r="I102" s="61">
        <v>43720</v>
      </c>
      <c r="J102" s="61"/>
      <c r="K102" s="62"/>
      <c r="L102" s="61">
        <v>43727</v>
      </c>
      <c r="M102" s="61">
        <v>43733</v>
      </c>
      <c r="N102" s="61">
        <v>43733</v>
      </c>
      <c r="O102" s="60"/>
    </row>
    <row r="103" spans="1:15" hidden="1" x14ac:dyDescent="0.3">
      <c r="A103" s="60" t="s">
        <v>1017</v>
      </c>
      <c r="B103" s="55" t="s">
        <v>587</v>
      </c>
      <c r="C103" s="56">
        <v>100019036229</v>
      </c>
      <c r="D103" s="60">
        <v>21095120030</v>
      </c>
      <c r="E103" s="60" t="s">
        <v>1018</v>
      </c>
      <c r="F103" s="60">
        <v>1</v>
      </c>
      <c r="G103" s="60" t="s">
        <v>833</v>
      </c>
      <c r="H103" s="60" t="s">
        <v>822</v>
      </c>
      <c r="I103" s="61">
        <v>43720</v>
      </c>
      <c r="J103" s="61"/>
      <c r="K103" s="62"/>
      <c r="L103" s="61">
        <v>43727</v>
      </c>
      <c r="M103" s="61">
        <v>43733</v>
      </c>
      <c r="N103" s="61">
        <v>43733</v>
      </c>
      <c r="O103" s="60"/>
    </row>
    <row r="104" spans="1:15" hidden="1" x14ac:dyDescent="0.3">
      <c r="A104" s="60" t="s">
        <v>1019</v>
      </c>
      <c r="B104" s="55" t="s">
        <v>587</v>
      </c>
      <c r="C104" s="56">
        <v>100019036229</v>
      </c>
      <c r="D104" s="60">
        <v>21095000112</v>
      </c>
      <c r="E104" s="60" t="s">
        <v>1020</v>
      </c>
      <c r="F104" s="60">
        <v>1</v>
      </c>
      <c r="G104" s="60" t="s">
        <v>833</v>
      </c>
      <c r="H104" s="60" t="s">
        <v>822</v>
      </c>
      <c r="I104" s="61">
        <v>43720</v>
      </c>
      <c r="J104" s="61"/>
      <c r="K104" s="62"/>
      <c r="L104" s="61">
        <v>43727</v>
      </c>
      <c r="M104" s="61">
        <v>43733</v>
      </c>
      <c r="N104" s="61">
        <v>43733</v>
      </c>
      <c r="O104" s="60"/>
    </row>
    <row r="105" spans="1:15" hidden="1" x14ac:dyDescent="0.3">
      <c r="A105" s="60" t="s">
        <v>1021</v>
      </c>
      <c r="B105" s="55" t="s">
        <v>587</v>
      </c>
      <c r="C105" s="56">
        <v>100019036229</v>
      </c>
      <c r="D105" s="60">
        <v>14051080010</v>
      </c>
      <c r="E105" s="60" t="s">
        <v>843</v>
      </c>
      <c r="F105" s="60">
        <v>1</v>
      </c>
      <c r="G105" s="60" t="s">
        <v>833</v>
      </c>
      <c r="H105" s="60" t="s">
        <v>822</v>
      </c>
      <c r="I105" s="61">
        <v>43720</v>
      </c>
      <c r="J105" s="61"/>
      <c r="K105" s="62"/>
      <c r="L105" s="61">
        <v>43727</v>
      </c>
      <c r="M105" s="61">
        <v>43733</v>
      </c>
      <c r="N105" s="61">
        <v>43733</v>
      </c>
      <c r="O105" s="60"/>
    </row>
    <row r="106" spans="1:15" hidden="1" x14ac:dyDescent="0.3">
      <c r="A106" s="60" t="s">
        <v>1022</v>
      </c>
      <c r="B106" s="55" t="s">
        <v>587</v>
      </c>
      <c r="C106" s="56">
        <v>100019036229</v>
      </c>
      <c r="D106" s="60">
        <v>14029016010</v>
      </c>
      <c r="E106" s="60" t="s">
        <v>1023</v>
      </c>
      <c r="F106" s="60">
        <v>1</v>
      </c>
      <c r="G106" s="60" t="s">
        <v>833</v>
      </c>
      <c r="H106" s="60" t="s">
        <v>822</v>
      </c>
      <c r="I106" s="61">
        <v>43720</v>
      </c>
      <c r="J106" s="61"/>
      <c r="K106" s="62"/>
      <c r="L106" s="61">
        <v>43727</v>
      </c>
      <c r="M106" s="61">
        <v>43733</v>
      </c>
      <c r="N106" s="61">
        <v>43733</v>
      </c>
      <c r="O106" s="60"/>
    </row>
    <row r="107" spans="1:15" hidden="1" x14ac:dyDescent="0.3">
      <c r="A107" s="60" t="s">
        <v>1024</v>
      </c>
      <c r="B107" s="55" t="s">
        <v>587</v>
      </c>
      <c r="C107" s="56">
        <v>100019036229</v>
      </c>
      <c r="D107" s="60">
        <v>14029000014</v>
      </c>
      <c r="E107" s="60" t="s">
        <v>1025</v>
      </c>
      <c r="F107" s="60">
        <v>1</v>
      </c>
      <c r="G107" s="60" t="s">
        <v>833</v>
      </c>
      <c r="H107" s="60" t="s">
        <v>822</v>
      </c>
      <c r="I107" s="61">
        <v>43720</v>
      </c>
      <c r="J107" s="61"/>
      <c r="K107" s="62"/>
      <c r="L107" s="61">
        <v>43727</v>
      </c>
      <c r="M107" s="61">
        <v>43733</v>
      </c>
      <c r="N107" s="61">
        <v>43733</v>
      </c>
      <c r="O107" s="60"/>
    </row>
    <row r="108" spans="1:15" hidden="1" x14ac:dyDescent="0.3">
      <c r="A108" s="60" t="s">
        <v>1026</v>
      </c>
      <c r="B108" s="55" t="s">
        <v>587</v>
      </c>
      <c r="C108" s="56">
        <v>100019036229</v>
      </c>
      <c r="D108" s="60">
        <v>14051060010</v>
      </c>
      <c r="E108" s="60" t="s">
        <v>1027</v>
      </c>
      <c r="F108" s="60">
        <v>1</v>
      </c>
      <c r="G108" s="60" t="s">
        <v>833</v>
      </c>
      <c r="H108" s="60" t="s">
        <v>822</v>
      </c>
      <c r="I108" s="61">
        <v>43720</v>
      </c>
      <c r="J108" s="61"/>
      <c r="K108" s="62"/>
      <c r="L108" s="61">
        <v>43727</v>
      </c>
      <c r="M108" s="61">
        <v>43733</v>
      </c>
      <c r="N108" s="61">
        <v>43733</v>
      </c>
      <c r="O108" s="60"/>
    </row>
    <row r="109" spans="1:15" hidden="1" x14ac:dyDescent="0.3">
      <c r="A109" s="60" t="s">
        <v>1028</v>
      </c>
      <c r="B109" s="55" t="s">
        <v>587</v>
      </c>
      <c r="C109" s="56">
        <v>100019036229</v>
      </c>
      <c r="D109" s="60">
        <v>14029000017</v>
      </c>
      <c r="E109" s="60" t="s">
        <v>1029</v>
      </c>
      <c r="F109" s="60">
        <v>1</v>
      </c>
      <c r="G109" s="60" t="s">
        <v>833</v>
      </c>
      <c r="H109" s="60" t="s">
        <v>822</v>
      </c>
      <c r="I109" s="61">
        <v>43720</v>
      </c>
      <c r="J109" s="61"/>
      <c r="K109" s="62"/>
      <c r="L109" s="61">
        <v>43727</v>
      </c>
      <c r="M109" s="61">
        <v>43733</v>
      </c>
      <c r="N109" s="61">
        <v>43733</v>
      </c>
      <c r="O109" s="60"/>
    </row>
    <row r="110" spans="1:15" hidden="1" x14ac:dyDescent="0.3">
      <c r="A110" s="60" t="s">
        <v>1030</v>
      </c>
      <c r="B110" s="55" t="s">
        <v>587</v>
      </c>
      <c r="C110" s="56">
        <v>100019036229</v>
      </c>
      <c r="D110" s="60">
        <v>25095000011</v>
      </c>
      <c r="E110" s="60" t="s">
        <v>1031</v>
      </c>
      <c r="F110" s="60">
        <v>1</v>
      </c>
      <c r="G110" s="60" t="s">
        <v>833</v>
      </c>
      <c r="H110" s="60" t="s">
        <v>822</v>
      </c>
      <c r="I110" s="61">
        <v>43720</v>
      </c>
      <c r="J110" s="61"/>
      <c r="K110" s="62"/>
      <c r="L110" s="61">
        <v>43727</v>
      </c>
      <c r="M110" s="61">
        <v>43733</v>
      </c>
      <c r="N110" s="61">
        <v>43733</v>
      </c>
      <c r="O110" s="60"/>
    </row>
    <row r="111" spans="1:15" hidden="1" x14ac:dyDescent="0.3">
      <c r="A111" s="60" t="s">
        <v>1032</v>
      </c>
      <c r="B111" s="55" t="s">
        <v>587</v>
      </c>
      <c r="C111" s="56">
        <v>100019036229</v>
      </c>
      <c r="D111" s="60">
        <v>25095000016</v>
      </c>
      <c r="E111" s="60" t="s">
        <v>1033</v>
      </c>
      <c r="F111" s="60">
        <v>1</v>
      </c>
      <c r="G111" s="60" t="s">
        <v>833</v>
      </c>
      <c r="H111" s="60" t="s">
        <v>822</v>
      </c>
      <c r="I111" s="61">
        <v>43720</v>
      </c>
      <c r="J111" s="61"/>
      <c r="K111" s="62"/>
      <c r="L111" s="61">
        <v>43727</v>
      </c>
      <c r="M111" s="61">
        <v>43756</v>
      </c>
      <c r="N111" s="61">
        <v>43756</v>
      </c>
      <c r="O111" s="60" t="s">
        <v>892</v>
      </c>
    </row>
    <row r="112" spans="1:15" hidden="1" x14ac:dyDescent="0.3">
      <c r="A112" s="60" t="s">
        <v>1034</v>
      </c>
      <c r="B112" s="55" t="s">
        <v>587</v>
      </c>
      <c r="C112" s="56">
        <v>4508158013</v>
      </c>
      <c r="D112" s="60">
        <v>14029120011</v>
      </c>
      <c r="E112" s="60" t="s">
        <v>1035</v>
      </c>
      <c r="F112" s="60">
        <v>1</v>
      </c>
      <c r="G112" s="60" t="s">
        <v>846</v>
      </c>
      <c r="H112" s="60" t="s">
        <v>867</v>
      </c>
      <c r="I112" s="61">
        <v>43735</v>
      </c>
      <c r="J112" s="61"/>
      <c r="K112" s="62"/>
      <c r="L112" s="61">
        <v>43735</v>
      </c>
      <c r="M112" s="61">
        <v>43762</v>
      </c>
      <c r="N112" s="61">
        <v>43767</v>
      </c>
      <c r="O112" s="60"/>
    </row>
    <row r="113" spans="1:15" hidden="1" x14ac:dyDescent="0.3">
      <c r="A113" s="60" t="s">
        <v>1036</v>
      </c>
      <c r="B113" s="55" t="s">
        <v>587</v>
      </c>
      <c r="C113" s="56" t="s">
        <v>1037</v>
      </c>
      <c r="D113" s="60">
        <v>12719240010</v>
      </c>
      <c r="E113" s="60" t="s">
        <v>1038</v>
      </c>
      <c r="F113" s="60">
        <v>100</v>
      </c>
      <c r="G113" s="60" t="s">
        <v>1039</v>
      </c>
      <c r="H113" s="60" t="s">
        <v>867</v>
      </c>
      <c r="I113" s="61">
        <v>43740</v>
      </c>
      <c r="J113" s="61"/>
      <c r="K113" s="62"/>
      <c r="L113" s="61">
        <v>43746</v>
      </c>
      <c r="M113" s="65">
        <v>43784</v>
      </c>
      <c r="N113" s="61">
        <v>43791</v>
      </c>
      <c r="O113" s="60" t="s">
        <v>1040</v>
      </c>
    </row>
    <row r="114" spans="1:15" hidden="1" x14ac:dyDescent="0.3">
      <c r="A114" s="60" t="s">
        <v>1041</v>
      </c>
      <c r="B114" s="55" t="s">
        <v>587</v>
      </c>
      <c r="C114" s="56" t="s">
        <v>1042</v>
      </c>
      <c r="D114" s="60">
        <v>12719160010</v>
      </c>
      <c r="E114" s="60" t="s">
        <v>1043</v>
      </c>
      <c r="F114" s="60">
        <v>100</v>
      </c>
      <c r="G114" s="60" t="s">
        <v>1039</v>
      </c>
      <c r="H114" s="60" t="s">
        <v>867</v>
      </c>
      <c r="I114" s="61">
        <v>43740</v>
      </c>
      <c r="J114" s="61"/>
      <c r="K114" s="62"/>
      <c r="L114" s="61">
        <v>43746</v>
      </c>
      <c r="M114" s="65">
        <v>43784</v>
      </c>
      <c r="N114" s="61">
        <v>43791</v>
      </c>
      <c r="O114" s="60" t="s">
        <v>1040</v>
      </c>
    </row>
    <row r="115" spans="1:15" ht="57.6" hidden="1" x14ac:dyDescent="0.3">
      <c r="A115" s="60" t="s">
        <v>1044</v>
      </c>
      <c r="B115" s="55" t="s">
        <v>587</v>
      </c>
      <c r="C115" s="56">
        <v>7001650953</v>
      </c>
      <c r="D115" s="60">
        <v>14051080010</v>
      </c>
      <c r="E115" s="60" t="s">
        <v>843</v>
      </c>
      <c r="F115" s="60">
        <v>1</v>
      </c>
      <c r="G115" s="60" t="s">
        <v>837</v>
      </c>
      <c r="H115" s="60" t="s">
        <v>867</v>
      </c>
      <c r="I115" s="61">
        <v>43744</v>
      </c>
      <c r="J115" s="61"/>
      <c r="K115" s="62"/>
      <c r="L115" s="61">
        <v>43746</v>
      </c>
      <c r="M115" s="61">
        <v>43769</v>
      </c>
      <c r="N115" s="61">
        <v>43763</v>
      </c>
      <c r="O115" s="64" t="s">
        <v>1045</v>
      </c>
    </row>
    <row r="116" spans="1:15" ht="28.8" hidden="1" x14ac:dyDescent="0.3">
      <c r="A116" s="60" t="s">
        <v>1046</v>
      </c>
      <c r="B116" s="55" t="s">
        <v>587</v>
      </c>
      <c r="C116" s="56">
        <v>4508199617</v>
      </c>
      <c r="D116" s="60">
        <v>23095000033</v>
      </c>
      <c r="E116" s="60" t="s">
        <v>848</v>
      </c>
      <c r="F116" s="60">
        <v>2</v>
      </c>
      <c r="G116" s="60" t="s">
        <v>846</v>
      </c>
      <c r="H116" s="60" t="s">
        <v>867</v>
      </c>
      <c r="I116" s="61">
        <v>43747</v>
      </c>
      <c r="J116" s="61"/>
      <c r="K116" s="62"/>
      <c r="L116" s="61">
        <v>43747</v>
      </c>
      <c r="M116" s="65">
        <v>43819</v>
      </c>
      <c r="N116" s="61">
        <v>43822</v>
      </c>
      <c r="O116" s="64" t="s">
        <v>1047</v>
      </c>
    </row>
    <row r="117" spans="1:15" hidden="1" x14ac:dyDescent="0.3">
      <c r="A117" s="60" t="s">
        <v>1048</v>
      </c>
      <c r="B117" s="55" t="s">
        <v>587</v>
      </c>
      <c r="C117" s="56">
        <v>4508186099</v>
      </c>
      <c r="D117" s="60">
        <v>14029120010</v>
      </c>
      <c r="E117" s="60" t="s">
        <v>126</v>
      </c>
      <c r="F117" s="60">
        <v>1</v>
      </c>
      <c r="G117" s="60" t="s">
        <v>846</v>
      </c>
      <c r="H117" s="60" t="s">
        <v>867</v>
      </c>
      <c r="I117" s="61">
        <v>43752</v>
      </c>
      <c r="J117" s="61"/>
      <c r="K117" s="62"/>
      <c r="L117" s="61">
        <v>43752</v>
      </c>
      <c r="M117" s="61">
        <v>43769</v>
      </c>
      <c r="N117" s="61">
        <v>43770</v>
      </c>
      <c r="O117" s="60"/>
    </row>
    <row r="118" spans="1:15" hidden="1" x14ac:dyDescent="0.3">
      <c r="A118" s="60" t="s">
        <v>1049</v>
      </c>
      <c r="B118" s="55" t="s">
        <v>587</v>
      </c>
      <c r="C118" s="56">
        <v>3001801391</v>
      </c>
      <c r="D118" s="60">
        <v>3001801391</v>
      </c>
      <c r="E118" s="60" t="s">
        <v>820</v>
      </c>
      <c r="F118" s="60">
        <v>2</v>
      </c>
      <c r="G118" s="60" t="s">
        <v>821</v>
      </c>
      <c r="H118" s="60" t="s">
        <v>867</v>
      </c>
      <c r="I118" s="61">
        <v>43760</v>
      </c>
      <c r="J118" s="61"/>
      <c r="K118" s="62"/>
      <c r="L118" s="61">
        <v>43761</v>
      </c>
      <c r="M118" s="61">
        <v>43761</v>
      </c>
      <c r="N118" s="61">
        <v>43763</v>
      </c>
      <c r="O118" s="60"/>
    </row>
    <row r="119" spans="1:15" hidden="1" x14ac:dyDescent="0.3">
      <c r="A119" s="60" t="s">
        <v>1050</v>
      </c>
      <c r="B119" s="55" t="s">
        <v>587</v>
      </c>
      <c r="C119" s="56">
        <v>4508250199</v>
      </c>
      <c r="D119" s="60">
        <v>14051060010</v>
      </c>
      <c r="E119" s="60" t="s">
        <v>1027</v>
      </c>
      <c r="F119" s="60">
        <v>1</v>
      </c>
      <c r="G119" s="60" t="s">
        <v>1051</v>
      </c>
      <c r="H119" s="60" t="s">
        <v>1052</v>
      </c>
      <c r="I119" s="61">
        <v>43763</v>
      </c>
      <c r="J119" s="61"/>
      <c r="K119" s="62"/>
      <c r="L119" s="61">
        <v>43766</v>
      </c>
      <c r="M119" s="61">
        <v>43766</v>
      </c>
      <c r="N119" s="61">
        <v>43767</v>
      </c>
      <c r="O119" s="60" t="s">
        <v>1053</v>
      </c>
    </row>
    <row r="120" spans="1:15" hidden="1" x14ac:dyDescent="0.3">
      <c r="A120" s="60" t="s">
        <v>1054</v>
      </c>
      <c r="B120" s="55" t="s">
        <v>587</v>
      </c>
      <c r="C120" s="56">
        <v>4508259593</v>
      </c>
      <c r="D120" s="60">
        <v>14054060010</v>
      </c>
      <c r="E120" s="60" t="s">
        <v>1027</v>
      </c>
      <c r="F120" s="60">
        <v>2</v>
      </c>
      <c r="G120" s="60" t="s">
        <v>1051</v>
      </c>
      <c r="H120" s="60" t="s">
        <v>1052</v>
      </c>
      <c r="I120" s="61">
        <v>43766</v>
      </c>
      <c r="J120" s="61"/>
      <c r="K120" s="62"/>
      <c r="L120" s="61">
        <v>43766</v>
      </c>
      <c r="M120" s="61">
        <v>43766</v>
      </c>
      <c r="N120" s="61">
        <v>43767</v>
      </c>
      <c r="O120" s="60" t="s">
        <v>1053</v>
      </c>
    </row>
    <row r="121" spans="1:15" hidden="1" x14ac:dyDescent="0.3">
      <c r="A121" s="60" t="s">
        <v>1055</v>
      </c>
      <c r="B121" s="55" t="s">
        <v>587</v>
      </c>
      <c r="C121" s="56">
        <v>100019044083</v>
      </c>
      <c r="D121" s="60">
        <v>14051080010</v>
      </c>
      <c r="E121" s="60" t="s">
        <v>843</v>
      </c>
      <c r="F121" s="60">
        <v>1</v>
      </c>
      <c r="G121" s="60" t="s">
        <v>833</v>
      </c>
      <c r="H121" s="60" t="s">
        <v>822</v>
      </c>
      <c r="I121" s="61">
        <v>43780</v>
      </c>
      <c r="J121" s="61"/>
      <c r="K121" s="62"/>
      <c r="L121" s="61">
        <v>43782</v>
      </c>
      <c r="M121" s="61">
        <v>43805</v>
      </c>
      <c r="N121" s="61">
        <v>43796</v>
      </c>
      <c r="O121" s="60" t="s">
        <v>1056</v>
      </c>
    </row>
    <row r="122" spans="1:15" hidden="1" x14ac:dyDescent="0.3">
      <c r="A122" s="60" t="s">
        <v>1057</v>
      </c>
      <c r="B122" s="55" t="s">
        <v>587</v>
      </c>
      <c r="C122" s="56">
        <v>4508303662</v>
      </c>
      <c r="D122" s="60">
        <v>14051080010</v>
      </c>
      <c r="E122" s="60" t="s">
        <v>843</v>
      </c>
      <c r="F122" s="60">
        <v>1</v>
      </c>
      <c r="G122" s="60" t="s">
        <v>1058</v>
      </c>
      <c r="H122" s="60" t="s">
        <v>822</v>
      </c>
      <c r="I122" s="61">
        <v>43780</v>
      </c>
      <c r="J122" s="61"/>
      <c r="K122" s="62"/>
      <c r="L122" s="61">
        <v>43782</v>
      </c>
      <c r="M122" s="61">
        <v>43805</v>
      </c>
      <c r="N122" s="61">
        <v>43796</v>
      </c>
      <c r="O122" s="60" t="s">
        <v>1056</v>
      </c>
    </row>
    <row r="123" spans="1:15" hidden="1" x14ac:dyDescent="0.3">
      <c r="A123" s="60" t="s">
        <v>1059</v>
      </c>
      <c r="B123" s="55" t="s">
        <v>587</v>
      </c>
      <c r="C123" s="56">
        <v>4508307713</v>
      </c>
      <c r="D123" s="60">
        <v>14051080010</v>
      </c>
      <c r="E123" s="60" t="s">
        <v>843</v>
      </c>
      <c r="F123" s="60">
        <v>1</v>
      </c>
      <c r="G123" s="60" t="s">
        <v>1058</v>
      </c>
      <c r="H123" s="60" t="s">
        <v>822</v>
      </c>
      <c r="I123" s="61">
        <v>43781</v>
      </c>
      <c r="J123" s="61"/>
      <c r="K123" s="62"/>
      <c r="L123" s="61">
        <v>43782</v>
      </c>
      <c r="M123" s="61">
        <v>43805</v>
      </c>
      <c r="N123" s="61">
        <v>43796</v>
      </c>
      <c r="O123" s="60" t="s">
        <v>1056</v>
      </c>
    </row>
    <row r="124" spans="1:15" hidden="1" x14ac:dyDescent="0.3">
      <c r="A124" s="60" t="s">
        <v>1060</v>
      </c>
      <c r="B124" s="55" t="s">
        <v>587</v>
      </c>
      <c r="C124" s="56">
        <v>7001679934</v>
      </c>
      <c r="D124" s="60">
        <v>14051080010</v>
      </c>
      <c r="E124" s="60" t="s">
        <v>843</v>
      </c>
      <c r="F124" s="60">
        <v>1</v>
      </c>
      <c r="G124" s="60" t="s">
        <v>837</v>
      </c>
      <c r="H124" s="60" t="s">
        <v>822</v>
      </c>
      <c r="I124" s="61">
        <v>43784</v>
      </c>
      <c r="J124" s="61"/>
      <c r="K124" s="62"/>
      <c r="L124" s="61">
        <v>43784</v>
      </c>
      <c r="M124" s="61">
        <v>43805</v>
      </c>
      <c r="N124" s="61">
        <v>43796</v>
      </c>
      <c r="O124" s="60" t="s">
        <v>1056</v>
      </c>
    </row>
    <row r="125" spans="1:15" hidden="1" x14ac:dyDescent="0.3">
      <c r="A125" s="60" t="s">
        <v>1061</v>
      </c>
      <c r="B125" s="55" t="s">
        <v>587</v>
      </c>
      <c r="C125" s="56">
        <v>100019046273</v>
      </c>
      <c r="D125" s="60">
        <v>14051080010</v>
      </c>
      <c r="E125" s="60" t="s">
        <v>843</v>
      </c>
      <c r="F125" s="60">
        <v>1</v>
      </c>
      <c r="G125" s="60" t="s">
        <v>833</v>
      </c>
      <c r="H125" s="60" t="s">
        <v>822</v>
      </c>
      <c r="I125" s="61">
        <v>43796</v>
      </c>
      <c r="J125" s="61"/>
      <c r="K125" s="62"/>
      <c r="L125" s="61">
        <v>43796</v>
      </c>
      <c r="M125" s="61">
        <v>43796</v>
      </c>
      <c r="N125" s="61">
        <v>43796</v>
      </c>
      <c r="O125" s="60"/>
    </row>
    <row r="126" spans="1:15" hidden="1" x14ac:dyDescent="0.3">
      <c r="A126" s="60" t="s">
        <v>1062</v>
      </c>
      <c r="B126" s="55" t="s">
        <v>587</v>
      </c>
      <c r="C126" s="56">
        <v>7001688463</v>
      </c>
      <c r="D126" s="60">
        <v>14051080010</v>
      </c>
      <c r="E126" s="60" t="s">
        <v>843</v>
      </c>
      <c r="F126" s="60">
        <v>1</v>
      </c>
      <c r="G126" s="60" t="s">
        <v>837</v>
      </c>
      <c r="H126" s="60" t="s">
        <v>822</v>
      </c>
      <c r="I126" s="61">
        <v>43797</v>
      </c>
      <c r="J126" s="61"/>
      <c r="K126" s="62"/>
      <c r="L126" s="61">
        <v>43797</v>
      </c>
      <c r="M126" s="61">
        <v>43797</v>
      </c>
      <c r="N126" s="61">
        <v>43801</v>
      </c>
      <c r="O126" s="60" t="s">
        <v>1063</v>
      </c>
    </row>
    <row r="127" spans="1:15" hidden="1" x14ac:dyDescent="0.3">
      <c r="A127" s="60" t="s">
        <v>1064</v>
      </c>
      <c r="B127" s="55" t="s">
        <v>587</v>
      </c>
      <c r="C127" s="56">
        <v>4507419302</v>
      </c>
      <c r="D127" s="60">
        <v>23095000024</v>
      </c>
      <c r="E127" s="60" t="s">
        <v>936</v>
      </c>
      <c r="F127" s="60">
        <v>1</v>
      </c>
      <c r="G127" s="60" t="s">
        <v>1058</v>
      </c>
      <c r="H127" s="60" t="s">
        <v>1065</v>
      </c>
      <c r="I127" s="62">
        <v>43804</v>
      </c>
      <c r="J127" s="62"/>
      <c r="K127" s="62">
        <v>43809</v>
      </c>
      <c r="L127" s="62">
        <v>43804</v>
      </c>
      <c r="M127" s="62">
        <v>43804</v>
      </c>
      <c r="N127" s="61">
        <v>43808</v>
      </c>
      <c r="O127" s="60"/>
    </row>
    <row r="128" spans="1:15" hidden="1" x14ac:dyDescent="0.3">
      <c r="A128" s="60" t="s">
        <v>1066</v>
      </c>
      <c r="B128" s="55" t="s">
        <v>587</v>
      </c>
      <c r="C128" s="56">
        <v>100019047599</v>
      </c>
      <c r="D128" s="56">
        <v>14051080010</v>
      </c>
      <c r="E128" s="60" t="s">
        <v>843</v>
      </c>
      <c r="F128" s="60">
        <v>1</v>
      </c>
      <c r="G128" s="60" t="s">
        <v>1067</v>
      </c>
      <c r="H128" s="60" t="s">
        <v>1065</v>
      </c>
      <c r="I128" s="62">
        <v>43805</v>
      </c>
      <c r="J128" s="62"/>
      <c r="K128" s="62"/>
      <c r="L128" s="62">
        <v>43805</v>
      </c>
      <c r="M128" s="62"/>
      <c r="N128" s="61">
        <v>44184</v>
      </c>
      <c r="O128" s="60"/>
    </row>
    <row r="129" spans="1:15" hidden="1" x14ac:dyDescent="0.3">
      <c r="A129" s="60" t="s">
        <v>1068</v>
      </c>
      <c r="B129" s="55" t="s">
        <v>587</v>
      </c>
      <c r="C129" s="56">
        <v>4508372366</v>
      </c>
      <c r="D129" s="56">
        <v>11995240012</v>
      </c>
      <c r="E129" s="60" t="s">
        <v>1069</v>
      </c>
      <c r="F129" s="60">
        <v>1</v>
      </c>
      <c r="G129" s="60" t="s">
        <v>1070</v>
      </c>
      <c r="H129" s="60" t="s">
        <v>1065</v>
      </c>
      <c r="I129" s="62">
        <v>43805</v>
      </c>
      <c r="J129" s="62"/>
      <c r="K129" s="62"/>
      <c r="L129" s="62">
        <v>43805</v>
      </c>
      <c r="M129" s="62"/>
      <c r="N129" s="61">
        <v>43808</v>
      </c>
      <c r="O129" s="60"/>
    </row>
    <row r="130" spans="1:15" hidden="1" x14ac:dyDescent="0.3">
      <c r="A130" s="60" t="s">
        <v>1071</v>
      </c>
      <c r="B130" s="55" t="s">
        <v>587</v>
      </c>
      <c r="C130" s="56">
        <v>100019047665</v>
      </c>
      <c r="D130" s="56">
        <v>14051080010</v>
      </c>
      <c r="E130" s="60" t="s">
        <v>843</v>
      </c>
      <c r="F130" s="60">
        <v>1</v>
      </c>
      <c r="G130" s="60" t="s">
        <v>1067</v>
      </c>
      <c r="H130" s="60" t="s">
        <v>1065</v>
      </c>
      <c r="I130" s="62">
        <v>43808</v>
      </c>
      <c r="J130" s="62"/>
      <c r="K130" s="62"/>
      <c r="L130" s="62">
        <v>43808</v>
      </c>
      <c r="M130" s="62"/>
      <c r="N130" s="61">
        <v>44184</v>
      </c>
      <c r="O130" s="60"/>
    </row>
    <row r="131" spans="1:15" hidden="1" x14ac:dyDescent="0.3">
      <c r="A131" s="60" t="s">
        <v>1072</v>
      </c>
      <c r="B131" s="55" t="s">
        <v>587</v>
      </c>
      <c r="C131" s="56">
        <v>4508382759</v>
      </c>
      <c r="D131" s="56">
        <v>14029120010</v>
      </c>
      <c r="E131" s="60" t="s">
        <v>126</v>
      </c>
      <c r="F131" s="60">
        <v>1</v>
      </c>
      <c r="G131" s="60" t="s">
        <v>1070</v>
      </c>
      <c r="H131" s="60" t="s">
        <v>1065</v>
      </c>
      <c r="I131" s="62">
        <v>43811</v>
      </c>
      <c r="J131" s="62"/>
      <c r="K131" s="62"/>
      <c r="L131" s="62">
        <v>43812</v>
      </c>
      <c r="M131" s="62"/>
      <c r="N131" s="61">
        <v>43847</v>
      </c>
      <c r="O131" s="60"/>
    </row>
    <row r="132" spans="1:15" hidden="1" x14ac:dyDescent="0.3">
      <c r="A132" s="60" t="s">
        <v>1073</v>
      </c>
      <c r="B132" s="55" t="s">
        <v>587</v>
      </c>
      <c r="C132" s="56">
        <v>7001695418</v>
      </c>
      <c r="D132" s="60">
        <v>23095000023</v>
      </c>
      <c r="E132" s="60" t="s">
        <v>1074</v>
      </c>
      <c r="F132" s="60">
        <v>1</v>
      </c>
      <c r="G132" s="60" t="s">
        <v>837</v>
      </c>
      <c r="H132" s="60" t="s">
        <v>1065</v>
      </c>
      <c r="I132" s="62">
        <v>43814</v>
      </c>
      <c r="J132" s="62"/>
      <c r="K132" s="62"/>
      <c r="L132" s="62">
        <v>43815</v>
      </c>
      <c r="M132" s="62"/>
      <c r="N132" s="61">
        <v>44183</v>
      </c>
      <c r="O132" s="60"/>
    </row>
    <row r="133" spans="1:15" hidden="1" x14ac:dyDescent="0.3">
      <c r="A133" s="60" t="s">
        <v>1075</v>
      </c>
      <c r="B133" s="55" t="s">
        <v>587</v>
      </c>
      <c r="C133" s="56">
        <v>7001698899</v>
      </c>
      <c r="D133" s="60">
        <v>14051080010</v>
      </c>
      <c r="E133" s="60" t="s">
        <v>843</v>
      </c>
      <c r="F133" s="60">
        <v>1</v>
      </c>
      <c r="G133" s="60" t="s">
        <v>837</v>
      </c>
      <c r="H133" s="60" t="s">
        <v>1065</v>
      </c>
      <c r="I133" s="62">
        <v>43816</v>
      </c>
      <c r="J133" s="62"/>
      <c r="K133" s="62"/>
      <c r="L133" s="62">
        <v>44182</v>
      </c>
      <c r="M133" s="62"/>
      <c r="N133" s="61">
        <v>44183</v>
      </c>
      <c r="O133" s="60"/>
    </row>
    <row r="134" spans="1:15" hidden="1" x14ac:dyDescent="0.3">
      <c r="A134" s="60" t="s">
        <v>1076</v>
      </c>
      <c r="B134" s="55" t="s">
        <v>587</v>
      </c>
      <c r="C134" s="56">
        <v>7001697400</v>
      </c>
      <c r="D134" s="60">
        <v>20595000010</v>
      </c>
      <c r="E134" s="60" t="s">
        <v>1077</v>
      </c>
      <c r="F134" s="60">
        <v>1</v>
      </c>
      <c r="G134" s="60" t="s">
        <v>837</v>
      </c>
      <c r="H134" s="60" t="s">
        <v>1065</v>
      </c>
      <c r="I134" s="62">
        <v>43816</v>
      </c>
      <c r="J134" s="62"/>
      <c r="K134" s="62"/>
      <c r="L134" s="62">
        <v>44182</v>
      </c>
      <c r="M134" s="62"/>
      <c r="N134" s="61">
        <v>43838</v>
      </c>
      <c r="O134" s="60"/>
    </row>
    <row r="135" spans="1:15" hidden="1" x14ac:dyDescent="0.3">
      <c r="A135" s="60" t="s">
        <v>1078</v>
      </c>
      <c r="B135" s="55" t="s">
        <v>587</v>
      </c>
      <c r="C135" s="56">
        <v>100019049463</v>
      </c>
      <c r="D135" s="56">
        <v>21095000022</v>
      </c>
      <c r="E135" s="60" t="s">
        <v>222</v>
      </c>
      <c r="F135" s="60">
        <v>1</v>
      </c>
      <c r="G135" s="60" t="s">
        <v>1067</v>
      </c>
      <c r="H135" s="60" t="s">
        <v>1065</v>
      </c>
      <c r="I135" s="62">
        <v>43817</v>
      </c>
      <c r="J135" s="62"/>
      <c r="K135" s="62"/>
      <c r="L135" s="62">
        <v>44183</v>
      </c>
      <c r="M135" s="62"/>
      <c r="N135" s="61">
        <v>44184</v>
      </c>
      <c r="O135" s="60"/>
    </row>
    <row r="136" spans="1:15" hidden="1" x14ac:dyDescent="0.3">
      <c r="A136" s="60" t="s">
        <v>1079</v>
      </c>
      <c r="B136" s="55" t="s">
        <v>587</v>
      </c>
      <c r="C136" s="56" t="s">
        <v>1080</v>
      </c>
      <c r="D136" s="56" t="s">
        <v>440</v>
      </c>
      <c r="E136" s="60" t="s">
        <v>441</v>
      </c>
      <c r="F136" s="60">
        <v>10</v>
      </c>
      <c r="G136" s="60" t="s">
        <v>1081</v>
      </c>
      <c r="H136" s="60" t="s">
        <v>1065</v>
      </c>
      <c r="I136" s="62">
        <v>43819</v>
      </c>
      <c r="J136" s="62"/>
      <c r="K136" s="62"/>
      <c r="L136" s="62">
        <v>43819</v>
      </c>
      <c r="M136" s="62"/>
      <c r="N136" s="61">
        <v>43853</v>
      </c>
      <c r="O136" s="60"/>
    </row>
    <row r="137" spans="1:15" hidden="1" x14ac:dyDescent="0.3">
      <c r="A137" s="60" t="s">
        <v>1082</v>
      </c>
      <c r="B137" s="55" t="s">
        <v>587</v>
      </c>
      <c r="C137" s="56" t="s">
        <v>1080</v>
      </c>
      <c r="D137" s="60" t="s">
        <v>444</v>
      </c>
      <c r="E137" s="60" t="s">
        <v>445</v>
      </c>
      <c r="F137" s="60">
        <v>8</v>
      </c>
      <c r="G137" s="60" t="s">
        <v>1081</v>
      </c>
      <c r="H137" s="60" t="s">
        <v>1065</v>
      </c>
      <c r="I137" s="62">
        <v>43819</v>
      </c>
      <c r="J137" s="62"/>
      <c r="K137" s="62"/>
      <c r="L137" s="62">
        <v>43819</v>
      </c>
      <c r="M137" s="62"/>
      <c r="N137" s="61">
        <v>43853</v>
      </c>
      <c r="O137" s="60"/>
    </row>
    <row r="138" spans="1:15" hidden="1" x14ac:dyDescent="0.3">
      <c r="A138" s="60" t="s">
        <v>1083</v>
      </c>
      <c r="B138" s="55" t="s">
        <v>587</v>
      </c>
      <c r="C138" s="56" t="s">
        <v>1080</v>
      </c>
      <c r="D138" s="56">
        <v>21095020010</v>
      </c>
      <c r="E138" s="60" t="s">
        <v>232</v>
      </c>
      <c r="F138" s="60">
        <v>1</v>
      </c>
      <c r="G138" s="60" t="s">
        <v>1081</v>
      </c>
      <c r="H138" s="60" t="s">
        <v>1065</v>
      </c>
      <c r="I138" s="62">
        <v>43819</v>
      </c>
      <c r="J138" s="62"/>
      <c r="K138" s="62"/>
      <c r="L138" s="62">
        <v>43819</v>
      </c>
      <c r="M138" s="62"/>
      <c r="N138" s="61">
        <v>43853</v>
      </c>
      <c r="O138" s="60"/>
    </row>
    <row r="139" spans="1:15" hidden="1" x14ac:dyDescent="0.3">
      <c r="A139" s="60" t="s">
        <v>1084</v>
      </c>
      <c r="B139" s="55" t="s">
        <v>587</v>
      </c>
      <c r="C139" s="56" t="s">
        <v>1080</v>
      </c>
      <c r="D139" s="56">
        <v>19967016010</v>
      </c>
      <c r="E139" s="60" t="s">
        <v>208</v>
      </c>
      <c r="F139" s="60">
        <v>5</v>
      </c>
      <c r="G139" s="60" t="s">
        <v>1081</v>
      </c>
      <c r="H139" s="60" t="s">
        <v>1065</v>
      </c>
      <c r="I139" s="62">
        <v>43819</v>
      </c>
      <c r="J139" s="62"/>
      <c r="K139" s="62"/>
      <c r="L139" s="62">
        <v>43819</v>
      </c>
      <c r="M139" s="62"/>
      <c r="N139" s="61">
        <v>43853</v>
      </c>
      <c r="O139" s="60"/>
    </row>
    <row r="140" spans="1:15" hidden="1" x14ac:dyDescent="0.3">
      <c r="A140" s="60" t="s">
        <v>1085</v>
      </c>
      <c r="B140" s="55" t="s">
        <v>587</v>
      </c>
      <c r="C140" s="56" t="s">
        <v>1080</v>
      </c>
      <c r="D140" s="56" t="s">
        <v>1086</v>
      </c>
      <c r="E140" s="60" t="s">
        <v>1087</v>
      </c>
      <c r="F140" s="60">
        <v>5</v>
      </c>
      <c r="G140" s="60" t="s">
        <v>1081</v>
      </c>
      <c r="H140" s="60" t="s">
        <v>1065</v>
      </c>
      <c r="I140" s="62">
        <v>43819</v>
      </c>
      <c r="J140" s="62"/>
      <c r="K140" s="62"/>
      <c r="L140" s="62">
        <v>43819</v>
      </c>
      <c r="M140" s="62"/>
      <c r="N140" s="61">
        <v>43853</v>
      </c>
      <c r="O140" s="60"/>
    </row>
    <row r="141" spans="1:15" hidden="1" x14ac:dyDescent="0.3">
      <c r="A141" s="60" t="s">
        <v>1088</v>
      </c>
      <c r="B141" s="55" t="s">
        <v>587</v>
      </c>
      <c r="C141" s="56" t="s">
        <v>1080</v>
      </c>
      <c r="D141" s="56" t="s">
        <v>1089</v>
      </c>
      <c r="E141" s="60" t="s">
        <v>1090</v>
      </c>
      <c r="F141" s="60">
        <v>2</v>
      </c>
      <c r="G141" s="60" t="s">
        <v>1081</v>
      </c>
      <c r="H141" s="60" t="s">
        <v>1065</v>
      </c>
      <c r="I141" s="62">
        <v>43819</v>
      </c>
      <c r="J141" s="62"/>
      <c r="K141" s="62"/>
      <c r="L141" s="62">
        <v>43819</v>
      </c>
      <c r="M141" s="62"/>
      <c r="N141" s="61">
        <v>43853</v>
      </c>
      <c r="O141" s="60"/>
    </row>
    <row r="142" spans="1:15" hidden="1" x14ac:dyDescent="0.3">
      <c r="A142" s="60" t="s">
        <v>1091</v>
      </c>
      <c r="B142" s="55" t="s">
        <v>587</v>
      </c>
      <c r="C142" s="56" t="s">
        <v>1080</v>
      </c>
      <c r="D142" s="56" t="s">
        <v>1092</v>
      </c>
      <c r="E142" s="60" t="s">
        <v>1093</v>
      </c>
      <c r="F142" s="60">
        <v>2</v>
      </c>
      <c r="G142" s="60" t="s">
        <v>1081</v>
      </c>
      <c r="H142" s="60" t="s">
        <v>1065</v>
      </c>
      <c r="I142" s="62">
        <v>43819</v>
      </c>
      <c r="J142" s="62"/>
      <c r="K142" s="62"/>
      <c r="L142" s="62">
        <v>43819</v>
      </c>
      <c r="M142" s="62"/>
      <c r="N142" s="61">
        <v>43853</v>
      </c>
      <c r="O142" s="60"/>
    </row>
    <row r="143" spans="1:15" hidden="1" x14ac:dyDescent="0.3">
      <c r="A143" s="60" t="s">
        <v>1094</v>
      </c>
      <c r="B143" s="55" t="s">
        <v>587</v>
      </c>
      <c r="C143" s="56" t="s">
        <v>1080</v>
      </c>
      <c r="D143" s="56">
        <v>23695000017</v>
      </c>
      <c r="E143" s="60" t="s">
        <v>1095</v>
      </c>
      <c r="F143" s="60">
        <v>5</v>
      </c>
      <c r="G143" s="60" t="s">
        <v>1081</v>
      </c>
      <c r="H143" s="60" t="s">
        <v>1065</v>
      </c>
      <c r="I143" s="62">
        <v>43819</v>
      </c>
      <c r="J143" s="62"/>
      <c r="K143" s="62"/>
      <c r="L143" s="62">
        <v>43819</v>
      </c>
      <c r="M143" s="62"/>
      <c r="N143" s="61">
        <v>43853</v>
      </c>
      <c r="O143" s="60"/>
    </row>
    <row r="144" spans="1:15" hidden="1" x14ac:dyDescent="0.3">
      <c r="A144" s="60" t="s">
        <v>1096</v>
      </c>
      <c r="B144" s="55" t="s">
        <v>587</v>
      </c>
      <c r="C144" s="56" t="s">
        <v>1080</v>
      </c>
      <c r="D144" s="60">
        <v>23695000019</v>
      </c>
      <c r="E144" s="60" t="s">
        <v>920</v>
      </c>
      <c r="F144" s="60">
        <v>5</v>
      </c>
      <c r="G144" s="60" t="s">
        <v>1081</v>
      </c>
      <c r="H144" s="60" t="s">
        <v>1065</v>
      </c>
      <c r="I144" s="62">
        <v>43819</v>
      </c>
      <c r="J144" s="62"/>
      <c r="K144" s="62"/>
      <c r="L144" s="62">
        <v>43819</v>
      </c>
      <c r="M144" s="62"/>
      <c r="N144" s="61">
        <v>43853</v>
      </c>
      <c r="O144" s="60"/>
    </row>
    <row r="145" spans="1:15" hidden="1" x14ac:dyDescent="0.3">
      <c r="A145" s="60" t="s">
        <v>1097</v>
      </c>
      <c r="B145" s="55" t="s">
        <v>587</v>
      </c>
      <c r="C145" s="56" t="s">
        <v>1080</v>
      </c>
      <c r="D145" s="56">
        <v>23095000013</v>
      </c>
      <c r="E145" s="60" t="s">
        <v>284</v>
      </c>
      <c r="F145" s="60">
        <v>5</v>
      </c>
      <c r="G145" s="60" t="s">
        <v>1081</v>
      </c>
      <c r="H145" s="60" t="s">
        <v>1065</v>
      </c>
      <c r="I145" s="62">
        <v>43819</v>
      </c>
      <c r="J145" s="62"/>
      <c r="K145" s="62"/>
      <c r="L145" s="62">
        <v>43819</v>
      </c>
      <c r="M145" s="62"/>
      <c r="N145" s="61">
        <v>43853</v>
      </c>
      <c r="O145" s="60"/>
    </row>
    <row r="146" spans="1:15" hidden="1" x14ac:dyDescent="0.3">
      <c r="A146" s="60" t="s">
        <v>1098</v>
      </c>
      <c r="B146" s="55" t="s">
        <v>587</v>
      </c>
      <c r="C146" s="56" t="s">
        <v>1080</v>
      </c>
      <c r="D146" s="56">
        <v>23695000020</v>
      </c>
      <c r="E146" s="60" t="s">
        <v>332</v>
      </c>
      <c r="F146" s="60">
        <v>10</v>
      </c>
      <c r="G146" s="60" t="s">
        <v>1081</v>
      </c>
      <c r="H146" s="60" t="s">
        <v>1065</v>
      </c>
      <c r="I146" s="62">
        <v>43819</v>
      </c>
      <c r="J146" s="62"/>
      <c r="K146" s="62"/>
      <c r="L146" s="62">
        <v>43819</v>
      </c>
      <c r="M146" s="62"/>
      <c r="N146" s="61">
        <v>43853</v>
      </c>
      <c r="O146" s="60"/>
    </row>
    <row r="147" spans="1:15" hidden="1" x14ac:dyDescent="0.3">
      <c r="A147" s="60" t="s">
        <v>1099</v>
      </c>
      <c r="B147" s="55" t="s">
        <v>587</v>
      </c>
      <c r="C147" s="56" t="s">
        <v>1080</v>
      </c>
      <c r="D147" s="56">
        <v>23695000027</v>
      </c>
      <c r="E147" s="60" t="s">
        <v>923</v>
      </c>
      <c r="F147" s="60">
        <v>20</v>
      </c>
      <c r="G147" s="60" t="s">
        <v>1081</v>
      </c>
      <c r="H147" s="60" t="s">
        <v>1065</v>
      </c>
      <c r="I147" s="62">
        <v>43819</v>
      </c>
      <c r="J147" s="62"/>
      <c r="K147" s="62"/>
      <c r="L147" s="62">
        <v>43819</v>
      </c>
      <c r="M147" s="62"/>
      <c r="N147" s="61">
        <v>43853</v>
      </c>
      <c r="O147" s="60"/>
    </row>
    <row r="148" spans="1:15" hidden="1" x14ac:dyDescent="0.3">
      <c r="A148" s="60" t="s">
        <v>1100</v>
      </c>
      <c r="B148" s="55" t="s">
        <v>587</v>
      </c>
      <c r="C148" s="56" t="s">
        <v>1080</v>
      </c>
      <c r="D148" s="60">
        <v>19975000013</v>
      </c>
      <c r="E148" s="60" t="s">
        <v>1101</v>
      </c>
      <c r="F148" s="60">
        <v>2</v>
      </c>
      <c r="G148" s="60" t="s">
        <v>1081</v>
      </c>
      <c r="H148" s="60" t="s">
        <v>1065</v>
      </c>
      <c r="I148" s="62">
        <v>43819</v>
      </c>
      <c r="J148" s="62"/>
      <c r="K148" s="62"/>
      <c r="L148" s="62">
        <v>43819</v>
      </c>
      <c r="M148" s="62"/>
      <c r="N148" s="61">
        <v>43853</v>
      </c>
      <c r="O148" s="60"/>
    </row>
    <row r="149" spans="1:15" hidden="1" x14ac:dyDescent="0.3">
      <c r="A149" s="60" t="s">
        <v>1102</v>
      </c>
      <c r="B149" s="55" t="s">
        <v>587</v>
      </c>
      <c r="C149" s="56" t="s">
        <v>1080</v>
      </c>
      <c r="D149" s="56">
        <v>23795000014</v>
      </c>
      <c r="E149" s="60" t="s">
        <v>1103</v>
      </c>
      <c r="F149" s="60">
        <v>2</v>
      </c>
      <c r="G149" s="60" t="s">
        <v>1081</v>
      </c>
      <c r="H149" s="60" t="s">
        <v>1065</v>
      </c>
      <c r="I149" s="62">
        <v>43819</v>
      </c>
      <c r="J149" s="62"/>
      <c r="K149" s="62"/>
      <c r="L149" s="62">
        <v>43819</v>
      </c>
      <c r="M149" s="62"/>
      <c r="N149" s="61">
        <v>43853</v>
      </c>
      <c r="O149" s="60"/>
    </row>
    <row r="150" spans="1:15" hidden="1" x14ac:dyDescent="0.3">
      <c r="A150" s="60" t="s">
        <v>1104</v>
      </c>
      <c r="B150" s="55" t="s">
        <v>587</v>
      </c>
      <c r="C150" s="56" t="s">
        <v>1080</v>
      </c>
      <c r="D150" s="60">
        <v>22741000011</v>
      </c>
      <c r="E150" s="60" t="s">
        <v>1105</v>
      </c>
      <c r="F150" s="60">
        <v>10</v>
      </c>
      <c r="G150" s="60" t="s">
        <v>1081</v>
      </c>
      <c r="H150" s="60" t="s">
        <v>1065</v>
      </c>
      <c r="I150" s="62">
        <v>43819</v>
      </c>
      <c r="J150" s="62"/>
      <c r="K150" s="62"/>
      <c r="L150" s="62">
        <v>43819</v>
      </c>
      <c r="M150" s="62"/>
      <c r="N150" s="61">
        <v>43853</v>
      </c>
      <c r="O150" s="60"/>
    </row>
    <row r="151" spans="1:15" hidden="1" x14ac:dyDescent="0.3">
      <c r="A151" s="60" t="s">
        <v>1106</v>
      </c>
      <c r="B151" s="55" t="s">
        <v>587</v>
      </c>
      <c r="C151" s="56" t="s">
        <v>1080</v>
      </c>
      <c r="D151" s="60">
        <v>22741000012</v>
      </c>
      <c r="E151" s="60" t="s">
        <v>1107</v>
      </c>
      <c r="F151" s="60">
        <v>10</v>
      </c>
      <c r="G151" s="60" t="s">
        <v>1081</v>
      </c>
      <c r="H151" s="60" t="s">
        <v>1065</v>
      </c>
      <c r="I151" s="62">
        <v>43819</v>
      </c>
      <c r="J151" s="62"/>
      <c r="K151" s="62"/>
      <c r="L151" s="62">
        <v>43819</v>
      </c>
      <c r="M151" s="62"/>
      <c r="N151" s="61">
        <v>43853</v>
      </c>
      <c r="O151" s="60"/>
    </row>
    <row r="152" spans="1:15" hidden="1" x14ac:dyDescent="0.3">
      <c r="A152" s="60" t="s">
        <v>1108</v>
      </c>
      <c r="B152" s="55" t="s">
        <v>587</v>
      </c>
      <c r="C152" s="56" t="s">
        <v>1080</v>
      </c>
      <c r="D152" s="60">
        <v>22741000010</v>
      </c>
      <c r="E152" s="60" t="s">
        <v>1109</v>
      </c>
      <c r="F152" s="60">
        <v>10</v>
      </c>
      <c r="G152" s="60" t="s">
        <v>1081</v>
      </c>
      <c r="H152" s="60" t="s">
        <v>1065</v>
      </c>
      <c r="I152" s="62">
        <v>43819</v>
      </c>
      <c r="J152" s="62"/>
      <c r="K152" s="62"/>
      <c r="L152" s="62">
        <v>43819</v>
      </c>
      <c r="M152" s="62"/>
      <c r="N152" s="61">
        <v>43853</v>
      </c>
      <c r="O152" s="60"/>
    </row>
    <row r="153" spans="1:15" hidden="1" x14ac:dyDescent="0.3">
      <c r="A153" s="60" t="s">
        <v>1110</v>
      </c>
      <c r="B153" s="55" t="s">
        <v>587</v>
      </c>
      <c r="C153" s="56">
        <v>7001701616</v>
      </c>
      <c r="D153" s="56">
        <v>14051080010</v>
      </c>
      <c r="E153" s="60" t="s">
        <v>843</v>
      </c>
      <c r="F153" s="60">
        <v>1</v>
      </c>
      <c r="G153" s="60" t="s">
        <v>837</v>
      </c>
      <c r="H153" s="60" t="s">
        <v>1065</v>
      </c>
      <c r="I153" s="62">
        <v>43821</v>
      </c>
      <c r="J153" s="62"/>
      <c r="K153" s="62"/>
      <c r="L153" s="62">
        <v>43819</v>
      </c>
      <c r="M153" s="62"/>
      <c r="N153" s="61">
        <v>43832</v>
      </c>
      <c r="O153" s="60"/>
    </row>
    <row r="154" spans="1:15" s="70" customFormat="1" hidden="1" x14ac:dyDescent="0.3">
      <c r="A154" s="66" t="s">
        <v>1111</v>
      </c>
      <c r="B154" s="67" t="s">
        <v>587</v>
      </c>
      <c r="C154" s="68"/>
      <c r="D154" s="66">
        <v>17095120014</v>
      </c>
      <c r="E154" s="66" t="s">
        <v>1112</v>
      </c>
      <c r="F154" s="66">
        <v>1</v>
      </c>
      <c r="G154" s="66" t="s">
        <v>1058</v>
      </c>
      <c r="H154" s="66" t="s">
        <v>1065</v>
      </c>
      <c r="I154" s="69">
        <v>43826</v>
      </c>
      <c r="J154" s="69"/>
      <c r="K154" s="69"/>
      <c r="L154" s="69" t="s">
        <v>1113</v>
      </c>
      <c r="M154" s="69"/>
      <c r="N154" s="65">
        <v>43826</v>
      </c>
      <c r="O154" s="66"/>
    </row>
    <row r="155" spans="1:15" hidden="1" x14ac:dyDescent="0.3">
      <c r="A155" s="60" t="s">
        <v>1114</v>
      </c>
      <c r="B155" s="55" t="s">
        <v>587</v>
      </c>
      <c r="C155" s="56">
        <v>7001706400</v>
      </c>
      <c r="D155" s="56">
        <v>14051080010</v>
      </c>
      <c r="E155" s="60" t="s">
        <v>843</v>
      </c>
      <c r="F155" s="60">
        <v>5</v>
      </c>
      <c r="G155" s="60" t="s">
        <v>837</v>
      </c>
      <c r="H155" s="60" t="s">
        <v>1065</v>
      </c>
      <c r="I155" s="62">
        <v>43838</v>
      </c>
      <c r="J155" s="62"/>
      <c r="K155" s="62"/>
      <c r="L155" s="62">
        <v>43838</v>
      </c>
      <c r="M155" s="62"/>
      <c r="N155" s="61">
        <v>43833</v>
      </c>
      <c r="O155" s="60"/>
    </row>
    <row r="156" spans="1:15" hidden="1" x14ac:dyDescent="0.3">
      <c r="A156" s="60" t="s">
        <v>1115</v>
      </c>
      <c r="B156" s="55" t="s">
        <v>587</v>
      </c>
      <c r="C156" s="56">
        <v>7001712186</v>
      </c>
      <c r="D156" s="56">
        <v>14051080010</v>
      </c>
      <c r="E156" s="60" t="s">
        <v>843</v>
      </c>
      <c r="F156" s="60">
        <v>5</v>
      </c>
      <c r="G156" s="60" t="s">
        <v>837</v>
      </c>
      <c r="H156" s="60" t="s">
        <v>1065</v>
      </c>
      <c r="I156" s="62">
        <v>43839</v>
      </c>
      <c r="J156" s="62"/>
      <c r="K156" s="62"/>
      <c r="L156" s="62">
        <v>43839</v>
      </c>
      <c r="M156" s="62"/>
      <c r="N156" s="61">
        <v>43851</v>
      </c>
      <c r="O156" s="60"/>
    </row>
    <row r="157" spans="1:15" hidden="1" x14ac:dyDescent="0.3">
      <c r="A157" s="60" t="s">
        <v>1116</v>
      </c>
      <c r="B157" s="55" t="s">
        <v>587</v>
      </c>
      <c r="C157" s="56" t="s">
        <v>1117</v>
      </c>
      <c r="D157" s="56">
        <v>16144160015</v>
      </c>
      <c r="E157" s="60" t="s">
        <v>1118</v>
      </c>
      <c r="F157" s="60">
        <v>2</v>
      </c>
      <c r="G157" s="60" t="s">
        <v>1081</v>
      </c>
      <c r="H157" s="60" t="s">
        <v>1065</v>
      </c>
      <c r="I157" s="62">
        <v>43845</v>
      </c>
      <c r="J157" s="62"/>
      <c r="K157" s="62"/>
      <c r="L157" s="62">
        <v>43853</v>
      </c>
      <c r="M157" s="62"/>
      <c r="N157" s="61">
        <v>43852</v>
      </c>
      <c r="O157" s="60"/>
    </row>
    <row r="158" spans="1:15" hidden="1" x14ac:dyDescent="0.3">
      <c r="A158" s="60" t="s">
        <v>1119</v>
      </c>
      <c r="B158" s="55" t="s">
        <v>587</v>
      </c>
      <c r="C158" s="56" t="s">
        <v>1117</v>
      </c>
      <c r="D158" s="60">
        <v>16144080011</v>
      </c>
      <c r="E158" s="60" t="s">
        <v>1120</v>
      </c>
      <c r="F158" s="60">
        <v>2</v>
      </c>
      <c r="G158" s="60" t="s">
        <v>1081</v>
      </c>
      <c r="H158" s="60" t="s">
        <v>1065</v>
      </c>
      <c r="I158" s="62">
        <v>43845</v>
      </c>
      <c r="J158" s="62"/>
      <c r="K158" s="62"/>
      <c r="L158" s="62">
        <v>43853</v>
      </c>
      <c r="M158" s="62"/>
      <c r="N158" s="61">
        <v>43852</v>
      </c>
      <c r="O158" s="60"/>
    </row>
    <row r="159" spans="1:15" hidden="1" x14ac:dyDescent="0.3">
      <c r="A159" s="60" t="s">
        <v>1121</v>
      </c>
      <c r="B159" s="55" t="s">
        <v>587</v>
      </c>
      <c r="C159" s="56">
        <v>7001716337</v>
      </c>
      <c r="D159" s="56">
        <v>23095000023</v>
      </c>
      <c r="E159" s="60" t="s">
        <v>1074</v>
      </c>
      <c r="F159" s="60">
        <v>2</v>
      </c>
      <c r="G159" s="60" t="s">
        <v>837</v>
      </c>
      <c r="H159" s="60" t="s">
        <v>1065</v>
      </c>
      <c r="I159" s="62">
        <v>43845</v>
      </c>
      <c r="J159" s="62"/>
      <c r="K159" s="62"/>
      <c r="L159" s="62">
        <v>43847</v>
      </c>
      <c r="M159" s="62"/>
      <c r="N159" s="61">
        <v>43851</v>
      </c>
      <c r="O159" s="60"/>
    </row>
    <row r="160" spans="1:15" hidden="1" x14ac:dyDescent="0.3">
      <c r="A160" s="60" t="s">
        <v>1122</v>
      </c>
      <c r="B160" s="55" t="s">
        <v>587</v>
      </c>
      <c r="C160" s="56">
        <v>4508468393</v>
      </c>
      <c r="D160" s="56">
        <v>14029120011</v>
      </c>
      <c r="E160" s="60" t="s">
        <v>1035</v>
      </c>
      <c r="F160" s="60">
        <v>1</v>
      </c>
      <c r="G160" s="60" t="s">
        <v>1070</v>
      </c>
      <c r="H160" s="60" t="s">
        <v>1065</v>
      </c>
      <c r="I160" s="62">
        <v>43847</v>
      </c>
      <c r="J160" s="62"/>
      <c r="K160" s="62"/>
      <c r="L160" s="62">
        <v>43847</v>
      </c>
      <c r="M160" s="62"/>
      <c r="N160" s="61">
        <v>43889</v>
      </c>
      <c r="O160" s="60"/>
    </row>
    <row r="161" spans="1:15" hidden="1" x14ac:dyDescent="0.3">
      <c r="A161" s="60" t="s">
        <v>1123</v>
      </c>
      <c r="B161" s="55" t="s">
        <v>587</v>
      </c>
      <c r="C161" s="56" t="s">
        <v>1124</v>
      </c>
      <c r="D161" s="56" t="s">
        <v>1125</v>
      </c>
      <c r="E161" s="60" t="s">
        <v>1126</v>
      </c>
      <c r="F161" s="60">
        <v>1</v>
      </c>
      <c r="G161" s="60" t="s">
        <v>1127</v>
      </c>
      <c r="H161" s="60" t="s">
        <v>1065</v>
      </c>
      <c r="I161" s="62">
        <v>43847</v>
      </c>
      <c r="J161" s="62"/>
      <c r="K161" s="62"/>
      <c r="L161" s="62">
        <v>43847</v>
      </c>
      <c r="M161" s="62"/>
      <c r="N161" s="61">
        <v>43850</v>
      </c>
      <c r="O161" s="60"/>
    </row>
    <row r="162" spans="1:15" hidden="1" x14ac:dyDescent="0.3">
      <c r="A162" s="60" t="s">
        <v>1128</v>
      </c>
      <c r="B162" s="55" t="s">
        <v>587</v>
      </c>
      <c r="C162" s="56" t="s">
        <v>1124</v>
      </c>
      <c r="D162" s="56">
        <v>16544160037</v>
      </c>
      <c r="E162" s="60" t="s">
        <v>1129</v>
      </c>
      <c r="F162" s="60">
        <v>1</v>
      </c>
      <c r="G162" s="60" t="s">
        <v>1127</v>
      </c>
      <c r="H162" s="60" t="s">
        <v>1065</v>
      </c>
      <c r="I162" s="62">
        <v>43847</v>
      </c>
      <c r="J162" s="62"/>
      <c r="K162" s="62"/>
      <c r="L162" s="62">
        <v>43847</v>
      </c>
      <c r="M162" s="62"/>
      <c r="N162" s="61">
        <v>43850</v>
      </c>
      <c r="O162" s="60"/>
    </row>
    <row r="163" spans="1:15" hidden="1" x14ac:dyDescent="0.3">
      <c r="A163" s="60" t="s">
        <v>1130</v>
      </c>
      <c r="B163" s="55" t="s">
        <v>587</v>
      </c>
      <c r="C163" s="56">
        <v>100020003766</v>
      </c>
      <c r="D163" s="56">
        <v>14051080010</v>
      </c>
      <c r="E163" s="60" t="s">
        <v>843</v>
      </c>
      <c r="F163" s="60">
        <v>1</v>
      </c>
      <c r="G163" s="60" t="s">
        <v>1067</v>
      </c>
      <c r="H163" s="60" t="s">
        <v>1065</v>
      </c>
      <c r="I163" s="62">
        <v>43859</v>
      </c>
      <c r="J163" s="62"/>
      <c r="K163" s="62"/>
      <c r="L163" s="62">
        <v>43859</v>
      </c>
      <c r="M163" s="62"/>
      <c r="N163" s="61">
        <v>43864</v>
      </c>
      <c r="O163" s="60"/>
    </row>
    <row r="164" spans="1:15" hidden="1" x14ac:dyDescent="0.3">
      <c r="A164" s="60" t="s">
        <v>1131</v>
      </c>
      <c r="B164" s="55" t="s">
        <v>587</v>
      </c>
      <c r="C164" s="56">
        <v>100020004394</v>
      </c>
      <c r="D164" s="56">
        <v>14051080010</v>
      </c>
      <c r="E164" s="60" t="s">
        <v>843</v>
      </c>
      <c r="F164" s="60">
        <v>1</v>
      </c>
      <c r="G164" s="60" t="s">
        <v>1067</v>
      </c>
      <c r="H164" s="60" t="s">
        <v>1065</v>
      </c>
      <c r="I164" s="62">
        <v>43864</v>
      </c>
      <c r="J164" s="62"/>
      <c r="K164" s="62"/>
      <c r="L164" s="62">
        <v>43864</v>
      </c>
      <c r="M164" s="62"/>
      <c r="N164" s="61">
        <v>43864</v>
      </c>
      <c r="O164" s="60"/>
    </row>
    <row r="165" spans="1:15" hidden="1" x14ac:dyDescent="0.3">
      <c r="A165" s="60" t="s">
        <v>1132</v>
      </c>
      <c r="B165" s="55" t="s">
        <v>587</v>
      </c>
      <c r="C165" s="56">
        <v>4508524769</v>
      </c>
      <c r="D165" s="56">
        <v>14029120010</v>
      </c>
      <c r="E165" s="60" t="s">
        <v>126</v>
      </c>
      <c r="F165" s="60">
        <v>2</v>
      </c>
      <c r="G165" s="60" t="s">
        <v>1070</v>
      </c>
      <c r="H165" s="60" t="s">
        <v>1065</v>
      </c>
      <c r="I165" s="62">
        <v>43860</v>
      </c>
      <c r="J165" s="62"/>
      <c r="K165" s="62"/>
      <c r="L165" s="62">
        <v>43864</v>
      </c>
      <c r="M165" s="62"/>
      <c r="N165" s="61">
        <v>43899</v>
      </c>
      <c r="O165" s="60"/>
    </row>
    <row r="166" spans="1:15" hidden="1" x14ac:dyDescent="0.3">
      <c r="A166" s="60" t="s">
        <v>1133</v>
      </c>
      <c r="B166" s="55" t="s">
        <v>587</v>
      </c>
      <c r="C166" s="56">
        <v>7001726450</v>
      </c>
      <c r="D166" s="56">
        <v>24695000014</v>
      </c>
      <c r="E166" s="60" t="s">
        <v>1134</v>
      </c>
      <c r="F166" s="60">
        <v>3</v>
      </c>
      <c r="G166" s="60" t="s">
        <v>837</v>
      </c>
      <c r="H166" s="60" t="s">
        <v>1065</v>
      </c>
      <c r="I166" s="62">
        <v>43865</v>
      </c>
      <c r="J166" s="62"/>
      <c r="K166" s="62"/>
      <c r="L166" s="62">
        <v>43865</v>
      </c>
      <c r="M166" s="62"/>
      <c r="N166" s="61">
        <v>43867</v>
      </c>
      <c r="O166" s="60"/>
    </row>
    <row r="167" spans="1:15" hidden="1" x14ac:dyDescent="0.3">
      <c r="A167" s="60" t="s">
        <v>1135</v>
      </c>
      <c r="B167" s="55" t="s">
        <v>587</v>
      </c>
      <c r="C167" s="56">
        <v>7001726838</v>
      </c>
      <c r="D167" s="56">
        <v>23195000012</v>
      </c>
      <c r="E167" s="60" t="s">
        <v>866</v>
      </c>
      <c r="F167" s="60">
        <v>1</v>
      </c>
      <c r="G167" s="60" t="s">
        <v>837</v>
      </c>
      <c r="H167" s="60" t="s">
        <v>1065</v>
      </c>
      <c r="I167" s="62">
        <v>43865</v>
      </c>
      <c r="J167" s="62"/>
      <c r="K167" s="62"/>
      <c r="L167" s="62">
        <v>43865</v>
      </c>
      <c r="M167" s="62"/>
      <c r="N167" s="61">
        <v>43867</v>
      </c>
      <c r="O167" s="60"/>
    </row>
    <row r="168" spans="1:15" hidden="1" x14ac:dyDescent="0.3">
      <c r="A168" s="60" t="s">
        <v>1136</v>
      </c>
      <c r="B168" s="55" t="s">
        <v>587</v>
      </c>
      <c r="C168" s="56">
        <v>100020004640</v>
      </c>
      <c r="D168" s="56">
        <v>14051080010</v>
      </c>
      <c r="E168" s="60" t="s">
        <v>843</v>
      </c>
      <c r="F168" s="60">
        <v>1</v>
      </c>
      <c r="G168" s="60" t="s">
        <v>1067</v>
      </c>
      <c r="H168" s="60" t="s">
        <v>1065</v>
      </c>
      <c r="I168" s="62">
        <v>43865</v>
      </c>
      <c r="J168" s="62"/>
      <c r="K168" s="62"/>
      <c r="L168" s="62">
        <v>43865</v>
      </c>
      <c r="M168" s="62"/>
      <c r="N168" s="61">
        <v>43868</v>
      </c>
      <c r="O168" s="60"/>
    </row>
    <row r="169" spans="1:15" hidden="1" x14ac:dyDescent="0.3">
      <c r="A169" s="60" t="s">
        <v>1137</v>
      </c>
      <c r="B169" s="55" t="s">
        <v>587</v>
      </c>
      <c r="C169" s="56">
        <v>4508580577</v>
      </c>
      <c r="D169" s="56">
        <v>23195000012</v>
      </c>
      <c r="E169" s="60" t="s">
        <v>866</v>
      </c>
      <c r="F169" s="60">
        <v>1</v>
      </c>
      <c r="G169" s="60" t="s">
        <v>1070</v>
      </c>
      <c r="H169" s="60" t="s">
        <v>1065</v>
      </c>
      <c r="I169" s="62">
        <v>43878</v>
      </c>
      <c r="J169" s="62"/>
      <c r="K169" s="62"/>
      <c r="L169" s="62">
        <v>43879</v>
      </c>
      <c r="M169" s="62">
        <v>43879</v>
      </c>
      <c r="N169" s="61">
        <v>43879</v>
      </c>
      <c r="O169" s="60"/>
    </row>
    <row r="170" spans="1:15" hidden="1" x14ac:dyDescent="0.3">
      <c r="A170" s="60" t="s">
        <v>1138</v>
      </c>
      <c r="B170" s="55" t="s">
        <v>587</v>
      </c>
      <c r="C170" s="56">
        <v>3500464196</v>
      </c>
      <c r="D170" s="56" t="s">
        <v>1139</v>
      </c>
      <c r="E170" s="60" t="s">
        <v>1140</v>
      </c>
      <c r="F170" s="60">
        <v>2</v>
      </c>
      <c r="G170" s="60" t="s">
        <v>1070</v>
      </c>
      <c r="H170" s="60" t="s">
        <v>1065</v>
      </c>
      <c r="I170" s="62">
        <v>43879</v>
      </c>
      <c r="J170" s="62"/>
      <c r="K170" s="62"/>
      <c r="L170" s="62">
        <v>43880</v>
      </c>
      <c r="M170" s="62"/>
      <c r="N170" s="61">
        <v>43944</v>
      </c>
      <c r="O170" s="60"/>
    </row>
    <row r="171" spans="1:15" hidden="1" x14ac:dyDescent="0.3">
      <c r="A171" s="60" t="s">
        <v>1141</v>
      </c>
      <c r="B171" s="55" t="s">
        <v>587</v>
      </c>
      <c r="C171" s="56">
        <v>3500464196</v>
      </c>
      <c r="D171" s="56" t="s">
        <v>852</v>
      </c>
      <c r="E171" s="60" t="s">
        <v>853</v>
      </c>
      <c r="F171" s="60">
        <v>2</v>
      </c>
      <c r="G171" s="60" t="s">
        <v>1070</v>
      </c>
      <c r="H171" s="60" t="s">
        <v>1065</v>
      </c>
      <c r="I171" s="62">
        <v>43879</v>
      </c>
      <c r="J171" s="62"/>
      <c r="K171" s="62"/>
      <c r="L171" s="62">
        <v>43880</v>
      </c>
      <c r="M171" s="62"/>
      <c r="N171" s="61">
        <v>43944</v>
      </c>
      <c r="O171" s="60"/>
    </row>
    <row r="172" spans="1:15" hidden="1" x14ac:dyDescent="0.3">
      <c r="A172" s="60" t="s">
        <v>1142</v>
      </c>
      <c r="B172" s="55" t="s">
        <v>587</v>
      </c>
      <c r="C172" s="56">
        <v>3500464196</v>
      </c>
      <c r="D172" s="56">
        <v>21095000098</v>
      </c>
      <c r="E172" s="60" t="s">
        <v>977</v>
      </c>
      <c r="F172" s="60">
        <v>1</v>
      </c>
      <c r="G172" s="60" t="s">
        <v>1070</v>
      </c>
      <c r="H172" s="60" t="s">
        <v>1065</v>
      </c>
      <c r="I172" s="62">
        <v>43879</v>
      </c>
      <c r="J172" s="62"/>
      <c r="K172" s="62"/>
      <c r="L172" s="62">
        <v>43880</v>
      </c>
      <c r="M172" s="62"/>
      <c r="N172" s="61">
        <v>43944</v>
      </c>
      <c r="O172" s="60"/>
    </row>
    <row r="173" spans="1:15" hidden="1" x14ac:dyDescent="0.3">
      <c r="A173" s="60" t="s">
        <v>1143</v>
      </c>
      <c r="B173" s="55" t="s">
        <v>587</v>
      </c>
      <c r="C173" s="56">
        <v>100020006923</v>
      </c>
      <c r="D173" s="56">
        <v>14051080010</v>
      </c>
      <c r="E173" s="60" t="s">
        <v>843</v>
      </c>
      <c r="F173" s="60">
        <v>1</v>
      </c>
      <c r="G173" s="60" t="s">
        <v>1067</v>
      </c>
      <c r="H173" s="60" t="s">
        <v>1065</v>
      </c>
      <c r="I173" s="62">
        <v>43881</v>
      </c>
      <c r="J173" s="62"/>
      <c r="K173" s="62"/>
      <c r="L173" s="62">
        <v>43881</v>
      </c>
      <c r="M173" s="62">
        <v>43882</v>
      </c>
      <c r="N173" s="61">
        <v>43882</v>
      </c>
      <c r="O173" s="60"/>
    </row>
    <row r="174" spans="1:15" hidden="1" x14ac:dyDescent="0.3">
      <c r="A174" s="60" t="s">
        <v>1144</v>
      </c>
      <c r="B174" s="55" t="s">
        <v>587</v>
      </c>
      <c r="C174" s="56">
        <v>4508617332</v>
      </c>
      <c r="D174" s="56">
        <v>14051080010</v>
      </c>
      <c r="E174" s="60" t="s">
        <v>843</v>
      </c>
      <c r="F174" s="60">
        <v>1</v>
      </c>
      <c r="G174" s="60" t="s">
        <v>1058</v>
      </c>
      <c r="H174" s="60" t="s">
        <v>1065</v>
      </c>
      <c r="I174" s="62">
        <v>43893</v>
      </c>
      <c r="J174" s="62"/>
      <c r="K174" s="62"/>
      <c r="L174" s="62">
        <v>43894</v>
      </c>
      <c r="M174" s="62"/>
      <c r="N174" s="61">
        <v>43894</v>
      </c>
      <c r="O174" s="60"/>
    </row>
    <row r="175" spans="1:15" hidden="1" x14ac:dyDescent="0.3">
      <c r="A175" s="60" t="s">
        <v>1145</v>
      </c>
      <c r="B175" s="55" t="s">
        <v>587</v>
      </c>
      <c r="C175" s="56">
        <v>4508614871</v>
      </c>
      <c r="D175" s="60">
        <v>14051060010</v>
      </c>
      <c r="E175" s="60" t="s">
        <v>1027</v>
      </c>
      <c r="F175" s="60">
        <v>1</v>
      </c>
      <c r="G175" s="60" t="s">
        <v>1058</v>
      </c>
      <c r="H175" s="60" t="s">
        <v>1065</v>
      </c>
      <c r="I175" s="62">
        <v>43893</v>
      </c>
      <c r="J175" s="62"/>
      <c r="K175" s="62"/>
      <c r="L175" s="62">
        <v>43894</v>
      </c>
      <c r="M175" s="62"/>
      <c r="N175" s="61">
        <v>43894</v>
      </c>
      <c r="O175" s="60"/>
    </row>
    <row r="176" spans="1:15" ht="57.6" hidden="1" x14ac:dyDescent="0.3">
      <c r="A176" s="60" t="s">
        <v>1146</v>
      </c>
      <c r="B176" s="55" t="s">
        <v>587</v>
      </c>
      <c r="C176" s="56">
        <v>7001743186</v>
      </c>
      <c r="D176" s="60">
        <v>23095000023</v>
      </c>
      <c r="E176" s="60" t="s">
        <v>1074</v>
      </c>
      <c r="F176" s="60">
        <v>1</v>
      </c>
      <c r="G176" s="60" t="s">
        <v>837</v>
      </c>
      <c r="H176" s="60" t="s">
        <v>1065</v>
      </c>
      <c r="I176" s="62">
        <v>43893</v>
      </c>
      <c r="J176" s="62"/>
      <c r="K176" s="62"/>
      <c r="L176" s="62">
        <v>43895</v>
      </c>
      <c r="M176" s="62"/>
      <c r="N176" s="61">
        <v>43929</v>
      </c>
      <c r="O176" s="64" t="s">
        <v>1147</v>
      </c>
    </row>
    <row r="177" spans="1:15" hidden="1" x14ac:dyDescent="0.3">
      <c r="A177" s="60" t="s">
        <v>1148</v>
      </c>
      <c r="B177" s="55" t="s">
        <v>587</v>
      </c>
      <c r="C177" s="56">
        <v>7001746867</v>
      </c>
      <c r="D177" s="56">
        <v>24695000014</v>
      </c>
      <c r="E177" s="60" t="s">
        <v>1134</v>
      </c>
      <c r="F177" s="60">
        <v>3</v>
      </c>
      <c r="G177" s="60" t="s">
        <v>837</v>
      </c>
      <c r="H177" s="60" t="s">
        <v>1065</v>
      </c>
      <c r="I177" s="62">
        <v>43895</v>
      </c>
      <c r="J177" s="62"/>
      <c r="K177" s="62"/>
      <c r="L177" s="62">
        <v>43896</v>
      </c>
      <c r="M177" s="62"/>
      <c r="N177" s="61">
        <v>43907</v>
      </c>
      <c r="O177" s="60"/>
    </row>
    <row r="178" spans="1:15" hidden="1" x14ac:dyDescent="0.3">
      <c r="A178" s="60" t="s">
        <v>1149</v>
      </c>
      <c r="B178" s="55" t="s">
        <v>587</v>
      </c>
      <c r="C178" s="56">
        <v>4508609704</v>
      </c>
      <c r="D178" s="56">
        <v>14051060010</v>
      </c>
      <c r="E178" s="60" t="s">
        <v>1027</v>
      </c>
      <c r="F178" s="60">
        <v>1</v>
      </c>
      <c r="G178" s="60" t="s">
        <v>1070</v>
      </c>
      <c r="H178" s="60" t="s">
        <v>1065</v>
      </c>
      <c r="I178" s="62">
        <v>43896</v>
      </c>
      <c r="J178" s="62"/>
      <c r="K178" s="62"/>
      <c r="L178" s="62">
        <v>43896</v>
      </c>
      <c r="M178" s="62"/>
      <c r="N178" s="61">
        <v>43903</v>
      </c>
      <c r="O178" s="60"/>
    </row>
    <row r="179" spans="1:15" hidden="1" x14ac:dyDescent="0.3">
      <c r="A179" s="60" t="s">
        <v>1150</v>
      </c>
      <c r="B179" s="55" t="s">
        <v>587</v>
      </c>
      <c r="C179" s="56">
        <v>4500107969</v>
      </c>
      <c r="D179" s="56" t="s">
        <v>1151</v>
      </c>
      <c r="E179" s="60" t="s">
        <v>1152</v>
      </c>
      <c r="F179" s="60">
        <v>2</v>
      </c>
      <c r="G179" s="60" t="s">
        <v>1153</v>
      </c>
      <c r="H179" s="60" t="s">
        <v>1065</v>
      </c>
      <c r="I179" s="62">
        <v>43903</v>
      </c>
      <c r="J179" s="62"/>
      <c r="K179" s="62"/>
      <c r="L179" s="62">
        <v>43906</v>
      </c>
      <c r="M179" s="62"/>
      <c r="N179" s="61">
        <v>43914</v>
      </c>
      <c r="O179" s="60"/>
    </row>
    <row r="180" spans="1:15" hidden="1" x14ac:dyDescent="0.3">
      <c r="A180" s="60" t="s">
        <v>1154</v>
      </c>
      <c r="B180" s="55" t="s">
        <v>587</v>
      </c>
      <c r="C180" s="56">
        <v>4500107969</v>
      </c>
      <c r="D180" s="56">
        <v>14544120013</v>
      </c>
      <c r="E180" s="60" t="s">
        <v>881</v>
      </c>
      <c r="F180" s="60">
        <v>1</v>
      </c>
      <c r="G180" s="60" t="s">
        <v>1153</v>
      </c>
      <c r="H180" s="60" t="s">
        <v>1065</v>
      </c>
      <c r="I180" s="62">
        <v>43903</v>
      </c>
      <c r="J180" s="62"/>
      <c r="K180" s="62"/>
      <c r="L180" s="62">
        <v>43906</v>
      </c>
      <c r="M180" s="62"/>
      <c r="N180" s="61">
        <v>43914</v>
      </c>
      <c r="O180" s="60"/>
    </row>
    <row r="181" spans="1:15" hidden="1" x14ac:dyDescent="0.3">
      <c r="A181" s="60" t="s">
        <v>1155</v>
      </c>
      <c r="B181" s="55" t="s">
        <v>587</v>
      </c>
      <c r="C181" s="56">
        <v>4500107969</v>
      </c>
      <c r="D181" s="56">
        <v>17144000025</v>
      </c>
      <c r="E181" s="60" t="s">
        <v>482</v>
      </c>
      <c r="F181" s="60">
        <v>2</v>
      </c>
      <c r="G181" s="60" t="s">
        <v>1153</v>
      </c>
      <c r="H181" s="60" t="s">
        <v>1065</v>
      </c>
      <c r="I181" s="62">
        <v>43903</v>
      </c>
      <c r="J181" s="62"/>
      <c r="K181" s="62"/>
      <c r="L181" s="62">
        <v>43906</v>
      </c>
      <c r="M181" s="62"/>
      <c r="N181" s="61">
        <v>43914</v>
      </c>
      <c r="O181" s="60"/>
    </row>
    <row r="182" spans="1:15" hidden="1" x14ac:dyDescent="0.3">
      <c r="A182" s="60" t="s">
        <v>1156</v>
      </c>
      <c r="B182" s="55" t="s">
        <v>587</v>
      </c>
      <c r="C182" s="56">
        <v>4500107969</v>
      </c>
      <c r="D182" s="56">
        <v>17144000026</v>
      </c>
      <c r="E182" s="60" t="s">
        <v>1157</v>
      </c>
      <c r="F182" s="60">
        <v>2</v>
      </c>
      <c r="G182" s="60" t="s">
        <v>1153</v>
      </c>
      <c r="H182" s="60" t="s">
        <v>1065</v>
      </c>
      <c r="I182" s="62">
        <v>43903</v>
      </c>
      <c r="J182" s="62"/>
      <c r="K182" s="62"/>
      <c r="L182" s="62">
        <v>43906</v>
      </c>
      <c r="M182" s="62"/>
      <c r="N182" s="61">
        <v>43914</v>
      </c>
      <c r="O182" s="60"/>
    </row>
    <row r="183" spans="1:15" hidden="1" x14ac:dyDescent="0.3">
      <c r="A183" s="60" t="s">
        <v>1158</v>
      </c>
      <c r="B183" s="55" t="s">
        <v>587</v>
      </c>
      <c r="C183" s="56">
        <v>4500107969</v>
      </c>
      <c r="D183" s="56">
        <v>17144040029</v>
      </c>
      <c r="E183" s="60" t="s">
        <v>196</v>
      </c>
      <c r="F183" s="60">
        <v>2</v>
      </c>
      <c r="G183" s="60" t="s">
        <v>1153</v>
      </c>
      <c r="H183" s="60" t="s">
        <v>1065</v>
      </c>
      <c r="I183" s="62">
        <v>43903</v>
      </c>
      <c r="J183" s="62"/>
      <c r="K183" s="62"/>
      <c r="L183" s="62">
        <v>43906</v>
      </c>
      <c r="M183" s="62"/>
      <c r="N183" s="61">
        <v>43914</v>
      </c>
      <c r="O183" s="60"/>
    </row>
    <row r="184" spans="1:15" hidden="1" x14ac:dyDescent="0.3">
      <c r="A184" s="60" t="s">
        <v>1159</v>
      </c>
      <c r="B184" s="55" t="s">
        <v>587</v>
      </c>
      <c r="C184" s="56">
        <v>4500107969</v>
      </c>
      <c r="D184" s="56">
        <v>17144160035</v>
      </c>
      <c r="E184" s="60" t="s">
        <v>200</v>
      </c>
      <c r="F184" s="60">
        <v>2</v>
      </c>
      <c r="G184" s="60" t="s">
        <v>1153</v>
      </c>
      <c r="H184" s="60" t="s">
        <v>1065</v>
      </c>
      <c r="I184" s="62">
        <v>43903</v>
      </c>
      <c r="J184" s="62"/>
      <c r="K184" s="62"/>
      <c r="L184" s="62">
        <v>43906</v>
      </c>
      <c r="M184" s="62"/>
      <c r="N184" s="61">
        <v>43914</v>
      </c>
      <c r="O184" s="60"/>
    </row>
    <row r="185" spans="1:15" hidden="1" x14ac:dyDescent="0.3">
      <c r="A185" s="60" t="s">
        <v>1160</v>
      </c>
      <c r="B185" s="55" t="s">
        <v>587</v>
      </c>
      <c r="C185" s="56">
        <v>4500107969</v>
      </c>
      <c r="D185" s="56">
        <v>17244040027</v>
      </c>
      <c r="E185" s="60" t="s">
        <v>514</v>
      </c>
      <c r="F185" s="60">
        <v>2</v>
      </c>
      <c r="G185" s="60" t="s">
        <v>1153</v>
      </c>
      <c r="H185" s="60" t="s">
        <v>1065</v>
      </c>
      <c r="I185" s="62">
        <v>43903</v>
      </c>
      <c r="J185" s="62"/>
      <c r="K185" s="62"/>
      <c r="L185" s="62">
        <v>43906</v>
      </c>
      <c r="M185" s="62"/>
      <c r="N185" s="61">
        <v>43914</v>
      </c>
      <c r="O185" s="60"/>
    </row>
    <row r="186" spans="1:15" hidden="1" x14ac:dyDescent="0.3">
      <c r="A186" s="60" t="s">
        <v>1161</v>
      </c>
      <c r="B186" s="55" t="s">
        <v>587</v>
      </c>
      <c r="C186" s="56">
        <v>4500107969</v>
      </c>
      <c r="D186" s="56">
        <v>17144120033</v>
      </c>
      <c r="E186" s="60" t="s">
        <v>198</v>
      </c>
      <c r="F186" s="60">
        <v>2</v>
      </c>
      <c r="G186" s="60" t="s">
        <v>1153</v>
      </c>
      <c r="H186" s="60" t="s">
        <v>1065</v>
      </c>
      <c r="I186" s="62">
        <v>43903</v>
      </c>
      <c r="J186" s="62"/>
      <c r="K186" s="62"/>
      <c r="L186" s="62">
        <v>43906</v>
      </c>
      <c r="M186" s="62"/>
      <c r="N186" s="61">
        <v>43914</v>
      </c>
      <c r="O186" s="60"/>
    </row>
    <row r="187" spans="1:15" hidden="1" x14ac:dyDescent="0.3">
      <c r="A187" s="60" t="s">
        <v>1162</v>
      </c>
      <c r="B187" s="55" t="s">
        <v>587</v>
      </c>
      <c r="C187" s="56">
        <v>4500107969</v>
      </c>
      <c r="D187" s="56">
        <v>17244120032</v>
      </c>
      <c r="E187" s="60" t="s">
        <v>204</v>
      </c>
      <c r="F187" s="60">
        <v>2</v>
      </c>
      <c r="G187" s="60" t="s">
        <v>1153</v>
      </c>
      <c r="H187" s="60" t="s">
        <v>1065</v>
      </c>
      <c r="I187" s="62">
        <v>43903</v>
      </c>
      <c r="J187" s="62"/>
      <c r="K187" s="62"/>
      <c r="L187" s="62">
        <v>43906</v>
      </c>
      <c r="M187" s="62"/>
      <c r="N187" s="61">
        <v>43914</v>
      </c>
      <c r="O187" s="60"/>
    </row>
    <row r="188" spans="1:15" hidden="1" x14ac:dyDescent="0.3">
      <c r="A188" s="60" t="s">
        <v>1163</v>
      </c>
      <c r="B188" s="55" t="s">
        <v>587</v>
      </c>
      <c r="C188" s="56">
        <v>4500107969</v>
      </c>
      <c r="D188" s="56" t="s">
        <v>1164</v>
      </c>
      <c r="E188" s="60" t="s">
        <v>1165</v>
      </c>
      <c r="F188" s="60">
        <v>2</v>
      </c>
      <c r="G188" s="60" t="s">
        <v>1153</v>
      </c>
      <c r="H188" s="60" t="s">
        <v>1065</v>
      </c>
      <c r="I188" s="62">
        <v>43903</v>
      </c>
      <c r="J188" s="62"/>
      <c r="K188" s="62"/>
      <c r="L188" s="62">
        <v>43906</v>
      </c>
      <c r="M188" s="62"/>
      <c r="N188" s="61">
        <v>43914</v>
      </c>
      <c r="O188" s="60"/>
    </row>
    <row r="189" spans="1:15" hidden="1" x14ac:dyDescent="0.3">
      <c r="A189" s="60" t="s">
        <v>1166</v>
      </c>
      <c r="B189" s="55" t="s">
        <v>587</v>
      </c>
      <c r="C189" s="56">
        <v>4500107969</v>
      </c>
      <c r="D189" s="56" t="s">
        <v>852</v>
      </c>
      <c r="E189" s="60" t="s">
        <v>853</v>
      </c>
      <c r="F189" s="60">
        <v>2</v>
      </c>
      <c r="G189" s="60" t="s">
        <v>1153</v>
      </c>
      <c r="H189" s="60" t="s">
        <v>1065</v>
      </c>
      <c r="I189" s="62">
        <v>43903</v>
      </c>
      <c r="J189" s="62"/>
      <c r="K189" s="62"/>
      <c r="L189" s="62">
        <v>43906</v>
      </c>
      <c r="M189" s="62"/>
      <c r="N189" s="61">
        <v>43914</v>
      </c>
      <c r="O189" s="60"/>
    </row>
    <row r="190" spans="1:15" hidden="1" x14ac:dyDescent="0.3">
      <c r="A190" s="60" t="s">
        <v>1167</v>
      </c>
      <c r="B190" s="55" t="s">
        <v>587</v>
      </c>
      <c r="C190" s="56">
        <v>4508620417</v>
      </c>
      <c r="D190" s="56">
        <v>14051060010</v>
      </c>
      <c r="E190" s="60" t="s">
        <v>1027</v>
      </c>
      <c r="F190" s="60">
        <v>1</v>
      </c>
      <c r="G190" s="60" t="s">
        <v>1058</v>
      </c>
      <c r="H190" s="60" t="s">
        <v>1065</v>
      </c>
      <c r="I190" s="62">
        <v>43909</v>
      </c>
      <c r="J190" s="62"/>
      <c r="K190" s="62"/>
      <c r="L190" s="62">
        <v>43910</v>
      </c>
      <c r="M190" s="62"/>
      <c r="N190" s="61">
        <v>43916</v>
      </c>
      <c r="O190" s="60"/>
    </row>
    <row r="191" spans="1:15" hidden="1" x14ac:dyDescent="0.3">
      <c r="A191" s="60" t="s">
        <v>1168</v>
      </c>
      <c r="B191" s="55" t="s">
        <v>587</v>
      </c>
      <c r="C191" s="56">
        <v>4508620417</v>
      </c>
      <c r="D191" s="56">
        <v>14051080010</v>
      </c>
      <c r="E191" s="60" t="s">
        <v>843</v>
      </c>
      <c r="F191" s="60">
        <v>1</v>
      </c>
      <c r="G191" s="60" t="s">
        <v>1058</v>
      </c>
      <c r="H191" s="60" t="s">
        <v>1065</v>
      </c>
      <c r="I191" s="62">
        <v>43909</v>
      </c>
      <c r="J191" s="62"/>
      <c r="K191" s="62"/>
      <c r="L191" s="62">
        <v>43910</v>
      </c>
      <c r="M191" s="62"/>
      <c r="N191" s="61">
        <v>43916</v>
      </c>
      <c r="O191" s="60"/>
    </row>
    <row r="192" spans="1:15" hidden="1" x14ac:dyDescent="0.3">
      <c r="A192" s="60" t="s">
        <v>1169</v>
      </c>
      <c r="B192" s="55" t="s">
        <v>587</v>
      </c>
      <c r="C192" s="56">
        <v>100020010725</v>
      </c>
      <c r="D192" s="56">
        <v>14051060010</v>
      </c>
      <c r="E192" s="60" t="s">
        <v>1027</v>
      </c>
      <c r="F192" s="60">
        <v>1</v>
      </c>
      <c r="G192" s="60" t="s">
        <v>1067</v>
      </c>
      <c r="H192" s="60" t="s">
        <v>1065</v>
      </c>
      <c r="I192" s="62">
        <v>43913</v>
      </c>
      <c r="J192" s="62"/>
      <c r="K192" s="62"/>
      <c r="L192" s="62">
        <v>43914</v>
      </c>
      <c r="M192" s="62"/>
      <c r="N192" s="61">
        <v>43915</v>
      </c>
      <c r="O192" s="60"/>
    </row>
    <row r="193" spans="1:15" hidden="1" x14ac:dyDescent="0.3">
      <c r="A193" s="60" t="s">
        <v>1170</v>
      </c>
      <c r="B193" s="55" t="s">
        <v>587</v>
      </c>
      <c r="C193" s="56">
        <v>100020011622</v>
      </c>
      <c r="D193" s="56">
        <v>14051080010</v>
      </c>
      <c r="E193" s="60" t="s">
        <v>843</v>
      </c>
      <c r="F193" s="60">
        <v>2</v>
      </c>
      <c r="G193" s="60" t="s">
        <v>1067</v>
      </c>
      <c r="H193" s="60" t="s">
        <v>1065</v>
      </c>
      <c r="I193" s="62">
        <v>43921</v>
      </c>
      <c r="J193" s="62"/>
      <c r="K193" s="62"/>
      <c r="L193" s="62">
        <v>43921</v>
      </c>
      <c r="M193" s="62"/>
      <c r="N193" s="61">
        <v>43923</v>
      </c>
      <c r="O193" s="60"/>
    </row>
    <row r="194" spans="1:15" hidden="1" x14ac:dyDescent="0.3">
      <c r="A194" s="60" t="s">
        <v>1171</v>
      </c>
      <c r="B194" s="55" t="s">
        <v>587</v>
      </c>
      <c r="C194" s="56">
        <v>7001771779</v>
      </c>
      <c r="D194" s="56">
        <v>14051080010</v>
      </c>
      <c r="E194" s="60" t="s">
        <v>843</v>
      </c>
      <c r="F194" s="60">
        <v>2</v>
      </c>
      <c r="G194" s="60" t="s">
        <v>837</v>
      </c>
      <c r="H194" s="60" t="s">
        <v>1065</v>
      </c>
      <c r="I194" s="62">
        <v>43941</v>
      </c>
      <c r="J194" s="62"/>
      <c r="K194" s="62"/>
      <c r="L194" s="62">
        <v>43942</v>
      </c>
      <c r="M194" s="62">
        <v>43942</v>
      </c>
      <c r="N194" s="61">
        <v>43942</v>
      </c>
      <c r="O194" s="60" t="s">
        <v>1172</v>
      </c>
    </row>
    <row r="195" spans="1:15" hidden="1" x14ac:dyDescent="0.3">
      <c r="A195" s="60" t="s">
        <v>1173</v>
      </c>
      <c r="B195" s="55" t="s">
        <v>587</v>
      </c>
      <c r="C195" s="56">
        <v>4508795419</v>
      </c>
      <c r="D195" s="56">
        <v>14051080010</v>
      </c>
      <c r="E195" s="60" t="s">
        <v>843</v>
      </c>
      <c r="F195" s="60">
        <v>1</v>
      </c>
      <c r="G195" s="60" t="s">
        <v>1070</v>
      </c>
      <c r="H195" s="60" t="s">
        <v>1065</v>
      </c>
      <c r="I195" s="62">
        <v>43948</v>
      </c>
      <c r="J195" s="62"/>
      <c r="K195" s="62"/>
      <c r="L195" s="62">
        <v>43950</v>
      </c>
      <c r="M195" s="62">
        <v>43950</v>
      </c>
      <c r="N195" s="61">
        <v>43951</v>
      </c>
      <c r="O195" s="60"/>
    </row>
    <row r="196" spans="1:15" hidden="1" x14ac:dyDescent="0.3">
      <c r="A196" s="60" t="s">
        <v>1174</v>
      </c>
      <c r="B196" s="55" t="s">
        <v>587</v>
      </c>
      <c r="C196" s="56">
        <v>100020014648</v>
      </c>
      <c r="D196" s="56">
        <v>42729000017</v>
      </c>
      <c r="E196" s="60" t="s">
        <v>1175</v>
      </c>
      <c r="F196" s="60">
        <v>2</v>
      </c>
      <c r="G196" s="60" t="s">
        <v>1067</v>
      </c>
      <c r="H196" s="60" t="s">
        <v>1065</v>
      </c>
      <c r="I196" s="62">
        <v>43949</v>
      </c>
      <c r="J196" s="62"/>
      <c r="K196" s="62"/>
      <c r="L196" s="62">
        <v>43950</v>
      </c>
      <c r="M196" s="62"/>
      <c r="N196" s="61">
        <v>43955</v>
      </c>
      <c r="O196" s="60"/>
    </row>
    <row r="197" spans="1:15" hidden="1" x14ac:dyDescent="0.3">
      <c r="A197" s="60" t="s">
        <v>1176</v>
      </c>
      <c r="B197" s="55" t="s">
        <v>587</v>
      </c>
      <c r="C197" s="56">
        <v>7001768955</v>
      </c>
      <c r="D197" s="56">
        <v>14029120010</v>
      </c>
      <c r="E197" s="60" t="s">
        <v>126</v>
      </c>
      <c r="F197" s="60">
        <v>1</v>
      </c>
      <c r="G197" s="60" t="s">
        <v>837</v>
      </c>
      <c r="H197" s="60" t="s">
        <v>1065</v>
      </c>
      <c r="I197" s="62">
        <v>43950</v>
      </c>
      <c r="J197" s="62"/>
      <c r="K197" s="62"/>
      <c r="L197" s="62">
        <v>43951</v>
      </c>
      <c r="M197" s="62"/>
      <c r="N197" s="61">
        <v>43984</v>
      </c>
      <c r="O197" s="60" t="s">
        <v>1177</v>
      </c>
    </row>
    <row r="198" spans="1:15" hidden="1" x14ac:dyDescent="0.3">
      <c r="A198" s="60" t="s">
        <v>1178</v>
      </c>
      <c r="B198" s="55" t="s">
        <v>587</v>
      </c>
      <c r="C198" s="56">
        <v>5906008894</v>
      </c>
      <c r="D198" s="56">
        <v>15019000010</v>
      </c>
      <c r="E198" s="60" t="s">
        <v>1179</v>
      </c>
      <c r="F198" s="60">
        <v>2</v>
      </c>
      <c r="G198" s="60" t="s">
        <v>821</v>
      </c>
      <c r="H198" s="60" t="s">
        <v>1065</v>
      </c>
      <c r="I198" s="62">
        <v>43954</v>
      </c>
      <c r="J198" s="62"/>
      <c r="K198" s="62"/>
      <c r="L198" s="62">
        <v>43955</v>
      </c>
      <c r="M198" s="62">
        <v>43955</v>
      </c>
      <c r="N198" s="61">
        <v>43956</v>
      </c>
      <c r="O198" s="60"/>
    </row>
    <row r="199" spans="1:15" hidden="1" x14ac:dyDescent="0.3">
      <c r="A199" s="60" t="s">
        <v>1180</v>
      </c>
      <c r="B199" s="55" t="s">
        <v>587</v>
      </c>
      <c r="C199" s="56">
        <v>100020015144</v>
      </c>
      <c r="D199" s="56">
        <v>14051080010</v>
      </c>
      <c r="E199" s="60" t="s">
        <v>843</v>
      </c>
      <c r="F199" s="60">
        <v>1</v>
      </c>
      <c r="G199" s="60" t="s">
        <v>1067</v>
      </c>
      <c r="H199" s="60" t="s">
        <v>1065</v>
      </c>
      <c r="I199" s="62">
        <v>43955</v>
      </c>
      <c r="J199" s="62"/>
      <c r="K199" s="62"/>
      <c r="L199" s="62">
        <v>43955</v>
      </c>
      <c r="M199" s="62">
        <v>43955</v>
      </c>
      <c r="N199" s="61">
        <v>43956</v>
      </c>
      <c r="O199" s="60"/>
    </row>
    <row r="200" spans="1:15" hidden="1" x14ac:dyDescent="0.3">
      <c r="A200" s="60" t="s">
        <v>1181</v>
      </c>
      <c r="B200" s="55" t="s">
        <v>587</v>
      </c>
      <c r="C200" s="56">
        <v>100020015159</v>
      </c>
      <c r="D200" s="56">
        <v>42729000017</v>
      </c>
      <c r="E200" s="60" t="s">
        <v>1175</v>
      </c>
      <c r="F200" s="60">
        <v>28</v>
      </c>
      <c r="G200" s="60" t="s">
        <v>1067</v>
      </c>
      <c r="H200" s="60" t="s">
        <v>1065</v>
      </c>
      <c r="I200" s="62">
        <v>43955</v>
      </c>
      <c r="J200" s="62"/>
      <c r="K200" s="62"/>
      <c r="L200" s="62">
        <v>43955</v>
      </c>
      <c r="M200" s="62"/>
      <c r="N200" s="61">
        <v>43969</v>
      </c>
      <c r="O200" s="60"/>
    </row>
    <row r="201" spans="1:15" hidden="1" x14ac:dyDescent="0.3">
      <c r="A201" s="60" t="s">
        <v>1182</v>
      </c>
      <c r="B201" s="55" t="s">
        <v>587</v>
      </c>
      <c r="C201" s="56">
        <v>100020015504</v>
      </c>
      <c r="D201" s="56">
        <v>42729000017</v>
      </c>
      <c r="E201" s="60" t="s">
        <v>1175</v>
      </c>
      <c r="F201" s="60">
        <v>28</v>
      </c>
      <c r="G201" s="60" t="s">
        <v>1067</v>
      </c>
      <c r="H201" s="60" t="s">
        <v>1065</v>
      </c>
      <c r="I201" s="62">
        <v>43956</v>
      </c>
      <c r="J201" s="62"/>
      <c r="K201" s="62"/>
      <c r="L201" s="62">
        <v>43957</v>
      </c>
      <c r="M201" s="62"/>
      <c r="N201" s="61">
        <v>43979</v>
      </c>
      <c r="O201" s="60"/>
    </row>
    <row r="202" spans="1:15" hidden="1" x14ac:dyDescent="0.3">
      <c r="A202" s="60" t="s">
        <v>1183</v>
      </c>
      <c r="B202" s="55" t="s">
        <v>587</v>
      </c>
      <c r="C202" s="71">
        <v>100020015504</v>
      </c>
      <c r="D202" s="56">
        <v>14051080010</v>
      </c>
      <c r="E202" s="60" t="s">
        <v>843</v>
      </c>
      <c r="F202" s="60">
        <v>4</v>
      </c>
      <c r="G202" s="60" t="s">
        <v>1067</v>
      </c>
      <c r="H202" s="60" t="s">
        <v>1065</v>
      </c>
      <c r="I202" s="62">
        <v>43956</v>
      </c>
      <c r="J202" s="62"/>
      <c r="K202" s="62"/>
      <c r="L202" s="62">
        <v>43957</v>
      </c>
      <c r="M202" s="62"/>
      <c r="N202" s="61">
        <v>43979</v>
      </c>
      <c r="O202" s="60"/>
    </row>
    <row r="203" spans="1:15" hidden="1" x14ac:dyDescent="0.3">
      <c r="A203" s="60" t="s">
        <v>1184</v>
      </c>
      <c r="B203" s="55" t="s">
        <v>587</v>
      </c>
      <c r="C203" s="56">
        <v>7001780239</v>
      </c>
      <c r="D203" s="56">
        <v>14029000019</v>
      </c>
      <c r="E203" s="60" t="s">
        <v>1185</v>
      </c>
      <c r="F203" s="60">
        <v>1</v>
      </c>
      <c r="G203" s="60" t="s">
        <v>837</v>
      </c>
      <c r="H203" s="60" t="s">
        <v>1065</v>
      </c>
      <c r="I203" s="62">
        <v>43957</v>
      </c>
      <c r="J203" s="62"/>
      <c r="K203" s="62"/>
      <c r="L203" s="62">
        <v>43957</v>
      </c>
      <c r="M203" s="62">
        <v>43999</v>
      </c>
      <c r="N203" s="61">
        <v>43990</v>
      </c>
      <c r="O203" s="60"/>
    </row>
    <row r="204" spans="1:15" hidden="1" x14ac:dyDescent="0.3">
      <c r="A204" s="60" t="s">
        <v>1186</v>
      </c>
      <c r="B204" s="55" t="s">
        <v>587</v>
      </c>
      <c r="C204" s="56">
        <v>7001784335</v>
      </c>
      <c r="D204" s="56">
        <v>23095000033</v>
      </c>
      <c r="E204" s="60" t="s">
        <v>848</v>
      </c>
      <c r="F204" s="60">
        <v>1</v>
      </c>
      <c r="G204" s="60" t="s">
        <v>837</v>
      </c>
      <c r="H204" s="60" t="s">
        <v>1065</v>
      </c>
      <c r="I204" s="62">
        <v>43958</v>
      </c>
      <c r="J204" s="62"/>
      <c r="K204" s="62"/>
      <c r="L204" s="62">
        <v>43958</v>
      </c>
      <c r="M204" s="62">
        <v>43958</v>
      </c>
      <c r="N204" s="61">
        <v>43962</v>
      </c>
      <c r="O204" s="60"/>
    </row>
    <row r="205" spans="1:15" hidden="1" x14ac:dyDescent="0.3">
      <c r="A205" s="60" t="s">
        <v>1187</v>
      </c>
      <c r="B205" s="55" t="s">
        <v>587</v>
      </c>
      <c r="C205" s="56">
        <v>7001786153</v>
      </c>
      <c r="D205" s="56">
        <v>23195000012</v>
      </c>
      <c r="E205" s="60" t="s">
        <v>866</v>
      </c>
      <c r="F205" s="60">
        <v>1</v>
      </c>
      <c r="G205" s="60" t="s">
        <v>837</v>
      </c>
      <c r="H205" s="60" t="s">
        <v>1065</v>
      </c>
      <c r="I205" s="62">
        <v>43961</v>
      </c>
      <c r="J205" s="62"/>
      <c r="K205" s="62">
        <v>43990</v>
      </c>
      <c r="L205" s="62">
        <v>43962</v>
      </c>
      <c r="M205" s="62"/>
      <c r="N205" s="61">
        <v>43964</v>
      </c>
      <c r="O205" s="60"/>
    </row>
    <row r="206" spans="1:15" hidden="1" x14ac:dyDescent="0.3">
      <c r="A206" s="60" t="s">
        <v>1188</v>
      </c>
      <c r="B206" s="55" t="s">
        <v>587</v>
      </c>
      <c r="C206" s="56">
        <v>100020016292</v>
      </c>
      <c r="D206" s="56">
        <v>14051080010</v>
      </c>
      <c r="E206" s="60" t="s">
        <v>843</v>
      </c>
      <c r="F206" s="60">
        <v>1</v>
      </c>
      <c r="G206" s="60" t="s">
        <v>1067</v>
      </c>
      <c r="H206" s="60" t="s">
        <v>1065</v>
      </c>
      <c r="I206" s="62">
        <v>43964</v>
      </c>
      <c r="J206" s="62"/>
      <c r="K206" s="62">
        <v>43977</v>
      </c>
      <c r="L206" s="62">
        <v>43965</v>
      </c>
      <c r="M206" s="62">
        <v>43965</v>
      </c>
      <c r="N206" s="61">
        <v>43966</v>
      </c>
      <c r="O206" s="60"/>
    </row>
    <row r="207" spans="1:15" hidden="1" x14ac:dyDescent="0.3">
      <c r="A207" s="60" t="s">
        <v>1189</v>
      </c>
      <c r="B207" s="55" t="s">
        <v>587</v>
      </c>
      <c r="C207" s="56">
        <v>7001789264</v>
      </c>
      <c r="D207" s="56">
        <v>23195000012</v>
      </c>
      <c r="E207" s="60" t="s">
        <v>866</v>
      </c>
      <c r="F207" s="60">
        <v>1</v>
      </c>
      <c r="G207" s="60" t="s">
        <v>837</v>
      </c>
      <c r="H207" s="60" t="s">
        <v>1065</v>
      </c>
      <c r="I207" s="62">
        <v>43966</v>
      </c>
      <c r="J207" s="62"/>
      <c r="K207" s="62">
        <v>43973</v>
      </c>
      <c r="L207" s="62">
        <v>43966</v>
      </c>
      <c r="M207" s="62">
        <v>43969</v>
      </c>
      <c r="N207" s="61">
        <v>43969</v>
      </c>
      <c r="O207" s="60"/>
    </row>
    <row r="208" spans="1:15" hidden="1" x14ac:dyDescent="0.3">
      <c r="A208" s="60" t="s">
        <v>1190</v>
      </c>
      <c r="B208" s="55" t="s">
        <v>587</v>
      </c>
      <c r="C208" s="56" t="s">
        <v>1191</v>
      </c>
      <c r="D208" s="56">
        <v>17130020011</v>
      </c>
      <c r="E208" s="60" t="s">
        <v>987</v>
      </c>
      <c r="F208" s="60">
        <v>4</v>
      </c>
      <c r="G208" s="60" t="s">
        <v>1192</v>
      </c>
      <c r="H208" s="60" t="s">
        <v>1065</v>
      </c>
      <c r="I208" s="62">
        <v>43969</v>
      </c>
      <c r="J208" s="62"/>
      <c r="K208" s="62">
        <v>43969</v>
      </c>
      <c r="L208" s="62">
        <v>43969</v>
      </c>
      <c r="M208" s="62">
        <v>43969</v>
      </c>
      <c r="N208" s="61" t="s">
        <v>1113</v>
      </c>
      <c r="O208" s="60" t="s">
        <v>1193</v>
      </c>
    </row>
    <row r="209" spans="1:15" hidden="1" x14ac:dyDescent="0.3">
      <c r="A209" s="60" t="s">
        <v>1194</v>
      </c>
      <c r="B209" s="55" t="s">
        <v>587</v>
      </c>
      <c r="C209" s="56">
        <v>7001790378</v>
      </c>
      <c r="D209" s="56">
        <v>14029120010</v>
      </c>
      <c r="E209" s="60" t="s">
        <v>126</v>
      </c>
      <c r="F209" s="60">
        <v>1</v>
      </c>
      <c r="G209" s="60" t="s">
        <v>837</v>
      </c>
      <c r="H209" s="60" t="s">
        <v>1065</v>
      </c>
      <c r="I209" s="62">
        <v>43969</v>
      </c>
      <c r="J209" s="62"/>
      <c r="K209" s="62">
        <v>44005</v>
      </c>
      <c r="L209" s="62">
        <v>43970</v>
      </c>
      <c r="M209" s="62"/>
      <c r="N209" s="61">
        <v>44004</v>
      </c>
      <c r="O209" s="60"/>
    </row>
    <row r="210" spans="1:15" hidden="1" x14ac:dyDescent="0.3">
      <c r="A210" s="60" t="s">
        <v>1195</v>
      </c>
      <c r="B210" s="55" t="s">
        <v>587</v>
      </c>
      <c r="C210" s="56">
        <v>4508862188</v>
      </c>
      <c r="D210" s="56" t="s">
        <v>1196</v>
      </c>
      <c r="E210" s="60" t="s">
        <v>1197</v>
      </c>
      <c r="F210" s="60">
        <v>2</v>
      </c>
      <c r="G210" s="60" t="s">
        <v>1058</v>
      </c>
      <c r="H210" s="60" t="s">
        <v>1065</v>
      </c>
      <c r="I210" s="62">
        <v>43972</v>
      </c>
      <c r="J210" s="62"/>
      <c r="K210" s="62"/>
      <c r="L210" s="62">
        <v>43972</v>
      </c>
      <c r="M210" s="62"/>
      <c r="N210" s="61">
        <v>43980</v>
      </c>
      <c r="O210" s="60"/>
    </row>
    <row r="211" spans="1:15" hidden="1" x14ac:dyDescent="0.3">
      <c r="A211" s="60" t="s">
        <v>1198</v>
      </c>
      <c r="B211" s="55" t="s">
        <v>587</v>
      </c>
      <c r="C211" s="56">
        <v>7001792096</v>
      </c>
      <c r="D211" s="56">
        <v>14051080010</v>
      </c>
      <c r="E211" s="60" t="s">
        <v>843</v>
      </c>
      <c r="F211" s="60">
        <v>1</v>
      </c>
      <c r="G211" s="60" t="s">
        <v>837</v>
      </c>
      <c r="H211" s="60" t="s">
        <v>1065</v>
      </c>
      <c r="I211" s="62">
        <v>43970</v>
      </c>
      <c r="J211" s="62"/>
      <c r="K211" s="62"/>
      <c r="L211" s="62">
        <v>43971</v>
      </c>
      <c r="M211" s="62"/>
      <c r="N211" s="61">
        <v>43978</v>
      </c>
      <c r="O211" s="60"/>
    </row>
    <row r="212" spans="1:15" hidden="1" x14ac:dyDescent="0.3">
      <c r="A212" s="60" t="s">
        <v>1199</v>
      </c>
      <c r="B212" s="55" t="s">
        <v>587</v>
      </c>
      <c r="C212" s="56">
        <v>7001793410</v>
      </c>
      <c r="D212" s="56">
        <v>14051080010</v>
      </c>
      <c r="E212" s="60" t="s">
        <v>843</v>
      </c>
      <c r="F212" s="60">
        <v>1</v>
      </c>
      <c r="G212" s="60" t="s">
        <v>837</v>
      </c>
      <c r="H212" s="60" t="s">
        <v>1065</v>
      </c>
      <c r="I212" s="62">
        <v>43976</v>
      </c>
      <c r="J212" s="62"/>
      <c r="K212" s="62">
        <v>44004</v>
      </c>
      <c r="L212" s="62">
        <v>43977</v>
      </c>
      <c r="M212" s="62"/>
      <c r="N212" s="61">
        <v>43990</v>
      </c>
      <c r="O212" s="60"/>
    </row>
    <row r="213" spans="1:15" hidden="1" x14ac:dyDescent="0.3">
      <c r="A213" s="60" t="s">
        <v>1200</v>
      </c>
      <c r="B213" s="55" t="s">
        <v>587</v>
      </c>
      <c r="C213" s="56">
        <v>3500505705</v>
      </c>
      <c r="D213" s="56">
        <v>22095000023</v>
      </c>
      <c r="E213" s="60" t="s">
        <v>908</v>
      </c>
      <c r="F213" s="60">
        <v>1</v>
      </c>
      <c r="G213" s="60" t="s">
        <v>1070</v>
      </c>
      <c r="H213" s="60" t="s">
        <v>1065</v>
      </c>
      <c r="I213" s="62">
        <v>43972</v>
      </c>
      <c r="J213" s="62"/>
      <c r="K213" s="62"/>
      <c r="L213" s="62">
        <v>43976</v>
      </c>
      <c r="M213" s="62">
        <v>43976</v>
      </c>
      <c r="N213" s="61">
        <v>43978</v>
      </c>
      <c r="O213" s="60"/>
    </row>
    <row r="214" spans="1:15" hidden="1" x14ac:dyDescent="0.3">
      <c r="A214" s="60" t="s">
        <v>1201</v>
      </c>
      <c r="B214" s="55" t="s">
        <v>587</v>
      </c>
      <c r="C214" s="56">
        <v>4508875890</v>
      </c>
      <c r="D214" s="56">
        <v>21095000098</v>
      </c>
      <c r="E214" s="60" t="s">
        <v>977</v>
      </c>
      <c r="F214" s="60">
        <v>1</v>
      </c>
      <c r="G214" s="60" t="s">
        <v>1058</v>
      </c>
      <c r="H214" s="60" t="s">
        <v>1065</v>
      </c>
      <c r="I214" s="62">
        <v>43977</v>
      </c>
      <c r="J214" s="62"/>
      <c r="K214" s="62"/>
      <c r="L214" s="62">
        <v>43977</v>
      </c>
      <c r="M214" s="62"/>
      <c r="N214" s="61">
        <v>44057</v>
      </c>
      <c r="O214" s="60"/>
    </row>
    <row r="215" spans="1:15" hidden="1" x14ac:dyDescent="0.3">
      <c r="A215" s="60" t="s">
        <v>1202</v>
      </c>
      <c r="B215" s="55" t="s">
        <v>587</v>
      </c>
      <c r="C215" s="56">
        <v>4508875890</v>
      </c>
      <c r="D215" s="56" t="s">
        <v>852</v>
      </c>
      <c r="E215" s="60" t="s">
        <v>853</v>
      </c>
      <c r="F215" s="60">
        <v>1</v>
      </c>
      <c r="G215" s="60" t="s">
        <v>1058</v>
      </c>
      <c r="H215" s="60" t="s">
        <v>1065</v>
      </c>
      <c r="I215" s="62">
        <v>43977</v>
      </c>
      <c r="J215" s="62"/>
      <c r="K215" s="62"/>
      <c r="L215" s="62">
        <v>43977</v>
      </c>
      <c r="M215" s="62"/>
      <c r="N215" s="61">
        <v>44057</v>
      </c>
      <c r="O215" s="60"/>
    </row>
    <row r="216" spans="1:15" hidden="1" x14ac:dyDescent="0.3">
      <c r="A216" s="60" t="s">
        <v>1203</v>
      </c>
      <c r="B216" s="55" t="s">
        <v>587</v>
      </c>
      <c r="C216" s="56">
        <v>100020017293</v>
      </c>
      <c r="D216" s="56">
        <v>14051080010</v>
      </c>
      <c r="E216" s="60" t="s">
        <v>843</v>
      </c>
      <c r="F216" s="60">
        <v>2</v>
      </c>
      <c r="G216" s="60" t="s">
        <v>1067</v>
      </c>
      <c r="H216" s="60" t="s">
        <v>1065</v>
      </c>
      <c r="I216" s="62">
        <v>43977</v>
      </c>
      <c r="J216" s="62"/>
      <c r="K216" s="62"/>
      <c r="L216" s="62">
        <v>43977</v>
      </c>
      <c r="M216" s="62"/>
      <c r="N216" s="61">
        <v>43992</v>
      </c>
      <c r="O216" s="60"/>
    </row>
    <row r="217" spans="1:15" hidden="1" x14ac:dyDescent="0.3">
      <c r="A217" s="60" t="s">
        <v>1204</v>
      </c>
      <c r="B217" s="55" t="s">
        <v>587</v>
      </c>
      <c r="C217" s="56">
        <v>7001795686</v>
      </c>
      <c r="D217" s="56">
        <v>14051080010</v>
      </c>
      <c r="E217" s="60" t="s">
        <v>843</v>
      </c>
      <c r="F217" s="60">
        <v>8</v>
      </c>
      <c r="G217" s="60" t="s">
        <v>837</v>
      </c>
      <c r="H217" s="60" t="s">
        <v>1065</v>
      </c>
      <c r="I217" s="62">
        <v>43977</v>
      </c>
      <c r="J217" s="62"/>
      <c r="K217" s="62"/>
      <c r="L217" s="62">
        <v>43977</v>
      </c>
      <c r="M217" s="62"/>
      <c r="N217" s="61">
        <v>43993</v>
      </c>
      <c r="O217" s="60"/>
    </row>
    <row r="218" spans="1:15" s="70" customFormat="1" hidden="1" x14ac:dyDescent="0.3">
      <c r="A218" s="66" t="s">
        <v>1205</v>
      </c>
      <c r="B218" s="67" t="s">
        <v>587</v>
      </c>
      <c r="C218" s="68"/>
      <c r="D218" s="68">
        <v>16144040010</v>
      </c>
      <c r="E218" s="66" t="s">
        <v>1206</v>
      </c>
      <c r="F218" s="66">
        <v>1</v>
      </c>
      <c r="G218" s="66" t="s">
        <v>1058</v>
      </c>
      <c r="H218" s="66" t="s">
        <v>1065</v>
      </c>
      <c r="I218" s="69">
        <v>43980</v>
      </c>
      <c r="J218" s="69"/>
      <c r="K218" s="69"/>
      <c r="L218" s="69">
        <v>43980</v>
      </c>
      <c r="M218" s="69"/>
      <c r="N218" s="65" t="s">
        <v>1113</v>
      </c>
      <c r="O218" s="66" t="s">
        <v>1207</v>
      </c>
    </row>
    <row r="219" spans="1:15" hidden="1" x14ac:dyDescent="0.3">
      <c r="A219" s="60" t="s">
        <v>1208</v>
      </c>
      <c r="B219" s="55" t="s">
        <v>587</v>
      </c>
      <c r="C219" s="56">
        <v>3500508906</v>
      </c>
      <c r="D219" s="56" t="s">
        <v>1209</v>
      </c>
      <c r="E219" s="60" t="s">
        <v>1210</v>
      </c>
      <c r="F219" s="60">
        <v>1</v>
      </c>
      <c r="G219" s="60" t="s">
        <v>1070</v>
      </c>
      <c r="H219" s="60" t="s">
        <v>1065</v>
      </c>
      <c r="I219" s="62">
        <v>43983</v>
      </c>
      <c r="J219" s="62"/>
      <c r="K219" s="62"/>
      <c r="L219" s="62">
        <v>43983</v>
      </c>
      <c r="M219" s="62"/>
      <c r="N219" s="61">
        <v>43994</v>
      </c>
      <c r="O219" s="60"/>
    </row>
    <row r="220" spans="1:15" ht="28.8" hidden="1" x14ac:dyDescent="0.3">
      <c r="A220" s="60" t="s">
        <v>1211</v>
      </c>
      <c r="B220" s="55" t="s">
        <v>587</v>
      </c>
      <c r="C220" s="71" t="s">
        <v>1212</v>
      </c>
      <c r="D220" s="56">
        <v>17130020011</v>
      </c>
      <c r="E220" s="60" t="s">
        <v>987</v>
      </c>
      <c r="F220" s="60">
        <v>4</v>
      </c>
      <c r="G220" s="60" t="s">
        <v>1192</v>
      </c>
      <c r="H220" s="60" t="s">
        <v>1065</v>
      </c>
      <c r="I220" s="62">
        <v>43985</v>
      </c>
      <c r="J220" s="62"/>
      <c r="K220" s="62"/>
      <c r="L220" s="62">
        <v>43985</v>
      </c>
      <c r="M220" s="62"/>
      <c r="N220" s="61">
        <v>43985</v>
      </c>
      <c r="O220" s="60"/>
    </row>
    <row r="221" spans="1:15" hidden="1" x14ac:dyDescent="0.3">
      <c r="A221" s="60" t="s">
        <v>1213</v>
      </c>
      <c r="B221" s="55" t="s">
        <v>587</v>
      </c>
      <c r="C221" s="56">
        <v>100020018530</v>
      </c>
      <c r="D221" s="56">
        <v>23095000021</v>
      </c>
      <c r="E221" s="60" t="s">
        <v>287</v>
      </c>
      <c r="F221" s="60">
        <v>1</v>
      </c>
      <c r="G221" s="60" t="s">
        <v>1067</v>
      </c>
      <c r="H221" s="60" t="s">
        <v>1065</v>
      </c>
      <c r="I221" s="62">
        <v>43990</v>
      </c>
      <c r="J221" s="62"/>
      <c r="K221" s="62"/>
      <c r="L221" s="62">
        <v>43990</v>
      </c>
      <c r="M221" s="62"/>
      <c r="N221" s="61">
        <v>43993</v>
      </c>
      <c r="O221" s="60"/>
    </row>
    <row r="222" spans="1:15" hidden="1" x14ac:dyDescent="0.3">
      <c r="A222" s="60" t="s">
        <v>1214</v>
      </c>
      <c r="B222" s="55" t="s">
        <v>587</v>
      </c>
      <c r="C222" s="56">
        <v>4508944603</v>
      </c>
      <c r="D222" s="56">
        <v>17244040010</v>
      </c>
      <c r="E222" s="60" t="s">
        <v>989</v>
      </c>
      <c r="F222" s="60">
        <v>1</v>
      </c>
      <c r="G222" s="60" t="s">
        <v>1058</v>
      </c>
      <c r="H222" s="60" t="s">
        <v>1065</v>
      </c>
      <c r="I222" s="62">
        <v>43994</v>
      </c>
      <c r="J222" s="62"/>
      <c r="K222" s="62"/>
      <c r="L222" s="62">
        <v>43994</v>
      </c>
      <c r="M222" s="62"/>
      <c r="N222" s="61">
        <v>44006</v>
      </c>
      <c r="O222" s="60"/>
    </row>
    <row r="223" spans="1:15" hidden="1" x14ac:dyDescent="0.3">
      <c r="A223" s="60" t="s">
        <v>1215</v>
      </c>
      <c r="B223" s="55" t="s">
        <v>587</v>
      </c>
      <c r="C223" s="56">
        <v>7001805117</v>
      </c>
      <c r="D223" s="56">
        <v>21095000048</v>
      </c>
      <c r="E223" s="60" t="s">
        <v>1216</v>
      </c>
      <c r="F223" s="60">
        <v>1</v>
      </c>
      <c r="G223" s="60" t="s">
        <v>837</v>
      </c>
      <c r="H223" s="60" t="s">
        <v>1065</v>
      </c>
      <c r="I223" s="62">
        <v>43994</v>
      </c>
      <c r="J223" s="62"/>
      <c r="K223" s="62"/>
      <c r="L223" s="62">
        <v>43994</v>
      </c>
      <c r="M223" s="62"/>
      <c r="N223" s="61">
        <v>44011</v>
      </c>
      <c r="O223" s="60"/>
    </row>
    <row r="224" spans="1:15" hidden="1" x14ac:dyDescent="0.3">
      <c r="A224" s="60" t="s">
        <v>1217</v>
      </c>
      <c r="B224" s="55" t="s">
        <v>587</v>
      </c>
      <c r="C224" s="56">
        <v>4508961524</v>
      </c>
      <c r="D224" s="56">
        <v>14051060010</v>
      </c>
      <c r="E224" s="60" t="s">
        <v>1027</v>
      </c>
      <c r="F224" s="60">
        <v>1</v>
      </c>
      <c r="G224" s="60" t="s">
        <v>1058</v>
      </c>
      <c r="H224" s="60" t="s">
        <v>1065</v>
      </c>
      <c r="I224" s="62">
        <v>44000</v>
      </c>
      <c r="J224" s="62"/>
      <c r="K224" s="62"/>
      <c r="L224" s="62">
        <v>44000</v>
      </c>
      <c r="M224" s="62"/>
      <c r="N224" s="61">
        <v>44001</v>
      </c>
      <c r="O224" s="60"/>
    </row>
    <row r="225" spans="1:15" hidden="1" x14ac:dyDescent="0.3">
      <c r="A225" s="60" t="s">
        <v>1218</v>
      </c>
      <c r="B225" s="55" t="s">
        <v>587</v>
      </c>
      <c r="C225" s="56">
        <v>4508978599</v>
      </c>
      <c r="D225" s="56">
        <v>21095000045</v>
      </c>
      <c r="E225" s="60" t="s">
        <v>941</v>
      </c>
      <c r="F225" s="60">
        <v>1</v>
      </c>
      <c r="G225" s="60" t="s">
        <v>1070</v>
      </c>
      <c r="H225" s="60" t="s">
        <v>1065</v>
      </c>
      <c r="I225" s="62">
        <v>44014</v>
      </c>
      <c r="J225" s="62"/>
      <c r="K225" s="62"/>
      <c r="L225" s="62">
        <v>44014</v>
      </c>
      <c r="M225" s="62"/>
      <c r="N225" s="61">
        <v>44026</v>
      </c>
      <c r="O225" s="60"/>
    </row>
    <row r="226" spans="1:15" hidden="1" x14ac:dyDescent="0.3">
      <c r="A226" s="60" t="s">
        <v>1219</v>
      </c>
      <c r="B226" s="55" t="s">
        <v>587</v>
      </c>
      <c r="C226" s="56">
        <v>100020020266</v>
      </c>
      <c r="D226" s="56">
        <v>14051060010</v>
      </c>
      <c r="E226" s="60" t="s">
        <v>1027</v>
      </c>
      <c r="F226" s="60">
        <v>1</v>
      </c>
      <c r="G226" s="60" t="s">
        <v>1067</v>
      </c>
      <c r="H226" s="60" t="s">
        <v>1065</v>
      </c>
      <c r="I226" s="62">
        <v>44014</v>
      </c>
      <c r="J226" s="62"/>
      <c r="K226" s="62"/>
      <c r="L226" s="62">
        <v>44014</v>
      </c>
      <c r="M226" s="62"/>
      <c r="N226" s="61">
        <v>44022</v>
      </c>
      <c r="O226" s="60"/>
    </row>
    <row r="227" spans="1:15" hidden="1" x14ac:dyDescent="0.3">
      <c r="A227" s="60" t="s">
        <v>1220</v>
      </c>
      <c r="B227" s="55" t="s">
        <v>587</v>
      </c>
      <c r="C227" s="56">
        <v>4508709207</v>
      </c>
      <c r="D227" s="56">
        <v>14029120010</v>
      </c>
      <c r="E227" s="60" t="s">
        <v>126</v>
      </c>
      <c r="F227" s="60">
        <v>1</v>
      </c>
      <c r="G227" s="60" t="s">
        <v>1070</v>
      </c>
      <c r="H227" s="60" t="s">
        <v>1065</v>
      </c>
      <c r="I227" s="62">
        <v>44014</v>
      </c>
      <c r="J227" s="62"/>
      <c r="K227" s="62"/>
      <c r="L227" s="62">
        <v>44014</v>
      </c>
      <c r="M227" s="62"/>
      <c r="N227" s="61">
        <v>44057</v>
      </c>
      <c r="O227" s="60"/>
    </row>
    <row r="228" spans="1:15" hidden="1" x14ac:dyDescent="0.3">
      <c r="A228" s="60" t="s">
        <v>1221</v>
      </c>
      <c r="B228" s="55" t="s">
        <v>587</v>
      </c>
      <c r="C228" s="56">
        <v>100020020532</v>
      </c>
      <c r="D228" s="56">
        <v>14051080010</v>
      </c>
      <c r="E228" s="60" t="s">
        <v>843</v>
      </c>
      <c r="F228" s="60">
        <v>3</v>
      </c>
      <c r="G228" s="60" t="s">
        <v>1067</v>
      </c>
      <c r="H228" s="60" t="s">
        <v>1065</v>
      </c>
      <c r="I228" s="62">
        <v>44014</v>
      </c>
      <c r="J228" s="62"/>
      <c r="K228" s="62"/>
      <c r="L228" s="62">
        <v>44014</v>
      </c>
      <c r="M228" s="62"/>
      <c r="N228" s="61">
        <v>44022</v>
      </c>
      <c r="O228" s="60"/>
    </row>
    <row r="229" spans="1:15" hidden="1" x14ac:dyDescent="0.3">
      <c r="A229" s="60" t="s">
        <v>1222</v>
      </c>
      <c r="B229" s="55" t="s">
        <v>587</v>
      </c>
      <c r="C229" s="56">
        <v>100020020035</v>
      </c>
      <c r="D229" s="56">
        <v>23195000012</v>
      </c>
      <c r="E229" s="60" t="s">
        <v>866</v>
      </c>
      <c r="F229" s="60">
        <v>1</v>
      </c>
      <c r="G229" s="60" t="s">
        <v>1067</v>
      </c>
      <c r="H229" s="60" t="s">
        <v>1065</v>
      </c>
      <c r="I229" s="62">
        <v>44022</v>
      </c>
      <c r="J229" s="62"/>
      <c r="K229" s="62"/>
      <c r="L229" s="62">
        <v>44022</v>
      </c>
      <c r="M229" s="62"/>
      <c r="N229" s="61">
        <v>44022</v>
      </c>
      <c r="O229" s="60"/>
    </row>
    <row r="230" spans="1:15" hidden="1" x14ac:dyDescent="0.3">
      <c r="A230" s="60" t="s">
        <v>1223</v>
      </c>
      <c r="B230" s="55" t="s">
        <v>587</v>
      </c>
      <c r="C230" s="56">
        <v>2307480696</v>
      </c>
      <c r="D230" s="56" t="s">
        <v>1224</v>
      </c>
      <c r="E230" s="60" t="s">
        <v>1225</v>
      </c>
      <c r="F230" s="60">
        <v>2</v>
      </c>
      <c r="G230" s="60" t="s">
        <v>1226</v>
      </c>
      <c r="H230" s="60" t="s">
        <v>1065</v>
      </c>
      <c r="I230" s="62">
        <v>44043</v>
      </c>
      <c r="J230" s="62"/>
      <c r="K230" s="62"/>
      <c r="L230" s="62">
        <v>44043</v>
      </c>
      <c r="M230" s="62"/>
      <c r="N230" s="61">
        <v>44064</v>
      </c>
      <c r="O230" s="60"/>
    </row>
    <row r="231" spans="1:15" hidden="1" x14ac:dyDescent="0.3">
      <c r="A231" s="60" t="s">
        <v>1227</v>
      </c>
      <c r="B231" s="55" t="s">
        <v>587</v>
      </c>
      <c r="C231" s="56">
        <v>100020023059</v>
      </c>
      <c r="D231" s="56">
        <v>14051060010</v>
      </c>
      <c r="E231" s="60" t="s">
        <v>1027</v>
      </c>
      <c r="F231" s="60">
        <v>1</v>
      </c>
      <c r="G231" s="60" t="s">
        <v>1067</v>
      </c>
      <c r="H231" s="60" t="s">
        <v>1065</v>
      </c>
      <c r="I231" s="62">
        <v>44048</v>
      </c>
      <c r="J231" s="62"/>
      <c r="K231" s="62"/>
      <c r="L231" s="62">
        <v>44048</v>
      </c>
      <c r="M231" s="62"/>
      <c r="N231" s="61">
        <v>44048</v>
      </c>
      <c r="O231" s="60"/>
    </row>
    <row r="232" spans="1:15" hidden="1" x14ac:dyDescent="0.3">
      <c r="A232" s="60" t="s">
        <v>1228</v>
      </c>
      <c r="B232" s="55" t="s">
        <v>587</v>
      </c>
      <c r="C232" s="56">
        <v>100020023331</v>
      </c>
      <c r="D232" s="56">
        <v>14051060010</v>
      </c>
      <c r="E232" s="60" t="s">
        <v>1027</v>
      </c>
      <c r="F232" s="60">
        <v>2</v>
      </c>
      <c r="G232" s="60" t="s">
        <v>1067</v>
      </c>
      <c r="H232" s="60" t="s">
        <v>1065</v>
      </c>
      <c r="I232" s="62">
        <v>44053</v>
      </c>
      <c r="J232" s="62"/>
      <c r="K232" s="62"/>
      <c r="L232" s="62">
        <v>44053</v>
      </c>
      <c r="M232" s="62"/>
      <c r="N232" s="61">
        <v>44064</v>
      </c>
      <c r="O232" s="60"/>
    </row>
    <row r="233" spans="1:15" hidden="1" x14ac:dyDescent="0.3">
      <c r="A233" s="60" t="s">
        <v>1229</v>
      </c>
      <c r="B233" s="55" t="s">
        <v>587</v>
      </c>
      <c r="C233" s="56">
        <v>7001839561</v>
      </c>
      <c r="D233" s="56">
        <v>14051080010</v>
      </c>
      <c r="E233" s="60" t="s">
        <v>843</v>
      </c>
      <c r="F233" s="60">
        <v>1</v>
      </c>
      <c r="G233" s="60" t="s">
        <v>837</v>
      </c>
      <c r="H233" s="60" t="s">
        <v>1065</v>
      </c>
      <c r="I233" s="62">
        <v>44056</v>
      </c>
      <c r="J233" s="62"/>
      <c r="K233" s="62"/>
      <c r="L233" s="62">
        <v>44056</v>
      </c>
      <c r="M233" s="62"/>
      <c r="N233" s="61">
        <v>44082</v>
      </c>
      <c r="O233" s="60"/>
    </row>
    <row r="234" spans="1:15" hidden="1" x14ac:dyDescent="0.3">
      <c r="A234" s="60" t="s">
        <v>1230</v>
      </c>
      <c r="B234" s="55" t="s">
        <v>587</v>
      </c>
      <c r="C234" s="56">
        <v>7001840171</v>
      </c>
      <c r="D234" s="56">
        <v>14051080010</v>
      </c>
      <c r="E234" s="60" t="s">
        <v>843</v>
      </c>
      <c r="F234" s="60">
        <v>2</v>
      </c>
      <c r="G234" s="60" t="s">
        <v>837</v>
      </c>
      <c r="H234" s="60" t="s">
        <v>1065</v>
      </c>
      <c r="I234" s="62">
        <v>44056</v>
      </c>
      <c r="J234" s="62"/>
      <c r="K234" s="62"/>
      <c r="L234" s="62">
        <v>44056</v>
      </c>
      <c r="M234" s="62"/>
      <c r="N234" s="61">
        <v>44082</v>
      </c>
      <c r="O234" s="60"/>
    </row>
    <row r="235" spans="1:15" hidden="1" x14ac:dyDescent="0.3">
      <c r="A235" s="60" t="s">
        <v>1231</v>
      </c>
      <c r="B235" s="55" t="s">
        <v>587</v>
      </c>
      <c r="C235" s="56">
        <v>4509148473</v>
      </c>
      <c r="D235" s="56" t="s">
        <v>1196</v>
      </c>
      <c r="E235" s="60" t="s">
        <v>1197</v>
      </c>
      <c r="F235" s="60">
        <v>2</v>
      </c>
      <c r="G235" s="60" t="s">
        <v>1058</v>
      </c>
      <c r="H235" s="60" t="s">
        <v>1065</v>
      </c>
      <c r="I235" s="62">
        <v>44062</v>
      </c>
      <c r="J235" s="62"/>
      <c r="K235" s="62"/>
      <c r="L235" s="62">
        <v>44062</v>
      </c>
      <c r="M235" s="62"/>
      <c r="N235" s="61">
        <v>44069</v>
      </c>
      <c r="O235" s="60"/>
    </row>
    <row r="236" spans="1:15" hidden="1" x14ac:dyDescent="0.3">
      <c r="A236" s="60" t="s">
        <v>1232</v>
      </c>
      <c r="B236" s="55" t="s">
        <v>587</v>
      </c>
      <c r="C236" s="56">
        <v>4509148473</v>
      </c>
      <c r="D236" s="56" t="s">
        <v>1196</v>
      </c>
      <c r="E236" s="60" t="s">
        <v>1197</v>
      </c>
      <c r="F236" s="60">
        <v>2</v>
      </c>
      <c r="G236" s="60" t="s">
        <v>1058</v>
      </c>
      <c r="H236" s="60" t="s">
        <v>1065</v>
      </c>
      <c r="I236" s="62">
        <v>44069</v>
      </c>
      <c r="J236" s="62"/>
      <c r="K236" s="62"/>
      <c r="L236" s="62">
        <v>44062</v>
      </c>
      <c r="M236" s="62"/>
      <c r="N236" s="61">
        <v>44076</v>
      </c>
      <c r="O236" s="60"/>
    </row>
    <row r="237" spans="1:15" hidden="1" x14ac:dyDescent="0.3">
      <c r="A237" s="60" t="s">
        <v>1233</v>
      </c>
      <c r="B237" s="55" t="s">
        <v>587</v>
      </c>
      <c r="C237" s="56">
        <v>4509156023</v>
      </c>
      <c r="D237" s="56" t="s">
        <v>1196</v>
      </c>
      <c r="E237" s="60" t="s">
        <v>1197</v>
      </c>
      <c r="F237" s="60">
        <v>1</v>
      </c>
      <c r="G237" s="60" t="s">
        <v>1058</v>
      </c>
      <c r="H237" s="60" t="s">
        <v>1065</v>
      </c>
      <c r="I237" s="62">
        <v>44067</v>
      </c>
      <c r="J237" s="62"/>
      <c r="K237" s="62"/>
      <c r="L237" s="62">
        <v>44067</v>
      </c>
      <c r="M237" s="62"/>
      <c r="N237" s="61">
        <v>44076</v>
      </c>
      <c r="O237" s="60"/>
    </row>
    <row r="238" spans="1:15" hidden="1" x14ac:dyDescent="0.3">
      <c r="A238" s="60" t="s">
        <v>1234</v>
      </c>
      <c r="B238" s="55" t="s">
        <v>587</v>
      </c>
      <c r="C238" s="56">
        <v>4509156023</v>
      </c>
      <c r="D238" s="56" t="s">
        <v>1196</v>
      </c>
      <c r="E238" s="60" t="s">
        <v>1197</v>
      </c>
      <c r="F238" s="60">
        <v>1</v>
      </c>
      <c r="G238" s="60" t="s">
        <v>1058</v>
      </c>
      <c r="H238" s="60" t="s">
        <v>1065</v>
      </c>
      <c r="I238" s="62">
        <v>44069</v>
      </c>
      <c r="J238" s="62"/>
      <c r="K238" s="62"/>
      <c r="L238" s="62">
        <v>44067</v>
      </c>
      <c r="M238" s="62"/>
      <c r="N238" s="61">
        <v>44076</v>
      </c>
      <c r="O238" s="60"/>
    </row>
    <row r="239" spans="1:15" hidden="1" x14ac:dyDescent="0.3">
      <c r="A239" s="60" t="s">
        <v>1235</v>
      </c>
      <c r="B239" s="55" t="s">
        <v>587</v>
      </c>
      <c r="C239" s="56">
        <v>100020024229</v>
      </c>
      <c r="D239" s="56">
        <v>14051080010</v>
      </c>
      <c r="E239" s="60" t="s">
        <v>843</v>
      </c>
      <c r="F239" s="60">
        <v>3</v>
      </c>
      <c r="G239" s="60" t="s">
        <v>1067</v>
      </c>
      <c r="H239" s="60" t="s">
        <v>1065</v>
      </c>
      <c r="I239" s="62">
        <v>44067</v>
      </c>
      <c r="J239" s="62"/>
      <c r="K239" s="62"/>
      <c r="L239" s="62">
        <v>44067</v>
      </c>
      <c r="M239" s="62"/>
      <c r="N239" s="61">
        <v>44067</v>
      </c>
      <c r="O239" s="60"/>
    </row>
    <row r="240" spans="1:15" hidden="1" x14ac:dyDescent="0.3">
      <c r="A240" s="60" t="s">
        <v>1236</v>
      </c>
      <c r="B240" s="55" t="s">
        <v>587</v>
      </c>
      <c r="C240" s="56">
        <v>100020024833</v>
      </c>
      <c r="D240" s="56">
        <v>14051080010</v>
      </c>
      <c r="E240" s="60" t="s">
        <v>843</v>
      </c>
      <c r="F240" s="60">
        <v>1</v>
      </c>
      <c r="G240" s="60" t="s">
        <v>1067</v>
      </c>
      <c r="H240" s="60" t="s">
        <v>1065</v>
      </c>
      <c r="I240" s="62">
        <v>44067</v>
      </c>
      <c r="J240" s="62"/>
      <c r="K240" s="62"/>
      <c r="L240" s="62">
        <v>44067</v>
      </c>
      <c r="M240" s="62"/>
      <c r="N240" s="61">
        <v>44067</v>
      </c>
      <c r="O240" s="60"/>
    </row>
    <row r="241" spans="1:15" hidden="1" x14ac:dyDescent="0.3">
      <c r="A241" s="60" t="s">
        <v>1237</v>
      </c>
      <c r="B241" s="55" t="s">
        <v>587</v>
      </c>
      <c r="C241" s="56">
        <v>4509222425</v>
      </c>
      <c r="D241" s="56">
        <v>23695000015</v>
      </c>
      <c r="E241" s="60" t="s">
        <v>330</v>
      </c>
      <c r="F241" s="60">
        <v>4</v>
      </c>
      <c r="G241" s="60" t="s">
        <v>1058</v>
      </c>
      <c r="H241" s="60" t="s">
        <v>1065</v>
      </c>
      <c r="I241" s="62">
        <v>44076</v>
      </c>
      <c r="J241" s="62"/>
      <c r="K241" s="62"/>
      <c r="L241" s="62">
        <v>44076</v>
      </c>
      <c r="M241" s="62"/>
      <c r="N241" s="61">
        <v>44077</v>
      </c>
      <c r="O241" s="60"/>
    </row>
    <row r="242" spans="1:15" hidden="1" x14ac:dyDescent="0.3">
      <c r="A242" s="60" t="s">
        <v>1238</v>
      </c>
      <c r="B242" s="55" t="s">
        <v>587</v>
      </c>
      <c r="C242" s="56">
        <v>100020025452</v>
      </c>
      <c r="D242" s="56">
        <v>14051060010</v>
      </c>
      <c r="E242" s="60" t="s">
        <v>1027</v>
      </c>
      <c r="F242" s="60">
        <v>4</v>
      </c>
      <c r="G242" s="60" t="s">
        <v>1067</v>
      </c>
      <c r="H242" s="60" t="s">
        <v>1065</v>
      </c>
      <c r="I242" s="62">
        <v>44076</v>
      </c>
      <c r="J242" s="62"/>
      <c r="K242" s="62"/>
      <c r="L242" s="62">
        <v>44076</v>
      </c>
      <c r="M242" s="62"/>
      <c r="N242" s="61">
        <v>44088</v>
      </c>
      <c r="O242" s="60"/>
    </row>
    <row r="243" spans="1:15" hidden="1" x14ac:dyDescent="0.3">
      <c r="A243" s="60" t="s">
        <v>1239</v>
      </c>
      <c r="B243" s="55" t="s">
        <v>587</v>
      </c>
      <c r="C243" s="56">
        <v>4509258080</v>
      </c>
      <c r="D243" s="56">
        <v>23095000021</v>
      </c>
      <c r="E243" s="60" t="s">
        <v>287</v>
      </c>
      <c r="F243" s="60">
        <v>1</v>
      </c>
      <c r="G243" s="60" t="s">
        <v>1058</v>
      </c>
      <c r="H243" s="60" t="s">
        <v>1065</v>
      </c>
      <c r="I243" s="62">
        <v>44083</v>
      </c>
      <c r="J243" s="62"/>
      <c r="K243" s="62"/>
      <c r="L243" s="62">
        <v>44083</v>
      </c>
      <c r="M243" s="62"/>
      <c r="N243" s="61">
        <v>44084</v>
      </c>
      <c r="O243" s="60"/>
    </row>
    <row r="244" spans="1:15" hidden="1" x14ac:dyDescent="0.3">
      <c r="A244" s="60" t="s">
        <v>1240</v>
      </c>
      <c r="B244" s="55" t="s">
        <v>587</v>
      </c>
      <c r="C244" s="56">
        <v>4509129091</v>
      </c>
      <c r="D244" s="56">
        <v>14029120010</v>
      </c>
      <c r="E244" s="60" t="s">
        <v>126</v>
      </c>
      <c r="F244" s="60">
        <v>1</v>
      </c>
      <c r="G244" s="60" t="s">
        <v>1058</v>
      </c>
      <c r="H244" s="60" t="s">
        <v>1065</v>
      </c>
      <c r="I244" s="62">
        <v>44084</v>
      </c>
      <c r="J244" s="62"/>
      <c r="K244" s="62"/>
      <c r="L244" s="62">
        <v>44084</v>
      </c>
      <c r="M244" s="62"/>
      <c r="N244" s="61">
        <v>44116</v>
      </c>
      <c r="O244" s="60"/>
    </row>
    <row r="245" spans="1:15" hidden="1" x14ac:dyDescent="0.3">
      <c r="A245" s="60" t="s">
        <v>1241</v>
      </c>
      <c r="B245" s="55" t="s">
        <v>587</v>
      </c>
      <c r="C245" s="56">
        <v>7001861413</v>
      </c>
      <c r="D245" s="56">
        <v>14051080010</v>
      </c>
      <c r="E245" s="60" t="s">
        <v>843</v>
      </c>
      <c r="F245" s="60">
        <v>5</v>
      </c>
      <c r="G245" s="60" t="s">
        <v>837</v>
      </c>
      <c r="H245" s="60" t="s">
        <v>1065</v>
      </c>
      <c r="I245" s="62">
        <v>44088</v>
      </c>
      <c r="J245" s="62"/>
      <c r="K245" s="62"/>
      <c r="L245" s="62">
        <v>44088</v>
      </c>
      <c r="M245" s="62"/>
      <c r="N245" s="61">
        <v>44116</v>
      </c>
      <c r="O245" s="60"/>
    </row>
    <row r="246" spans="1:15" hidden="1" x14ac:dyDescent="0.3">
      <c r="A246" s="60" t="s">
        <v>1242</v>
      </c>
      <c r="B246" s="55" t="s">
        <v>587</v>
      </c>
      <c r="C246" s="56">
        <v>100020026537</v>
      </c>
      <c r="D246" s="56" t="s">
        <v>1243</v>
      </c>
      <c r="E246" s="60" t="s">
        <v>1244</v>
      </c>
      <c r="F246" s="60">
        <v>2</v>
      </c>
      <c r="G246" s="60" t="s">
        <v>1067</v>
      </c>
      <c r="H246" s="60" t="s">
        <v>1065</v>
      </c>
      <c r="I246" s="62">
        <v>44089</v>
      </c>
      <c r="J246" s="62"/>
      <c r="K246" s="62"/>
      <c r="L246" s="62">
        <v>44089</v>
      </c>
      <c r="M246" s="62"/>
      <c r="N246" s="61">
        <v>44116</v>
      </c>
      <c r="O246" s="60"/>
    </row>
    <row r="247" spans="1:15" hidden="1" x14ac:dyDescent="0.3">
      <c r="A247" s="60" t="s">
        <v>1245</v>
      </c>
      <c r="B247" s="55" t="s">
        <v>587</v>
      </c>
      <c r="C247" s="56">
        <v>100020026537</v>
      </c>
      <c r="D247" s="56" t="s">
        <v>1246</v>
      </c>
      <c r="E247" s="60" t="s">
        <v>1247</v>
      </c>
      <c r="F247" s="60">
        <v>2</v>
      </c>
      <c r="G247" s="60" t="s">
        <v>1067</v>
      </c>
      <c r="H247" s="60" t="s">
        <v>1065</v>
      </c>
      <c r="I247" s="62">
        <v>44089</v>
      </c>
      <c r="J247" s="62"/>
      <c r="K247" s="62"/>
      <c r="L247" s="62">
        <v>44089</v>
      </c>
      <c r="M247" s="62"/>
      <c r="N247" s="61">
        <v>44116</v>
      </c>
      <c r="O247" s="60"/>
    </row>
    <row r="248" spans="1:15" hidden="1" x14ac:dyDescent="0.3">
      <c r="A248" s="60" t="s">
        <v>1248</v>
      </c>
      <c r="B248" s="55" t="s">
        <v>587</v>
      </c>
      <c r="C248" s="56">
        <v>100020026537</v>
      </c>
      <c r="D248" s="56" t="s">
        <v>1249</v>
      </c>
      <c r="E248" s="60" t="s">
        <v>1250</v>
      </c>
      <c r="F248" s="60">
        <v>2</v>
      </c>
      <c r="G248" s="60" t="s">
        <v>1067</v>
      </c>
      <c r="H248" s="60" t="s">
        <v>1065</v>
      </c>
      <c r="I248" s="62">
        <v>44089</v>
      </c>
      <c r="J248" s="62"/>
      <c r="K248" s="62"/>
      <c r="L248" s="62">
        <v>44089</v>
      </c>
      <c r="M248" s="62"/>
      <c r="N248" s="61">
        <v>44116</v>
      </c>
      <c r="O248" s="60"/>
    </row>
    <row r="249" spans="1:15" hidden="1" x14ac:dyDescent="0.3">
      <c r="A249" s="60" t="s">
        <v>1251</v>
      </c>
      <c r="B249" s="55" t="s">
        <v>587</v>
      </c>
      <c r="C249" s="56">
        <v>100020026537</v>
      </c>
      <c r="D249" s="56" t="s">
        <v>1252</v>
      </c>
      <c r="E249" s="60" t="s">
        <v>1244</v>
      </c>
      <c r="F249" s="60">
        <v>1</v>
      </c>
      <c r="G249" s="60" t="s">
        <v>1067</v>
      </c>
      <c r="H249" s="60" t="s">
        <v>1065</v>
      </c>
      <c r="I249" s="62">
        <v>44089</v>
      </c>
      <c r="J249" s="62"/>
      <c r="K249" s="62"/>
      <c r="L249" s="62">
        <v>44089</v>
      </c>
      <c r="M249" s="62"/>
      <c r="N249" s="61">
        <v>44116</v>
      </c>
      <c r="O249" s="60"/>
    </row>
    <row r="250" spans="1:15" hidden="1" x14ac:dyDescent="0.3">
      <c r="A250" s="60" t="s">
        <v>1253</v>
      </c>
      <c r="B250" s="55" t="s">
        <v>587</v>
      </c>
      <c r="C250" s="56">
        <v>100020026537</v>
      </c>
      <c r="D250" s="56" t="s">
        <v>1254</v>
      </c>
      <c r="E250" s="60" t="s">
        <v>1247</v>
      </c>
      <c r="F250" s="60">
        <v>1</v>
      </c>
      <c r="G250" s="60" t="s">
        <v>1067</v>
      </c>
      <c r="H250" s="60" t="s">
        <v>1065</v>
      </c>
      <c r="I250" s="62">
        <v>44089</v>
      </c>
      <c r="J250" s="62"/>
      <c r="K250" s="62"/>
      <c r="L250" s="62">
        <v>44089</v>
      </c>
      <c r="M250" s="62"/>
      <c r="N250" s="61">
        <v>44116</v>
      </c>
      <c r="O250" s="60"/>
    </row>
    <row r="251" spans="1:15" hidden="1" x14ac:dyDescent="0.3">
      <c r="A251" s="60" t="s">
        <v>1255</v>
      </c>
      <c r="B251" s="55" t="s">
        <v>587</v>
      </c>
      <c r="C251" s="56">
        <v>100020026537</v>
      </c>
      <c r="D251" s="56" t="s">
        <v>1256</v>
      </c>
      <c r="E251" s="60" t="s">
        <v>1250</v>
      </c>
      <c r="F251" s="60">
        <v>1</v>
      </c>
      <c r="G251" s="60" t="s">
        <v>1067</v>
      </c>
      <c r="H251" s="60" t="s">
        <v>1065</v>
      </c>
      <c r="I251" s="62">
        <v>44089</v>
      </c>
      <c r="J251" s="62"/>
      <c r="K251" s="62"/>
      <c r="L251" s="62">
        <v>44089</v>
      </c>
      <c r="M251" s="62"/>
      <c r="N251" s="61">
        <v>44116</v>
      </c>
      <c r="O251" s="60"/>
    </row>
    <row r="252" spans="1:15" hidden="1" x14ac:dyDescent="0.3">
      <c r="A252" s="60" t="s">
        <v>1257</v>
      </c>
      <c r="B252" s="55" t="s">
        <v>587</v>
      </c>
      <c r="C252" s="56">
        <v>100020026756</v>
      </c>
      <c r="D252" s="56">
        <v>14051080010</v>
      </c>
      <c r="E252" s="60" t="s">
        <v>843</v>
      </c>
      <c r="F252" s="60">
        <v>2</v>
      </c>
      <c r="G252" s="60" t="s">
        <v>1067</v>
      </c>
      <c r="H252" s="60" t="s">
        <v>1065</v>
      </c>
      <c r="I252" s="62">
        <v>44090</v>
      </c>
      <c r="J252" s="62"/>
      <c r="K252" s="62"/>
      <c r="L252" s="62">
        <v>44090</v>
      </c>
      <c r="M252" s="62"/>
      <c r="N252" s="61">
        <v>44105</v>
      </c>
      <c r="O252" s="60"/>
    </row>
    <row r="253" spans="1:15" ht="28.8" hidden="1" x14ac:dyDescent="0.3">
      <c r="A253" s="60" t="s">
        <v>1258</v>
      </c>
      <c r="B253" s="55" t="s">
        <v>587</v>
      </c>
      <c r="C253" s="56">
        <v>100020028114</v>
      </c>
      <c r="D253" s="56">
        <v>14051080010</v>
      </c>
      <c r="E253" s="60" t="s">
        <v>843</v>
      </c>
      <c r="F253" s="60">
        <v>1</v>
      </c>
      <c r="G253" s="60" t="s">
        <v>1067</v>
      </c>
      <c r="H253" s="60" t="s">
        <v>822</v>
      </c>
      <c r="I253" s="62">
        <v>44107</v>
      </c>
      <c r="J253" s="62"/>
      <c r="K253" s="62"/>
      <c r="L253" s="62">
        <v>44116</v>
      </c>
      <c r="M253" s="62"/>
      <c r="N253" s="61">
        <v>44118</v>
      </c>
      <c r="O253" s="64" t="s">
        <v>1259</v>
      </c>
    </row>
    <row r="254" spans="1:15" ht="28.8" hidden="1" x14ac:dyDescent="0.3">
      <c r="A254" s="60" t="s">
        <v>1260</v>
      </c>
      <c r="B254" s="55" t="s">
        <v>587</v>
      </c>
      <c r="C254" s="56">
        <v>100020028391</v>
      </c>
      <c r="D254" s="56">
        <v>14051080010</v>
      </c>
      <c r="E254" s="60" t="s">
        <v>843</v>
      </c>
      <c r="F254" s="60">
        <v>3</v>
      </c>
      <c r="G254" s="60" t="s">
        <v>1067</v>
      </c>
      <c r="H254" s="60" t="s">
        <v>822</v>
      </c>
      <c r="I254" s="62">
        <v>44111</v>
      </c>
      <c r="J254" s="62"/>
      <c r="K254" s="62"/>
      <c r="L254" s="62">
        <v>44116</v>
      </c>
      <c r="M254" s="62"/>
      <c r="N254" s="61">
        <v>44118</v>
      </c>
      <c r="O254" s="64" t="s">
        <v>1259</v>
      </c>
    </row>
    <row r="255" spans="1:15" ht="28.8" hidden="1" x14ac:dyDescent="0.3">
      <c r="A255" s="60" t="s">
        <v>1261</v>
      </c>
      <c r="B255" s="55" t="s">
        <v>587</v>
      </c>
      <c r="C255" s="56">
        <v>100020027768</v>
      </c>
      <c r="D255" s="56">
        <v>14051080010</v>
      </c>
      <c r="E255" s="60" t="s">
        <v>843</v>
      </c>
      <c r="F255" s="60">
        <v>2</v>
      </c>
      <c r="G255" s="60" t="s">
        <v>1067</v>
      </c>
      <c r="H255" s="60" t="s">
        <v>822</v>
      </c>
      <c r="I255" s="62">
        <v>44104</v>
      </c>
      <c r="J255" s="62"/>
      <c r="K255" s="62"/>
      <c r="L255" s="62">
        <v>44127</v>
      </c>
      <c r="M255" s="62"/>
      <c r="N255" s="61">
        <v>44132</v>
      </c>
      <c r="O255" s="64" t="s">
        <v>1259</v>
      </c>
    </row>
    <row r="256" spans="1:15" hidden="1" x14ac:dyDescent="0.3">
      <c r="A256" s="60" t="s">
        <v>1262</v>
      </c>
      <c r="B256" s="55" t="s">
        <v>587</v>
      </c>
      <c r="C256" s="56">
        <v>7001872088</v>
      </c>
      <c r="D256" s="56">
        <v>21095060013</v>
      </c>
      <c r="E256" s="60" t="s">
        <v>1263</v>
      </c>
      <c r="F256" s="60">
        <v>1</v>
      </c>
      <c r="G256" s="60" t="s">
        <v>837</v>
      </c>
      <c r="H256" s="60" t="s">
        <v>822</v>
      </c>
      <c r="I256" s="62">
        <v>44123</v>
      </c>
      <c r="J256" s="62"/>
      <c r="K256" s="62"/>
      <c r="L256" s="62">
        <v>44134</v>
      </c>
      <c r="M256" s="62"/>
      <c r="N256" s="61">
        <v>44126</v>
      </c>
      <c r="O256" s="60"/>
    </row>
    <row r="257" spans="1:15" hidden="1" x14ac:dyDescent="0.3">
      <c r="A257" s="60" t="s">
        <v>1264</v>
      </c>
      <c r="B257" s="55" t="s">
        <v>587</v>
      </c>
      <c r="C257" s="56">
        <v>100020029416</v>
      </c>
      <c r="D257" s="56">
        <v>14051080010</v>
      </c>
      <c r="E257" s="60" t="s">
        <v>843</v>
      </c>
      <c r="F257" s="60">
        <v>1</v>
      </c>
      <c r="G257" s="60" t="s">
        <v>1067</v>
      </c>
      <c r="H257" s="60" t="s">
        <v>822</v>
      </c>
      <c r="I257" s="62">
        <v>44125</v>
      </c>
      <c r="J257" s="62"/>
      <c r="K257" s="62"/>
      <c r="L257" s="62">
        <v>44125</v>
      </c>
      <c r="M257" s="62"/>
      <c r="N257" s="61">
        <v>44132</v>
      </c>
      <c r="O257" s="60"/>
    </row>
    <row r="258" spans="1:15" hidden="1" x14ac:dyDescent="0.3">
      <c r="A258" s="60" t="s">
        <v>1265</v>
      </c>
      <c r="B258" s="55" t="s">
        <v>587</v>
      </c>
      <c r="C258" s="56">
        <v>7001886918</v>
      </c>
      <c r="D258" s="56">
        <v>14029120010</v>
      </c>
      <c r="E258" s="60" t="s">
        <v>126</v>
      </c>
      <c r="F258" s="60">
        <v>1</v>
      </c>
      <c r="G258" s="60" t="s">
        <v>837</v>
      </c>
      <c r="H258" s="60" t="s">
        <v>822</v>
      </c>
      <c r="I258" s="62">
        <v>44130</v>
      </c>
      <c r="J258" s="62"/>
      <c r="K258" s="62"/>
      <c r="L258" s="62">
        <v>44130</v>
      </c>
      <c r="M258" s="62">
        <v>44145</v>
      </c>
      <c r="N258" s="61">
        <v>44151</v>
      </c>
      <c r="O258" s="64"/>
    </row>
    <row r="259" spans="1:15" hidden="1" x14ac:dyDescent="0.3">
      <c r="A259" s="60" t="s">
        <v>1266</v>
      </c>
      <c r="B259" s="55" t="s">
        <v>587</v>
      </c>
      <c r="C259" s="56">
        <v>100020029930</v>
      </c>
      <c r="D259" s="56">
        <v>14051080010</v>
      </c>
      <c r="E259" s="60" t="s">
        <v>843</v>
      </c>
      <c r="F259" s="60">
        <v>2</v>
      </c>
      <c r="G259" s="60" t="s">
        <v>1067</v>
      </c>
      <c r="H259" s="60" t="s">
        <v>822</v>
      </c>
      <c r="I259" s="62">
        <v>44132</v>
      </c>
      <c r="J259" s="62"/>
      <c r="K259" s="62"/>
      <c r="L259" s="62">
        <v>44132</v>
      </c>
      <c r="M259" s="62"/>
      <c r="N259" s="61">
        <v>44132</v>
      </c>
      <c r="O259" s="60"/>
    </row>
    <row r="260" spans="1:15" ht="28.8" hidden="1" x14ac:dyDescent="0.3">
      <c r="A260" s="60" t="s">
        <v>1267</v>
      </c>
      <c r="B260" s="55" t="s">
        <v>587</v>
      </c>
      <c r="C260" s="56">
        <v>4509100911</v>
      </c>
      <c r="D260" s="56">
        <v>14029120010</v>
      </c>
      <c r="E260" s="60" t="s">
        <v>126</v>
      </c>
      <c r="F260" s="60">
        <v>1</v>
      </c>
      <c r="G260" s="60" t="s">
        <v>1070</v>
      </c>
      <c r="H260" s="60" t="s">
        <v>822</v>
      </c>
      <c r="I260" s="62">
        <v>44134</v>
      </c>
      <c r="J260" s="62"/>
      <c r="K260" s="62"/>
      <c r="L260" s="62">
        <v>44134</v>
      </c>
      <c r="M260" s="62">
        <v>44145</v>
      </c>
      <c r="N260" s="61">
        <v>44151</v>
      </c>
      <c r="O260" s="64" t="s">
        <v>1268</v>
      </c>
    </row>
    <row r="261" spans="1:15" ht="72" hidden="1" x14ac:dyDescent="0.3">
      <c r="A261" s="60" t="s">
        <v>1269</v>
      </c>
      <c r="B261" s="55" t="s">
        <v>587</v>
      </c>
      <c r="C261" s="56">
        <v>4508534908</v>
      </c>
      <c r="D261" s="56">
        <v>14029000015</v>
      </c>
      <c r="E261" s="60" t="s">
        <v>1270</v>
      </c>
      <c r="F261" s="60">
        <v>1</v>
      </c>
      <c r="G261" s="60" t="s">
        <v>1070</v>
      </c>
      <c r="H261" s="60" t="s">
        <v>822</v>
      </c>
      <c r="I261" s="62">
        <v>44134</v>
      </c>
      <c r="J261" s="62"/>
      <c r="K261" s="62"/>
      <c r="L261" s="62"/>
      <c r="M261" s="62">
        <v>44299</v>
      </c>
      <c r="N261" s="61">
        <v>44305</v>
      </c>
      <c r="O261" s="72" t="s">
        <v>1271</v>
      </c>
    </row>
    <row r="262" spans="1:15" ht="72" hidden="1" x14ac:dyDescent="0.3">
      <c r="A262" s="60" t="s">
        <v>1272</v>
      </c>
      <c r="B262" s="55" t="s">
        <v>587</v>
      </c>
      <c r="C262" s="56">
        <v>4508534908</v>
      </c>
      <c r="D262" s="56">
        <v>14029000016</v>
      </c>
      <c r="E262" s="60" t="s">
        <v>1273</v>
      </c>
      <c r="F262" s="60">
        <v>1</v>
      </c>
      <c r="G262" s="60" t="s">
        <v>1070</v>
      </c>
      <c r="H262" s="60" t="s">
        <v>822</v>
      </c>
      <c r="I262" s="62">
        <v>44134</v>
      </c>
      <c r="J262" s="62"/>
      <c r="K262" s="62"/>
      <c r="L262" s="62"/>
      <c r="M262" s="62">
        <v>44299</v>
      </c>
      <c r="N262" s="61">
        <v>44305</v>
      </c>
      <c r="O262" s="72" t="s">
        <v>1271</v>
      </c>
    </row>
    <row r="263" spans="1:15" hidden="1" x14ac:dyDescent="0.3">
      <c r="A263" s="60" t="s">
        <v>1274</v>
      </c>
      <c r="B263" s="55" t="s">
        <v>587</v>
      </c>
      <c r="C263" s="56">
        <v>100020030589</v>
      </c>
      <c r="D263" s="56">
        <v>14051080010</v>
      </c>
      <c r="E263" s="60" t="s">
        <v>843</v>
      </c>
      <c r="F263" s="60">
        <v>1</v>
      </c>
      <c r="G263" s="60" t="s">
        <v>1067</v>
      </c>
      <c r="H263" s="60" t="s">
        <v>822</v>
      </c>
      <c r="I263" s="62">
        <v>44138</v>
      </c>
      <c r="J263" s="62"/>
      <c r="K263" s="62">
        <v>44152</v>
      </c>
      <c r="L263" s="62">
        <v>44138</v>
      </c>
      <c r="M263" s="62">
        <v>44138</v>
      </c>
      <c r="N263" s="61">
        <v>44141</v>
      </c>
      <c r="O263" s="64"/>
    </row>
    <row r="264" spans="1:15" hidden="1" x14ac:dyDescent="0.3">
      <c r="A264" s="60" t="s">
        <v>1275</v>
      </c>
      <c r="B264" s="55" t="s">
        <v>587</v>
      </c>
      <c r="C264" s="56">
        <v>7001893475</v>
      </c>
      <c r="D264" s="56">
        <v>21095000022</v>
      </c>
      <c r="E264" s="60" t="s">
        <v>222</v>
      </c>
      <c r="F264" s="60">
        <v>1</v>
      </c>
      <c r="G264" s="60" t="s">
        <v>837</v>
      </c>
      <c r="H264" s="60" t="s">
        <v>822</v>
      </c>
      <c r="I264" s="62">
        <v>44141</v>
      </c>
      <c r="J264" s="62"/>
      <c r="K264" s="62"/>
      <c r="L264" s="62">
        <v>44141</v>
      </c>
      <c r="M264" s="62">
        <v>44141</v>
      </c>
      <c r="N264" s="61">
        <v>44148</v>
      </c>
      <c r="O264" s="64"/>
    </row>
    <row r="265" spans="1:15" hidden="1" x14ac:dyDescent="0.3">
      <c r="A265" s="60" t="s">
        <v>1276</v>
      </c>
      <c r="B265" s="55" t="s">
        <v>587</v>
      </c>
      <c r="C265" s="56">
        <v>4509438479</v>
      </c>
      <c r="D265" s="56">
        <v>14051060010</v>
      </c>
      <c r="E265" s="60" t="s">
        <v>1027</v>
      </c>
      <c r="F265" s="60">
        <v>1</v>
      </c>
      <c r="G265" s="60" t="s">
        <v>1051</v>
      </c>
      <c r="H265" s="60" t="s">
        <v>822</v>
      </c>
      <c r="I265" s="62">
        <v>44141</v>
      </c>
      <c r="J265" s="62"/>
      <c r="K265" s="62"/>
      <c r="L265" s="62">
        <v>44141</v>
      </c>
      <c r="M265" s="62">
        <v>44141</v>
      </c>
      <c r="N265" s="61">
        <v>44144</v>
      </c>
      <c r="O265" s="64"/>
    </row>
    <row r="266" spans="1:15" hidden="1" x14ac:dyDescent="0.3">
      <c r="A266" s="60" t="s">
        <v>1277</v>
      </c>
      <c r="B266" s="55" t="s">
        <v>587</v>
      </c>
      <c r="C266" s="56">
        <v>100020031135</v>
      </c>
      <c r="D266" s="56">
        <v>14051080010</v>
      </c>
      <c r="E266" s="60" t="s">
        <v>843</v>
      </c>
      <c r="F266" s="60">
        <v>2</v>
      </c>
      <c r="G266" s="60" t="s">
        <v>1067</v>
      </c>
      <c r="H266" s="60" t="s">
        <v>822</v>
      </c>
      <c r="I266" s="62"/>
      <c r="J266" s="62"/>
      <c r="K266" s="62"/>
      <c r="L266" s="62"/>
      <c r="M266" s="62"/>
      <c r="N266" s="61">
        <v>44152</v>
      </c>
      <c r="O266" s="64"/>
    </row>
    <row r="267" spans="1:15" hidden="1" x14ac:dyDescent="0.3">
      <c r="A267" s="60" t="s">
        <v>1278</v>
      </c>
      <c r="B267" s="55" t="s">
        <v>587</v>
      </c>
      <c r="C267" s="56">
        <v>7001899125</v>
      </c>
      <c r="D267" s="56">
        <v>14029000010</v>
      </c>
      <c r="E267" s="60" t="s">
        <v>1279</v>
      </c>
      <c r="F267" s="60">
        <v>1</v>
      </c>
      <c r="G267" s="60" t="s">
        <v>837</v>
      </c>
      <c r="H267" s="60" t="s">
        <v>822</v>
      </c>
      <c r="I267" s="62">
        <v>44151</v>
      </c>
      <c r="J267" s="62"/>
      <c r="K267" s="62"/>
      <c r="L267" s="62">
        <v>44151</v>
      </c>
      <c r="M267" s="62">
        <v>44151</v>
      </c>
      <c r="N267" s="61">
        <v>44151</v>
      </c>
      <c r="O267" s="64"/>
    </row>
    <row r="268" spans="1:15" hidden="1" x14ac:dyDescent="0.3">
      <c r="A268" s="60" t="s">
        <v>1280</v>
      </c>
      <c r="B268" s="55" t="s">
        <v>587</v>
      </c>
      <c r="C268" s="56">
        <v>7001899125</v>
      </c>
      <c r="D268" s="56">
        <v>23095000033</v>
      </c>
      <c r="E268" s="60" t="s">
        <v>848</v>
      </c>
      <c r="F268" s="60">
        <v>1</v>
      </c>
      <c r="G268" s="60" t="s">
        <v>837</v>
      </c>
      <c r="H268" s="60" t="s">
        <v>822</v>
      </c>
      <c r="I268" s="62">
        <v>44151</v>
      </c>
      <c r="J268" s="62"/>
      <c r="K268" s="62"/>
      <c r="L268" s="62">
        <v>44151</v>
      </c>
      <c r="M268" s="62">
        <v>44172</v>
      </c>
      <c r="N268" s="61">
        <v>44172</v>
      </c>
      <c r="O268" s="64"/>
    </row>
    <row r="269" spans="1:15" hidden="1" x14ac:dyDescent="0.3">
      <c r="A269" s="60" t="s">
        <v>1281</v>
      </c>
      <c r="B269" s="55" t="s">
        <v>587</v>
      </c>
      <c r="C269" s="56">
        <v>4509459654</v>
      </c>
      <c r="D269" s="56">
        <v>17551000010</v>
      </c>
      <c r="E269" s="60" t="s">
        <v>1282</v>
      </c>
      <c r="F269" s="60">
        <v>1</v>
      </c>
      <c r="G269" s="60" t="s">
        <v>1070</v>
      </c>
      <c r="H269" s="60" t="s">
        <v>822</v>
      </c>
      <c r="I269" s="62">
        <v>44151</v>
      </c>
      <c r="J269" s="62"/>
      <c r="K269" s="62"/>
      <c r="L269" s="62">
        <v>44151</v>
      </c>
      <c r="M269" s="62">
        <v>44151</v>
      </c>
      <c r="N269" s="61">
        <v>44158</v>
      </c>
      <c r="O269" s="64"/>
    </row>
    <row r="270" spans="1:15" hidden="1" x14ac:dyDescent="0.3">
      <c r="A270" s="60" t="s">
        <v>1283</v>
      </c>
      <c r="B270" s="55" t="s">
        <v>587</v>
      </c>
      <c r="C270" s="56">
        <v>4509459654</v>
      </c>
      <c r="D270" s="56">
        <v>23244000010</v>
      </c>
      <c r="E270" s="60" t="s">
        <v>1284</v>
      </c>
      <c r="F270" s="60">
        <v>1</v>
      </c>
      <c r="G270" s="60" t="s">
        <v>1070</v>
      </c>
      <c r="H270" s="60" t="s">
        <v>822</v>
      </c>
      <c r="I270" s="62">
        <v>44151</v>
      </c>
      <c r="J270" s="62"/>
      <c r="K270" s="62"/>
      <c r="L270" s="62">
        <v>44151</v>
      </c>
      <c r="M270" s="62">
        <v>44172</v>
      </c>
      <c r="N270" s="61">
        <v>44176</v>
      </c>
      <c r="O270" s="64"/>
    </row>
    <row r="271" spans="1:15" hidden="1" x14ac:dyDescent="0.3">
      <c r="A271" s="60" t="s">
        <v>1285</v>
      </c>
      <c r="B271" s="55" t="s">
        <v>587</v>
      </c>
      <c r="C271" s="56">
        <v>7001904163</v>
      </c>
      <c r="D271" s="56">
        <v>23095000023</v>
      </c>
      <c r="E271" s="60" t="s">
        <v>1074</v>
      </c>
      <c r="F271" s="60">
        <v>1</v>
      </c>
      <c r="G271" s="60" t="s">
        <v>837</v>
      </c>
      <c r="H271" s="60" t="s">
        <v>822</v>
      </c>
      <c r="I271" s="62">
        <v>44159</v>
      </c>
      <c r="J271" s="62"/>
      <c r="K271" s="62">
        <v>44169</v>
      </c>
      <c r="L271" s="62">
        <v>44159</v>
      </c>
      <c r="M271" s="62">
        <v>44159</v>
      </c>
      <c r="N271" s="61">
        <v>44169</v>
      </c>
      <c r="O271" s="64"/>
    </row>
    <row r="272" spans="1:15" hidden="1" x14ac:dyDescent="0.3">
      <c r="A272" s="60" t="s">
        <v>1286</v>
      </c>
      <c r="B272" s="55" t="s">
        <v>587</v>
      </c>
      <c r="C272" s="56">
        <v>7001905843</v>
      </c>
      <c r="D272" s="56">
        <v>23095000023</v>
      </c>
      <c r="E272" s="60" t="s">
        <v>1074</v>
      </c>
      <c r="F272" s="60">
        <v>2</v>
      </c>
      <c r="G272" s="60" t="s">
        <v>837</v>
      </c>
      <c r="H272" s="60" t="s">
        <v>822</v>
      </c>
      <c r="I272" s="62">
        <v>44159</v>
      </c>
      <c r="J272" s="62"/>
      <c r="K272" s="62">
        <v>44169</v>
      </c>
      <c r="L272" s="62">
        <v>44159</v>
      </c>
      <c r="M272" s="62">
        <v>44159</v>
      </c>
      <c r="N272" s="61">
        <v>44169</v>
      </c>
      <c r="O272" s="64"/>
    </row>
    <row r="273" spans="1:15" hidden="1" x14ac:dyDescent="0.3">
      <c r="A273" s="60" t="s">
        <v>1287</v>
      </c>
      <c r="B273" s="55" t="s">
        <v>587</v>
      </c>
      <c r="C273" s="56">
        <v>100020032343</v>
      </c>
      <c r="D273" s="56">
        <v>23195000012</v>
      </c>
      <c r="E273" s="60" t="s">
        <v>866</v>
      </c>
      <c r="F273" s="60">
        <v>1</v>
      </c>
      <c r="G273" s="60" t="s">
        <v>1067</v>
      </c>
      <c r="H273" s="60" t="s">
        <v>822</v>
      </c>
      <c r="I273" s="62">
        <v>44159</v>
      </c>
      <c r="J273" s="62"/>
      <c r="K273" s="62">
        <v>44169</v>
      </c>
      <c r="L273" s="62">
        <v>44160</v>
      </c>
      <c r="M273" s="62">
        <v>44160</v>
      </c>
      <c r="N273" s="61">
        <v>44166</v>
      </c>
      <c r="O273" s="64"/>
    </row>
    <row r="274" spans="1:15" hidden="1" x14ac:dyDescent="0.3">
      <c r="A274" s="60" t="s">
        <v>1288</v>
      </c>
      <c r="B274" s="55" t="s">
        <v>587</v>
      </c>
      <c r="C274" s="56">
        <v>100020032441</v>
      </c>
      <c r="D274" s="56">
        <v>14051080010</v>
      </c>
      <c r="E274" s="60" t="s">
        <v>843</v>
      </c>
      <c r="F274" s="60">
        <v>2</v>
      </c>
      <c r="G274" s="60" t="s">
        <v>1067</v>
      </c>
      <c r="H274" s="60" t="s">
        <v>822</v>
      </c>
      <c r="I274" s="62">
        <v>44160</v>
      </c>
      <c r="J274" s="62"/>
      <c r="K274" s="62"/>
      <c r="L274" s="62">
        <v>44160</v>
      </c>
      <c r="M274" s="62">
        <v>44160</v>
      </c>
      <c r="N274" s="61">
        <v>44165</v>
      </c>
      <c r="O274" s="64"/>
    </row>
    <row r="275" spans="1:15" hidden="1" x14ac:dyDescent="0.3">
      <c r="A275" s="60" t="s">
        <v>1289</v>
      </c>
      <c r="B275" s="55" t="s">
        <v>587</v>
      </c>
      <c r="C275" s="56">
        <v>100020033001</v>
      </c>
      <c r="D275" s="56">
        <v>14051080010</v>
      </c>
      <c r="E275" s="60" t="s">
        <v>843</v>
      </c>
      <c r="F275" s="60">
        <v>3</v>
      </c>
      <c r="G275" s="60" t="s">
        <v>1067</v>
      </c>
      <c r="H275" s="60" t="s">
        <v>822</v>
      </c>
      <c r="I275" s="62">
        <v>44169</v>
      </c>
      <c r="J275" s="62"/>
      <c r="K275" s="62"/>
      <c r="L275" s="62">
        <v>44186</v>
      </c>
      <c r="M275" s="62">
        <v>44181</v>
      </c>
      <c r="N275" s="61">
        <v>44186</v>
      </c>
      <c r="O275" s="64"/>
    </row>
    <row r="276" spans="1:15" ht="28.8" hidden="1" x14ac:dyDescent="0.3">
      <c r="A276" s="60" t="s">
        <v>1290</v>
      </c>
      <c r="B276" s="55" t="s">
        <v>587</v>
      </c>
      <c r="C276" s="56">
        <v>100020033228</v>
      </c>
      <c r="D276" s="56">
        <v>14051080010</v>
      </c>
      <c r="E276" s="60" t="s">
        <v>843</v>
      </c>
      <c r="F276" s="60">
        <v>2</v>
      </c>
      <c r="G276" s="60" t="s">
        <v>1067</v>
      </c>
      <c r="H276" s="60" t="s">
        <v>822</v>
      </c>
      <c r="I276" s="62">
        <v>44173</v>
      </c>
      <c r="J276" s="62"/>
      <c r="K276" s="62"/>
      <c r="L276" s="62">
        <v>44194</v>
      </c>
      <c r="M276" s="62">
        <v>44183</v>
      </c>
      <c r="N276" s="61">
        <v>44200</v>
      </c>
      <c r="O276" s="64" t="s">
        <v>1291</v>
      </c>
    </row>
    <row r="277" spans="1:15" hidden="1" x14ac:dyDescent="0.3">
      <c r="A277" s="60" t="s">
        <v>1292</v>
      </c>
      <c r="B277" s="55" t="s">
        <v>587</v>
      </c>
      <c r="C277" s="56">
        <v>7001914871</v>
      </c>
      <c r="D277" s="56">
        <v>24695000014</v>
      </c>
      <c r="E277" s="60" t="s">
        <v>1134</v>
      </c>
      <c r="F277" s="60">
        <v>2</v>
      </c>
      <c r="G277" s="60" t="s">
        <v>837</v>
      </c>
      <c r="H277" s="60" t="s">
        <v>822</v>
      </c>
      <c r="I277" s="62">
        <v>44174</v>
      </c>
      <c r="J277" s="62"/>
      <c r="K277" s="62"/>
      <c r="L277" s="62">
        <v>44174</v>
      </c>
      <c r="M277" s="62">
        <v>44174</v>
      </c>
      <c r="N277" s="61">
        <v>44174</v>
      </c>
      <c r="O277" s="64"/>
    </row>
    <row r="278" spans="1:15" ht="86.4" hidden="1" x14ac:dyDescent="0.3">
      <c r="A278" s="60" t="s">
        <v>1293</v>
      </c>
      <c r="B278" s="55" t="s">
        <v>587</v>
      </c>
      <c r="C278" s="56">
        <v>3500600777</v>
      </c>
      <c r="D278" s="56">
        <v>21095000059</v>
      </c>
      <c r="E278" s="60" t="s">
        <v>1294</v>
      </c>
      <c r="F278" s="60">
        <v>1</v>
      </c>
      <c r="G278" s="60" t="s">
        <v>1058</v>
      </c>
      <c r="H278" s="60" t="s">
        <v>822</v>
      </c>
      <c r="I278" s="62">
        <v>44181</v>
      </c>
      <c r="J278" s="62"/>
      <c r="K278" s="62"/>
      <c r="L278" s="62"/>
      <c r="M278" s="62">
        <v>44181</v>
      </c>
      <c r="N278" s="61">
        <v>44181</v>
      </c>
      <c r="O278" s="64" t="s">
        <v>1295</v>
      </c>
    </row>
    <row r="279" spans="1:15" ht="28.8" hidden="1" x14ac:dyDescent="0.3">
      <c r="A279" s="60" t="s">
        <v>1296</v>
      </c>
      <c r="B279" s="55" t="s">
        <v>587</v>
      </c>
      <c r="C279" s="56">
        <v>7001925199</v>
      </c>
      <c r="D279" s="56">
        <v>21295000026</v>
      </c>
      <c r="E279" s="60" t="s">
        <v>1297</v>
      </c>
      <c r="F279" s="60">
        <v>1</v>
      </c>
      <c r="G279" s="60" t="s">
        <v>837</v>
      </c>
      <c r="H279" s="60" t="s">
        <v>822</v>
      </c>
      <c r="I279" s="62">
        <v>44193</v>
      </c>
      <c r="J279" s="62"/>
      <c r="K279" s="62"/>
      <c r="L279" s="62">
        <v>44194</v>
      </c>
      <c r="M279" s="62">
        <v>44194</v>
      </c>
      <c r="N279" s="61">
        <v>44200</v>
      </c>
      <c r="O279" s="64" t="s">
        <v>1291</v>
      </c>
    </row>
    <row r="280" spans="1:15" ht="28.8" hidden="1" x14ac:dyDescent="0.3">
      <c r="A280" s="60" t="s">
        <v>1298</v>
      </c>
      <c r="B280" s="55" t="s">
        <v>587</v>
      </c>
      <c r="C280" s="56">
        <v>3500606078</v>
      </c>
      <c r="D280" s="56" t="s">
        <v>1299</v>
      </c>
      <c r="E280" s="60" t="s">
        <v>1300</v>
      </c>
      <c r="F280" s="60">
        <v>1</v>
      </c>
      <c r="G280" s="60" t="s">
        <v>1058</v>
      </c>
      <c r="H280" s="60" t="s">
        <v>822</v>
      </c>
      <c r="I280" s="62">
        <v>44194</v>
      </c>
      <c r="J280" s="62"/>
      <c r="K280" s="62"/>
      <c r="L280" s="62">
        <v>44217</v>
      </c>
      <c r="M280" s="62"/>
      <c r="N280" s="61">
        <v>44223</v>
      </c>
      <c r="O280" s="64" t="s">
        <v>1301</v>
      </c>
    </row>
    <row r="281" spans="1:15" hidden="1" x14ac:dyDescent="0.3">
      <c r="A281" s="60" t="s">
        <v>1302</v>
      </c>
      <c r="B281" s="55" t="s">
        <v>587</v>
      </c>
      <c r="C281" s="56">
        <v>7001930514</v>
      </c>
      <c r="D281" s="56">
        <v>14051080010</v>
      </c>
      <c r="E281" s="60" t="s">
        <v>843</v>
      </c>
      <c r="F281" s="60">
        <v>1</v>
      </c>
      <c r="G281" s="60" t="s">
        <v>837</v>
      </c>
      <c r="H281" s="60" t="s">
        <v>822</v>
      </c>
      <c r="I281" s="62">
        <v>44201</v>
      </c>
      <c r="J281" s="62"/>
      <c r="K281" s="62"/>
      <c r="L281" s="62">
        <v>44201</v>
      </c>
      <c r="M281" s="62">
        <v>44201</v>
      </c>
      <c r="N281" s="61">
        <v>44204</v>
      </c>
      <c r="O281" s="64"/>
    </row>
    <row r="282" spans="1:15" hidden="1" x14ac:dyDescent="0.3">
      <c r="A282" s="60" t="s">
        <v>1303</v>
      </c>
      <c r="B282" s="55" t="s">
        <v>587</v>
      </c>
      <c r="C282" s="56">
        <v>100021000231</v>
      </c>
      <c r="D282" s="56">
        <v>23095080017</v>
      </c>
      <c r="E282" s="60" t="s">
        <v>950</v>
      </c>
      <c r="F282" s="60">
        <v>1</v>
      </c>
      <c r="G282" s="60" t="s">
        <v>1067</v>
      </c>
      <c r="H282" s="60" t="s">
        <v>822</v>
      </c>
      <c r="I282" s="62">
        <v>44201</v>
      </c>
      <c r="J282" s="62"/>
      <c r="K282" s="62"/>
      <c r="L282" s="62">
        <v>44202</v>
      </c>
      <c r="M282" s="62">
        <v>44202</v>
      </c>
      <c r="N282" s="61">
        <v>44207</v>
      </c>
      <c r="O282" s="64"/>
    </row>
    <row r="283" spans="1:15" hidden="1" x14ac:dyDescent="0.3">
      <c r="A283" s="60" t="s">
        <v>1304</v>
      </c>
      <c r="B283" s="55" t="s">
        <v>587</v>
      </c>
      <c r="C283" s="56">
        <v>100021000489</v>
      </c>
      <c r="D283" s="56">
        <v>14051080010</v>
      </c>
      <c r="E283" s="60" t="s">
        <v>843</v>
      </c>
      <c r="F283" s="60">
        <v>2</v>
      </c>
      <c r="G283" s="60" t="s">
        <v>1067</v>
      </c>
      <c r="H283" s="60" t="s">
        <v>822</v>
      </c>
      <c r="I283" s="62">
        <v>44204</v>
      </c>
      <c r="J283" s="62"/>
      <c r="K283" s="62"/>
      <c r="L283" s="62">
        <v>44204</v>
      </c>
      <c r="M283" s="62">
        <v>44204</v>
      </c>
      <c r="N283" s="61">
        <v>44209</v>
      </c>
      <c r="O283" s="64"/>
    </row>
    <row r="284" spans="1:15" hidden="1" x14ac:dyDescent="0.3">
      <c r="A284" s="60" t="s">
        <v>1305</v>
      </c>
      <c r="B284" s="55" t="s">
        <v>587</v>
      </c>
      <c r="C284" s="56">
        <v>100021000838</v>
      </c>
      <c r="D284" s="56">
        <v>23695000020</v>
      </c>
      <c r="E284" s="60" t="s">
        <v>332</v>
      </c>
      <c r="F284" s="60">
        <v>5</v>
      </c>
      <c r="G284" s="60" t="s">
        <v>1067</v>
      </c>
      <c r="H284" s="60" t="s">
        <v>822</v>
      </c>
      <c r="I284" s="62">
        <v>44210</v>
      </c>
      <c r="J284" s="62"/>
      <c r="K284" s="62"/>
      <c r="L284" s="62">
        <v>44210</v>
      </c>
      <c r="M284" s="62">
        <v>44216</v>
      </c>
      <c r="N284" s="61">
        <v>44221</v>
      </c>
      <c r="O284" s="64" t="s">
        <v>1306</v>
      </c>
    </row>
    <row r="285" spans="1:15" hidden="1" x14ac:dyDescent="0.3">
      <c r="A285" s="60" t="s">
        <v>1307</v>
      </c>
      <c r="B285" s="55" t="s">
        <v>587</v>
      </c>
      <c r="C285" s="56">
        <v>100021000838</v>
      </c>
      <c r="D285" s="56">
        <v>23695000012</v>
      </c>
      <c r="E285" s="60" t="s">
        <v>918</v>
      </c>
      <c r="F285" s="60">
        <v>5</v>
      </c>
      <c r="G285" s="60" t="s">
        <v>1067</v>
      </c>
      <c r="H285" s="60" t="s">
        <v>822</v>
      </c>
      <c r="I285" s="62">
        <v>44210</v>
      </c>
      <c r="J285" s="62"/>
      <c r="K285" s="62"/>
      <c r="L285" s="62">
        <v>44210</v>
      </c>
      <c r="M285" s="62">
        <v>44216</v>
      </c>
      <c r="N285" s="61">
        <v>44221</v>
      </c>
      <c r="O285" s="64" t="s">
        <v>1306</v>
      </c>
    </row>
    <row r="286" spans="1:15" hidden="1" x14ac:dyDescent="0.3">
      <c r="A286" s="60" t="s">
        <v>1308</v>
      </c>
      <c r="B286" s="55" t="s">
        <v>587</v>
      </c>
      <c r="C286" s="56">
        <v>100021000838</v>
      </c>
      <c r="D286" s="56">
        <v>23695000019</v>
      </c>
      <c r="E286" s="60" t="s">
        <v>920</v>
      </c>
      <c r="F286" s="60">
        <v>5</v>
      </c>
      <c r="G286" s="60" t="s">
        <v>1067</v>
      </c>
      <c r="H286" s="60" t="s">
        <v>822</v>
      </c>
      <c r="I286" s="62">
        <v>44210</v>
      </c>
      <c r="J286" s="62"/>
      <c r="K286" s="62"/>
      <c r="L286" s="62">
        <v>44210</v>
      </c>
      <c r="M286" s="62">
        <v>44216</v>
      </c>
      <c r="N286" s="61">
        <v>44221</v>
      </c>
      <c r="O286" s="64" t="s">
        <v>1306</v>
      </c>
    </row>
    <row r="287" spans="1:15" hidden="1" x14ac:dyDescent="0.3">
      <c r="A287" s="60" t="s">
        <v>1309</v>
      </c>
      <c r="B287" s="55" t="s">
        <v>587</v>
      </c>
      <c r="C287" s="56">
        <v>100021000838</v>
      </c>
      <c r="D287" s="56">
        <v>23695000035</v>
      </c>
      <c r="E287" s="60" t="s">
        <v>336</v>
      </c>
      <c r="F287" s="60">
        <v>5</v>
      </c>
      <c r="G287" s="60" t="s">
        <v>1067</v>
      </c>
      <c r="H287" s="60" t="s">
        <v>822</v>
      </c>
      <c r="I287" s="62">
        <v>44210</v>
      </c>
      <c r="J287" s="62"/>
      <c r="K287" s="62"/>
      <c r="L287" s="62">
        <v>44210</v>
      </c>
      <c r="M287" s="62">
        <v>44216</v>
      </c>
      <c r="N287" s="61">
        <v>44221</v>
      </c>
      <c r="O287" s="64" t="s">
        <v>1306</v>
      </c>
    </row>
    <row r="288" spans="1:15" hidden="1" x14ac:dyDescent="0.3">
      <c r="A288" s="60" t="s">
        <v>1310</v>
      </c>
      <c r="B288" s="55" t="s">
        <v>587</v>
      </c>
      <c r="C288" s="56">
        <v>4500112495</v>
      </c>
      <c r="D288" s="56">
        <v>23095000047</v>
      </c>
      <c r="E288" s="60" t="s">
        <v>1311</v>
      </c>
      <c r="F288" s="60">
        <v>1</v>
      </c>
      <c r="G288" s="60" t="s">
        <v>1153</v>
      </c>
      <c r="H288" s="60" t="s">
        <v>822</v>
      </c>
      <c r="I288" s="62">
        <v>44216</v>
      </c>
      <c r="J288" s="62"/>
      <c r="K288" s="62"/>
      <c r="L288" s="62">
        <v>44216</v>
      </c>
      <c r="M288" s="62">
        <v>44216</v>
      </c>
      <c r="N288" s="61">
        <v>44221</v>
      </c>
      <c r="O288" s="64" t="s">
        <v>1306</v>
      </c>
    </row>
    <row r="289" spans="1:15" hidden="1" x14ac:dyDescent="0.3">
      <c r="A289" s="60" t="s">
        <v>1312</v>
      </c>
      <c r="B289" s="55" t="s">
        <v>587</v>
      </c>
      <c r="C289" s="56">
        <v>4500112471</v>
      </c>
      <c r="D289" s="56">
        <v>23095000014</v>
      </c>
      <c r="E289" s="60" t="s">
        <v>934</v>
      </c>
      <c r="F289" s="60">
        <v>1</v>
      </c>
      <c r="G289" s="60" t="s">
        <v>1153</v>
      </c>
      <c r="H289" s="60" t="s">
        <v>822</v>
      </c>
      <c r="I289" s="62">
        <v>44221</v>
      </c>
      <c r="J289" s="62"/>
      <c r="K289" s="62"/>
      <c r="L289" s="62">
        <v>44221</v>
      </c>
      <c r="M289" s="62">
        <v>44221</v>
      </c>
      <c r="N289" s="61">
        <v>44224</v>
      </c>
      <c r="O289" s="64" t="s">
        <v>1313</v>
      </c>
    </row>
    <row r="290" spans="1:15" hidden="1" x14ac:dyDescent="0.3">
      <c r="A290" s="60" t="s">
        <v>1314</v>
      </c>
      <c r="B290" s="55" t="s">
        <v>587</v>
      </c>
      <c r="C290" s="56">
        <v>3500617507</v>
      </c>
      <c r="D290" s="56">
        <v>24995000046</v>
      </c>
      <c r="E290" s="60" t="s">
        <v>1315</v>
      </c>
      <c r="F290" s="60">
        <v>2</v>
      </c>
      <c r="G290" s="60" t="s">
        <v>1070</v>
      </c>
      <c r="H290" s="60" t="s">
        <v>822</v>
      </c>
      <c r="I290" s="62">
        <v>44221</v>
      </c>
      <c r="J290" s="62"/>
      <c r="K290" s="62"/>
      <c r="L290" s="62">
        <v>44221</v>
      </c>
      <c r="M290" s="62">
        <v>44221</v>
      </c>
      <c r="N290" s="61">
        <v>44224</v>
      </c>
      <c r="O290" s="64" t="s">
        <v>1313</v>
      </c>
    </row>
    <row r="291" spans="1:15" ht="57.6" hidden="1" x14ac:dyDescent="0.3">
      <c r="A291" s="60" t="s">
        <v>1316</v>
      </c>
      <c r="B291" s="55" t="s">
        <v>587</v>
      </c>
      <c r="C291" s="56" t="s">
        <v>1317</v>
      </c>
      <c r="D291" s="56">
        <v>17144040029</v>
      </c>
      <c r="E291" s="60" t="s">
        <v>196</v>
      </c>
      <c r="F291" s="60">
        <v>6</v>
      </c>
      <c r="G291" s="60" t="s">
        <v>1127</v>
      </c>
      <c r="H291" s="60" t="s">
        <v>822</v>
      </c>
      <c r="I291" s="62">
        <v>44224</v>
      </c>
      <c r="J291" s="62"/>
      <c r="K291" s="62"/>
      <c r="L291" s="62" t="s">
        <v>1113</v>
      </c>
      <c r="M291" s="62">
        <v>44224</v>
      </c>
      <c r="N291" s="61">
        <v>44224</v>
      </c>
      <c r="O291" s="64" t="s">
        <v>1318</v>
      </c>
    </row>
    <row r="292" spans="1:15" ht="57.6" hidden="1" x14ac:dyDescent="0.3">
      <c r="A292" s="60" t="s">
        <v>1319</v>
      </c>
      <c r="B292" s="55" t="s">
        <v>587</v>
      </c>
      <c r="C292" s="56" t="s">
        <v>1317</v>
      </c>
      <c r="D292" s="56">
        <v>17144040029</v>
      </c>
      <c r="E292" s="60" t="s">
        <v>196</v>
      </c>
      <c r="F292" s="60">
        <v>18</v>
      </c>
      <c r="G292" s="60" t="s">
        <v>1127</v>
      </c>
      <c r="H292" s="60" t="s">
        <v>822</v>
      </c>
      <c r="I292" s="62">
        <v>44224</v>
      </c>
      <c r="J292" s="62"/>
      <c r="K292" s="62"/>
      <c r="L292" s="62" t="s">
        <v>1113</v>
      </c>
      <c r="M292" s="62">
        <v>44224</v>
      </c>
      <c r="N292" s="61">
        <v>44224</v>
      </c>
      <c r="O292" s="64" t="s">
        <v>1318</v>
      </c>
    </row>
    <row r="293" spans="1:15" ht="57.6" hidden="1" x14ac:dyDescent="0.3">
      <c r="A293" s="60" t="s">
        <v>1320</v>
      </c>
      <c r="B293" s="55" t="s">
        <v>587</v>
      </c>
      <c r="C293" s="56" t="s">
        <v>1317</v>
      </c>
      <c r="D293" s="56">
        <v>17144120033</v>
      </c>
      <c r="E293" s="60" t="s">
        <v>198</v>
      </c>
      <c r="F293" s="60">
        <v>44</v>
      </c>
      <c r="G293" s="60" t="s">
        <v>1127</v>
      </c>
      <c r="H293" s="60" t="s">
        <v>822</v>
      </c>
      <c r="I293" s="62">
        <v>44224</v>
      </c>
      <c r="J293" s="62"/>
      <c r="K293" s="62"/>
      <c r="L293" s="62" t="s">
        <v>1113</v>
      </c>
      <c r="M293" s="62">
        <v>44224</v>
      </c>
      <c r="N293" s="61">
        <v>44224</v>
      </c>
      <c r="O293" s="64" t="s">
        <v>1318</v>
      </c>
    </row>
    <row r="294" spans="1:15" ht="57.6" hidden="1" x14ac:dyDescent="0.3">
      <c r="A294" s="60" t="s">
        <v>1321</v>
      </c>
      <c r="B294" s="55" t="s">
        <v>587</v>
      </c>
      <c r="C294" s="56" t="s">
        <v>1317</v>
      </c>
      <c r="D294" s="56">
        <v>17144160035</v>
      </c>
      <c r="E294" s="60" t="s">
        <v>200</v>
      </c>
      <c r="F294" s="60">
        <v>8</v>
      </c>
      <c r="G294" s="60" t="s">
        <v>1127</v>
      </c>
      <c r="H294" s="60" t="s">
        <v>822</v>
      </c>
      <c r="I294" s="62">
        <v>44224</v>
      </c>
      <c r="J294" s="62"/>
      <c r="K294" s="62"/>
      <c r="L294" s="62" t="s">
        <v>1113</v>
      </c>
      <c r="M294" s="62">
        <v>44224</v>
      </c>
      <c r="N294" s="61">
        <v>44224</v>
      </c>
      <c r="O294" s="64" t="s">
        <v>1318</v>
      </c>
    </row>
    <row r="295" spans="1:15" ht="57.6" hidden="1" x14ac:dyDescent="0.3">
      <c r="A295" s="60" t="s">
        <v>1322</v>
      </c>
      <c r="B295" s="55" t="s">
        <v>587</v>
      </c>
      <c r="C295" s="56" t="s">
        <v>1317</v>
      </c>
      <c r="D295" s="56">
        <v>17244120032</v>
      </c>
      <c r="E295" s="60" t="s">
        <v>204</v>
      </c>
      <c r="F295" s="60">
        <v>20</v>
      </c>
      <c r="G295" s="60" t="s">
        <v>1127</v>
      </c>
      <c r="H295" s="60" t="s">
        <v>822</v>
      </c>
      <c r="I295" s="62">
        <v>44224</v>
      </c>
      <c r="J295" s="62"/>
      <c r="K295" s="62"/>
      <c r="L295" s="62" t="s">
        <v>1113</v>
      </c>
      <c r="M295" s="62">
        <v>44224</v>
      </c>
      <c r="N295" s="61">
        <v>44224</v>
      </c>
      <c r="O295" s="64" t="s">
        <v>1318</v>
      </c>
    </row>
    <row r="296" spans="1:15" ht="57.6" hidden="1" x14ac:dyDescent="0.3">
      <c r="A296" s="60" t="s">
        <v>1323</v>
      </c>
      <c r="B296" s="55" t="s">
        <v>587</v>
      </c>
      <c r="C296" s="56" t="s">
        <v>1317</v>
      </c>
      <c r="D296" s="56">
        <v>17244160036</v>
      </c>
      <c r="E296" s="60" t="s">
        <v>1324</v>
      </c>
      <c r="F296" s="60">
        <v>8</v>
      </c>
      <c r="G296" s="60" t="s">
        <v>1127</v>
      </c>
      <c r="H296" s="60" t="s">
        <v>822</v>
      </c>
      <c r="I296" s="62">
        <v>44224</v>
      </c>
      <c r="J296" s="62"/>
      <c r="K296" s="62"/>
      <c r="L296" s="62" t="s">
        <v>1113</v>
      </c>
      <c r="M296" s="62">
        <v>44224</v>
      </c>
      <c r="N296" s="61">
        <v>44224</v>
      </c>
      <c r="O296" s="64" t="s">
        <v>1318</v>
      </c>
    </row>
    <row r="297" spans="1:15" ht="86.4" hidden="1" x14ac:dyDescent="0.3">
      <c r="A297" s="60" t="s">
        <v>1325</v>
      </c>
      <c r="B297" s="55" t="s">
        <v>587</v>
      </c>
      <c r="C297" s="56" t="s">
        <v>1326</v>
      </c>
      <c r="D297" s="56">
        <v>12719240010</v>
      </c>
      <c r="E297" s="60" t="s">
        <v>1038</v>
      </c>
      <c r="F297" s="60">
        <v>100</v>
      </c>
      <c r="G297" s="60" t="s">
        <v>1039</v>
      </c>
      <c r="H297" s="60" t="s">
        <v>822</v>
      </c>
      <c r="I297" s="62">
        <v>44207</v>
      </c>
      <c r="J297" s="62"/>
      <c r="K297" s="62">
        <v>44246</v>
      </c>
      <c r="L297" s="62">
        <v>44232</v>
      </c>
      <c r="M297" s="63">
        <v>44274</v>
      </c>
      <c r="N297" s="61">
        <v>44281</v>
      </c>
      <c r="O297" s="64" t="s">
        <v>1327</v>
      </c>
    </row>
    <row r="298" spans="1:15" ht="86.4" hidden="1" x14ac:dyDescent="0.3">
      <c r="A298" s="60" t="s">
        <v>1328</v>
      </c>
      <c r="B298" s="55" t="s">
        <v>587</v>
      </c>
      <c r="C298" s="56" t="s">
        <v>1329</v>
      </c>
      <c r="D298" s="56">
        <v>12719160010</v>
      </c>
      <c r="E298" s="60" t="s">
        <v>1043</v>
      </c>
      <c r="F298" s="60">
        <v>100</v>
      </c>
      <c r="G298" s="60" t="s">
        <v>1039</v>
      </c>
      <c r="H298" s="60" t="s">
        <v>822</v>
      </c>
      <c r="I298" s="62">
        <v>44207</v>
      </c>
      <c r="J298" s="62"/>
      <c r="K298" s="62">
        <v>44246</v>
      </c>
      <c r="L298" s="62">
        <v>44232</v>
      </c>
      <c r="M298" s="63">
        <v>44274</v>
      </c>
      <c r="N298" s="61">
        <v>44281</v>
      </c>
      <c r="O298" s="64" t="s">
        <v>1327</v>
      </c>
    </row>
    <row r="299" spans="1:15" ht="57.6" hidden="1" x14ac:dyDescent="0.3">
      <c r="A299" s="60" t="s">
        <v>1330</v>
      </c>
      <c r="B299" s="55" t="s">
        <v>587</v>
      </c>
      <c r="C299" s="56">
        <v>930021000592</v>
      </c>
      <c r="D299" s="56">
        <v>21095000010</v>
      </c>
      <c r="E299" s="60" t="s">
        <v>845</v>
      </c>
      <c r="F299" s="60">
        <v>1</v>
      </c>
      <c r="G299" s="60" t="s">
        <v>1331</v>
      </c>
      <c r="H299" s="60" t="s">
        <v>822</v>
      </c>
      <c r="I299" s="62">
        <v>44232</v>
      </c>
      <c r="J299" s="62"/>
      <c r="K299" s="62"/>
      <c r="L299" s="62">
        <v>44236</v>
      </c>
      <c r="M299" s="62">
        <v>44232</v>
      </c>
      <c r="N299" s="61">
        <v>44239</v>
      </c>
      <c r="O299" s="64" t="s">
        <v>1332</v>
      </c>
    </row>
    <row r="300" spans="1:15" ht="57.6" hidden="1" x14ac:dyDescent="0.3">
      <c r="A300" s="60" t="s">
        <v>1333</v>
      </c>
      <c r="B300" s="55" t="s">
        <v>587</v>
      </c>
      <c r="C300" s="56">
        <v>930021000593</v>
      </c>
      <c r="D300" s="56">
        <v>21095000080</v>
      </c>
      <c r="E300" s="60" t="s">
        <v>1334</v>
      </c>
      <c r="F300" s="60">
        <v>1</v>
      </c>
      <c r="G300" s="60" t="s">
        <v>1331</v>
      </c>
      <c r="H300" s="60" t="s">
        <v>822</v>
      </c>
      <c r="I300" s="62">
        <v>44235</v>
      </c>
      <c r="J300" s="62"/>
      <c r="K300" s="62"/>
      <c r="L300" s="62">
        <v>44236</v>
      </c>
      <c r="M300" s="62">
        <v>44235</v>
      </c>
      <c r="N300" s="61">
        <v>44239</v>
      </c>
      <c r="O300" s="64" t="s">
        <v>1332</v>
      </c>
    </row>
    <row r="301" spans="1:15" hidden="1" x14ac:dyDescent="0.3">
      <c r="A301" s="60" t="s">
        <v>1335</v>
      </c>
      <c r="B301" s="55" t="s">
        <v>587</v>
      </c>
      <c r="C301" s="56">
        <v>100021003024</v>
      </c>
      <c r="D301" s="56">
        <v>14051080010</v>
      </c>
      <c r="E301" s="60" t="s">
        <v>843</v>
      </c>
      <c r="F301" s="60">
        <v>2</v>
      </c>
      <c r="G301" s="60" t="s">
        <v>1067</v>
      </c>
      <c r="H301" s="60" t="s">
        <v>822</v>
      </c>
      <c r="I301" s="62">
        <v>44236</v>
      </c>
      <c r="J301" s="62"/>
      <c r="K301" s="62"/>
      <c r="L301" s="62">
        <v>44236</v>
      </c>
      <c r="M301" s="62">
        <v>44236</v>
      </c>
      <c r="N301" s="61">
        <v>44239</v>
      </c>
      <c r="O301" s="64"/>
    </row>
    <row r="302" spans="1:15" ht="28.8" hidden="1" x14ac:dyDescent="0.3">
      <c r="A302" s="60" t="s">
        <v>1336</v>
      </c>
      <c r="B302" s="60" t="s">
        <v>587</v>
      </c>
      <c r="C302" s="56">
        <v>4514207600</v>
      </c>
      <c r="D302" s="56" t="s">
        <v>1337</v>
      </c>
      <c r="E302" s="60" t="s">
        <v>1338</v>
      </c>
      <c r="F302" s="60">
        <v>1</v>
      </c>
      <c r="G302" s="60" t="s">
        <v>829</v>
      </c>
      <c r="H302" s="60" t="s">
        <v>822</v>
      </c>
      <c r="I302" s="62">
        <v>44238</v>
      </c>
      <c r="J302" s="62"/>
      <c r="K302" s="62"/>
      <c r="L302" s="62">
        <v>44244</v>
      </c>
      <c r="M302" s="69">
        <v>44315</v>
      </c>
      <c r="N302" s="73" t="s">
        <v>1339</v>
      </c>
      <c r="O302" s="64" t="s">
        <v>1340</v>
      </c>
    </row>
    <row r="303" spans="1:15" hidden="1" x14ac:dyDescent="0.3">
      <c r="A303" s="60" t="s">
        <v>1341</v>
      </c>
      <c r="B303" s="60" t="s">
        <v>587</v>
      </c>
      <c r="C303" s="56">
        <v>4514207600</v>
      </c>
      <c r="D303" s="56">
        <v>23095000021</v>
      </c>
      <c r="E303" s="60" t="s">
        <v>287</v>
      </c>
      <c r="F303" s="60">
        <v>1</v>
      </c>
      <c r="G303" s="60" t="s">
        <v>829</v>
      </c>
      <c r="H303" s="60" t="s">
        <v>822</v>
      </c>
      <c r="I303" s="62">
        <v>44238</v>
      </c>
      <c r="J303" s="62"/>
      <c r="K303" s="62"/>
      <c r="L303" s="62">
        <v>44244</v>
      </c>
      <c r="M303" s="62">
        <v>44275</v>
      </c>
      <c r="N303" s="61">
        <v>44281</v>
      </c>
      <c r="O303" s="64"/>
    </row>
    <row r="304" spans="1:15" hidden="1" x14ac:dyDescent="0.3">
      <c r="A304" s="60" t="s">
        <v>1342</v>
      </c>
      <c r="B304" s="60" t="s">
        <v>587</v>
      </c>
      <c r="C304" s="56">
        <v>4514207600</v>
      </c>
      <c r="D304" s="56" t="s">
        <v>852</v>
      </c>
      <c r="E304" s="60" t="s">
        <v>853</v>
      </c>
      <c r="F304" s="60">
        <v>1</v>
      </c>
      <c r="G304" s="60" t="s">
        <v>829</v>
      </c>
      <c r="H304" s="60" t="s">
        <v>822</v>
      </c>
      <c r="I304" s="62">
        <v>44238</v>
      </c>
      <c r="J304" s="62"/>
      <c r="K304" s="62"/>
      <c r="L304" s="62">
        <v>44244</v>
      </c>
      <c r="M304" s="62">
        <v>44256</v>
      </c>
      <c r="N304" s="61">
        <v>44260</v>
      </c>
      <c r="O304" s="64" t="s">
        <v>1343</v>
      </c>
    </row>
    <row r="305" spans="1:15" hidden="1" x14ac:dyDescent="0.3">
      <c r="A305" s="60" t="s">
        <v>1344</v>
      </c>
      <c r="B305" s="60" t="s">
        <v>587</v>
      </c>
      <c r="C305" s="56">
        <v>4514207600</v>
      </c>
      <c r="D305" s="56">
        <v>23095080017</v>
      </c>
      <c r="E305" s="60" t="s">
        <v>950</v>
      </c>
      <c r="F305" s="60">
        <v>1</v>
      </c>
      <c r="G305" s="60" t="s">
        <v>829</v>
      </c>
      <c r="H305" s="60" t="s">
        <v>822</v>
      </c>
      <c r="I305" s="62">
        <v>44238</v>
      </c>
      <c r="J305" s="62"/>
      <c r="K305" s="62"/>
      <c r="L305" s="62">
        <v>44239</v>
      </c>
      <c r="M305" s="62">
        <v>44239</v>
      </c>
      <c r="N305" s="61">
        <v>44244</v>
      </c>
      <c r="O305" s="64"/>
    </row>
    <row r="306" spans="1:15" hidden="1" x14ac:dyDescent="0.3">
      <c r="A306" s="60" t="s">
        <v>1345</v>
      </c>
      <c r="B306" s="60" t="s">
        <v>587</v>
      </c>
      <c r="C306" s="56">
        <v>4514207600</v>
      </c>
      <c r="D306" s="56">
        <v>14544120012</v>
      </c>
      <c r="E306" s="60" t="s">
        <v>879</v>
      </c>
      <c r="F306" s="60">
        <v>1</v>
      </c>
      <c r="G306" s="60" t="s">
        <v>829</v>
      </c>
      <c r="H306" s="60" t="s">
        <v>822</v>
      </c>
      <c r="I306" s="62">
        <v>44238</v>
      </c>
      <c r="J306" s="62"/>
      <c r="K306" s="62">
        <v>44281</v>
      </c>
      <c r="L306" s="62">
        <v>44244</v>
      </c>
      <c r="M306" s="61">
        <v>44275</v>
      </c>
      <c r="N306" s="74">
        <v>44284</v>
      </c>
      <c r="O306" s="64" t="s">
        <v>1346</v>
      </c>
    </row>
    <row r="307" spans="1:15" hidden="1" x14ac:dyDescent="0.3">
      <c r="A307" s="60" t="s">
        <v>1347</v>
      </c>
      <c r="B307" s="60" t="s">
        <v>587</v>
      </c>
      <c r="C307" s="56">
        <v>100021003314</v>
      </c>
      <c r="D307" s="56">
        <v>14051080010</v>
      </c>
      <c r="E307" s="60" t="s">
        <v>843</v>
      </c>
      <c r="F307" s="60">
        <v>2</v>
      </c>
      <c r="G307" s="60" t="s">
        <v>1067</v>
      </c>
      <c r="H307" s="60" t="s">
        <v>822</v>
      </c>
      <c r="I307" s="62">
        <v>44239</v>
      </c>
      <c r="J307" s="62"/>
      <c r="K307" s="62"/>
      <c r="L307" s="62">
        <v>44239</v>
      </c>
      <c r="M307" s="62">
        <v>44239</v>
      </c>
      <c r="N307" s="61">
        <v>44244</v>
      </c>
      <c r="O307" s="64"/>
    </row>
    <row r="308" spans="1:15" hidden="1" x14ac:dyDescent="0.3">
      <c r="A308" s="60" t="s">
        <v>1348</v>
      </c>
      <c r="B308" s="60" t="s">
        <v>587</v>
      </c>
      <c r="C308" s="56">
        <v>100021003546</v>
      </c>
      <c r="D308" s="56">
        <v>14051080010</v>
      </c>
      <c r="E308" s="60" t="s">
        <v>843</v>
      </c>
      <c r="F308" s="60">
        <v>1</v>
      </c>
      <c r="G308" s="60" t="s">
        <v>1067</v>
      </c>
      <c r="H308" s="60" t="s">
        <v>822</v>
      </c>
      <c r="I308" s="62">
        <v>44243</v>
      </c>
      <c r="J308" s="62"/>
      <c r="K308" s="62"/>
      <c r="L308" s="62">
        <v>44244</v>
      </c>
      <c r="M308" s="62">
        <v>44244</v>
      </c>
      <c r="N308" s="61">
        <v>44249</v>
      </c>
      <c r="O308" s="64"/>
    </row>
    <row r="309" spans="1:15" hidden="1" x14ac:dyDescent="0.3">
      <c r="A309" s="60" t="s">
        <v>1349</v>
      </c>
      <c r="B309" s="60" t="s">
        <v>587</v>
      </c>
      <c r="C309" s="56">
        <v>100021003865</v>
      </c>
      <c r="D309" s="56">
        <v>23695000020</v>
      </c>
      <c r="E309" s="60" t="s">
        <v>332</v>
      </c>
      <c r="F309" s="60">
        <v>10</v>
      </c>
      <c r="G309" s="60" t="s">
        <v>1067</v>
      </c>
      <c r="H309" s="60" t="s">
        <v>822</v>
      </c>
      <c r="I309" s="62">
        <v>44246</v>
      </c>
      <c r="J309" s="62"/>
      <c r="K309" s="62"/>
      <c r="L309" s="62">
        <v>44246</v>
      </c>
      <c r="M309" s="62">
        <v>44246</v>
      </c>
      <c r="N309" s="61">
        <v>44251</v>
      </c>
      <c r="O309" s="64"/>
    </row>
    <row r="310" spans="1:15" hidden="1" x14ac:dyDescent="0.3">
      <c r="A310" s="60" t="s">
        <v>1350</v>
      </c>
      <c r="B310" s="60" t="s">
        <v>587</v>
      </c>
      <c r="C310" s="56">
        <v>100021003865</v>
      </c>
      <c r="D310" s="56">
        <v>23695000019</v>
      </c>
      <c r="E310" s="60" t="s">
        <v>920</v>
      </c>
      <c r="F310" s="60">
        <v>10</v>
      </c>
      <c r="G310" s="60" t="s">
        <v>1067</v>
      </c>
      <c r="H310" s="60" t="s">
        <v>822</v>
      </c>
      <c r="I310" s="62">
        <v>44246</v>
      </c>
      <c r="J310" s="62"/>
      <c r="K310" s="62"/>
      <c r="L310" s="62">
        <v>44246</v>
      </c>
      <c r="M310" s="62">
        <v>44246</v>
      </c>
      <c r="N310" s="61">
        <v>44251</v>
      </c>
      <c r="O310" s="64"/>
    </row>
    <row r="311" spans="1:15" ht="86.4" hidden="1" x14ac:dyDescent="0.3">
      <c r="A311" s="60" t="s">
        <v>1351</v>
      </c>
      <c r="B311" s="60" t="s">
        <v>587</v>
      </c>
      <c r="C311" s="56">
        <v>930021001048</v>
      </c>
      <c r="D311" s="56">
        <v>14029000010</v>
      </c>
      <c r="E311" s="60" t="s">
        <v>1352</v>
      </c>
      <c r="F311" s="60">
        <v>1</v>
      </c>
      <c r="G311" s="60" t="s">
        <v>1331</v>
      </c>
      <c r="H311" s="60" t="s">
        <v>822</v>
      </c>
      <c r="I311" s="62">
        <v>44264</v>
      </c>
      <c r="J311" s="62"/>
      <c r="K311" s="62">
        <v>44270</v>
      </c>
      <c r="L311" s="62">
        <v>44264</v>
      </c>
      <c r="M311" s="62">
        <v>44264</v>
      </c>
      <c r="N311" s="63">
        <v>44272</v>
      </c>
      <c r="O311" s="64" t="s">
        <v>1353</v>
      </c>
    </row>
    <row r="312" spans="1:15" hidden="1" x14ac:dyDescent="0.3">
      <c r="A312" s="60" t="s">
        <v>1354</v>
      </c>
      <c r="B312" s="60" t="s">
        <v>587</v>
      </c>
      <c r="C312" s="56">
        <v>100021005406</v>
      </c>
      <c r="D312" s="56">
        <v>14051080010</v>
      </c>
      <c r="E312" s="60" t="s">
        <v>843</v>
      </c>
      <c r="F312" s="60">
        <v>1</v>
      </c>
      <c r="G312" s="60" t="s">
        <v>1067</v>
      </c>
      <c r="H312" s="60" t="s">
        <v>822</v>
      </c>
      <c r="I312" s="62">
        <v>44264</v>
      </c>
      <c r="J312" s="62"/>
      <c r="K312" s="62"/>
      <c r="L312" s="62">
        <v>44264</v>
      </c>
      <c r="M312" s="62">
        <v>44264</v>
      </c>
      <c r="N312" s="61">
        <v>44270</v>
      </c>
      <c r="O312" s="64" t="s">
        <v>1355</v>
      </c>
    </row>
    <row r="313" spans="1:15" hidden="1" x14ac:dyDescent="0.3">
      <c r="A313" s="60" t="s">
        <v>1356</v>
      </c>
      <c r="B313" s="60" t="s">
        <v>587</v>
      </c>
      <c r="C313" s="56">
        <v>4509817389</v>
      </c>
      <c r="D313" s="56" t="s">
        <v>1196</v>
      </c>
      <c r="E313" s="60" t="s">
        <v>1197</v>
      </c>
      <c r="F313" s="60">
        <v>2</v>
      </c>
      <c r="G313" s="60" t="s">
        <v>1051</v>
      </c>
      <c r="H313" s="60" t="s">
        <v>822</v>
      </c>
      <c r="I313" s="62">
        <v>44263</v>
      </c>
      <c r="J313" s="62"/>
      <c r="K313" s="62"/>
      <c r="L313" s="62">
        <v>44264</v>
      </c>
      <c r="M313" s="61">
        <v>44281</v>
      </c>
      <c r="N313" s="61">
        <v>44277</v>
      </c>
      <c r="O313" s="64" t="s">
        <v>1357</v>
      </c>
    </row>
    <row r="314" spans="1:15" hidden="1" x14ac:dyDescent="0.3">
      <c r="A314" s="60" t="s">
        <v>1358</v>
      </c>
      <c r="B314" s="60" t="s">
        <v>587</v>
      </c>
      <c r="C314" s="56">
        <v>4509826235</v>
      </c>
      <c r="D314" s="56" t="s">
        <v>1196</v>
      </c>
      <c r="E314" s="60" t="s">
        <v>1197</v>
      </c>
      <c r="F314" s="60">
        <v>2</v>
      </c>
      <c r="G314" s="60" t="s">
        <v>1051</v>
      </c>
      <c r="H314" s="60" t="s">
        <v>822</v>
      </c>
      <c r="I314" s="62">
        <v>44264</v>
      </c>
      <c r="J314" s="62"/>
      <c r="K314" s="62"/>
      <c r="L314" s="62">
        <v>44264</v>
      </c>
      <c r="M314" s="61">
        <v>44281</v>
      </c>
      <c r="N314" s="61">
        <v>44277</v>
      </c>
      <c r="O314" s="64" t="s">
        <v>1357</v>
      </c>
    </row>
    <row r="315" spans="1:15" hidden="1" x14ac:dyDescent="0.3">
      <c r="A315" s="60" t="s">
        <v>1359</v>
      </c>
      <c r="B315" s="60" t="s">
        <v>587</v>
      </c>
      <c r="C315" s="56">
        <v>100021005919</v>
      </c>
      <c r="D315" s="56">
        <v>14051080010</v>
      </c>
      <c r="E315" s="60" t="s">
        <v>843</v>
      </c>
      <c r="F315" s="60">
        <v>3</v>
      </c>
      <c r="G315" s="60" t="s">
        <v>1067</v>
      </c>
      <c r="H315" s="60" t="s">
        <v>822</v>
      </c>
      <c r="I315" s="62">
        <v>44272</v>
      </c>
      <c r="J315" s="62"/>
      <c r="K315" s="62"/>
      <c r="L315" s="62">
        <v>44272</v>
      </c>
      <c r="M315" s="61">
        <v>44272</v>
      </c>
      <c r="N315" s="61">
        <v>44277</v>
      </c>
      <c r="O315" s="64" t="s">
        <v>1357</v>
      </c>
    </row>
    <row r="316" spans="1:15" ht="115.2" hidden="1" x14ac:dyDescent="0.3">
      <c r="A316" s="60" t="s">
        <v>1360</v>
      </c>
      <c r="B316" s="60" t="s">
        <v>587</v>
      </c>
      <c r="C316" s="56" t="s">
        <v>1361</v>
      </c>
      <c r="D316" s="56">
        <v>16012080010</v>
      </c>
      <c r="E316" s="60" t="s">
        <v>1362</v>
      </c>
      <c r="F316" s="60">
        <v>160</v>
      </c>
      <c r="G316" s="60" t="s">
        <v>1363</v>
      </c>
      <c r="H316" s="60" t="s">
        <v>822</v>
      </c>
      <c r="I316" s="62">
        <v>44274</v>
      </c>
      <c r="J316" s="62"/>
      <c r="K316" s="62"/>
      <c r="L316" s="62"/>
      <c r="M316" s="61">
        <v>44274</v>
      </c>
      <c r="N316" s="61">
        <v>44274</v>
      </c>
      <c r="O316" s="64" t="s">
        <v>1364</v>
      </c>
    </row>
    <row r="317" spans="1:15" ht="72" hidden="1" x14ac:dyDescent="0.3">
      <c r="A317" s="60" t="s">
        <v>1365</v>
      </c>
      <c r="B317" s="60" t="s">
        <v>587</v>
      </c>
      <c r="C317" s="56">
        <v>100021006293</v>
      </c>
      <c r="D317" s="56">
        <v>14051080010</v>
      </c>
      <c r="E317" s="60" t="s">
        <v>843</v>
      </c>
      <c r="F317" s="60">
        <v>2</v>
      </c>
      <c r="G317" s="60" t="s">
        <v>1067</v>
      </c>
      <c r="H317" s="60" t="s">
        <v>822</v>
      </c>
      <c r="I317" s="62">
        <v>44274</v>
      </c>
      <c r="J317" s="62"/>
      <c r="K317" s="62"/>
      <c r="L317" s="62">
        <v>44292</v>
      </c>
      <c r="M317" s="62">
        <v>44294</v>
      </c>
      <c r="N317" s="61">
        <v>44301</v>
      </c>
      <c r="O317" s="64" t="s">
        <v>1366</v>
      </c>
    </row>
    <row r="318" spans="1:15" hidden="1" x14ac:dyDescent="0.3">
      <c r="A318" s="60" t="s">
        <v>1367</v>
      </c>
      <c r="B318" s="60" t="s">
        <v>587</v>
      </c>
      <c r="C318" s="56">
        <v>930021001222</v>
      </c>
      <c r="D318" s="56">
        <v>21095000022</v>
      </c>
      <c r="E318" s="60" t="s">
        <v>222</v>
      </c>
      <c r="F318" s="60">
        <v>1</v>
      </c>
      <c r="G318" s="60" t="s">
        <v>1331</v>
      </c>
      <c r="H318" s="60" t="s">
        <v>822</v>
      </c>
      <c r="I318" s="62">
        <v>44280</v>
      </c>
      <c r="J318" s="62"/>
      <c r="K318" s="62"/>
      <c r="L318" s="62">
        <v>44280</v>
      </c>
      <c r="M318" s="62">
        <v>44280</v>
      </c>
      <c r="N318" s="61">
        <v>44286</v>
      </c>
      <c r="O318" s="64" t="s">
        <v>1368</v>
      </c>
    </row>
    <row r="319" spans="1:15" hidden="1" x14ac:dyDescent="0.3">
      <c r="A319" s="60" t="s">
        <v>1369</v>
      </c>
      <c r="B319" s="60" t="s">
        <v>587</v>
      </c>
      <c r="C319" s="56">
        <v>100021006646</v>
      </c>
      <c r="D319" s="56">
        <v>23195000012</v>
      </c>
      <c r="E319" s="60" t="s">
        <v>1370</v>
      </c>
      <c r="F319" s="60">
        <v>1</v>
      </c>
      <c r="G319" s="60" t="s">
        <v>1067</v>
      </c>
      <c r="H319" s="60" t="s">
        <v>822</v>
      </c>
      <c r="I319" s="62">
        <v>44280</v>
      </c>
      <c r="J319" s="62"/>
      <c r="K319" s="62"/>
      <c r="L319" s="62">
        <v>44280</v>
      </c>
      <c r="M319" s="62">
        <v>44280</v>
      </c>
      <c r="N319" s="61">
        <v>44286</v>
      </c>
      <c r="O319" s="64" t="s">
        <v>1368</v>
      </c>
    </row>
    <row r="320" spans="1:15" hidden="1" x14ac:dyDescent="0.3">
      <c r="A320" s="60" t="s">
        <v>1371</v>
      </c>
      <c r="B320" s="60" t="s">
        <v>587</v>
      </c>
      <c r="C320" s="56">
        <v>100021007055</v>
      </c>
      <c r="D320" s="56">
        <v>14051080010</v>
      </c>
      <c r="E320" s="60" t="s">
        <v>843</v>
      </c>
      <c r="F320" s="60">
        <v>2</v>
      </c>
      <c r="G320" s="60" t="s">
        <v>1067</v>
      </c>
      <c r="H320" s="60" t="s">
        <v>822</v>
      </c>
      <c r="I320" s="62">
        <v>44285</v>
      </c>
      <c r="J320" s="62"/>
      <c r="K320" s="62"/>
      <c r="L320" s="62">
        <v>44292</v>
      </c>
      <c r="M320" s="62">
        <v>44298</v>
      </c>
      <c r="N320" s="61">
        <v>44302</v>
      </c>
      <c r="O320" s="64" t="s">
        <v>1372</v>
      </c>
    </row>
    <row r="321" spans="1:15" hidden="1" x14ac:dyDescent="0.3">
      <c r="A321" s="60" t="s">
        <v>1373</v>
      </c>
      <c r="B321" s="60" t="s">
        <v>587</v>
      </c>
      <c r="C321" s="56">
        <v>100021007565</v>
      </c>
      <c r="D321" s="56">
        <v>14051080010</v>
      </c>
      <c r="E321" s="60" t="s">
        <v>843</v>
      </c>
      <c r="F321" s="60">
        <v>2</v>
      </c>
      <c r="G321" s="60" t="s">
        <v>1067</v>
      </c>
      <c r="H321" s="60" t="s">
        <v>822</v>
      </c>
      <c r="I321" s="62">
        <v>44292</v>
      </c>
      <c r="J321" s="62"/>
      <c r="K321" s="62"/>
      <c r="L321" s="62">
        <v>44298</v>
      </c>
      <c r="M321" s="62">
        <v>44300</v>
      </c>
      <c r="N321" s="61">
        <v>44305</v>
      </c>
      <c r="O321" s="64" t="s">
        <v>1374</v>
      </c>
    </row>
    <row r="322" spans="1:15" hidden="1" x14ac:dyDescent="0.3">
      <c r="A322" s="60" t="s">
        <v>1375</v>
      </c>
      <c r="B322" s="60" t="s">
        <v>587</v>
      </c>
      <c r="C322" s="56">
        <v>100021007592</v>
      </c>
      <c r="D322" s="56">
        <v>14051080010</v>
      </c>
      <c r="E322" s="60" t="s">
        <v>843</v>
      </c>
      <c r="F322" s="60">
        <v>3</v>
      </c>
      <c r="G322" s="60" t="s">
        <v>1067</v>
      </c>
      <c r="H322" s="60" t="s">
        <v>822</v>
      </c>
      <c r="I322" s="62">
        <v>44292</v>
      </c>
      <c r="J322" s="62"/>
      <c r="K322" s="62"/>
      <c r="L322" s="62">
        <v>44300</v>
      </c>
      <c r="M322" s="62">
        <v>44309</v>
      </c>
      <c r="N322" s="61">
        <v>44316</v>
      </c>
      <c r="O322" s="64" t="s">
        <v>1376</v>
      </c>
    </row>
    <row r="323" spans="1:15" hidden="1" x14ac:dyDescent="0.3">
      <c r="A323" s="60" t="s">
        <v>1377</v>
      </c>
      <c r="B323" s="60" t="s">
        <v>587</v>
      </c>
      <c r="C323" s="56">
        <v>4509931723</v>
      </c>
      <c r="D323" s="56">
        <v>21095120028</v>
      </c>
      <c r="E323" s="60" t="s">
        <v>1378</v>
      </c>
      <c r="F323" s="60">
        <v>1</v>
      </c>
      <c r="G323" s="60" t="s">
        <v>1379</v>
      </c>
      <c r="H323" s="60" t="s">
        <v>822</v>
      </c>
      <c r="I323" s="62">
        <v>44293</v>
      </c>
      <c r="J323" s="62"/>
      <c r="K323" s="62"/>
      <c r="L323" s="62">
        <v>44294</v>
      </c>
      <c r="M323" s="62">
        <v>44294</v>
      </c>
      <c r="N323" s="61">
        <v>44299</v>
      </c>
      <c r="O323" s="64"/>
    </row>
    <row r="324" spans="1:15" hidden="1" x14ac:dyDescent="0.3">
      <c r="A324" s="60" t="s">
        <v>1380</v>
      </c>
      <c r="B324" s="60" t="s">
        <v>587</v>
      </c>
      <c r="C324" s="56">
        <v>930021001644</v>
      </c>
      <c r="D324" s="56">
        <v>14051080010</v>
      </c>
      <c r="E324" s="60" t="s">
        <v>843</v>
      </c>
      <c r="F324" s="60">
        <v>2</v>
      </c>
      <c r="G324" s="60" t="s">
        <v>1331</v>
      </c>
      <c r="H324" s="60" t="s">
        <v>822</v>
      </c>
      <c r="I324" s="62">
        <v>44298</v>
      </c>
      <c r="J324" s="62"/>
      <c r="K324" s="62"/>
      <c r="L324" s="62">
        <v>44300</v>
      </c>
      <c r="M324" s="62">
        <v>44309</v>
      </c>
      <c r="N324" s="61">
        <v>44316</v>
      </c>
      <c r="O324" s="64" t="s">
        <v>1376</v>
      </c>
    </row>
    <row r="325" spans="1:15" ht="28.8" hidden="1" x14ac:dyDescent="0.3">
      <c r="A325" s="60" t="s">
        <v>1381</v>
      </c>
      <c r="B325" s="60" t="s">
        <v>587</v>
      </c>
      <c r="C325" s="56">
        <v>4509951532</v>
      </c>
      <c r="D325" s="56">
        <v>14029000010</v>
      </c>
      <c r="E325" s="60" t="s">
        <v>1352</v>
      </c>
      <c r="F325" s="60">
        <v>1</v>
      </c>
      <c r="G325" s="60" t="s">
        <v>1070</v>
      </c>
      <c r="H325" s="60" t="s">
        <v>822</v>
      </c>
      <c r="I325" s="62">
        <v>44302</v>
      </c>
      <c r="J325" s="62"/>
      <c r="K325" s="62"/>
      <c r="L325" s="62">
        <v>44307</v>
      </c>
      <c r="M325" s="62">
        <v>44314</v>
      </c>
      <c r="N325" s="62">
        <v>44316</v>
      </c>
      <c r="O325" s="64" t="s">
        <v>1382</v>
      </c>
    </row>
    <row r="326" spans="1:15" hidden="1" x14ac:dyDescent="0.3">
      <c r="A326" s="60" t="s">
        <v>1383</v>
      </c>
      <c r="B326" s="60" t="s">
        <v>587</v>
      </c>
      <c r="C326" s="56">
        <v>930021001456</v>
      </c>
      <c r="D326" s="56">
        <v>14544120012</v>
      </c>
      <c r="E326" s="60" t="s">
        <v>1384</v>
      </c>
      <c r="F326" s="60">
        <v>1</v>
      </c>
      <c r="G326" s="60" t="s">
        <v>1331</v>
      </c>
      <c r="H326" s="60" t="s">
        <v>822</v>
      </c>
      <c r="I326" s="62">
        <v>44307</v>
      </c>
      <c r="J326" s="62"/>
      <c r="K326" s="62"/>
      <c r="L326" s="62">
        <v>44307</v>
      </c>
      <c r="M326" s="62">
        <v>44314</v>
      </c>
      <c r="N326" s="62">
        <v>44321</v>
      </c>
      <c r="O326" s="64"/>
    </row>
    <row r="327" spans="1:15" hidden="1" x14ac:dyDescent="0.3">
      <c r="A327" s="60" t="s">
        <v>1385</v>
      </c>
      <c r="B327" s="60" t="s">
        <v>587</v>
      </c>
      <c r="C327" s="56">
        <v>100021009131</v>
      </c>
      <c r="D327" s="56">
        <v>14051080010</v>
      </c>
      <c r="E327" s="60" t="s">
        <v>843</v>
      </c>
      <c r="F327" s="60">
        <v>7</v>
      </c>
      <c r="G327" s="60" t="s">
        <v>1067</v>
      </c>
      <c r="H327" s="60" t="s">
        <v>822</v>
      </c>
      <c r="I327" s="62">
        <v>44312</v>
      </c>
      <c r="J327" s="62"/>
      <c r="K327" s="62"/>
      <c r="L327" s="62">
        <v>44312</v>
      </c>
      <c r="M327" s="62">
        <v>44316</v>
      </c>
      <c r="N327" s="62">
        <v>44323</v>
      </c>
      <c r="O327" s="64"/>
    </row>
    <row r="328" spans="1:15" hidden="1" x14ac:dyDescent="0.3">
      <c r="A328" s="60" t="s">
        <v>1386</v>
      </c>
      <c r="B328" s="60" t="s">
        <v>587</v>
      </c>
      <c r="C328" s="56" t="s">
        <v>1387</v>
      </c>
      <c r="D328" s="56">
        <v>12719240010</v>
      </c>
      <c r="E328" s="60" t="s">
        <v>1038</v>
      </c>
      <c r="F328" s="60">
        <v>100</v>
      </c>
      <c r="G328" s="60" t="s">
        <v>1039</v>
      </c>
      <c r="H328" s="60" t="s">
        <v>822</v>
      </c>
      <c r="I328" s="62">
        <v>44312</v>
      </c>
      <c r="J328" s="62"/>
      <c r="K328" s="62"/>
      <c r="L328" s="62">
        <v>44312</v>
      </c>
      <c r="M328" s="62">
        <v>44365</v>
      </c>
      <c r="N328" s="62">
        <v>44375</v>
      </c>
      <c r="O328" s="64"/>
    </row>
    <row r="329" spans="1:15" hidden="1" x14ac:dyDescent="0.3">
      <c r="A329" s="60" t="s">
        <v>1388</v>
      </c>
      <c r="B329" s="60" t="s">
        <v>587</v>
      </c>
      <c r="C329" s="56" t="s">
        <v>1387</v>
      </c>
      <c r="D329" s="56">
        <v>12719160010</v>
      </c>
      <c r="E329" s="60" t="s">
        <v>1043</v>
      </c>
      <c r="F329" s="60">
        <v>100</v>
      </c>
      <c r="G329" s="60" t="s">
        <v>1039</v>
      </c>
      <c r="H329" s="60" t="s">
        <v>822</v>
      </c>
      <c r="I329" s="62">
        <v>44312</v>
      </c>
      <c r="J329" s="62"/>
      <c r="K329" s="62"/>
      <c r="L329" s="62">
        <v>44312</v>
      </c>
      <c r="M329" s="62">
        <v>44365</v>
      </c>
      <c r="N329" s="62">
        <v>44375</v>
      </c>
      <c r="O329" s="64"/>
    </row>
    <row r="330" spans="1:15" ht="43.2" hidden="1" x14ac:dyDescent="0.3">
      <c r="A330" s="60" t="s">
        <v>1389</v>
      </c>
      <c r="B330" s="60" t="s">
        <v>587</v>
      </c>
      <c r="C330" s="56">
        <v>3500631804</v>
      </c>
      <c r="D330" s="56" t="s">
        <v>1390</v>
      </c>
      <c r="E330" s="60" t="s">
        <v>1391</v>
      </c>
      <c r="F330" s="60">
        <v>24</v>
      </c>
      <c r="G330" s="60" t="s">
        <v>1392</v>
      </c>
      <c r="H330" s="60" t="s">
        <v>822</v>
      </c>
      <c r="I330" s="62">
        <v>44253</v>
      </c>
      <c r="J330" s="62"/>
      <c r="K330" s="62"/>
      <c r="L330" s="62">
        <v>44315</v>
      </c>
      <c r="M330" s="62">
        <v>44355</v>
      </c>
      <c r="N330" s="62">
        <v>44362</v>
      </c>
      <c r="O330" s="64" t="s">
        <v>1393</v>
      </c>
    </row>
    <row r="331" spans="1:15" hidden="1" x14ac:dyDescent="0.3">
      <c r="A331" s="60" t="s">
        <v>1394</v>
      </c>
      <c r="B331" s="60" t="s">
        <v>587</v>
      </c>
      <c r="C331" s="56">
        <v>4400576435</v>
      </c>
      <c r="D331" s="56" t="s">
        <v>1395</v>
      </c>
      <c r="E331" s="60" t="s">
        <v>1396</v>
      </c>
      <c r="F331" s="60">
        <v>1</v>
      </c>
      <c r="G331" s="60" t="s">
        <v>1397</v>
      </c>
      <c r="H331" s="60" t="s">
        <v>822</v>
      </c>
      <c r="I331" s="62">
        <v>44315</v>
      </c>
      <c r="J331" s="62"/>
      <c r="K331" s="62"/>
      <c r="L331" s="62"/>
      <c r="M331" s="62"/>
      <c r="N331" s="62"/>
      <c r="O331" s="64"/>
    </row>
    <row r="332" spans="1:15" hidden="1" x14ac:dyDescent="0.3">
      <c r="A332" s="60" t="s">
        <v>1398</v>
      </c>
      <c r="B332" s="60" t="s">
        <v>587</v>
      </c>
      <c r="C332" s="56">
        <v>4400576979</v>
      </c>
      <c r="D332" s="56" t="s">
        <v>1395</v>
      </c>
      <c r="E332" s="60" t="s">
        <v>1396</v>
      </c>
      <c r="F332" s="60">
        <v>1</v>
      </c>
      <c r="G332" s="60" t="s">
        <v>1397</v>
      </c>
      <c r="H332" s="60" t="s">
        <v>822</v>
      </c>
      <c r="I332" s="62">
        <v>44315</v>
      </c>
      <c r="J332" s="62"/>
      <c r="K332" s="62"/>
      <c r="L332" s="62"/>
      <c r="M332" s="62"/>
      <c r="N332" s="62"/>
      <c r="O332" s="64"/>
    </row>
    <row r="333" spans="1:15" hidden="1" x14ac:dyDescent="0.3">
      <c r="A333" s="60" t="s">
        <v>1399</v>
      </c>
      <c r="B333" s="60" t="s">
        <v>587</v>
      </c>
      <c r="C333" s="56">
        <v>4510020333</v>
      </c>
      <c r="D333" s="56">
        <v>42729000016</v>
      </c>
      <c r="E333" s="60" t="s">
        <v>1400</v>
      </c>
      <c r="F333" s="60">
        <v>1</v>
      </c>
      <c r="G333" s="60" t="s">
        <v>1070</v>
      </c>
      <c r="H333" s="60" t="s">
        <v>822</v>
      </c>
      <c r="I333" s="62">
        <v>44320</v>
      </c>
      <c r="J333" s="62"/>
      <c r="K333" s="62"/>
      <c r="L333" s="62"/>
      <c r="M333" s="62"/>
      <c r="N333" s="62"/>
      <c r="O333" s="64"/>
    </row>
    <row r="334" spans="1:15" ht="28.8" hidden="1" x14ac:dyDescent="0.3">
      <c r="A334" s="60" t="s">
        <v>1401</v>
      </c>
      <c r="B334" s="60" t="s">
        <v>587</v>
      </c>
      <c r="C334" s="56">
        <v>930021004004</v>
      </c>
      <c r="D334" s="56">
        <v>14051080010</v>
      </c>
      <c r="E334" s="60" t="s">
        <v>843</v>
      </c>
      <c r="F334" s="60">
        <v>1</v>
      </c>
      <c r="G334" s="60" t="s">
        <v>1402</v>
      </c>
      <c r="H334" s="60" t="s">
        <v>1403</v>
      </c>
      <c r="I334" s="62">
        <v>44441</v>
      </c>
      <c r="J334" s="62">
        <v>44441</v>
      </c>
      <c r="K334" s="62"/>
      <c r="L334" s="62">
        <v>44459</v>
      </c>
      <c r="M334" s="62"/>
      <c r="N334" s="62"/>
      <c r="O334" s="64" t="s">
        <v>1404</v>
      </c>
    </row>
    <row r="335" spans="1:15" ht="28.8" hidden="1" x14ac:dyDescent="0.3">
      <c r="A335" s="60" t="s">
        <v>1405</v>
      </c>
      <c r="B335" s="60" t="s">
        <v>587</v>
      </c>
      <c r="C335" s="56">
        <v>100021024071</v>
      </c>
      <c r="D335" s="56">
        <v>14051080010</v>
      </c>
      <c r="E335" s="60" t="s">
        <v>843</v>
      </c>
      <c r="F335" s="60">
        <v>1</v>
      </c>
      <c r="G335" s="60" t="s">
        <v>1406</v>
      </c>
      <c r="H335" s="60" t="s">
        <v>1403</v>
      </c>
      <c r="I335" s="62">
        <v>44442</v>
      </c>
      <c r="J335" s="62">
        <v>44442</v>
      </c>
      <c r="K335" s="62"/>
      <c r="L335" s="62">
        <v>44459</v>
      </c>
      <c r="M335" s="62"/>
      <c r="N335" s="62"/>
      <c r="O335" s="64" t="s">
        <v>1404</v>
      </c>
    </row>
    <row r="336" spans="1:15" hidden="1" x14ac:dyDescent="0.3">
      <c r="A336" s="60" t="s">
        <v>1407</v>
      </c>
      <c r="B336" s="60" t="s">
        <v>587</v>
      </c>
      <c r="C336" s="56">
        <v>100021024858</v>
      </c>
      <c r="D336" s="56">
        <v>14051080010</v>
      </c>
      <c r="E336" s="60" t="s">
        <v>843</v>
      </c>
      <c r="F336" s="60">
        <v>1</v>
      </c>
      <c r="G336" s="60" t="s">
        <v>1406</v>
      </c>
      <c r="H336" s="60" t="s">
        <v>1403</v>
      </c>
      <c r="I336" s="62">
        <v>44453</v>
      </c>
      <c r="J336" s="62">
        <v>44454</v>
      </c>
      <c r="K336" s="62"/>
      <c r="L336" s="62">
        <v>44459</v>
      </c>
      <c r="M336" s="62"/>
      <c r="N336" s="62"/>
      <c r="O336" s="64"/>
    </row>
    <row r="337" spans="1:15" hidden="1" x14ac:dyDescent="0.3">
      <c r="A337" s="60" t="s">
        <v>1408</v>
      </c>
      <c r="B337" s="60" t="s">
        <v>579</v>
      </c>
      <c r="C337" s="56">
        <v>710029679</v>
      </c>
      <c r="D337" s="56"/>
      <c r="E337" s="60"/>
      <c r="F337" s="60"/>
      <c r="G337" s="60"/>
      <c r="H337" s="60" t="s">
        <v>1403</v>
      </c>
      <c r="I337" s="62">
        <v>44452</v>
      </c>
      <c r="J337" s="62">
        <v>44453</v>
      </c>
      <c r="K337" s="62"/>
      <c r="L337" s="62">
        <v>44459</v>
      </c>
      <c r="M337" s="62"/>
      <c r="N337" s="62"/>
      <c r="O337" s="64"/>
    </row>
    <row r="338" spans="1:15" hidden="1" x14ac:dyDescent="0.3">
      <c r="A338" s="60" t="s">
        <v>1409</v>
      </c>
      <c r="B338" s="60" t="s">
        <v>587</v>
      </c>
      <c r="C338" s="56">
        <v>100021026172</v>
      </c>
      <c r="D338" s="56">
        <v>14051080010</v>
      </c>
      <c r="E338" s="60" t="s">
        <v>843</v>
      </c>
      <c r="F338" s="60">
        <v>1</v>
      </c>
      <c r="G338" s="60" t="s">
        <v>1406</v>
      </c>
      <c r="H338" s="60" t="s">
        <v>1403</v>
      </c>
      <c r="I338" s="62">
        <v>44467</v>
      </c>
      <c r="J338" s="62">
        <v>44468</v>
      </c>
      <c r="K338" s="62"/>
      <c r="L338" s="62">
        <v>44480</v>
      </c>
      <c r="M338" s="62"/>
      <c r="N338" s="62"/>
      <c r="O338" s="64" t="s">
        <v>1410</v>
      </c>
    </row>
    <row r="339" spans="1:15" hidden="1" x14ac:dyDescent="0.3">
      <c r="A339" s="60" t="s">
        <v>1411</v>
      </c>
      <c r="B339" s="60" t="s">
        <v>587</v>
      </c>
      <c r="C339" s="56">
        <v>930021004563</v>
      </c>
      <c r="D339" s="56">
        <v>14051080010</v>
      </c>
      <c r="E339" s="60" t="s">
        <v>843</v>
      </c>
      <c r="F339" s="60">
        <v>4</v>
      </c>
      <c r="G339" s="60" t="s">
        <v>1402</v>
      </c>
      <c r="H339" s="60" t="s">
        <v>1403</v>
      </c>
      <c r="I339" s="62">
        <v>44467</v>
      </c>
      <c r="J339" s="62">
        <v>44468</v>
      </c>
      <c r="K339" s="62"/>
      <c r="L339" s="62">
        <v>44480</v>
      </c>
      <c r="M339" s="62"/>
      <c r="N339" s="62"/>
      <c r="O339" s="64" t="s">
        <v>1410</v>
      </c>
    </row>
    <row r="340" spans="1:15" x14ac:dyDescent="0.3">
      <c r="A340" s="60" t="s">
        <v>1412</v>
      </c>
      <c r="B340" s="60" t="s">
        <v>587</v>
      </c>
      <c r="C340" s="107">
        <v>4510494915</v>
      </c>
      <c r="D340" s="107">
        <v>17551000010</v>
      </c>
      <c r="E340" s="60" t="s">
        <v>1413</v>
      </c>
      <c r="F340" s="110">
        <v>2</v>
      </c>
      <c r="G340" s="60" t="s">
        <v>1379</v>
      </c>
      <c r="H340" s="60" t="s">
        <v>584</v>
      </c>
      <c r="I340" s="62">
        <v>44470</v>
      </c>
      <c r="J340" s="62">
        <v>44470</v>
      </c>
      <c r="K340" s="62"/>
      <c r="L340" s="62">
        <v>44470</v>
      </c>
      <c r="M340" s="62"/>
      <c r="N340" s="62"/>
      <c r="O340" s="64"/>
    </row>
    <row r="341" spans="1:15" x14ac:dyDescent="0.3">
      <c r="A341" s="60" t="s">
        <v>1414</v>
      </c>
      <c r="B341" s="60" t="s">
        <v>579</v>
      </c>
      <c r="C341" s="107" t="s">
        <v>1415</v>
      </c>
      <c r="D341" s="107">
        <v>12719160010</v>
      </c>
      <c r="E341" s="60" t="s">
        <v>1043</v>
      </c>
      <c r="F341" s="110">
        <v>100</v>
      </c>
      <c r="G341" s="60" t="s">
        <v>1039</v>
      </c>
      <c r="H341" s="60" t="s">
        <v>600</v>
      </c>
      <c r="I341" s="62">
        <v>44480</v>
      </c>
      <c r="J341" s="62">
        <v>44480</v>
      </c>
      <c r="K341" s="62"/>
      <c r="L341" s="62">
        <v>44480</v>
      </c>
      <c r="M341" s="62"/>
      <c r="N341" s="62"/>
      <c r="O341" s="64"/>
    </row>
    <row r="342" spans="1:15" x14ac:dyDescent="0.3">
      <c r="A342" s="60" t="s">
        <v>1416</v>
      </c>
      <c r="B342" s="60" t="s">
        <v>579</v>
      </c>
      <c r="C342" s="107" t="s">
        <v>1417</v>
      </c>
      <c r="D342" s="107">
        <v>12719240010</v>
      </c>
      <c r="E342" s="60" t="s">
        <v>1038</v>
      </c>
      <c r="F342" s="110">
        <v>100</v>
      </c>
      <c r="G342" s="60" t="s">
        <v>1039</v>
      </c>
      <c r="H342" s="60" t="s">
        <v>600</v>
      </c>
      <c r="I342" s="62">
        <v>44480</v>
      </c>
      <c r="J342" s="62">
        <v>44480</v>
      </c>
      <c r="K342" s="62"/>
      <c r="L342" s="62">
        <v>44480</v>
      </c>
      <c r="M342" s="62"/>
      <c r="N342" s="62"/>
      <c r="O342" s="64"/>
    </row>
    <row r="343" spans="1:15" x14ac:dyDescent="0.3">
      <c r="A343" s="60" t="s">
        <v>1418</v>
      </c>
      <c r="B343" s="60" t="s">
        <v>579</v>
      </c>
      <c r="C343" s="107">
        <v>100021025837</v>
      </c>
      <c r="D343" s="107">
        <v>14051080010</v>
      </c>
      <c r="E343" s="60" t="s">
        <v>843</v>
      </c>
      <c r="F343" s="110">
        <v>2</v>
      </c>
      <c r="G343" s="60" t="s">
        <v>1406</v>
      </c>
      <c r="H343" s="60" t="s">
        <v>600</v>
      </c>
      <c r="I343" s="62">
        <v>44482</v>
      </c>
      <c r="J343" s="62">
        <v>44482</v>
      </c>
      <c r="K343" s="62"/>
      <c r="L343" s="62">
        <v>44482</v>
      </c>
      <c r="M343" s="62"/>
      <c r="N343" s="62"/>
      <c r="O343" s="64"/>
    </row>
    <row r="344" spans="1:15" x14ac:dyDescent="0.3">
      <c r="A344" s="60" t="s">
        <v>1419</v>
      </c>
      <c r="B344" s="60" t="s">
        <v>587</v>
      </c>
      <c r="C344" s="107">
        <v>4510555958</v>
      </c>
      <c r="D344" s="107">
        <v>24395000017</v>
      </c>
      <c r="E344" s="60" t="s">
        <v>1420</v>
      </c>
      <c r="F344" s="110">
        <v>1</v>
      </c>
      <c r="G344" s="60" t="s">
        <v>1421</v>
      </c>
      <c r="H344" s="60" t="s">
        <v>600</v>
      </c>
      <c r="I344" s="62">
        <v>44483</v>
      </c>
      <c r="J344" s="62">
        <v>44483</v>
      </c>
      <c r="K344" s="62"/>
      <c r="L344" s="62">
        <v>44484</v>
      </c>
      <c r="M344" s="62"/>
      <c r="N344" s="62"/>
      <c r="O344" s="64"/>
    </row>
    <row r="345" spans="1:15" x14ac:dyDescent="0.3">
      <c r="A345" s="60" t="s">
        <v>1422</v>
      </c>
      <c r="B345" s="60" t="s">
        <v>587</v>
      </c>
      <c r="C345" s="107">
        <v>100021027922</v>
      </c>
      <c r="D345" s="107">
        <v>14051080010</v>
      </c>
      <c r="E345" s="60" t="s">
        <v>843</v>
      </c>
      <c r="F345" s="110">
        <v>1</v>
      </c>
      <c r="G345" s="60" t="s">
        <v>1406</v>
      </c>
      <c r="H345" s="60" t="s">
        <v>600</v>
      </c>
      <c r="I345" s="62">
        <v>44484</v>
      </c>
      <c r="J345" s="62">
        <v>44484</v>
      </c>
      <c r="K345" s="62"/>
      <c r="L345" s="62">
        <v>44484</v>
      </c>
      <c r="M345" s="62"/>
      <c r="N345" s="62"/>
      <c r="O345" s="64"/>
    </row>
    <row r="346" spans="1:15" hidden="1" x14ac:dyDescent="0.3">
      <c r="A346" s="55"/>
      <c r="B346" s="55"/>
      <c r="C346" s="105"/>
      <c r="D346" s="105"/>
      <c r="E346" s="55"/>
      <c r="F346" s="55"/>
      <c r="G346" s="55"/>
      <c r="H346" s="55"/>
      <c r="I346" s="58"/>
      <c r="J346" s="58"/>
      <c r="K346" s="58"/>
      <c r="L346" s="58"/>
      <c r="M346" s="58"/>
      <c r="N346" s="58"/>
      <c r="O346" s="106"/>
    </row>
    <row r="347" spans="1:15" hidden="1" x14ac:dyDescent="0.3">
      <c r="A347" s="60"/>
      <c r="B347" s="60"/>
      <c r="C347" s="56"/>
      <c r="D347" s="56"/>
      <c r="E347" s="60"/>
      <c r="F347" s="60"/>
      <c r="G347" s="60"/>
      <c r="H347" s="60"/>
      <c r="I347" s="62"/>
      <c r="J347" s="62"/>
      <c r="K347" s="62"/>
      <c r="L347" s="62"/>
      <c r="M347" s="62"/>
      <c r="N347" s="62"/>
      <c r="O347" s="64"/>
    </row>
    <row r="348" spans="1:15" hidden="1" x14ac:dyDescent="0.3">
      <c r="A348" s="60"/>
      <c r="B348" s="60"/>
      <c r="C348" s="56"/>
      <c r="D348" s="56"/>
      <c r="E348" s="60"/>
      <c r="F348" s="60"/>
      <c r="G348" s="60"/>
      <c r="H348" s="60"/>
      <c r="I348" s="62"/>
      <c r="J348" s="62"/>
      <c r="K348" s="62"/>
      <c r="L348" s="62"/>
      <c r="M348" s="62"/>
      <c r="N348" s="62"/>
      <c r="O348" s="64"/>
    </row>
    <row r="349" spans="1:15" hidden="1" x14ac:dyDescent="0.3">
      <c r="A349" s="60"/>
      <c r="B349" s="60"/>
      <c r="C349" s="56"/>
      <c r="D349" s="56"/>
      <c r="E349" s="60"/>
      <c r="F349" s="60"/>
      <c r="G349" s="60"/>
      <c r="H349" s="60"/>
      <c r="I349" s="62"/>
      <c r="J349" s="62"/>
      <c r="K349" s="62"/>
      <c r="L349" s="62"/>
      <c r="M349" s="62"/>
      <c r="N349" s="62"/>
      <c r="O349" s="64"/>
    </row>
    <row r="350" spans="1:15" hidden="1" x14ac:dyDescent="0.3">
      <c r="A350" s="60"/>
      <c r="B350" s="60"/>
      <c r="C350" s="56"/>
      <c r="D350" s="56"/>
      <c r="E350" s="60"/>
      <c r="F350" s="60"/>
      <c r="G350" s="60"/>
      <c r="H350" s="60"/>
      <c r="I350" s="62"/>
      <c r="J350" s="62"/>
      <c r="K350" s="62"/>
      <c r="L350" s="62"/>
      <c r="M350" s="62"/>
      <c r="N350" s="62"/>
      <c r="O350" s="64"/>
    </row>
    <row r="351" spans="1:15" hidden="1" x14ac:dyDescent="0.3">
      <c r="A351" s="60"/>
      <c r="B351" s="60"/>
      <c r="C351" s="56"/>
      <c r="D351" s="56"/>
      <c r="E351" s="60"/>
      <c r="F351" s="60"/>
      <c r="G351" s="60"/>
      <c r="H351" s="60"/>
      <c r="I351" s="62"/>
      <c r="J351" s="62"/>
      <c r="K351" s="62"/>
      <c r="L351" s="62"/>
      <c r="M351" s="62"/>
      <c r="N351" s="62"/>
      <c r="O351" s="64"/>
    </row>
    <row r="352" spans="1:15" hidden="1" x14ac:dyDescent="0.3">
      <c r="A352" s="60"/>
      <c r="B352" s="60"/>
      <c r="C352" s="56"/>
      <c r="D352" s="56"/>
      <c r="E352" s="60"/>
      <c r="F352" s="60"/>
      <c r="G352" s="60"/>
      <c r="H352" s="60"/>
      <c r="I352" s="62"/>
      <c r="J352" s="62"/>
      <c r="K352" s="62"/>
      <c r="L352" s="62"/>
      <c r="M352" s="62"/>
      <c r="N352" s="62"/>
      <c r="O352" s="64"/>
    </row>
    <row r="353" spans="1:15" hidden="1" x14ac:dyDescent="0.3">
      <c r="A353" s="60"/>
      <c r="B353" s="60"/>
      <c r="C353" s="56"/>
      <c r="D353" s="56"/>
      <c r="E353" s="60"/>
      <c r="F353" s="60"/>
      <c r="G353" s="60"/>
      <c r="H353" s="60"/>
      <c r="I353" s="62"/>
      <c r="J353" s="62"/>
      <c r="K353" s="62"/>
      <c r="L353" s="62"/>
      <c r="M353" s="62"/>
      <c r="N353" s="62"/>
      <c r="O353" s="64"/>
    </row>
    <row r="354" spans="1:15" hidden="1" x14ac:dyDescent="0.3">
      <c r="A354" s="60"/>
      <c r="B354" s="60"/>
      <c r="C354" s="56"/>
      <c r="D354" s="56"/>
      <c r="E354" s="60"/>
      <c r="F354" s="60"/>
      <c r="G354" s="60"/>
      <c r="H354" s="60"/>
      <c r="I354" s="62"/>
      <c r="J354" s="62"/>
      <c r="K354" s="62"/>
      <c r="L354" s="62"/>
      <c r="M354" s="62"/>
      <c r="N354" s="62"/>
      <c r="O354" s="64"/>
    </row>
    <row r="355" spans="1:15" hidden="1" x14ac:dyDescent="0.3">
      <c r="A355" s="60"/>
      <c r="B355" s="60"/>
      <c r="C355" s="56"/>
      <c r="D355" s="56"/>
      <c r="E355" s="60"/>
      <c r="F355" s="60"/>
      <c r="G355" s="60"/>
      <c r="H355" s="60"/>
      <c r="I355" s="62"/>
      <c r="J355" s="62"/>
      <c r="K355" s="62"/>
      <c r="L355" s="62"/>
      <c r="M355" s="62"/>
      <c r="N355" s="62"/>
      <c r="O355" s="64"/>
    </row>
    <row r="356" spans="1:15" hidden="1" x14ac:dyDescent="0.3">
      <c r="A356" s="60"/>
      <c r="B356" s="60"/>
      <c r="C356" s="56"/>
      <c r="D356" s="56"/>
      <c r="E356" s="60"/>
      <c r="F356" s="60"/>
      <c r="G356" s="60"/>
      <c r="H356" s="60"/>
      <c r="I356" s="62"/>
      <c r="J356" s="62"/>
      <c r="K356" s="62"/>
      <c r="L356" s="62"/>
      <c r="M356" s="62"/>
      <c r="N356" s="62"/>
      <c r="O356" s="64"/>
    </row>
    <row r="357" spans="1:15" hidden="1" x14ac:dyDescent="0.3">
      <c r="A357" s="60"/>
      <c r="B357" s="60"/>
      <c r="C357" s="56"/>
      <c r="D357" s="56"/>
      <c r="E357" s="60"/>
      <c r="F357" s="60"/>
      <c r="G357" s="60"/>
      <c r="H357" s="60"/>
      <c r="I357" s="62"/>
      <c r="J357" s="62"/>
      <c r="K357" s="62"/>
      <c r="L357" s="62"/>
      <c r="M357" s="62"/>
      <c r="N357" s="62"/>
      <c r="O357" s="64"/>
    </row>
    <row r="358" spans="1:15" hidden="1" x14ac:dyDescent="0.3">
      <c r="A358" s="60"/>
      <c r="B358" s="60"/>
      <c r="C358" s="56"/>
      <c r="D358" s="56"/>
      <c r="E358" s="60"/>
      <c r="F358" s="60"/>
      <c r="G358" s="60"/>
      <c r="H358" s="60"/>
      <c r="I358" s="62"/>
      <c r="J358" s="62"/>
      <c r="K358" s="62"/>
      <c r="L358" s="62"/>
      <c r="M358" s="62"/>
      <c r="N358" s="62"/>
      <c r="O358" s="64"/>
    </row>
    <row r="359" spans="1:15" hidden="1" x14ac:dyDescent="0.3">
      <c r="A359" s="60"/>
      <c r="B359" s="60"/>
      <c r="C359" s="56"/>
      <c r="D359" s="56"/>
      <c r="E359" s="60"/>
      <c r="F359" s="60"/>
      <c r="G359" s="60"/>
      <c r="H359" s="60"/>
      <c r="I359" s="62"/>
      <c r="J359" s="62"/>
      <c r="K359" s="62"/>
      <c r="L359" s="62"/>
      <c r="M359" s="62"/>
      <c r="N359" s="62"/>
      <c r="O359" s="64"/>
    </row>
    <row r="360" spans="1:15" hidden="1" x14ac:dyDescent="0.3">
      <c r="A360" s="60"/>
      <c r="B360" s="60"/>
      <c r="C360" s="56"/>
      <c r="D360" s="56"/>
      <c r="E360" s="60"/>
      <c r="F360" s="60"/>
      <c r="G360" s="60"/>
      <c r="H360" s="60"/>
      <c r="I360" s="62"/>
      <c r="J360" s="62"/>
      <c r="K360" s="62"/>
      <c r="L360" s="62"/>
      <c r="M360" s="62"/>
      <c r="N360" s="62"/>
      <c r="O360" s="64"/>
    </row>
    <row r="361" spans="1:15" hidden="1" x14ac:dyDescent="0.3">
      <c r="A361" s="60"/>
      <c r="B361" s="60"/>
      <c r="C361" s="56"/>
      <c r="D361" s="56"/>
      <c r="E361" s="60"/>
      <c r="F361" s="60"/>
      <c r="G361" s="60"/>
      <c r="H361" s="60"/>
      <c r="I361" s="62"/>
      <c r="J361" s="62"/>
      <c r="K361" s="62"/>
      <c r="L361" s="62"/>
      <c r="M361" s="62"/>
      <c r="N361" s="62"/>
      <c r="O361" s="64"/>
    </row>
    <row r="362" spans="1:15" hidden="1" x14ac:dyDescent="0.3">
      <c r="A362" s="60"/>
      <c r="B362" s="60"/>
      <c r="C362" s="56"/>
      <c r="D362" s="56"/>
      <c r="E362" s="60"/>
      <c r="F362" s="60"/>
      <c r="G362" s="60"/>
      <c r="H362" s="60"/>
      <c r="I362" s="62"/>
      <c r="J362" s="62"/>
      <c r="K362" s="62"/>
      <c r="L362" s="62"/>
      <c r="M362" s="62"/>
      <c r="N362" s="62"/>
      <c r="O362" s="64"/>
    </row>
    <row r="363" spans="1:15" hidden="1" x14ac:dyDescent="0.3">
      <c r="A363" s="60"/>
      <c r="B363" s="60"/>
      <c r="C363" s="56"/>
      <c r="D363" s="56"/>
      <c r="E363" s="60"/>
      <c r="F363" s="60"/>
      <c r="G363" s="60"/>
      <c r="H363" s="60"/>
      <c r="I363" s="62"/>
      <c r="J363" s="62"/>
      <c r="K363" s="62"/>
      <c r="L363" s="62"/>
      <c r="M363" s="62"/>
      <c r="N363" s="62"/>
      <c r="O363" s="64"/>
    </row>
    <row r="364" spans="1:15" hidden="1" x14ac:dyDescent="0.3">
      <c r="A364" s="60"/>
      <c r="B364" s="60"/>
      <c r="C364" s="56"/>
      <c r="D364" s="56"/>
      <c r="E364" s="60"/>
      <c r="F364" s="60"/>
      <c r="G364" s="60"/>
      <c r="H364" s="60"/>
      <c r="I364" s="62"/>
      <c r="J364" s="62"/>
      <c r="K364" s="62"/>
      <c r="L364" s="62"/>
      <c r="M364" s="62"/>
      <c r="N364" s="62"/>
      <c r="O364" s="64"/>
    </row>
    <row r="365" spans="1:15" hidden="1" x14ac:dyDescent="0.3">
      <c r="A365" s="60"/>
      <c r="B365" s="60"/>
      <c r="C365" s="56"/>
      <c r="D365" s="56"/>
      <c r="E365" s="60"/>
      <c r="F365" s="60"/>
      <c r="G365" s="60"/>
      <c r="H365" s="60"/>
      <c r="I365" s="62"/>
      <c r="J365" s="62"/>
      <c r="K365" s="62"/>
      <c r="L365" s="62"/>
      <c r="M365" s="62"/>
      <c r="N365" s="62"/>
      <c r="O365" s="64"/>
    </row>
    <row r="366" spans="1:15" hidden="1" x14ac:dyDescent="0.3">
      <c r="A366" s="60"/>
      <c r="B366" s="60"/>
      <c r="C366" s="56"/>
      <c r="D366" s="56"/>
      <c r="E366" s="60"/>
      <c r="F366" s="60"/>
      <c r="G366" s="60"/>
      <c r="H366" s="60"/>
      <c r="I366" s="62"/>
      <c r="J366" s="62"/>
      <c r="K366" s="62"/>
      <c r="L366" s="62"/>
      <c r="M366" s="62"/>
      <c r="N366" s="62"/>
      <c r="O366" s="64"/>
    </row>
    <row r="367" spans="1:15" hidden="1" x14ac:dyDescent="0.3">
      <c r="A367" s="60"/>
      <c r="B367" s="60"/>
      <c r="C367" s="56"/>
      <c r="D367" s="56"/>
      <c r="E367" s="60"/>
      <c r="F367" s="60"/>
      <c r="G367" s="60"/>
      <c r="H367" s="60"/>
      <c r="I367" s="62"/>
      <c r="J367" s="62"/>
      <c r="K367" s="62"/>
      <c r="L367" s="62"/>
      <c r="M367" s="62"/>
      <c r="N367" s="62"/>
      <c r="O367" s="64"/>
    </row>
    <row r="368" spans="1:15" hidden="1" x14ac:dyDescent="0.3">
      <c r="A368" s="60"/>
      <c r="B368" s="60"/>
      <c r="C368" s="56"/>
      <c r="D368" s="56"/>
      <c r="E368" s="60"/>
      <c r="F368" s="60"/>
      <c r="G368" s="60"/>
      <c r="H368" s="60"/>
      <c r="I368" s="62"/>
      <c r="J368" s="62"/>
      <c r="K368" s="62"/>
      <c r="L368" s="62"/>
      <c r="M368" s="62"/>
      <c r="N368" s="62"/>
      <c r="O368" s="64"/>
    </row>
    <row r="369" spans="1:15" hidden="1" x14ac:dyDescent="0.3">
      <c r="A369" s="60"/>
      <c r="B369" s="60"/>
      <c r="C369" s="56"/>
      <c r="D369" s="56"/>
      <c r="E369" s="60"/>
      <c r="F369" s="60"/>
      <c r="G369" s="60"/>
      <c r="H369" s="60"/>
      <c r="I369" s="62"/>
      <c r="J369" s="62"/>
      <c r="K369" s="62"/>
      <c r="L369" s="62"/>
      <c r="M369" s="62"/>
      <c r="N369" s="62"/>
      <c r="O369" s="64"/>
    </row>
    <row r="370" spans="1:15" hidden="1" x14ac:dyDescent="0.3">
      <c r="A370" s="60"/>
      <c r="B370" s="60"/>
      <c r="C370" s="56"/>
      <c r="D370" s="56"/>
      <c r="E370" s="60"/>
      <c r="F370" s="60"/>
      <c r="G370" s="60"/>
      <c r="H370" s="60"/>
      <c r="I370" s="62"/>
      <c r="J370" s="62"/>
      <c r="K370" s="62"/>
      <c r="L370" s="62"/>
      <c r="M370" s="62"/>
      <c r="N370" s="62"/>
      <c r="O370" s="64"/>
    </row>
    <row r="371" spans="1:15" hidden="1" x14ac:dyDescent="0.3">
      <c r="A371" s="60"/>
      <c r="B371" s="60"/>
      <c r="C371" s="56"/>
      <c r="D371" s="56"/>
      <c r="E371" s="60"/>
      <c r="F371" s="60"/>
      <c r="G371" s="60"/>
      <c r="H371" s="60"/>
      <c r="I371" s="62"/>
      <c r="J371" s="62"/>
      <c r="K371" s="62"/>
      <c r="L371" s="62"/>
      <c r="M371" s="62"/>
      <c r="N371" s="62"/>
      <c r="O371" s="64"/>
    </row>
    <row r="372" spans="1:15" hidden="1" x14ac:dyDescent="0.3">
      <c r="A372" s="60"/>
      <c r="B372" s="60"/>
      <c r="C372" s="56"/>
      <c r="D372" s="56"/>
      <c r="E372" s="60"/>
      <c r="F372" s="60"/>
      <c r="G372" s="60"/>
      <c r="H372" s="60"/>
      <c r="I372" s="62"/>
      <c r="J372" s="62"/>
      <c r="K372" s="62"/>
      <c r="L372" s="62"/>
      <c r="M372" s="62"/>
      <c r="N372" s="62"/>
      <c r="O372" s="64"/>
    </row>
    <row r="373" spans="1:15" hidden="1" x14ac:dyDescent="0.3">
      <c r="A373" s="60"/>
      <c r="B373" s="60"/>
      <c r="C373" s="56"/>
      <c r="D373" s="56"/>
      <c r="E373" s="60"/>
      <c r="F373" s="60"/>
      <c r="G373" s="60"/>
      <c r="H373" s="60"/>
      <c r="I373" s="62"/>
      <c r="J373" s="62"/>
      <c r="K373" s="62"/>
      <c r="L373" s="62"/>
      <c r="M373" s="62"/>
      <c r="N373" s="62"/>
      <c r="O373" s="64"/>
    </row>
    <row r="374" spans="1:15" x14ac:dyDescent="0.3">
      <c r="A374" s="60" t="s">
        <v>1423</v>
      </c>
      <c r="B374" s="60" t="s">
        <v>579</v>
      </c>
      <c r="C374" s="107">
        <v>3002120280</v>
      </c>
      <c r="D374" s="107" t="s">
        <v>1424</v>
      </c>
      <c r="E374" s="60" t="s">
        <v>1425</v>
      </c>
      <c r="F374" s="110">
        <v>2</v>
      </c>
      <c r="G374" s="60" t="s">
        <v>1426</v>
      </c>
      <c r="H374" s="60" t="s">
        <v>600</v>
      </c>
      <c r="I374" s="62">
        <v>44490</v>
      </c>
      <c r="J374" s="62">
        <v>44491</v>
      </c>
      <c r="K374" s="62"/>
      <c r="L374" s="62">
        <v>44495</v>
      </c>
      <c r="M374" s="62"/>
      <c r="N374" s="62"/>
      <c r="O374" s="64"/>
    </row>
    <row r="375" spans="1:15" x14ac:dyDescent="0.3">
      <c r="A375" s="60" t="s">
        <v>1427</v>
      </c>
      <c r="B375" s="60" t="s">
        <v>579</v>
      </c>
      <c r="C375" s="107">
        <v>930021004877</v>
      </c>
      <c r="D375" s="107">
        <v>14051080010</v>
      </c>
      <c r="E375" s="60" t="s">
        <v>843</v>
      </c>
      <c r="F375" s="110">
        <v>5</v>
      </c>
      <c r="G375" s="60" t="s">
        <v>1402</v>
      </c>
      <c r="H375" s="60" t="s">
        <v>600</v>
      </c>
      <c r="I375" s="62">
        <v>44498</v>
      </c>
      <c r="J375" s="62">
        <v>44498</v>
      </c>
      <c r="K375" s="62"/>
      <c r="L375" s="62">
        <v>44501</v>
      </c>
      <c r="M375" s="62"/>
      <c r="N375" s="62"/>
      <c r="O375" s="64"/>
    </row>
    <row r="376" spans="1:15" x14ac:dyDescent="0.3">
      <c r="A376" s="60" t="s">
        <v>1428</v>
      </c>
      <c r="B376" s="60" t="s">
        <v>579</v>
      </c>
      <c r="C376" s="107">
        <v>4510571054</v>
      </c>
      <c r="D376" s="107">
        <v>24395000017</v>
      </c>
      <c r="E376" s="60" t="s">
        <v>1420</v>
      </c>
      <c r="F376" s="110">
        <v>2</v>
      </c>
      <c r="G376" s="60" t="s">
        <v>1429</v>
      </c>
      <c r="H376" s="60" t="s">
        <v>600</v>
      </c>
      <c r="I376" s="62">
        <v>44495</v>
      </c>
      <c r="J376" s="62">
        <v>44496</v>
      </c>
      <c r="K376" s="62"/>
      <c r="L376" s="62">
        <v>44501</v>
      </c>
      <c r="M376" s="62"/>
      <c r="N376" s="62"/>
      <c r="O376" s="64"/>
    </row>
    <row r="377" spans="1:15" x14ac:dyDescent="0.3">
      <c r="A377" s="60"/>
      <c r="B377" s="60"/>
      <c r="C377" s="107"/>
      <c r="D377" s="107"/>
      <c r="E377" s="60"/>
      <c r="F377" s="110"/>
      <c r="G377" s="60"/>
      <c r="H377" s="60"/>
      <c r="I377" s="62"/>
      <c r="J377" s="62"/>
      <c r="K377" s="62"/>
      <c r="L377" s="62"/>
      <c r="M377" s="62"/>
      <c r="N377" s="62"/>
      <c r="O377" s="64"/>
    </row>
    <row r="378" spans="1:15" x14ac:dyDescent="0.3">
      <c r="A378" s="60"/>
      <c r="B378" s="60"/>
      <c r="C378" s="107"/>
      <c r="D378" s="107"/>
      <c r="E378" s="60"/>
      <c r="F378" s="110"/>
      <c r="G378" s="60"/>
      <c r="H378" s="60"/>
      <c r="I378" s="62"/>
      <c r="J378" s="62"/>
      <c r="K378" s="62"/>
      <c r="L378" s="62"/>
      <c r="M378" s="62"/>
      <c r="N378" s="62"/>
      <c r="O378" s="64"/>
    </row>
    <row r="379" spans="1:15" x14ac:dyDescent="0.3">
      <c r="A379" s="60"/>
      <c r="B379" s="60"/>
      <c r="C379" s="107"/>
      <c r="D379" s="107"/>
      <c r="E379" s="60"/>
      <c r="F379" s="110"/>
      <c r="G379" s="60"/>
      <c r="H379" s="60"/>
      <c r="I379" s="62"/>
      <c r="J379" s="62"/>
      <c r="K379" s="62"/>
      <c r="L379" s="62"/>
      <c r="M379" s="62"/>
      <c r="N379" s="62"/>
      <c r="O379" s="64"/>
    </row>
    <row r="380" spans="1:15" x14ac:dyDescent="0.3">
      <c r="A380" s="60"/>
      <c r="B380" s="60"/>
      <c r="C380" s="107"/>
      <c r="D380" s="107"/>
      <c r="E380" s="60"/>
      <c r="F380" s="110"/>
      <c r="G380" s="60"/>
      <c r="H380" s="60"/>
      <c r="I380" s="62"/>
      <c r="J380" s="62"/>
      <c r="K380" s="62"/>
      <c r="L380" s="62"/>
      <c r="M380" s="62"/>
      <c r="N380" s="62"/>
      <c r="O380" s="64"/>
    </row>
    <row r="381" spans="1:15" x14ac:dyDescent="0.3">
      <c r="A381" s="60"/>
      <c r="B381" s="60"/>
      <c r="C381" s="107"/>
      <c r="D381" s="107"/>
      <c r="E381" s="60"/>
      <c r="F381" s="110"/>
      <c r="G381" s="60"/>
      <c r="H381" s="60"/>
      <c r="I381" s="62"/>
      <c r="J381" s="62"/>
      <c r="K381" s="62"/>
      <c r="L381" s="62"/>
      <c r="M381" s="62"/>
      <c r="N381" s="62"/>
      <c r="O381" s="64"/>
    </row>
    <row r="382" spans="1:15" x14ac:dyDescent="0.3">
      <c r="A382" s="60"/>
      <c r="B382" s="60"/>
      <c r="C382" s="107"/>
      <c r="D382" s="107"/>
      <c r="E382" s="60"/>
      <c r="F382" s="110"/>
      <c r="G382" s="60"/>
      <c r="H382" s="60"/>
      <c r="I382" s="62"/>
      <c r="J382" s="62"/>
      <c r="K382" s="62"/>
      <c r="L382" s="62"/>
      <c r="M382" s="62"/>
      <c r="N382" s="62"/>
      <c r="O382" s="64"/>
    </row>
    <row r="383" spans="1:15" x14ac:dyDescent="0.3">
      <c r="A383" s="60"/>
      <c r="B383" s="60"/>
      <c r="C383" s="107"/>
      <c r="D383" s="107"/>
      <c r="E383" s="60"/>
      <c r="F383" s="110"/>
      <c r="G383" s="60"/>
      <c r="H383" s="60"/>
      <c r="I383" s="62"/>
      <c r="J383" s="62"/>
      <c r="K383" s="62"/>
      <c r="L383" s="62"/>
      <c r="M383" s="62"/>
      <c r="N383" s="62"/>
      <c r="O383" s="64"/>
    </row>
    <row r="384" spans="1:15" x14ac:dyDescent="0.3">
      <c r="A384" s="60"/>
      <c r="B384" s="60"/>
      <c r="C384" s="107"/>
      <c r="D384" s="107"/>
      <c r="E384" s="60"/>
      <c r="F384" s="110"/>
      <c r="G384" s="60"/>
      <c r="H384" s="60"/>
      <c r="I384" s="62"/>
      <c r="J384" s="62"/>
      <c r="K384" s="62"/>
      <c r="L384" s="62"/>
      <c r="M384" s="62"/>
      <c r="N384" s="62"/>
      <c r="O384" s="64"/>
    </row>
    <row r="385" spans="1:15" x14ac:dyDescent="0.3">
      <c r="A385" s="60"/>
      <c r="B385" s="60"/>
      <c r="C385" s="107"/>
      <c r="D385" s="107"/>
      <c r="E385" s="60"/>
      <c r="F385" s="110"/>
      <c r="G385" s="60"/>
      <c r="H385" s="60"/>
      <c r="I385" s="62"/>
      <c r="J385" s="62"/>
      <c r="K385" s="62"/>
      <c r="L385" s="62"/>
      <c r="M385" s="62"/>
      <c r="N385" s="62"/>
      <c r="O385" s="64"/>
    </row>
    <row r="386" spans="1:15" x14ac:dyDescent="0.3">
      <c r="A386" s="60"/>
      <c r="B386" s="60"/>
      <c r="C386" s="107"/>
      <c r="D386" s="107"/>
      <c r="E386" s="60"/>
      <c r="F386" s="110"/>
      <c r="G386" s="60"/>
      <c r="H386" s="60"/>
      <c r="I386" s="62"/>
      <c r="J386" s="62"/>
      <c r="K386" s="62"/>
      <c r="L386" s="62"/>
      <c r="M386" s="62"/>
      <c r="N386" s="62"/>
      <c r="O386" s="64"/>
    </row>
    <row r="387" spans="1:15" x14ac:dyDescent="0.3">
      <c r="A387" s="60"/>
      <c r="B387" s="60"/>
      <c r="C387" s="107"/>
      <c r="D387" s="107"/>
      <c r="E387" s="60"/>
      <c r="F387" s="110"/>
      <c r="G387" s="60"/>
      <c r="H387" s="60"/>
      <c r="I387" s="62"/>
      <c r="J387" s="62"/>
      <c r="K387" s="62"/>
      <c r="L387" s="62"/>
      <c r="M387" s="62"/>
      <c r="N387" s="62"/>
      <c r="O387" s="64"/>
    </row>
    <row r="388" spans="1:15" x14ac:dyDescent="0.3">
      <c r="A388" s="60"/>
      <c r="B388" s="60"/>
      <c r="C388" s="107"/>
      <c r="D388" s="107"/>
      <c r="E388" s="60"/>
      <c r="F388" s="110"/>
      <c r="G388" s="60"/>
      <c r="H388" s="60"/>
      <c r="I388" s="62"/>
      <c r="J388" s="62"/>
      <c r="K388" s="62"/>
      <c r="L388" s="62"/>
      <c r="M388" s="62"/>
      <c r="N388" s="62"/>
      <c r="O388" s="64"/>
    </row>
    <row r="389" spans="1:15" x14ac:dyDescent="0.3">
      <c r="A389" s="60"/>
      <c r="B389" s="60"/>
      <c r="C389" s="107"/>
      <c r="D389" s="107"/>
      <c r="E389" s="60"/>
      <c r="F389" s="110"/>
      <c r="G389" s="60"/>
      <c r="H389" s="60"/>
      <c r="I389" s="62"/>
      <c r="J389" s="62"/>
      <c r="K389" s="62"/>
      <c r="L389" s="62"/>
      <c r="M389" s="62"/>
      <c r="N389" s="62"/>
      <c r="O389" s="64"/>
    </row>
    <row r="390" spans="1:15" x14ac:dyDescent="0.3">
      <c r="A390" s="60"/>
      <c r="B390" s="60"/>
      <c r="C390" s="107"/>
      <c r="D390" s="107"/>
      <c r="E390" s="60"/>
      <c r="F390" s="110"/>
      <c r="G390" s="60"/>
      <c r="H390" s="60"/>
      <c r="I390" s="62"/>
      <c r="J390" s="62"/>
      <c r="K390" s="62"/>
      <c r="L390" s="62"/>
      <c r="M390" s="62"/>
      <c r="N390" s="62"/>
      <c r="O390" s="64"/>
    </row>
    <row r="391" spans="1:15" x14ac:dyDescent="0.3">
      <c r="A391" s="60"/>
      <c r="B391" s="60"/>
      <c r="C391" s="107"/>
      <c r="D391" s="107"/>
      <c r="E391" s="60"/>
      <c r="F391" s="110"/>
      <c r="G391" s="60"/>
      <c r="H391" s="60"/>
      <c r="I391" s="62"/>
      <c r="J391" s="62"/>
      <c r="K391" s="62"/>
      <c r="L391" s="62"/>
      <c r="M391" s="62"/>
      <c r="N391" s="62"/>
      <c r="O391" s="64"/>
    </row>
    <row r="392" spans="1:15" x14ac:dyDescent="0.3">
      <c r="A392" s="60"/>
      <c r="B392" s="60"/>
      <c r="C392" s="107"/>
      <c r="D392" s="107"/>
      <c r="E392" s="60"/>
      <c r="F392" s="110"/>
      <c r="G392" s="60"/>
      <c r="H392" s="60"/>
      <c r="I392" s="62"/>
      <c r="J392" s="62"/>
      <c r="K392" s="62"/>
      <c r="L392" s="62"/>
      <c r="M392" s="62"/>
      <c r="N392" s="62"/>
      <c r="O392" s="64"/>
    </row>
    <row r="393" spans="1:15" x14ac:dyDescent="0.3">
      <c r="A393" s="60"/>
      <c r="B393" s="60"/>
      <c r="C393" s="107"/>
      <c r="D393" s="107"/>
      <c r="E393" s="60"/>
      <c r="F393" s="110"/>
      <c r="G393" s="60"/>
      <c r="H393" s="60"/>
      <c r="I393" s="62"/>
      <c r="J393" s="62"/>
      <c r="K393" s="62"/>
      <c r="L393" s="62"/>
      <c r="M393" s="62"/>
      <c r="N393" s="62"/>
      <c r="O393" s="64"/>
    </row>
    <row r="394" spans="1:15" x14ac:dyDescent="0.3">
      <c r="A394" s="60"/>
      <c r="B394" s="60"/>
      <c r="C394" s="107"/>
      <c r="D394" s="107"/>
      <c r="E394" s="60"/>
      <c r="F394" s="110"/>
      <c r="G394" s="60"/>
      <c r="H394" s="60"/>
      <c r="I394" s="62"/>
      <c r="J394" s="62"/>
      <c r="K394" s="62"/>
      <c r="L394" s="62"/>
      <c r="M394" s="62"/>
      <c r="N394" s="62"/>
      <c r="O394" s="64"/>
    </row>
    <row r="395" spans="1:15" x14ac:dyDescent="0.3">
      <c r="A395" s="60"/>
      <c r="B395" s="60"/>
      <c r="C395" s="107"/>
      <c r="D395" s="107"/>
      <c r="E395" s="60"/>
      <c r="F395" s="110"/>
      <c r="G395" s="60"/>
      <c r="H395" s="60"/>
      <c r="I395" s="62"/>
      <c r="J395" s="62"/>
      <c r="K395" s="62"/>
      <c r="L395" s="62"/>
      <c r="M395" s="62"/>
      <c r="N395" s="62"/>
      <c r="O395" s="64"/>
    </row>
    <row r="396" spans="1:15" x14ac:dyDescent="0.3">
      <c r="A396" s="60"/>
      <c r="B396" s="60"/>
      <c r="C396" s="107"/>
      <c r="D396" s="107"/>
      <c r="E396" s="60"/>
      <c r="F396" s="110"/>
      <c r="G396" s="60"/>
      <c r="H396" s="60"/>
      <c r="I396" s="62"/>
      <c r="J396" s="62"/>
      <c r="K396" s="62"/>
      <c r="L396" s="62"/>
      <c r="M396" s="62"/>
      <c r="N396" s="62"/>
      <c r="O396" s="64"/>
    </row>
    <row r="397" spans="1:15" x14ac:dyDescent="0.3">
      <c r="A397" s="60"/>
      <c r="B397" s="60"/>
      <c r="C397" s="107"/>
      <c r="D397" s="107"/>
      <c r="E397" s="60"/>
      <c r="F397" s="110"/>
      <c r="G397" s="60"/>
      <c r="H397" s="60"/>
      <c r="I397" s="62"/>
      <c r="J397" s="62"/>
      <c r="K397" s="62"/>
      <c r="L397" s="62"/>
      <c r="M397" s="62"/>
      <c r="N397" s="62"/>
      <c r="O397" s="64"/>
    </row>
    <row r="398" spans="1:15" x14ac:dyDescent="0.3">
      <c r="A398" s="60"/>
      <c r="B398" s="60"/>
      <c r="C398" s="107"/>
      <c r="D398" s="107"/>
      <c r="E398" s="60"/>
      <c r="F398" s="110"/>
      <c r="G398" s="60"/>
      <c r="H398" s="60"/>
      <c r="I398" s="62"/>
      <c r="J398" s="62"/>
      <c r="K398" s="62"/>
      <c r="L398" s="62"/>
      <c r="M398" s="62"/>
      <c r="N398" s="62"/>
      <c r="O398" s="64"/>
    </row>
    <row r="399" spans="1:15" x14ac:dyDescent="0.3">
      <c r="A399" s="60"/>
      <c r="B399" s="60"/>
      <c r="C399" s="107"/>
      <c r="D399" s="107"/>
      <c r="E399" s="60"/>
      <c r="F399" s="110"/>
      <c r="G399" s="60"/>
      <c r="H399" s="60"/>
      <c r="I399" s="62"/>
      <c r="J399" s="62"/>
      <c r="K399" s="62"/>
      <c r="L399" s="62"/>
      <c r="M399" s="62"/>
      <c r="N399" s="62"/>
      <c r="O399" s="64"/>
    </row>
    <row r="400" spans="1:15" x14ac:dyDescent="0.3">
      <c r="A400" s="60"/>
      <c r="B400" s="60"/>
      <c r="C400" s="107"/>
      <c r="D400" s="107"/>
      <c r="E400" s="60"/>
      <c r="F400" s="110"/>
      <c r="G400" s="60"/>
      <c r="H400" s="60"/>
      <c r="I400" s="62"/>
      <c r="J400" s="62"/>
      <c r="K400" s="62"/>
      <c r="L400" s="62"/>
      <c r="M400" s="62"/>
      <c r="N400" s="62"/>
      <c r="O400" s="64"/>
    </row>
    <row r="401" spans="1:15" x14ac:dyDescent="0.3">
      <c r="A401" s="60"/>
      <c r="B401" s="60"/>
      <c r="C401" s="107"/>
      <c r="D401" s="107"/>
      <c r="E401" s="60"/>
      <c r="F401" s="110"/>
      <c r="G401" s="60"/>
      <c r="H401" s="60"/>
      <c r="I401" s="62"/>
      <c r="J401" s="62"/>
      <c r="K401" s="62"/>
      <c r="L401" s="62"/>
      <c r="M401" s="62"/>
      <c r="N401" s="62"/>
      <c r="O401" s="64"/>
    </row>
    <row r="402" spans="1:15" x14ac:dyDescent="0.3">
      <c r="A402" s="60"/>
      <c r="B402" s="60"/>
      <c r="C402" s="107"/>
      <c r="D402" s="107"/>
      <c r="E402" s="60"/>
      <c r="F402" s="110"/>
      <c r="G402" s="60"/>
      <c r="H402" s="60"/>
      <c r="I402" s="62"/>
      <c r="J402" s="62"/>
      <c r="K402" s="62"/>
      <c r="L402" s="62"/>
      <c r="M402" s="62"/>
      <c r="N402" s="62"/>
      <c r="O402" s="64"/>
    </row>
    <row r="403" spans="1:15" x14ac:dyDescent="0.3">
      <c r="A403" s="60"/>
      <c r="B403" s="60"/>
      <c r="C403" s="107"/>
      <c r="D403" s="107"/>
      <c r="E403" s="60"/>
      <c r="F403" s="110"/>
      <c r="G403" s="60"/>
      <c r="H403" s="60"/>
      <c r="I403" s="62"/>
      <c r="J403" s="62"/>
      <c r="K403" s="62"/>
      <c r="L403" s="62"/>
      <c r="M403" s="62"/>
      <c r="N403" s="62"/>
      <c r="O403" s="64"/>
    </row>
    <row r="404" spans="1:15" x14ac:dyDescent="0.3">
      <c r="A404" s="60"/>
      <c r="B404" s="60"/>
      <c r="C404" s="107"/>
      <c r="D404" s="107"/>
      <c r="E404" s="60"/>
      <c r="F404" s="110"/>
      <c r="G404" s="60"/>
      <c r="H404" s="60"/>
      <c r="I404" s="62"/>
      <c r="J404" s="62"/>
      <c r="K404" s="62"/>
      <c r="L404" s="62"/>
      <c r="M404" s="62"/>
      <c r="N404" s="62"/>
      <c r="O404" s="64"/>
    </row>
    <row r="405" spans="1:15" x14ac:dyDescent="0.3">
      <c r="A405" s="60"/>
      <c r="B405" s="60"/>
      <c r="C405" s="107"/>
      <c r="D405" s="107"/>
      <c r="E405" s="60"/>
      <c r="F405" s="110"/>
      <c r="G405" s="60"/>
      <c r="H405" s="60"/>
      <c r="I405" s="62"/>
      <c r="J405" s="62"/>
      <c r="K405" s="62"/>
      <c r="L405" s="62"/>
      <c r="M405" s="62"/>
      <c r="N405" s="62"/>
      <c r="O405" s="64"/>
    </row>
    <row r="406" spans="1:15" x14ac:dyDescent="0.3">
      <c r="A406" s="60"/>
      <c r="B406" s="60"/>
      <c r="C406" s="107"/>
      <c r="D406" s="107"/>
      <c r="E406" s="60"/>
      <c r="F406" s="110"/>
      <c r="G406" s="60"/>
      <c r="H406" s="60"/>
      <c r="I406" s="62"/>
      <c r="J406" s="62"/>
      <c r="K406" s="62"/>
      <c r="L406" s="62"/>
      <c r="M406" s="62"/>
      <c r="N406" s="62"/>
      <c r="O406" s="64"/>
    </row>
    <row r="407" spans="1:15" x14ac:dyDescent="0.3">
      <c r="A407" s="60"/>
      <c r="B407" s="60"/>
      <c r="C407" s="107"/>
      <c r="D407" s="107"/>
      <c r="E407" s="60"/>
      <c r="F407" s="110"/>
      <c r="G407" s="60"/>
      <c r="H407" s="60"/>
      <c r="I407" s="62"/>
      <c r="J407" s="62"/>
      <c r="K407" s="62"/>
      <c r="L407" s="62"/>
      <c r="M407" s="62"/>
      <c r="N407" s="62"/>
      <c r="O407" s="64"/>
    </row>
    <row r="408" spans="1:15" x14ac:dyDescent="0.3">
      <c r="A408" s="60"/>
      <c r="B408" s="60"/>
      <c r="C408" s="107"/>
      <c r="D408" s="107"/>
      <c r="E408" s="60"/>
      <c r="F408" s="110"/>
      <c r="G408" s="60"/>
      <c r="H408" s="60"/>
      <c r="I408" s="62"/>
      <c r="J408" s="62"/>
      <c r="K408" s="62"/>
      <c r="L408" s="62"/>
      <c r="M408" s="62"/>
      <c r="N408" s="62"/>
      <c r="O408" s="64"/>
    </row>
    <row r="409" spans="1:15" x14ac:dyDescent="0.3">
      <c r="A409" s="60"/>
      <c r="B409" s="60"/>
      <c r="C409" s="107"/>
      <c r="D409" s="107"/>
      <c r="E409" s="60"/>
      <c r="F409" s="110"/>
      <c r="G409" s="60"/>
      <c r="H409" s="60"/>
      <c r="I409" s="62"/>
      <c r="J409" s="62"/>
      <c r="K409" s="62"/>
      <c r="L409" s="62"/>
      <c r="M409" s="62"/>
      <c r="N409" s="62"/>
      <c r="O409" s="64"/>
    </row>
    <row r="410" spans="1:15" x14ac:dyDescent="0.3">
      <c r="A410" s="60"/>
      <c r="B410" s="60"/>
      <c r="C410" s="107"/>
      <c r="D410" s="107"/>
      <c r="E410" s="60"/>
      <c r="F410" s="110"/>
      <c r="G410" s="60"/>
      <c r="H410" s="60"/>
      <c r="I410" s="62"/>
      <c r="J410" s="62"/>
      <c r="K410" s="62"/>
      <c r="L410" s="62"/>
      <c r="M410" s="62"/>
      <c r="N410" s="62"/>
      <c r="O410" s="64"/>
    </row>
    <row r="411" spans="1:15" x14ac:dyDescent="0.3">
      <c r="A411" s="60"/>
      <c r="B411" s="60"/>
      <c r="C411" s="107"/>
      <c r="D411" s="107"/>
      <c r="E411" s="60"/>
      <c r="F411" s="110"/>
      <c r="G411" s="60"/>
      <c r="H411" s="60"/>
      <c r="I411" s="62"/>
      <c r="J411" s="62"/>
      <c r="K411" s="62"/>
      <c r="L411" s="62"/>
      <c r="M411" s="62"/>
      <c r="N411" s="62"/>
      <c r="O411" s="64"/>
    </row>
    <row r="412" spans="1:15" x14ac:dyDescent="0.3">
      <c r="A412" s="60"/>
      <c r="B412" s="60"/>
      <c r="C412" s="107"/>
      <c r="D412" s="107"/>
      <c r="E412" s="60"/>
      <c r="F412" s="110"/>
      <c r="G412" s="60"/>
      <c r="H412" s="60"/>
      <c r="I412" s="62"/>
      <c r="J412" s="62"/>
      <c r="K412" s="62"/>
      <c r="L412" s="62"/>
      <c r="M412" s="62"/>
      <c r="N412" s="62"/>
      <c r="O412" s="64"/>
    </row>
    <row r="413" spans="1:15" x14ac:dyDescent="0.3">
      <c r="A413" s="60"/>
      <c r="B413" s="60"/>
      <c r="C413" s="107"/>
      <c r="D413" s="107"/>
      <c r="E413" s="60"/>
      <c r="F413" s="110"/>
      <c r="G413" s="60"/>
      <c r="H413" s="60"/>
      <c r="I413" s="62"/>
      <c r="J413" s="62"/>
      <c r="K413" s="62"/>
      <c r="L413" s="62"/>
      <c r="M413" s="62"/>
      <c r="N413" s="62"/>
      <c r="O413" s="64"/>
    </row>
    <row r="414" spans="1:15" x14ac:dyDescent="0.3">
      <c r="A414" s="60"/>
      <c r="B414" s="60"/>
      <c r="C414" s="107"/>
      <c r="D414" s="107"/>
      <c r="E414" s="60"/>
      <c r="F414" s="110"/>
      <c r="G414" s="60"/>
      <c r="H414" s="60"/>
      <c r="I414" s="62"/>
      <c r="J414" s="62"/>
      <c r="K414" s="62"/>
      <c r="L414" s="62"/>
      <c r="M414" s="62"/>
      <c r="N414" s="62"/>
      <c r="O414" s="64"/>
    </row>
    <row r="415" spans="1:15" x14ac:dyDescent="0.3">
      <c r="A415" s="60"/>
      <c r="B415" s="60"/>
      <c r="C415" s="107"/>
      <c r="D415" s="107"/>
      <c r="E415" s="60"/>
      <c r="F415" s="110"/>
      <c r="G415" s="60"/>
      <c r="H415" s="60"/>
      <c r="I415" s="62"/>
      <c r="J415" s="62"/>
      <c r="K415" s="62"/>
      <c r="L415" s="62"/>
      <c r="M415" s="62"/>
      <c r="N415" s="62"/>
      <c r="O415" s="64"/>
    </row>
    <row r="416" spans="1:15" x14ac:dyDescent="0.3">
      <c r="A416" s="60"/>
      <c r="B416" s="60"/>
      <c r="C416" s="107"/>
      <c r="D416" s="107"/>
      <c r="E416" s="60"/>
      <c r="F416" s="110"/>
      <c r="G416" s="60"/>
      <c r="H416" s="60"/>
      <c r="I416" s="62"/>
      <c r="J416" s="62"/>
      <c r="K416" s="62"/>
      <c r="L416" s="62"/>
      <c r="M416" s="62"/>
      <c r="N416" s="62"/>
      <c r="O416" s="64"/>
    </row>
    <row r="417" spans="1:15" x14ac:dyDescent="0.3">
      <c r="A417" s="60"/>
      <c r="B417" s="60"/>
      <c r="C417" s="107"/>
      <c r="D417" s="107"/>
      <c r="E417" s="60"/>
      <c r="F417" s="110"/>
      <c r="G417" s="60"/>
      <c r="H417" s="60"/>
      <c r="I417" s="62"/>
      <c r="J417" s="62"/>
      <c r="K417" s="62"/>
      <c r="L417" s="62"/>
      <c r="M417" s="62"/>
      <c r="N417" s="62"/>
      <c r="O417" s="64"/>
    </row>
    <row r="418" spans="1:15" x14ac:dyDescent="0.3">
      <c r="A418" s="60"/>
      <c r="B418" s="60"/>
      <c r="C418" s="107"/>
      <c r="D418" s="107"/>
      <c r="E418" s="60"/>
      <c r="F418" s="110"/>
      <c r="G418" s="60"/>
      <c r="H418" s="60"/>
      <c r="I418" s="62"/>
      <c r="J418" s="62"/>
      <c r="K418" s="62"/>
      <c r="L418" s="62"/>
      <c r="M418" s="62"/>
      <c r="N418" s="62"/>
      <c r="O418" s="64"/>
    </row>
    <row r="419" spans="1:15" x14ac:dyDescent="0.3">
      <c r="A419" s="60"/>
      <c r="B419" s="60"/>
      <c r="C419" s="107"/>
      <c r="D419" s="107"/>
      <c r="E419" s="60"/>
      <c r="F419" s="110"/>
      <c r="G419" s="60"/>
      <c r="H419" s="60"/>
      <c r="I419" s="62"/>
      <c r="J419" s="62"/>
      <c r="K419" s="62"/>
      <c r="L419" s="62"/>
      <c r="M419" s="62"/>
      <c r="N419" s="62"/>
      <c r="O419" s="64"/>
    </row>
    <row r="420" spans="1:15" x14ac:dyDescent="0.3">
      <c r="A420" s="60"/>
      <c r="B420" s="60"/>
      <c r="C420" s="107"/>
      <c r="D420" s="107"/>
      <c r="E420" s="60"/>
      <c r="F420" s="110"/>
      <c r="G420" s="60"/>
      <c r="H420" s="60"/>
      <c r="I420" s="62"/>
      <c r="J420" s="62"/>
      <c r="K420" s="62"/>
      <c r="L420" s="62"/>
      <c r="M420" s="62"/>
      <c r="N420" s="62"/>
      <c r="O420" s="64"/>
    </row>
    <row r="421" spans="1:15" x14ac:dyDescent="0.3">
      <c r="A421" s="60"/>
      <c r="B421" s="60"/>
      <c r="C421" s="107"/>
      <c r="D421" s="107"/>
      <c r="E421" s="60"/>
      <c r="F421" s="110"/>
      <c r="G421" s="60"/>
      <c r="H421" s="60"/>
      <c r="I421" s="62"/>
      <c r="J421" s="62"/>
      <c r="K421" s="62"/>
      <c r="L421" s="62"/>
      <c r="M421" s="62"/>
      <c r="N421" s="62"/>
      <c r="O421" s="64"/>
    </row>
    <row r="422" spans="1:15" x14ac:dyDescent="0.3">
      <c r="A422" s="60"/>
      <c r="B422" s="60"/>
      <c r="C422" s="107"/>
      <c r="D422" s="107"/>
      <c r="E422" s="60"/>
      <c r="F422" s="110"/>
      <c r="G422" s="60"/>
      <c r="H422" s="60"/>
      <c r="I422" s="62"/>
      <c r="J422" s="62"/>
      <c r="K422" s="62"/>
      <c r="L422" s="62"/>
      <c r="M422" s="62"/>
      <c r="N422" s="62"/>
      <c r="O422" s="64"/>
    </row>
    <row r="423" spans="1:15" x14ac:dyDescent="0.3">
      <c r="A423" s="60"/>
      <c r="B423" s="60"/>
      <c r="C423" s="107"/>
      <c r="D423" s="107"/>
      <c r="E423" s="60"/>
      <c r="F423" s="110"/>
      <c r="G423" s="60"/>
      <c r="H423" s="60"/>
      <c r="I423" s="62"/>
      <c r="J423" s="62"/>
      <c r="K423" s="62"/>
      <c r="L423" s="62"/>
      <c r="M423" s="62"/>
      <c r="N423" s="62"/>
      <c r="O423" s="64"/>
    </row>
    <row r="424" spans="1:15" x14ac:dyDescent="0.3">
      <c r="A424" s="60"/>
      <c r="B424" s="60"/>
      <c r="C424" s="107"/>
      <c r="D424" s="107"/>
      <c r="E424" s="60"/>
      <c r="F424" s="110"/>
      <c r="G424" s="60"/>
      <c r="H424" s="60"/>
      <c r="I424" s="62"/>
      <c r="J424" s="62"/>
      <c r="K424" s="62"/>
      <c r="L424" s="62"/>
      <c r="M424" s="62"/>
      <c r="N424" s="62"/>
      <c r="O424" s="64"/>
    </row>
    <row r="425" spans="1:15" x14ac:dyDescent="0.3">
      <c r="A425" s="60"/>
      <c r="B425" s="60"/>
      <c r="C425" s="107"/>
      <c r="D425" s="107"/>
      <c r="E425" s="60"/>
      <c r="F425" s="110"/>
      <c r="G425" s="60"/>
      <c r="H425" s="60"/>
      <c r="I425" s="62"/>
      <c r="J425" s="62"/>
      <c r="K425" s="62"/>
      <c r="L425" s="62"/>
      <c r="M425" s="62"/>
      <c r="N425" s="62"/>
      <c r="O425" s="64"/>
    </row>
    <row r="426" spans="1:15" x14ac:dyDescent="0.3">
      <c r="A426" s="60"/>
      <c r="B426" s="60"/>
      <c r="C426" s="107"/>
      <c r="D426" s="107"/>
      <c r="E426" s="60"/>
      <c r="F426" s="110"/>
      <c r="G426" s="60"/>
      <c r="H426" s="60"/>
      <c r="I426" s="62"/>
      <c r="J426" s="62"/>
      <c r="K426" s="62"/>
      <c r="L426" s="62"/>
      <c r="M426" s="62"/>
      <c r="N426" s="62"/>
      <c r="O426" s="64"/>
    </row>
    <row r="427" spans="1:15" x14ac:dyDescent="0.3">
      <c r="A427" s="60"/>
      <c r="B427" s="60"/>
      <c r="C427" s="107"/>
      <c r="D427" s="107"/>
      <c r="E427" s="60"/>
      <c r="F427" s="110"/>
      <c r="G427" s="60"/>
      <c r="H427" s="60"/>
      <c r="I427" s="62"/>
      <c r="J427" s="62"/>
      <c r="K427" s="62"/>
      <c r="L427" s="62"/>
      <c r="M427" s="62"/>
      <c r="N427" s="62"/>
      <c r="O427" s="64"/>
    </row>
    <row r="428" spans="1:15" x14ac:dyDescent="0.3">
      <c r="A428" s="60"/>
      <c r="B428" s="60"/>
      <c r="C428" s="107"/>
      <c r="D428" s="107"/>
      <c r="E428" s="60"/>
      <c r="F428" s="110"/>
      <c r="G428" s="60"/>
      <c r="H428" s="60"/>
      <c r="I428" s="62"/>
      <c r="J428" s="62"/>
      <c r="K428" s="62"/>
      <c r="L428" s="62"/>
      <c r="M428" s="62"/>
      <c r="N428" s="62"/>
      <c r="O428" s="64"/>
    </row>
    <row r="429" spans="1:15" x14ac:dyDescent="0.3">
      <c r="A429" s="60"/>
      <c r="B429" s="60"/>
      <c r="C429" s="107"/>
      <c r="D429" s="107"/>
      <c r="E429" s="60"/>
      <c r="F429" s="110"/>
      <c r="G429" s="60"/>
      <c r="H429" s="60"/>
      <c r="I429" s="62"/>
      <c r="J429" s="62"/>
      <c r="K429" s="62"/>
      <c r="L429" s="62"/>
      <c r="M429" s="62"/>
      <c r="N429" s="62"/>
      <c r="O429" s="64"/>
    </row>
    <row r="430" spans="1:15" x14ac:dyDescent="0.3">
      <c r="A430" s="60"/>
      <c r="B430" s="60"/>
      <c r="C430" s="107"/>
      <c r="D430" s="107"/>
      <c r="E430" s="60"/>
      <c r="F430" s="110"/>
      <c r="G430" s="60"/>
      <c r="H430" s="60"/>
      <c r="I430" s="62"/>
      <c r="J430" s="62"/>
      <c r="K430" s="62"/>
      <c r="L430" s="62"/>
      <c r="M430" s="62"/>
      <c r="N430" s="62"/>
      <c r="O430" s="64"/>
    </row>
    <row r="431" spans="1:15" x14ac:dyDescent="0.3">
      <c r="A431" s="60"/>
      <c r="B431" s="60"/>
      <c r="C431" s="107"/>
      <c r="D431" s="107"/>
      <c r="E431" s="60"/>
      <c r="F431" s="110"/>
      <c r="G431" s="60"/>
      <c r="H431" s="60"/>
      <c r="I431" s="62"/>
      <c r="J431" s="62"/>
      <c r="K431" s="62"/>
      <c r="L431" s="62"/>
      <c r="M431" s="62"/>
      <c r="N431" s="62"/>
      <c r="O431" s="64"/>
    </row>
    <row r="432" spans="1:15" x14ac:dyDescent="0.3">
      <c r="A432" s="60"/>
      <c r="B432" s="60"/>
      <c r="C432" s="107"/>
      <c r="D432" s="107"/>
      <c r="E432" s="60"/>
      <c r="F432" s="110"/>
      <c r="G432" s="60"/>
      <c r="H432" s="60"/>
      <c r="I432" s="62"/>
      <c r="J432" s="62"/>
      <c r="K432" s="62"/>
      <c r="L432" s="62"/>
      <c r="M432" s="62"/>
      <c r="N432" s="62"/>
      <c r="O432" s="64"/>
    </row>
    <row r="433" spans="1:15" x14ac:dyDescent="0.3">
      <c r="A433" s="60"/>
      <c r="B433" s="60"/>
      <c r="C433" s="107"/>
      <c r="D433" s="107"/>
      <c r="E433" s="60"/>
      <c r="F433" s="110"/>
      <c r="G433" s="60"/>
      <c r="H433" s="60"/>
      <c r="I433" s="62"/>
      <c r="J433" s="62"/>
      <c r="K433" s="62"/>
      <c r="L433" s="62"/>
      <c r="M433" s="62"/>
      <c r="N433" s="62"/>
      <c r="O433" s="64"/>
    </row>
    <row r="434" spans="1:15" x14ac:dyDescent="0.3">
      <c r="A434" s="60"/>
      <c r="B434" s="60"/>
      <c r="C434" s="107"/>
      <c r="D434" s="107"/>
      <c r="E434" s="60"/>
      <c r="F434" s="110"/>
      <c r="G434" s="60"/>
      <c r="H434" s="60"/>
      <c r="I434" s="62"/>
      <c r="J434" s="62"/>
      <c r="K434" s="62"/>
      <c r="L434" s="62"/>
      <c r="M434" s="62"/>
      <c r="N434" s="62"/>
      <c r="O434" s="64"/>
    </row>
    <row r="435" spans="1:15" x14ac:dyDescent="0.3">
      <c r="A435" s="60"/>
      <c r="B435" s="60"/>
      <c r="C435" s="107"/>
      <c r="D435" s="107"/>
      <c r="E435" s="60"/>
      <c r="F435" s="110"/>
      <c r="G435" s="60"/>
      <c r="H435" s="60"/>
      <c r="I435" s="62"/>
      <c r="J435" s="62"/>
      <c r="K435" s="62"/>
      <c r="L435" s="62"/>
      <c r="M435" s="62"/>
      <c r="N435" s="62"/>
      <c r="O435" s="64"/>
    </row>
    <row r="436" spans="1:15" x14ac:dyDescent="0.3">
      <c r="A436" s="60"/>
      <c r="B436" s="60"/>
      <c r="C436" s="107"/>
      <c r="D436" s="107"/>
      <c r="E436" s="60"/>
      <c r="F436" s="110"/>
      <c r="G436" s="60"/>
      <c r="H436" s="60"/>
      <c r="I436" s="62"/>
      <c r="J436" s="62"/>
      <c r="K436" s="62"/>
      <c r="L436" s="62"/>
      <c r="M436" s="62"/>
      <c r="N436" s="62"/>
      <c r="O436" s="64"/>
    </row>
    <row r="437" spans="1:15" x14ac:dyDescent="0.3">
      <c r="A437" s="60"/>
      <c r="B437" s="60"/>
      <c r="C437" s="107"/>
      <c r="D437" s="107"/>
      <c r="E437" s="60"/>
      <c r="F437" s="110"/>
      <c r="G437" s="60"/>
      <c r="H437" s="60"/>
      <c r="I437" s="62"/>
      <c r="J437" s="62"/>
      <c r="K437" s="62"/>
      <c r="L437" s="62"/>
      <c r="M437" s="62"/>
      <c r="N437" s="62"/>
      <c r="O437" s="64"/>
    </row>
    <row r="438" spans="1:15" x14ac:dyDescent="0.3">
      <c r="A438" s="60"/>
      <c r="B438" s="60"/>
      <c r="C438" s="107"/>
      <c r="D438" s="107"/>
      <c r="E438" s="60"/>
      <c r="F438" s="110"/>
      <c r="G438" s="60"/>
      <c r="H438" s="60"/>
      <c r="I438" s="62"/>
      <c r="J438" s="62"/>
      <c r="K438" s="62"/>
      <c r="L438" s="62"/>
      <c r="M438" s="62"/>
      <c r="N438" s="62"/>
      <c r="O438" s="64"/>
    </row>
    <row r="439" spans="1:15" x14ac:dyDescent="0.3">
      <c r="A439" s="60"/>
      <c r="B439" s="60"/>
      <c r="C439" s="107"/>
      <c r="D439" s="107"/>
      <c r="E439" s="60"/>
      <c r="F439" s="110"/>
      <c r="G439" s="60"/>
      <c r="H439" s="60"/>
      <c r="I439" s="62"/>
      <c r="J439" s="62"/>
      <c r="K439" s="62"/>
      <c r="L439" s="62"/>
      <c r="M439" s="62"/>
      <c r="N439" s="62"/>
      <c r="O439" s="64"/>
    </row>
    <row r="440" spans="1:15" x14ac:dyDescent="0.3">
      <c r="A440" s="60"/>
      <c r="B440" s="60"/>
      <c r="C440" s="107"/>
      <c r="D440" s="107"/>
      <c r="E440" s="60"/>
      <c r="F440" s="110"/>
      <c r="G440" s="60"/>
      <c r="H440" s="60"/>
      <c r="I440" s="62"/>
      <c r="J440" s="62"/>
      <c r="K440" s="62"/>
      <c r="L440" s="62"/>
      <c r="M440" s="62"/>
      <c r="N440" s="62"/>
      <c r="O440" s="64"/>
    </row>
    <row r="441" spans="1:15" x14ac:dyDescent="0.3">
      <c r="A441" s="60"/>
      <c r="B441" s="60"/>
      <c r="C441" s="107"/>
      <c r="D441" s="107"/>
      <c r="E441" s="60"/>
      <c r="F441" s="110"/>
      <c r="G441" s="60"/>
      <c r="H441" s="60"/>
      <c r="I441" s="62"/>
      <c r="J441" s="62"/>
      <c r="K441" s="62"/>
      <c r="L441" s="62"/>
      <c r="M441" s="62"/>
      <c r="N441" s="62"/>
      <c r="O441" s="64"/>
    </row>
    <row r="442" spans="1:15" x14ac:dyDescent="0.3">
      <c r="A442" s="60"/>
      <c r="B442" s="60"/>
      <c r="C442" s="107"/>
      <c r="D442" s="107"/>
      <c r="E442" s="60"/>
      <c r="F442" s="110"/>
      <c r="G442" s="60"/>
      <c r="H442" s="60"/>
      <c r="I442" s="62"/>
      <c r="J442" s="62"/>
      <c r="K442" s="62"/>
      <c r="L442" s="62"/>
      <c r="M442" s="62"/>
      <c r="N442" s="62"/>
      <c r="O442" s="64"/>
    </row>
    <row r="443" spans="1:15" x14ac:dyDescent="0.3">
      <c r="A443" s="60"/>
      <c r="B443" s="60"/>
      <c r="C443" s="107"/>
      <c r="D443" s="107"/>
      <c r="E443" s="60"/>
      <c r="F443" s="110"/>
      <c r="G443" s="60"/>
      <c r="H443" s="60"/>
      <c r="I443" s="62"/>
      <c r="J443" s="62"/>
      <c r="K443" s="62"/>
      <c r="L443" s="62"/>
      <c r="M443" s="62"/>
      <c r="N443" s="62"/>
      <c r="O443" s="64"/>
    </row>
    <row r="444" spans="1:15" x14ac:dyDescent="0.3">
      <c r="A444" s="60"/>
      <c r="B444" s="60"/>
      <c r="C444" s="107"/>
      <c r="D444" s="107"/>
      <c r="E444" s="60"/>
      <c r="F444" s="110"/>
      <c r="G444" s="60"/>
      <c r="H444" s="60"/>
      <c r="I444" s="62"/>
      <c r="J444" s="62"/>
      <c r="K444" s="62"/>
      <c r="L444" s="62"/>
      <c r="M444" s="62"/>
      <c r="N444" s="62"/>
      <c r="O444" s="64"/>
    </row>
    <row r="445" spans="1:15" x14ac:dyDescent="0.3">
      <c r="A445" s="60"/>
      <c r="B445" s="60"/>
      <c r="C445" s="107"/>
      <c r="D445" s="107"/>
      <c r="E445" s="60"/>
      <c r="F445" s="110"/>
      <c r="G445" s="60"/>
      <c r="H445" s="60"/>
      <c r="I445" s="62"/>
      <c r="J445" s="62"/>
      <c r="K445" s="62"/>
      <c r="L445" s="62"/>
      <c r="M445" s="62"/>
      <c r="N445" s="62"/>
      <c r="O445" s="64"/>
    </row>
    <row r="446" spans="1:15" x14ac:dyDescent="0.3">
      <c r="A446" s="60"/>
      <c r="B446" s="60"/>
      <c r="C446" s="107"/>
      <c r="D446" s="107"/>
      <c r="E446" s="60"/>
      <c r="F446" s="110"/>
      <c r="G446" s="60"/>
      <c r="H446" s="60"/>
      <c r="I446" s="62"/>
      <c r="J446" s="62"/>
      <c r="K446" s="62"/>
      <c r="L446" s="62"/>
      <c r="M446" s="62"/>
      <c r="N446" s="62"/>
      <c r="O446" s="64"/>
    </row>
    <row r="447" spans="1:15" x14ac:dyDescent="0.3">
      <c r="A447" s="60"/>
      <c r="B447" s="60"/>
      <c r="C447" s="107"/>
      <c r="D447" s="107"/>
      <c r="E447" s="60"/>
      <c r="F447" s="110"/>
      <c r="G447" s="60"/>
      <c r="H447" s="60"/>
      <c r="I447" s="62"/>
      <c r="J447" s="62"/>
      <c r="K447" s="62"/>
      <c r="L447" s="62"/>
      <c r="M447" s="62"/>
      <c r="N447" s="62"/>
      <c r="O447" s="64"/>
    </row>
    <row r="448" spans="1:15" x14ac:dyDescent="0.3">
      <c r="A448" s="60"/>
      <c r="B448" s="60"/>
      <c r="C448" s="107"/>
      <c r="D448" s="107"/>
      <c r="E448" s="60"/>
      <c r="F448" s="110"/>
      <c r="G448" s="60"/>
      <c r="H448" s="60"/>
      <c r="I448" s="62"/>
      <c r="J448" s="62"/>
      <c r="K448" s="62"/>
      <c r="L448" s="62"/>
      <c r="M448" s="62"/>
      <c r="N448" s="62"/>
      <c r="O448" s="64"/>
    </row>
    <row r="449" spans="1:15" x14ac:dyDescent="0.3">
      <c r="A449" s="60"/>
      <c r="B449" s="60"/>
      <c r="C449" s="107"/>
      <c r="D449" s="107"/>
      <c r="E449" s="60"/>
      <c r="F449" s="110"/>
      <c r="G449" s="60"/>
      <c r="H449" s="60"/>
      <c r="I449" s="62"/>
      <c r="J449" s="62"/>
      <c r="K449" s="62"/>
      <c r="L449" s="62"/>
      <c r="M449" s="62"/>
      <c r="N449" s="62"/>
      <c r="O449" s="64"/>
    </row>
    <row r="450" spans="1:15" x14ac:dyDescent="0.3">
      <c r="A450" s="60"/>
      <c r="B450" s="60"/>
      <c r="C450" s="107"/>
      <c r="D450" s="107"/>
      <c r="E450" s="60"/>
      <c r="F450" s="110"/>
      <c r="G450" s="60"/>
      <c r="H450" s="60"/>
      <c r="I450" s="62"/>
      <c r="J450" s="62"/>
      <c r="K450" s="62"/>
      <c r="L450" s="62"/>
      <c r="M450" s="62"/>
      <c r="N450" s="62"/>
      <c r="O450" s="64"/>
    </row>
    <row r="451" spans="1:15" x14ac:dyDescent="0.3">
      <c r="A451" s="60"/>
      <c r="B451" s="60"/>
      <c r="C451" s="107"/>
      <c r="D451" s="107"/>
      <c r="E451" s="60"/>
      <c r="F451" s="110"/>
      <c r="G451" s="60"/>
      <c r="H451" s="60"/>
      <c r="I451" s="62"/>
      <c r="J451" s="62"/>
      <c r="K451" s="62"/>
      <c r="L451" s="62"/>
      <c r="M451" s="62"/>
      <c r="N451" s="62"/>
      <c r="O451" s="64"/>
    </row>
    <row r="452" spans="1:15" x14ac:dyDescent="0.3">
      <c r="A452" s="60"/>
      <c r="B452" s="60"/>
      <c r="C452" s="107"/>
      <c r="D452" s="107"/>
      <c r="E452" s="60"/>
      <c r="F452" s="110"/>
      <c r="G452" s="60"/>
      <c r="H452" s="60"/>
      <c r="I452" s="62"/>
      <c r="J452" s="62"/>
      <c r="K452" s="62"/>
      <c r="L452" s="62"/>
      <c r="M452" s="62"/>
      <c r="N452" s="62"/>
      <c r="O452" s="64"/>
    </row>
    <row r="453" spans="1:15" x14ac:dyDescent="0.3">
      <c r="A453" s="60"/>
      <c r="B453" s="60"/>
      <c r="C453" s="107"/>
      <c r="D453" s="107"/>
      <c r="E453" s="60"/>
      <c r="F453" s="110"/>
      <c r="G453" s="60"/>
      <c r="H453" s="60"/>
      <c r="I453" s="62"/>
      <c r="J453" s="62"/>
      <c r="K453" s="62"/>
      <c r="L453" s="62"/>
      <c r="M453" s="62"/>
      <c r="N453" s="62"/>
      <c r="O453" s="64"/>
    </row>
    <row r="454" spans="1:15" x14ac:dyDescent="0.3">
      <c r="A454" s="60"/>
      <c r="B454" s="60"/>
      <c r="C454" s="107"/>
      <c r="D454" s="107"/>
      <c r="E454" s="60"/>
      <c r="F454" s="110"/>
      <c r="G454" s="60"/>
      <c r="H454" s="60"/>
      <c r="I454" s="62"/>
      <c r="J454" s="62"/>
      <c r="K454" s="62"/>
      <c r="L454" s="62"/>
      <c r="M454" s="62"/>
      <c r="N454" s="62"/>
      <c r="O454" s="64"/>
    </row>
    <row r="455" spans="1:15" x14ac:dyDescent="0.3">
      <c r="A455" s="60"/>
      <c r="B455" s="60"/>
      <c r="C455" s="107"/>
      <c r="D455" s="107"/>
      <c r="E455" s="60"/>
      <c r="F455" s="110"/>
      <c r="G455" s="60"/>
      <c r="H455" s="60"/>
      <c r="I455" s="62"/>
      <c r="J455" s="62"/>
      <c r="K455" s="62"/>
      <c r="L455" s="62"/>
      <c r="M455" s="62"/>
      <c r="N455" s="62"/>
      <c r="O455" s="64"/>
    </row>
    <row r="456" spans="1:15" x14ac:dyDescent="0.3">
      <c r="A456" s="60"/>
      <c r="B456" s="60"/>
      <c r="C456" s="107"/>
      <c r="D456" s="107"/>
      <c r="E456" s="60"/>
      <c r="F456" s="110"/>
      <c r="G456" s="60"/>
      <c r="H456" s="60"/>
      <c r="I456" s="62"/>
      <c r="J456" s="62"/>
      <c r="K456" s="62"/>
      <c r="L456" s="62"/>
      <c r="M456" s="62"/>
      <c r="N456" s="62"/>
      <c r="O456" s="64"/>
    </row>
    <row r="457" spans="1:15" x14ac:dyDescent="0.3">
      <c r="A457" s="60"/>
      <c r="B457" s="60"/>
      <c r="C457" s="107"/>
      <c r="D457" s="107"/>
      <c r="E457" s="60"/>
      <c r="F457" s="110"/>
      <c r="G457" s="60"/>
      <c r="H457" s="60"/>
      <c r="I457" s="62"/>
      <c r="J457" s="62"/>
      <c r="K457" s="62"/>
      <c r="L457" s="62"/>
      <c r="M457" s="62"/>
      <c r="N457" s="62"/>
      <c r="O457" s="64"/>
    </row>
    <row r="458" spans="1:15" x14ac:dyDescent="0.3">
      <c r="A458" s="60"/>
      <c r="B458" s="60"/>
      <c r="C458" s="107"/>
      <c r="D458" s="107"/>
      <c r="E458" s="60"/>
      <c r="F458" s="110"/>
      <c r="G458" s="60"/>
      <c r="H458" s="60"/>
      <c r="I458" s="62"/>
      <c r="J458" s="62"/>
      <c r="K458" s="62"/>
      <c r="L458" s="62"/>
      <c r="M458" s="62"/>
      <c r="N458" s="62"/>
      <c r="O458" s="64"/>
    </row>
    <row r="459" spans="1:15" x14ac:dyDescent="0.3">
      <c r="A459" s="60"/>
      <c r="B459" s="60"/>
      <c r="C459" s="107"/>
      <c r="D459" s="107"/>
      <c r="E459" s="60"/>
      <c r="F459" s="110"/>
      <c r="G459" s="60"/>
      <c r="H459" s="60"/>
      <c r="I459" s="62"/>
      <c r="J459" s="62"/>
      <c r="K459" s="62"/>
      <c r="L459" s="62"/>
      <c r="M459" s="62"/>
      <c r="N459" s="62"/>
      <c r="O459" s="64"/>
    </row>
    <row r="460" spans="1:15" x14ac:dyDescent="0.3">
      <c r="A460" s="60"/>
      <c r="B460" s="60"/>
      <c r="C460" s="107"/>
      <c r="D460" s="107"/>
      <c r="E460" s="60"/>
      <c r="F460" s="110"/>
      <c r="G460" s="60"/>
      <c r="H460" s="60"/>
      <c r="I460" s="62"/>
      <c r="J460" s="62"/>
      <c r="K460" s="62"/>
      <c r="L460" s="62"/>
      <c r="M460" s="62"/>
      <c r="N460" s="62"/>
      <c r="O460" s="64"/>
    </row>
    <row r="461" spans="1:15" x14ac:dyDescent="0.3">
      <c r="A461" s="60"/>
      <c r="B461" s="60"/>
      <c r="C461" s="107"/>
      <c r="D461" s="107"/>
      <c r="E461" s="60"/>
      <c r="F461" s="110"/>
      <c r="G461" s="60"/>
      <c r="H461" s="60"/>
      <c r="I461" s="62"/>
      <c r="J461" s="62"/>
      <c r="K461" s="62"/>
      <c r="L461" s="62"/>
      <c r="M461" s="62"/>
      <c r="N461" s="62"/>
      <c r="O461" s="64"/>
    </row>
    <row r="462" spans="1:15" x14ac:dyDescent="0.3">
      <c r="A462" s="60"/>
      <c r="B462" s="60"/>
      <c r="C462" s="107"/>
      <c r="D462" s="107"/>
      <c r="E462" s="60"/>
      <c r="F462" s="110"/>
      <c r="G462" s="60"/>
      <c r="H462" s="60"/>
      <c r="I462" s="62"/>
      <c r="J462" s="62"/>
      <c r="K462" s="62"/>
      <c r="L462" s="62"/>
      <c r="M462" s="62"/>
      <c r="N462" s="62"/>
      <c r="O462" s="64"/>
    </row>
    <row r="463" spans="1:15" x14ac:dyDescent="0.3">
      <c r="A463" s="60"/>
      <c r="B463" s="60"/>
      <c r="C463" s="107"/>
      <c r="D463" s="107"/>
      <c r="E463" s="60"/>
      <c r="F463" s="110"/>
      <c r="G463" s="60"/>
      <c r="H463" s="60"/>
      <c r="I463" s="62"/>
      <c r="J463" s="62"/>
      <c r="K463" s="62"/>
      <c r="L463" s="62"/>
      <c r="M463" s="62"/>
      <c r="N463" s="62"/>
      <c r="O463" s="64"/>
    </row>
    <row r="464" spans="1:15" x14ac:dyDescent="0.3">
      <c r="A464" s="60"/>
      <c r="B464" s="60"/>
      <c r="C464" s="107"/>
      <c r="D464" s="107"/>
      <c r="E464" s="60"/>
      <c r="F464" s="110"/>
      <c r="G464" s="60"/>
      <c r="H464" s="60"/>
      <c r="I464" s="62"/>
      <c r="J464" s="62"/>
      <c r="K464" s="62"/>
      <c r="L464" s="62"/>
      <c r="M464" s="62"/>
      <c r="N464" s="62"/>
      <c r="O464" s="64"/>
    </row>
    <row r="465" spans="1:15" x14ac:dyDescent="0.3">
      <c r="A465" s="60"/>
      <c r="B465" s="60"/>
      <c r="C465" s="107"/>
      <c r="D465" s="107"/>
      <c r="E465" s="60"/>
      <c r="F465" s="110"/>
      <c r="G465" s="60"/>
      <c r="H465" s="60"/>
      <c r="I465" s="62"/>
      <c r="J465" s="62"/>
      <c r="K465" s="62"/>
      <c r="L465" s="62"/>
      <c r="M465" s="62"/>
      <c r="N465" s="62"/>
      <c r="O465" s="64"/>
    </row>
    <row r="466" spans="1:15" x14ac:dyDescent="0.3">
      <c r="A466" s="60"/>
      <c r="B466" s="60"/>
      <c r="C466" s="107"/>
      <c r="D466" s="107"/>
      <c r="E466" s="60"/>
      <c r="F466" s="110"/>
      <c r="G466" s="60"/>
      <c r="H466" s="60"/>
      <c r="I466" s="62"/>
      <c r="J466" s="62"/>
      <c r="K466" s="62"/>
      <c r="L466" s="62"/>
      <c r="M466" s="62"/>
      <c r="N466" s="62"/>
      <c r="O466" s="64"/>
    </row>
    <row r="467" spans="1:15" x14ac:dyDescent="0.3">
      <c r="A467" s="60"/>
      <c r="B467" s="60"/>
      <c r="C467" s="107"/>
      <c r="D467" s="107"/>
      <c r="E467" s="60"/>
      <c r="F467" s="110"/>
      <c r="G467" s="60"/>
      <c r="H467" s="60"/>
      <c r="I467" s="62"/>
      <c r="J467" s="62"/>
      <c r="K467" s="62"/>
      <c r="L467" s="62"/>
      <c r="M467" s="62"/>
      <c r="N467" s="62"/>
      <c r="O467" s="64"/>
    </row>
    <row r="468" spans="1:15" x14ac:dyDescent="0.3">
      <c r="A468" s="60"/>
      <c r="B468" s="60"/>
      <c r="C468" s="107"/>
      <c r="D468" s="107"/>
      <c r="E468" s="60"/>
      <c r="F468" s="110"/>
      <c r="G468" s="60"/>
      <c r="H468" s="60"/>
      <c r="I468" s="62"/>
      <c r="J468" s="62"/>
      <c r="K468" s="62"/>
      <c r="L468" s="62"/>
      <c r="M468" s="62"/>
      <c r="N468" s="62"/>
      <c r="O468" s="64"/>
    </row>
    <row r="469" spans="1:15" x14ac:dyDescent="0.3">
      <c r="A469" s="60"/>
      <c r="B469" s="60"/>
      <c r="C469" s="107"/>
      <c r="D469" s="107"/>
      <c r="E469" s="60"/>
      <c r="F469" s="110"/>
      <c r="G469" s="60"/>
      <c r="H469" s="60"/>
      <c r="I469" s="62"/>
      <c r="J469" s="62"/>
      <c r="K469" s="62"/>
      <c r="L469" s="62"/>
      <c r="M469" s="62"/>
      <c r="N469" s="62"/>
      <c r="O469" s="64"/>
    </row>
    <row r="470" spans="1:15" x14ac:dyDescent="0.3">
      <c r="A470" s="60"/>
      <c r="B470" s="60"/>
      <c r="C470" s="107"/>
      <c r="D470" s="107"/>
      <c r="E470" s="60"/>
      <c r="F470" s="110"/>
      <c r="G470" s="60"/>
      <c r="H470" s="60"/>
      <c r="I470" s="62"/>
      <c r="J470" s="62"/>
      <c r="K470" s="62"/>
      <c r="L470" s="62"/>
      <c r="M470" s="62"/>
      <c r="N470" s="62"/>
      <c r="O470" s="64"/>
    </row>
    <row r="471" spans="1:15" x14ac:dyDescent="0.3">
      <c r="A471" s="60"/>
      <c r="B471" s="60"/>
      <c r="C471" s="107"/>
      <c r="D471" s="107"/>
      <c r="E471" s="60"/>
      <c r="F471" s="110"/>
      <c r="G471" s="60"/>
      <c r="H471" s="60"/>
      <c r="I471" s="62"/>
      <c r="J471" s="62"/>
      <c r="K471" s="62"/>
      <c r="L471" s="62"/>
      <c r="M471" s="62"/>
      <c r="N471" s="62"/>
      <c r="O471" s="64"/>
    </row>
    <row r="472" spans="1:15" x14ac:dyDescent="0.3">
      <c r="A472" s="60"/>
      <c r="B472" s="60"/>
      <c r="C472" s="107"/>
      <c r="D472" s="107"/>
      <c r="E472" s="60"/>
      <c r="F472" s="110"/>
      <c r="G472" s="60"/>
      <c r="H472" s="60"/>
      <c r="I472" s="62"/>
      <c r="J472" s="62"/>
      <c r="K472" s="62"/>
      <c r="L472" s="62"/>
      <c r="M472" s="62"/>
      <c r="N472" s="62"/>
      <c r="O472" s="64"/>
    </row>
    <row r="473" spans="1:15" x14ac:dyDescent="0.3">
      <c r="A473" s="60"/>
      <c r="B473" s="60"/>
      <c r="C473" s="107"/>
      <c r="D473" s="107"/>
      <c r="E473" s="60"/>
      <c r="F473" s="110"/>
      <c r="G473" s="60"/>
      <c r="H473" s="60"/>
      <c r="I473" s="62"/>
      <c r="J473" s="62"/>
      <c r="K473" s="62"/>
      <c r="L473" s="62"/>
      <c r="M473" s="62"/>
      <c r="N473" s="62"/>
      <c r="O473" s="64"/>
    </row>
    <row r="474" spans="1:15" x14ac:dyDescent="0.3">
      <c r="A474" s="60"/>
      <c r="B474" s="60"/>
      <c r="C474" s="107"/>
      <c r="D474" s="107"/>
      <c r="E474" s="60"/>
      <c r="F474" s="110"/>
      <c r="G474" s="60"/>
      <c r="H474" s="60"/>
      <c r="I474" s="62"/>
      <c r="J474" s="62"/>
      <c r="K474" s="62"/>
      <c r="L474" s="62"/>
      <c r="M474" s="62"/>
      <c r="N474" s="62"/>
      <c r="O474" s="64"/>
    </row>
    <row r="475" spans="1:15" x14ac:dyDescent="0.3">
      <c r="A475" s="60"/>
      <c r="B475" s="60"/>
      <c r="C475" s="107"/>
      <c r="D475" s="107"/>
      <c r="E475" s="60"/>
      <c r="F475" s="110"/>
      <c r="G475" s="60"/>
      <c r="H475" s="60"/>
      <c r="I475" s="62"/>
      <c r="J475" s="62"/>
      <c r="K475" s="62"/>
      <c r="L475" s="62"/>
      <c r="M475" s="62"/>
      <c r="N475" s="62"/>
      <c r="O475" s="64"/>
    </row>
    <row r="476" spans="1:15" x14ac:dyDescent="0.3">
      <c r="A476" s="60"/>
      <c r="B476" s="60"/>
      <c r="C476" s="107"/>
      <c r="D476" s="107"/>
      <c r="E476" s="60"/>
      <c r="F476" s="110"/>
      <c r="G476" s="60"/>
      <c r="H476" s="60"/>
      <c r="I476" s="62"/>
      <c r="J476" s="62"/>
      <c r="K476" s="62"/>
      <c r="L476" s="62"/>
      <c r="M476" s="62"/>
      <c r="N476" s="62"/>
      <c r="O476" s="64"/>
    </row>
    <row r="477" spans="1:15" x14ac:dyDescent="0.3">
      <c r="A477" s="60"/>
      <c r="B477" s="60"/>
      <c r="C477" s="107"/>
      <c r="D477" s="107"/>
      <c r="E477" s="60"/>
      <c r="F477" s="110"/>
      <c r="G477" s="60"/>
      <c r="H477" s="60"/>
      <c r="I477" s="62"/>
      <c r="J477" s="62"/>
      <c r="K477" s="62"/>
      <c r="L477" s="62"/>
      <c r="M477" s="62"/>
      <c r="N477" s="62"/>
      <c r="O477" s="64"/>
    </row>
    <row r="478" spans="1:15" x14ac:dyDescent="0.3">
      <c r="A478" s="60"/>
      <c r="B478" s="60"/>
      <c r="C478" s="107"/>
      <c r="D478" s="107"/>
      <c r="E478" s="60"/>
      <c r="F478" s="110"/>
      <c r="G478" s="60"/>
      <c r="H478" s="60"/>
      <c r="I478" s="62"/>
      <c r="J478" s="62"/>
      <c r="K478" s="62"/>
      <c r="L478" s="62"/>
      <c r="M478" s="62"/>
      <c r="N478" s="62"/>
      <c r="O478" s="64"/>
    </row>
    <row r="479" spans="1:15" x14ac:dyDescent="0.3">
      <c r="A479" s="60"/>
      <c r="B479" s="60"/>
      <c r="C479" s="107"/>
      <c r="D479" s="107"/>
      <c r="E479" s="60"/>
      <c r="F479" s="110"/>
      <c r="G479" s="60"/>
      <c r="H479" s="60"/>
      <c r="I479" s="62"/>
      <c r="J479" s="62"/>
      <c r="K479" s="62"/>
      <c r="L479" s="62"/>
      <c r="M479" s="62"/>
      <c r="N479" s="62"/>
      <c r="O479" s="64"/>
    </row>
    <row r="480" spans="1:15" x14ac:dyDescent="0.3">
      <c r="A480" s="60"/>
      <c r="B480" s="60"/>
      <c r="C480" s="107"/>
      <c r="D480" s="107"/>
      <c r="E480" s="60"/>
      <c r="F480" s="110"/>
      <c r="G480" s="60"/>
      <c r="H480" s="60"/>
      <c r="I480" s="62"/>
      <c r="J480" s="62"/>
      <c r="K480" s="62"/>
      <c r="L480" s="62"/>
      <c r="M480" s="62"/>
      <c r="N480" s="62"/>
      <c r="O480" s="64"/>
    </row>
    <row r="481" spans="1:15" x14ac:dyDescent="0.3">
      <c r="A481" s="60"/>
      <c r="B481" s="60"/>
      <c r="C481" s="107"/>
      <c r="D481" s="107"/>
      <c r="E481" s="60"/>
      <c r="F481" s="110"/>
      <c r="G481" s="60"/>
      <c r="H481" s="60"/>
      <c r="I481" s="62"/>
      <c r="J481" s="62"/>
      <c r="K481" s="62"/>
      <c r="L481" s="62"/>
      <c r="M481" s="62"/>
      <c r="N481" s="62"/>
      <c r="O481" s="64"/>
    </row>
    <row r="482" spans="1:15" x14ac:dyDescent="0.3">
      <c r="A482" s="60"/>
      <c r="B482" s="60"/>
      <c r="C482" s="107"/>
      <c r="D482" s="107"/>
      <c r="E482" s="60"/>
      <c r="F482" s="110"/>
      <c r="G482" s="60"/>
      <c r="H482" s="60"/>
      <c r="I482" s="62"/>
      <c r="J482" s="62"/>
      <c r="K482" s="62"/>
      <c r="L482" s="62"/>
      <c r="M482" s="62"/>
      <c r="N482" s="62"/>
      <c r="O482" s="64"/>
    </row>
    <row r="483" spans="1:15" x14ac:dyDescent="0.3">
      <c r="A483" s="60"/>
      <c r="B483" s="60"/>
      <c r="C483" s="107"/>
      <c r="D483" s="107"/>
      <c r="E483" s="60"/>
      <c r="F483" s="110"/>
      <c r="G483" s="60"/>
      <c r="H483" s="60"/>
      <c r="I483" s="62"/>
      <c r="J483" s="62"/>
      <c r="K483" s="62"/>
      <c r="L483" s="62"/>
      <c r="M483" s="62"/>
      <c r="N483" s="62"/>
      <c r="O483" s="64"/>
    </row>
    <row r="484" spans="1:15" x14ac:dyDescent="0.3">
      <c r="A484" s="60"/>
      <c r="B484" s="60"/>
      <c r="C484" s="107"/>
      <c r="D484" s="107"/>
      <c r="E484" s="60"/>
      <c r="F484" s="110"/>
      <c r="G484" s="60"/>
      <c r="H484" s="60"/>
      <c r="I484" s="62"/>
      <c r="J484" s="62"/>
      <c r="K484" s="62"/>
      <c r="L484" s="62"/>
      <c r="M484" s="62"/>
      <c r="N484" s="62"/>
      <c r="O484" s="64"/>
    </row>
    <row r="485" spans="1:15" x14ac:dyDescent="0.3">
      <c r="A485" s="60"/>
      <c r="B485" s="60"/>
      <c r="C485" s="107"/>
      <c r="D485" s="107"/>
      <c r="E485" s="60"/>
      <c r="F485" s="110"/>
      <c r="G485" s="60"/>
      <c r="H485" s="60"/>
      <c r="I485" s="62"/>
      <c r="J485" s="62"/>
      <c r="K485" s="62"/>
      <c r="L485" s="62"/>
      <c r="M485" s="62"/>
      <c r="N485" s="62"/>
      <c r="O485" s="64"/>
    </row>
    <row r="486" spans="1:15" x14ac:dyDescent="0.3">
      <c r="A486" s="60"/>
      <c r="B486" s="60"/>
      <c r="C486" s="107"/>
      <c r="D486" s="107"/>
      <c r="E486" s="60"/>
      <c r="F486" s="110"/>
      <c r="G486" s="60"/>
      <c r="H486" s="60"/>
      <c r="I486" s="62"/>
      <c r="J486" s="62"/>
      <c r="K486" s="62"/>
      <c r="L486" s="62"/>
      <c r="M486" s="62"/>
      <c r="N486" s="62"/>
      <c r="O486" s="64"/>
    </row>
    <row r="487" spans="1:15" x14ac:dyDescent="0.3">
      <c r="A487" s="60"/>
      <c r="B487" s="60"/>
      <c r="C487" s="107"/>
      <c r="D487" s="107"/>
      <c r="E487" s="60"/>
      <c r="F487" s="110"/>
      <c r="G487" s="60"/>
      <c r="H487" s="60"/>
      <c r="I487" s="62"/>
      <c r="J487" s="62"/>
      <c r="K487" s="62"/>
      <c r="L487" s="62"/>
      <c r="M487" s="62"/>
      <c r="N487" s="62"/>
      <c r="O487" s="64"/>
    </row>
    <row r="488" spans="1:15" x14ac:dyDescent="0.3">
      <c r="A488" s="60"/>
      <c r="B488" s="60"/>
      <c r="C488" s="107"/>
      <c r="D488" s="107"/>
      <c r="E488" s="60"/>
      <c r="F488" s="110"/>
      <c r="G488" s="60"/>
      <c r="H488" s="60"/>
      <c r="I488" s="62"/>
      <c r="J488" s="62"/>
      <c r="K488" s="62"/>
      <c r="L488" s="62"/>
      <c r="M488" s="62"/>
      <c r="N488" s="62"/>
      <c r="O488" s="64"/>
    </row>
    <row r="489" spans="1:15" x14ac:dyDescent="0.3">
      <c r="A489" s="60"/>
      <c r="B489" s="60"/>
      <c r="C489" s="107"/>
      <c r="D489" s="107"/>
      <c r="E489" s="60"/>
      <c r="F489" s="110"/>
      <c r="G489" s="60"/>
      <c r="H489" s="60"/>
      <c r="I489" s="62"/>
      <c r="J489" s="62"/>
      <c r="K489" s="62"/>
      <c r="L489" s="62"/>
      <c r="M489" s="62"/>
      <c r="N489" s="62"/>
      <c r="O489" s="64"/>
    </row>
    <row r="490" spans="1:15" x14ac:dyDescent="0.3">
      <c r="A490" s="60"/>
      <c r="B490" s="60"/>
      <c r="C490" s="107"/>
      <c r="D490" s="107"/>
      <c r="E490" s="60"/>
      <c r="F490" s="110"/>
      <c r="G490" s="60"/>
      <c r="H490" s="60"/>
      <c r="I490" s="62"/>
      <c r="J490" s="62"/>
      <c r="K490" s="62"/>
      <c r="L490" s="62"/>
      <c r="M490" s="62"/>
      <c r="N490" s="62"/>
      <c r="O490" s="64"/>
    </row>
    <row r="491" spans="1:15" x14ac:dyDescent="0.3">
      <c r="A491" s="60"/>
      <c r="B491" s="60"/>
      <c r="C491" s="107"/>
      <c r="D491" s="107"/>
      <c r="E491" s="60"/>
      <c r="F491" s="110"/>
      <c r="G491" s="60"/>
      <c r="H491" s="60"/>
      <c r="I491" s="62"/>
      <c r="J491" s="62"/>
      <c r="K491" s="62"/>
      <c r="L491" s="62"/>
      <c r="M491" s="62"/>
      <c r="N491" s="62"/>
      <c r="O491" s="64"/>
    </row>
    <row r="492" spans="1:15" x14ac:dyDescent="0.3">
      <c r="A492" s="60"/>
      <c r="B492" s="60"/>
      <c r="C492" s="107"/>
      <c r="D492" s="107"/>
      <c r="E492" s="60"/>
      <c r="F492" s="110"/>
      <c r="G492" s="60"/>
      <c r="H492" s="60"/>
      <c r="I492" s="62"/>
      <c r="J492" s="62"/>
      <c r="K492" s="62"/>
      <c r="L492" s="62"/>
      <c r="M492" s="62"/>
      <c r="N492" s="62"/>
      <c r="O492" s="64"/>
    </row>
    <row r="493" spans="1:15" x14ac:dyDescent="0.3">
      <c r="A493" s="60"/>
      <c r="B493" s="60"/>
      <c r="C493" s="107"/>
      <c r="D493" s="107"/>
      <c r="E493" s="60"/>
      <c r="F493" s="110"/>
      <c r="G493" s="60"/>
      <c r="H493" s="60"/>
      <c r="I493" s="62"/>
      <c r="J493" s="62"/>
      <c r="K493" s="62"/>
      <c r="L493" s="62"/>
      <c r="M493" s="62"/>
      <c r="N493" s="62"/>
      <c r="O493" s="64"/>
    </row>
    <row r="494" spans="1:15" x14ac:dyDescent="0.3">
      <c r="A494" s="60"/>
      <c r="B494" s="60"/>
      <c r="C494" s="107"/>
      <c r="D494" s="107"/>
      <c r="E494" s="60"/>
      <c r="F494" s="110"/>
      <c r="G494" s="60"/>
      <c r="H494" s="60"/>
      <c r="I494" s="62"/>
      <c r="J494" s="62"/>
      <c r="K494" s="62"/>
      <c r="L494" s="62"/>
      <c r="M494" s="62"/>
      <c r="N494" s="62"/>
      <c r="O494" s="64"/>
    </row>
    <row r="495" spans="1:15" x14ac:dyDescent="0.3">
      <c r="A495" s="60"/>
      <c r="B495" s="60"/>
      <c r="C495" s="107"/>
      <c r="D495" s="107"/>
      <c r="E495" s="60"/>
      <c r="F495" s="110"/>
      <c r="G495" s="60"/>
      <c r="H495" s="60"/>
      <c r="I495" s="62"/>
      <c r="J495" s="62"/>
      <c r="K495" s="62"/>
      <c r="L495" s="62"/>
      <c r="M495" s="62"/>
      <c r="N495" s="62"/>
      <c r="O495" s="64"/>
    </row>
    <row r="496" spans="1:15" x14ac:dyDescent="0.3">
      <c r="A496" s="60"/>
      <c r="B496" s="60"/>
      <c r="C496" s="107"/>
      <c r="D496" s="107"/>
      <c r="E496" s="60"/>
      <c r="F496" s="110"/>
      <c r="G496" s="60"/>
      <c r="H496" s="60"/>
      <c r="I496" s="62"/>
      <c r="J496" s="62"/>
      <c r="K496" s="62"/>
      <c r="L496" s="62"/>
      <c r="M496" s="62"/>
      <c r="N496" s="62"/>
      <c r="O496" s="64"/>
    </row>
    <row r="497" spans="1:15" x14ac:dyDescent="0.3">
      <c r="A497" s="60"/>
      <c r="B497" s="60"/>
      <c r="C497" s="107"/>
      <c r="D497" s="107"/>
      <c r="E497" s="60"/>
      <c r="F497" s="110"/>
      <c r="G497" s="60"/>
      <c r="H497" s="60"/>
      <c r="I497" s="62"/>
      <c r="J497" s="62"/>
      <c r="K497" s="62"/>
      <c r="L497" s="62"/>
      <c r="M497" s="62"/>
      <c r="N497" s="62"/>
      <c r="O497" s="64"/>
    </row>
    <row r="498" spans="1:15" x14ac:dyDescent="0.3">
      <c r="A498" s="60"/>
      <c r="B498" s="60"/>
      <c r="C498" s="107"/>
      <c r="D498" s="107"/>
      <c r="E498" s="60"/>
      <c r="F498" s="110"/>
      <c r="G498" s="60"/>
      <c r="H498" s="60"/>
      <c r="I498" s="62"/>
      <c r="J498" s="62"/>
      <c r="K498" s="62"/>
      <c r="L498" s="62"/>
      <c r="M498" s="62"/>
      <c r="N498" s="62"/>
      <c r="O498" s="64"/>
    </row>
    <row r="499" spans="1:15" x14ac:dyDescent="0.3">
      <c r="A499" s="60"/>
      <c r="B499" s="60"/>
      <c r="C499" s="107"/>
      <c r="D499" s="107"/>
      <c r="E499" s="60"/>
      <c r="F499" s="110"/>
      <c r="G499" s="60"/>
      <c r="H499" s="60"/>
      <c r="I499" s="62"/>
      <c r="J499" s="62"/>
      <c r="K499" s="62"/>
      <c r="L499" s="62"/>
      <c r="M499" s="62"/>
      <c r="N499" s="62"/>
      <c r="O499" s="64"/>
    </row>
    <row r="500" spans="1:15" x14ac:dyDescent="0.3">
      <c r="A500" s="60"/>
      <c r="B500" s="60"/>
      <c r="C500" s="107"/>
      <c r="D500" s="107"/>
      <c r="E500" s="60"/>
      <c r="F500" s="110"/>
      <c r="G500" s="60"/>
      <c r="H500" s="60"/>
      <c r="I500" s="62"/>
      <c r="J500" s="62"/>
      <c r="K500" s="62"/>
      <c r="L500" s="62"/>
      <c r="M500" s="62"/>
      <c r="N500" s="62"/>
      <c r="O500" s="64"/>
    </row>
    <row r="501" spans="1:15" x14ac:dyDescent="0.3">
      <c r="A501" s="60"/>
      <c r="B501" s="60"/>
      <c r="C501" s="107"/>
      <c r="D501" s="107"/>
      <c r="E501" s="60"/>
      <c r="F501" s="110"/>
      <c r="G501" s="60"/>
      <c r="H501" s="60"/>
      <c r="I501" s="62"/>
      <c r="J501" s="62"/>
      <c r="K501" s="62"/>
      <c r="L501" s="62"/>
      <c r="M501" s="62"/>
      <c r="N501" s="62"/>
      <c r="O501" s="64"/>
    </row>
    <row r="502" spans="1:15" x14ac:dyDescent="0.3">
      <c r="A502" s="60"/>
      <c r="B502" s="60"/>
      <c r="C502" s="107"/>
      <c r="D502" s="107"/>
      <c r="E502" s="60"/>
      <c r="F502" s="110"/>
      <c r="G502" s="60"/>
      <c r="H502" s="60"/>
      <c r="I502" s="62"/>
      <c r="J502" s="62"/>
      <c r="K502" s="62"/>
      <c r="L502" s="62"/>
      <c r="M502" s="62"/>
      <c r="N502" s="62"/>
      <c r="O502" s="64"/>
    </row>
    <row r="503" spans="1:15" x14ac:dyDescent="0.3">
      <c r="A503" s="60"/>
      <c r="B503" s="60"/>
      <c r="C503" s="107"/>
      <c r="D503" s="107"/>
      <c r="E503" s="60"/>
      <c r="F503" s="110"/>
      <c r="G503" s="60"/>
      <c r="H503" s="60"/>
      <c r="I503" s="62"/>
      <c r="J503" s="62"/>
      <c r="K503" s="62"/>
      <c r="L503" s="62"/>
      <c r="M503" s="62"/>
      <c r="N503" s="62"/>
      <c r="O503" s="64"/>
    </row>
    <row r="504" spans="1:15" x14ac:dyDescent="0.3">
      <c r="A504" s="60"/>
      <c r="B504" s="60"/>
      <c r="C504" s="107"/>
      <c r="D504" s="107"/>
      <c r="E504" s="60"/>
      <c r="F504" s="110"/>
      <c r="G504" s="60"/>
      <c r="H504" s="60"/>
      <c r="I504" s="62"/>
      <c r="J504" s="62"/>
      <c r="K504" s="62"/>
      <c r="L504" s="62"/>
      <c r="M504" s="62"/>
      <c r="N504" s="62"/>
      <c r="O504" s="64"/>
    </row>
    <row r="505" spans="1:15" x14ac:dyDescent="0.3">
      <c r="A505" s="60"/>
      <c r="B505" s="60"/>
      <c r="C505" s="107"/>
      <c r="D505" s="107"/>
      <c r="E505" s="60"/>
      <c r="F505" s="110"/>
      <c r="G505" s="60"/>
      <c r="H505" s="60"/>
      <c r="I505" s="62"/>
      <c r="J505" s="62"/>
      <c r="K505" s="62"/>
      <c r="L505" s="62"/>
      <c r="M505" s="62"/>
      <c r="N505" s="62"/>
      <c r="O505" s="64"/>
    </row>
    <row r="506" spans="1:15" x14ac:dyDescent="0.3">
      <c r="A506" s="60"/>
      <c r="B506" s="60"/>
      <c r="C506" s="107"/>
      <c r="D506" s="107"/>
      <c r="E506" s="60"/>
      <c r="F506" s="110"/>
      <c r="G506" s="60"/>
      <c r="H506" s="60"/>
      <c r="I506" s="62"/>
      <c r="J506" s="62"/>
      <c r="K506" s="62"/>
      <c r="L506" s="62"/>
      <c r="M506" s="62"/>
      <c r="N506" s="62"/>
      <c r="O506" s="64"/>
    </row>
    <row r="507" spans="1:15" x14ac:dyDescent="0.3">
      <c r="A507" s="60"/>
      <c r="B507" s="60"/>
      <c r="C507" s="107"/>
      <c r="D507" s="107"/>
      <c r="E507" s="60"/>
      <c r="F507" s="110"/>
      <c r="G507" s="60"/>
      <c r="H507" s="60"/>
      <c r="I507" s="62"/>
      <c r="J507" s="62"/>
      <c r="K507" s="62"/>
      <c r="L507" s="62"/>
      <c r="M507" s="62"/>
      <c r="N507" s="62"/>
      <c r="O507" s="64"/>
    </row>
    <row r="508" spans="1:15" x14ac:dyDescent="0.3">
      <c r="A508" s="60"/>
      <c r="B508" s="60"/>
      <c r="C508" s="107"/>
      <c r="D508" s="107"/>
      <c r="E508" s="60"/>
      <c r="F508" s="110"/>
      <c r="G508" s="60"/>
      <c r="H508" s="60"/>
      <c r="I508" s="62"/>
      <c r="J508" s="62"/>
      <c r="K508" s="62"/>
      <c r="L508" s="62"/>
      <c r="M508" s="62"/>
      <c r="N508" s="62"/>
      <c r="O508" s="64"/>
    </row>
    <row r="509" spans="1:15" x14ac:dyDescent="0.3">
      <c r="A509" s="60"/>
      <c r="B509" s="60"/>
      <c r="C509" s="107"/>
      <c r="D509" s="107"/>
      <c r="E509" s="60"/>
      <c r="F509" s="110"/>
      <c r="G509" s="60"/>
      <c r="H509" s="60"/>
      <c r="I509" s="62"/>
      <c r="J509" s="62"/>
      <c r="K509" s="62"/>
      <c r="L509" s="62"/>
      <c r="M509" s="62"/>
      <c r="N509" s="62"/>
      <c r="O509" s="64"/>
    </row>
    <row r="510" spans="1:15" x14ac:dyDescent="0.3">
      <c r="A510" s="60"/>
      <c r="B510" s="60"/>
      <c r="C510" s="107"/>
      <c r="D510" s="107"/>
      <c r="E510" s="60"/>
      <c r="F510" s="110"/>
      <c r="G510" s="60"/>
      <c r="H510" s="60"/>
      <c r="I510" s="62"/>
      <c r="J510" s="62"/>
      <c r="K510" s="62"/>
      <c r="L510" s="62"/>
      <c r="M510" s="62"/>
      <c r="N510" s="62"/>
      <c r="O510" s="64"/>
    </row>
    <row r="511" spans="1:15" x14ac:dyDescent="0.3">
      <c r="A511" s="60"/>
      <c r="B511" s="60"/>
      <c r="C511" s="107"/>
      <c r="D511" s="107"/>
      <c r="E511" s="60"/>
      <c r="F511" s="110"/>
      <c r="G511" s="60"/>
      <c r="H511" s="60"/>
      <c r="I511" s="62"/>
      <c r="J511" s="62"/>
      <c r="K511" s="62"/>
      <c r="L511" s="62"/>
      <c r="M511" s="62"/>
      <c r="N511" s="62"/>
      <c r="O511" s="64"/>
    </row>
    <row r="512" spans="1:15" x14ac:dyDescent="0.3">
      <c r="A512" s="60"/>
      <c r="B512" s="60"/>
      <c r="C512" s="107"/>
      <c r="D512" s="107"/>
      <c r="E512" s="60"/>
      <c r="F512" s="110"/>
      <c r="G512" s="60"/>
      <c r="H512" s="60"/>
      <c r="I512" s="62"/>
      <c r="J512" s="62"/>
      <c r="K512" s="62"/>
      <c r="L512" s="62"/>
      <c r="M512" s="62"/>
      <c r="N512" s="62"/>
      <c r="O512" s="64"/>
    </row>
    <row r="513" spans="1:15" x14ac:dyDescent="0.3">
      <c r="A513" s="60"/>
      <c r="B513" s="60"/>
      <c r="C513" s="107"/>
      <c r="D513" s="107"/>
      <c r="E513" s="60"/>
      <c r="F513" s="110"/>
      <c r="G513" s="60"/>
      <c r="H513" s="60"/>
      <c r="I513" s="62"/>
      <c r="J513" s="62"/>
      <c r="K513" s="62"/>
      <c r="L513" s="62"/>
      <c r="M513" s="62"/>
      <c r="N513" s="62"/>
      <c r="O513" s="64"/>
    </row>
    <row r="514" spans="1:15" x14ac:dyDescent="0.3">
      <c r="A514" s="60"/>
      <c r="B514" s="60"/>
      <c r="C514" s="107"/>
      <c r="D514" s="107"/>
      <c r="E514" s="60"/>
      <c r="F514" s="110"/>
      <c r="G514" s="60"/>
      <c r="H514" s="60"/>
      <c r="I514" s="62"/>
      <c r="J514" s="62"/>
      <c r="K514" s="62"/>
      <c r="L514" s="62"/>
      <c r="M514" s="62"/>
      <c r="N514" s="62"/>
      <c r="O514" s="64"/>
    </row>
    <row r="515" spans="1:15" x14ac:dyDescent="0.3">
      <c r="A515" s="60"/>
      <c r="B515" s="60"/>
      <c r="C515" s="107"/>
      <c r="D515" s="107"/>
      <c r="E515" s="60"/>
      <c r="F515" s="110"/>
      <c r="G515" s="60"/>
      <c r="H515" s="60"/>
      <c r="I515" s="62"/>
      <c r="J515" s="62"/>
      <c r="K515" s="62"/>
      <c r="L515" s="62"/>
      <c r="M515" s="62"/>
      <c r="N515" s="62"/>
      <c r="O515" s="64"/>
    </row>
    <row r="516" spans="1:15" x14ac:dyDescent="0.3">
      <c r="A516" s="60"/>
      <c r="B516" s="60"/>
      <c r="C516" s="107"/>
      <c r="D516" s="107"/>
      <c r="E516" s="60"/>
      <c r="F516" s="110"/>
      <c r="G516" s="60"/>
      <c r="H516" s="60"/>
      <c r="I516" s="62"/>
      <c r="J516" s="62"/>
      <c r="K516" s="62"/>
      <c r="L516" s="62"/>
      <c r="M516" s="62"/>
      <c r="N516" s="62"/>
      <c r="O516" s="64"/>
    </row>
    <row r="517" spans="1:15" x14ac:dyDescent="0.3">
      <c r="A517" s="60"/>
      <c r="B517" s="60"/>
      <c r="C517" s="107"/>
      <c r="D517" s="107"/>
      <c r="E517" s="60"/>
      <c r="F517" s="110"/>
      <c r="G517" s="60"/>
      <c r="H517" s="60"/>
      <c r="I517" s="62"/>
      <c r="J517" s="62"/>
      <c r="K517" s="62"/>
      <c r="L517" s="62"/>
      <c r="M517" s="62"/>
      <c r="N517" s="62"/>
      <c r="O517" s="64"/>
    </row>
    <row r="518" spans="1:15" x14ac:dyDescent="0.3">
      <c r="A518" s="60"/>
      <c r="B518" s="60"/>
      <c r="C518" s="107"/>
      <c r="D518" s="107"/>
      <c r="E518" s="60"/>
      <c r="F518" s="110"/>
      <c r="G518" s="60"/>
      <c r="H518" s="60"/>
      <c r="I518" s="62"/>
      <c r="J518" s="62"/>
      <c r="K518" s="62"/>
      <c r="L518" s="62"/>
      <c r="M518" s="62"/>
      <c r="N518" s="62"/>
      <c r="O518" s="64"/>
    </row>
    <row r="519" spans="1:15" x14ac:dyDescent="0.3">
      <c r="A519" s="60"/>
      <c r="B519" s="60"/>
      <c r="C519" s="107"/>
      <c r="D519" s="107"/>
      <c r="E519" s="60"/>
      <c r="F519" s="110"/>
      <c r="G519" s="60"/>
      <c r="H519" s="60"/>
      <c r="I519" s="62"/>
      <c r="J519" s="62"/>
      <c r="K519" s="62"/>
      <c r="L519" s="62"/>
      <c r="M519" s="62"/>
      <c r="N519" s="62"/>
      <c r="O519" s="64"/>
    </row>
    <row r="520" spans="1:15" x14ac:dyDescent="0.3">
      <c r="A520" s="60"/>
      <c r="B520" s="60"/>
      <c r="C520" s="107"/>
      <c r="D520" s="107"/>
      <c r="E520" s="60"/>
      <c r="F520" s="110"/>
      <c r="G520" s="60"/>
      <c r="H520" s="60"/>
      <c r="I520" s="62"/>
      <c r="J520" s="62"/>
      <c r="K520" s="62"/>
      <c r="L520" s="62"/>
      <c r="M520" s="62"/>
      <c r="N520" s="62"/>
      <c r="O520" s="64"/>
    </row>
    <row r="521" spans="1:15" x14ac:dyDescent="0.3">
      <c r="A521" s="60"/>
      <c r="B521" s="60"/>
      <c r="C521" s="107"/>
      <c r="D521" s="107"/>
      <c r="E521" s="60"/>
      <c r="F521" s="110"/>
      <c r="G521" s="60"/>
      <c r="H521" s="60"/>
      <c r="I521" s="62"/>
      <c r="J521" s="62"/>
      <c r="K521" s="62"/>
      <c r="L521" s="62"/>
      <c r="M521" s="62"/>
      <c r="N521" s="62"/>
      <c r="O521" s="64"/>
    </row>
    <row r="522" spans="1:15" x14ac:dyDescent="0.3">
      <c r="A522" s="60"/>
      <c r="B522" s="60"/>
      <c r="C522" s="107"/>
      <c r="D522" s="107"/>
      <c r="E522" s="60"/>
      <c r="F522" s="110"/>
      <c r="G522" s="60"/>
      <c r="H522" s="60"/>
      <c r="I522" s="62"/>
      <c r="J522" s="62"/>
      <c r="K522" s="62"/>
      <c r="L522" s="62"/>
      <c r="M522" s="62"/>
      <c r="N522" s="62"/>
      <c r="O522" s="64"/>
    </row>
    <row r="523" spans="1:15" x14ac:dyDescent="0.3">
      <c r="A523" s="60"/>
      <c r="B523" s="60"/>
      <c r="C523" s="107"/>
      <c r="D523" s="107"/>
      <c r="E523" s="60"/>
      <c r="F523" s="110"/>
      <c r="G523" s="60"/>
      <c r="H523" s="60"/>
      <c r="I523" s="62"/>
      <c r="J523" s="62"/>
      <c r="K523" s="62"/>
      <c r="L523" s="62"/>
      <c r="M523" s="62"/>
      <c r="N523" s="62"/>
      <c r="O523" s="64"/>
    </row>
    <row r="524" spans="1:15" x14ac:dyDescent="0.3">
      <c r="A524" s="60"/>
      <c r="B524" s="60"/>
      <c r="C524" s="107"/>
      <c r="D524" s="107"/>
      <c r="E524" s="60"/>
      <c r="F524" s="110"/>
      <c r="G524" s="60"/>
      <c r="H524" s="60"/>
      <c r="I524" s="62"/>
      <c r="J524" s="62"/>
      <c r="K524" s="62"/>
      <c r="L524" s="62"/>
      <c r="M524" s="62"/>
      <c r="N524" s="62"/>
      <c r="O524" s="64"/>
    </row>
    <row r="525" spans="1:15" x14ac:dyDescent="0.3">
      <c r="A525" s="60"/>
      <c r="B525" s="60"/>
      <c r="C525" s="107"/>
      <c r="D525" s="107"/>
      <c r="E525" s="60"/>
      <c r="F525" s="110"/>
      <c r="G525" s="60"/>
      <c r="H525" s="60"/>
      <c r="I525" s="62"/>
      <c r="J525" s="62"/>
      <c r="K525" s="62"/>
      <c r="L525" s="62"/>
      <c r="M525" s="62"/>
      <c r="N525" s="62"/>
      <c r="O525" s="64"/>
    </row>
    <row r="526" spans="1:15" x14ac:dyDescent="0.3">
      <c r="A526" s="60"/>
      <c r="B526" s="60"/>
      <c r="C526" s="107"/>
      <c r="D526" s="107"/>
      <c r="E526" s="60"/>
      <c r="F526" s="110"/>
      <c r="G526" s="60"/>
      <c r="H526" s="60"/>
      <c r="I526" s="62"/>
      <c r="J526" s="62"/>
      <c r="K526" s="62"/>
      <c r="L526" s="62"/>
      <c r="M526" s="62"/>
      <c r="N526" s="62"/>
      <c r="O526" s="64"/>
    </row>
    <row r="527" spans="1:15" x14ac:dyDescent="0.3">
      <c r="A527" s="60"/>
      <c r="B527" s="60"/>
      <c r="C527" s="107"/>
      <c r="D527" s="107"/>
      <c r="E527" s="60"/>
      <c r="F527" s="110"/>
      <c r="G527" s="60"/>
      <c r="H527" s="60"/>
      <c r="I527" s="62"/>
      <c r="J527" s="62"/>
      <c r="K527" s="62"/>
      <c r="L527" s="62"/>
      <c r="M527" s="62"/>
      <c r="N527" s="62"/>
      <c r="O527" s="64"/>
    </row>
    <row r="528" spans="1:15" x14ac:dyDescent="0.3">
      <c r="A528" s="60"/>
      <c r="B528" s="60"/>
      <c r="C528" s="107"/>
      <c r="D528" s="107"/>
      <c r="E528" s="60"/>
      <c r="F528" s="110"/>
      <c r="G528" s="60"/>
      <c r="H528" s="60"/>
      <c r="I528" s="62"/>
      <c r="J528" s="62"/>
      <c r="K528" s="62"/>
      <c r="L528" s="62"/>
      <c r="M528" s="62"/>
      <c r="N528" s="62"/>
      <c r="O528" s="64"/>
    </row>
    <row r="529" spans="1:15" x14ac:dyDescent="0.3">
      <c r="A529" s="60"/>
      <c r="B529" s="60"/>
      <c r="C529" s="107"/>
      <c r="D529" s="107"/>
      <c r="E529" s="60"/>
      <c r="F529" s="110"/>
      <c r="G529" s="60"/>
      <c r="H529" s="60"/>
      <c r="I529" s="62"/>
      <c r="J529" s="62"/>
      <c r="K529" s="62"/>
      <c r="L529" s="62"/>
      <c r="M529" s="62"/>
      <c r="N529" s="62"/>
      <c r="O529" s="64"/>
    </row>
    <row r="530" spans="1:15" x14ac:dyDescent="0.3">
      <c r="A530" s="60"/>
      <c r="B530" s="60"/>
      <c r="C530" s="107"/>
      <c r="D530" s="107"/>
      <c r="E530" s="60"/>
      <c r="F530" s="110"/>
      <c r="G530" s="60"/>
      <c r="H530" s="60"/>
      <c r="I530" s="62"/>
      <c r="J530" s="62"/>
      <c r="K530" s="62"/>
      <c r="L530" s="62"/>
      <c r="M530" s="62"/>
      <c r="N530" s="62"/>
      <c r="O530" s="64"/>
    </row>
    <row r="531" spans="1:15" x14ac:dyDescent="0.3">
      <c r="A531" s="60"/>
      <c r="B531" s="60"/>
      <c r="C531" s="107"/>
      <c r="D531" s="107"/>
      <c r="E531" s="60"/>
      <c r="F531" s="110"/>
      <c r="G531" s="60"/>
      <c r="H531" s="60"/>
      <c r="I531" s="62"/>
      <c r="J531" s="62"/>
      <c r="K531" s="62"/>
      <c r="L531" s="62"/>
      <c r="M531" s="62"/>
      <c r="N531" s="62"/>
      <c r="O531" s="64"/>
    </row>
    <row r="532" spans="1:15" x14ac:dyDescent="0.3">
      <c r="A532" s="60"/>
      <c r="B532" s="60"/>
      <c r="C532" s="107"/>
      <c r="D532" s="107"/>
      <c r="E532" s="60"/>
      <c r="F532" s="110"/>
      <c r="G532" s="60"/>
      <c r="H532" s="60"/>
      <c r="I532" s="62"/>
      <c r="J532" s="62"/>
      <c r="K532" s="62"/>
      <c r="L532" s="62"/>
      <c r="M532" s="62"/>
      <c r="N532" s="62"/>
      <c r="O532" s="64"/>
    </row>
    <row r="533" spans="1:15" x14ac:dyDescent="0.3">
      <c r="A533" s="60"/>
      <c r="B533" s="60"/>
      <c r="C533" s="107"/>
      <c r="D533" s="107"/>
      <c r="E533" s="60"/>
      <c r="F533" s="110"/>
      <c r="G533" s="60"/>
      <c r="H533" s="60"/>
      <c r="I533" s="62"/>
      <c r="J533" s="62"/>
      <c r="K533" s="62"/>
      <c r="L533" s="62"/>
      <c r="M533" s="62"/>
      <c r="N533" s="62"/>
      <c r="O533" s="64"/>
    </row>
    <row r="534" spans="1:15" x14ac:dyDescent="0.3">
      <c r="A534" s="60"/>
      <c r="B534" s="60"/>
      <c r="C534" s="107"/>
      <c r="D534" s="107"/>
      <c r="E534" s="60"/>
      <c r="F534" s="110"/>
      <c r="G534" s="60"/>
      <c r="H534" s="60"/>
      <c r="I534" s="62"/>
      <c r="J534" s="62"/>
      <c r="K534" s="62"/>
      <c r="L534" s="62"/>
      <c r="M534" s="62"/>
      <c r="N534" s="62"/>
      <c r="O534" s="64"/>
    </row>
    <row r="535" spans="1:15" x14ac:dyDescent="0.3">
      <c r="A535" s="60"/>
      <c r="B535" s="60"/>
      <c r="C535" s="107"/>
      <c r="D535" s="107"/>
      <c r="E535" s="60"/>
      <c r="F535" s="110"/>
      <c r="G535" s="60"/>
      <c r="H535" s="60"/>
      <c r="I535" s="62"/>
      <c r="J535" s="62"/>
      <c r="K535" s="62"/>
      <c r="L535" s="62"/>
      <c r="M535" s="62"/>
      <c r="N535" s="62"/>
      <c r="O535" s="64"/>
    </row>
    <row r="536" spans="1:15" x14ac:dyDescent="0.3">
      <c r="A536" s="60"/>
      <c r="B536" s="60"/>
      <c r="C536" s="107"/>
      <c r="D536" s="107"/>
      <c r="E536" s="60"/>
      <c r="F536" s="110"/>
      <c r="G536" s="60"/>
      <c r="H536" s="60"/>
      <c r="I536" s="62"/>
      <c r="J536" s="62"/>
      <c r="K536" s="62"/>
      <c r="L536" s="62"/>
      <c r="M536" s="62"/>
      <c r="N536" s="62"/>
      <c r="O536" s="64"/>
    </row>
    <row r="537" spans="1:15" x14ac:dyDescent="0.3">
      <c r="A537" s="60"/>
      <c r="B537" s="60"/>
      <c r="C537" s="107"/>
      <c r="D537" s="107"/>
      <c r="E537" s="60"/>
      <c r="F537" s="110"/>
      <c r="G537" s="60"/>
      <c r="H537" s="60"/>
      <c r="I537" s="62"/>
      <c r="J537" s="62"/>
      <c r="K537" s="62"/>
      <c r="L537" s="62"/>
      <c r="M537" s="62"/>
      <c r="N537" s="62"/>
      <c r="O537" s="64"/>
    </row>
    <row r="538" spans="1:15" x14ac:dyDescent="0.3">
      <c r="A538" s="60"/>
      <c r="B538" s="60"/>
      <c r="C538" s="107"/>
      <c r="D538" s="107"/>
      <c r="E538" s="60"/>
      <c r="F538" s="110"/>
      <c r="G538" s="60"/>
      <c r="H538" s="60"/>
      <c r="I538" s="62"/>
      <c r="J538" s="62"/>
      <c r="K538" s="62"/>
      <c r="L538" s="62"/>
      <c r="M538" s="62"/>
      <c r="N538" s="62"/>
      <c r="O538" s="64"/>
    </row>
    <row r="539" spans="1:15" x14ac:dyDescent="0.3">
      <c r="A539" s="60"/>
      <c r="B539" s="60"/>
      <c r="C539" s="107"/>
      <c r="D539" s="107"/>
      <c r="E539" s="60"/>
      <c r="F539" s="110"/>
      <c r="G539" s="60"/>
      <c r="H539" s="60"/>
      <c r="I539" s="62"/>
      <c r="J539" s="62"/>
      <c r="K539" s="62"/>
      <c r="L539" s="62"/>
      <c r="M539" s="62"/>
      <c r="N539" s="62"/>
      <c r="O539" s="64"/>
    </row>
    <row r="540" spans="1:15" x14ac:dyDescent="0.3">
      <c r="A540" s="60"/>
      <c r="B540" s="60"/>
      <c r="C540" s="107"/>
      <c r="D540" s="107"/>
      <c r="E540" s="60"/>
      <c r="F540" s="110"/>
      <c r="G540" s="60"/>
      <c r="H540" s="60"/>
      <c r="I540" s="62"/>
      <c r="J540" s="62"/>
      <c r="K540" s="62"/>
      <c r="L540" s="62"/>
      <c r="M540" s="62"/>
      <c r="N540" s="62"/>
      <c r="O540" s="64"/>
    </row>
    <row r="541" spans="1:15" x14ac:dyDescent="0.3">
      <c r="A541" s="60"/>
      <c r="B541" s="60"/>
      <c r="C541" s="107"/>
      <c r="D541" s="107"/>
      <c r="E541" s="60"/>
      <c r="F541" s="110"/>
      <c r="G541" s="60"/>
      <c r="H541" s="60"/>
      <c r="I541" s="62"/>
      <c r="J541" s="62"/>
      <c r="K541" s="62"/>
      <c r="L541" s="62"/>
      <c r="M541" s="62"/>
      <c r="N541" s="62"/>
      <c r="O541" s="64"/>
    </row>
    <row r="542" spans="1:15" x14ac:dyDescent="0.3">
      <c r="A542" s="60"/>
      <c r="B542" s="60"/>
      <c r="C542" s="107"/>
      <c r="D542" s="107"/>
      <c r="E542" s="60"/>
      <c r="F542" s="110"/>
      <c r="G542" s="60"/>
      <c r="H542" s="60"/>
      <c r="I542" s="62"/>
      <c r="J542" s="62"/>
      <c r="K542" s="62"/>
      <c r="L542" s="62"/>
      <c r="M542" s="62"/>
      <c r="N542" s="62"/>
      <c r="O542" s="64"/>
    </row>
    <row r="543" spans="1:15" x14ac:dyDescent="0.3">
      <c r="A543" s="60"/>
      <c r="B543" s="60"/>
      <c r="C543" s="107"/>
      <c r="D543" s="107"/>
      <c r="E543" s="60"/>
      <c r="F543" s="110"/>
      <c r="G543" s="60"/>
      <c r="H543" s="60"/>
      <c r="I543" s="62"/>
      <c r="J543" s="62"/>
      <c r="K543" s="62"/>
      <c r="L543" s="62"/>
      <c r="M543" s="62"/>
      <c r="N543" s="62"/>
      <c r="O543" s="64"/>
    </row>
    <row r="544" spans="1:15" x14ac:dyDescent="0.3">
      <c r="A544" s="60"/>
      <c r="B544" s="60"/>
      <c r="C544" s="107"/>
      <c r="D544" s="107"/>
      <c r="E544" s="60"/>
      <c r="F544" s="110"/>
      <c r="G544" s="60"/>
      <c r="H544" s="60"/>
      <c r="I544" s="62"/>
      <c r="J544" s="62"/>
      <c r="K544" s="62"/>
      <c r="L544" s="62"/>
      <c r="M544" s="62"/>
      <c r="N544" s="62"/>
      <c r="O544" s="64"/>
    </row>
    <row r="545" spans="1:15" x14ac:dyDescent="0.3">
      <c r="A545" s="60"/>
      <c r="B545" s="60"/>
      <c r="C545" s="107"/>
      <c r="D545" s="107"/>
      <c r="E545" s="60"/>
      <c r="F545" s="110"/>
      <c r="G545" s="60"/>
      <c r="H545" s="60"/>
      <c r="I545" s="62"/>
      <c r="J545" s="62"/>
      <c r="K545" s="62"/>
      <c r="L545" s="62"/>
      <c r="M545" s="62"/>
      <c r="N545" s="62"/>
      <c r="O545" s="64"/>
    </row>
    <row r="546" spans="1:15" x14ac:dyDescent="0.3">
      <c r="A546" s="60"/>
      <c r="B546" s="60"/>
      <c r="C546" s="107"/>
      <c r="D546" s="107"/>
      <c r="E546" s="60"/>
      <c r="F546" s="110"/>
      <c r="G546" s="60"/>
      <c r="H546" s="60"/>
      <c r="I546" s="62"/>
      <c r="J546" s="62"/>
      <c r="K546" s="62"/>
      <c r="L546" s="62"/>
      <c r="M546" s="62"/>
      <c r="N546" s="62"/>
      <c r="O546" s="64"/>
    </row>
    <row r="547" spans="1:15" x14ac:dyDescent="0.3">
      <c r="A547" s="60"/>
      <c r="B547" s="60"/>
      <c r="C547" s="107"/>
      <c r="D547" s="107"/>
      <c r="E547" s="60"/>
      <c r="F547" s="110"/>
      <c r="G547" s="60"/>
      <c r="H547" s="60"/>
      <c r="I547" s="62"/>
      <c r="J547" s="62"/>
      <c r="K547" s="62"/>
      <c r="L547" s="62"/>
      <c r="M547" s="62"/>
      <c r="N547" s="62"/>
      <c r="O547" s="64"/>
    </row>
    <row r="548" spans="1:15" x14ac:dyDescent="0.3">
      <c r="A548" s="60"/>
      <c r="B548" s="60"/>
      <c r="C548" s="107"/>
      <c r="D548" s="107"/>
      <c r="E548" s="60"/>
      <c r="F548" s="110"/>
      <c r="G548" s="60"/>
      <c r="H548" s="60"/>
      <c r="I548" s="62"/>
      <c r="J548" s="62"/>
      <c r="K548" s="62"/>
      <c r="L548" s="62"/>
      <c r="M548" s="62"/>
      <c r="N548" s="62"/>
      <c r="O548" s="64"/>
    </row>
    <row r="549" spans="1:15" x14ac:dyDescent="0.3">
      <c r="A549" s="60"/>
      <c r="B549" s="60"/>
      <c r="C549" s="107"/>
      <c r="D549" s="107"/>
      <c r="E549" s="60"/>
      <c r="F549" s="110"/>
      <c r="G549" s="60"/>
      <c r="H549" s="60"/>
      <c r="I549" s="62"/>
      <c r="J549" s="62"/>
      <c r="K549" s="62"/>
      <c r="L549" s="62"/>
      <c r="M549" s="62"/>
      <c r="N549" s="62"/>
      <c r="O549" s="64"/>
    </row>
    <row r="550" spans="1:15" x14ac:dyDescent="0.3">
      <c r="A550" s="60"/>
      <c r="B550" s="60"/>
      <c r="C550" s="107"/>
      <c r="D550" s="107"/>
      <c r="E550" s="60"/>
      <c r="F550" s="110"/>
      <c r="G550" s="60"/>
      <c r="H550" s="60"/>
      <c r="I550" s="62"/>
      <c r="J550" s="62"/>
      <c r="K550" s="62"/>
      <c r="L550" s="62"/>
      <c r="M550" s="62"/>
      <c r="N550" s="62"/>
      <c r="O550" s="64"/>
    </row>
    <row r="551" spans="1:15" x14ac:dyDescent="0.3">
      <c r="A551" s="60"/>
      <c r="B551" s="60"/>
      <c r="C551" s="107"/>
      <c r="D551" s="107"/>
      <c r="E551" s="60"/>
      <c r="F551" s="110"/>
      <c r="G551" s="60"/>
      <c r="H551" s="60"/>
      <c r="I551" s="62"/>
      <c r="J551" s="62"/>
      <c r="K551" s="62"/>
      <c r="L551" s="62"/>
      <c r="M551" s="62"/>
      <c r="N551" s="62"/>
      <c r="O551" s="64"/>
    </row>
    <row r="552" spans="1:15" x14ac:dyDescent="0.3">
      <c r="A552" s="60"/>
      <c r="B552" s="60"/>
      <c r="C552" s="107"/>
      <c r="D552" s="107"/>
      <c r="E552" s="60"/>
      <c r="F552" s="110"/>
      <c r="G552" s="60"/>
      <c r="H552" s="60"/>
      <c r="I552" s="62"/>
      <c r="J552" s="62"/>
      <c r="K552" s="62"/>
      <c r="L552" s="62"/>
      <c r="M552" s="62"/>
      <c r="N552" s="62"/>
      <c r="O552" s="64"/>
    </row>
    <row r="553" spans="1:15" x14ac:dyDescent="0.3">
      <c r="A553" s="60"/>
      <c r="B553" s="60"/>
      <c r="C553" s="107"/>
      <c r="D553" s="107"/>
      <c r="E553" s="60"/>
      <c r="F553" s="110"/>
      <c r="G553" s="60"/>
      <c r="H553" s="60"/>
      <c r="I553" s="62"/>
      <c r="J553" s="62"/>
      <c r="K553" s="62"/>
      <c r="L553" s="62"/>
      <c r="M553" s="62"/>
      <c r="N553" s="62"/>
      <c r="O553" s="64"/>
    </row>
    <row r="554" spans="1:15" x14ac:dyDescent="0.3">
      <c r="A554" s="60"/>
      <c r="B554" s="60"/>
      <c r="C554" s="107"/>
      <c r="D554" s="107"/>
      <c r="E554" s="60"/>
      <c r="F554" s="110"/>
      <c r="G554" s="60"/>
      <c r="H554" s="60"/>
      <c r="I554" s="62"/>
      <c r="J554" s="62"/>
      <c r="K554" s="62"/>
      <c r="L554" s="62"/>
      <c r="M554" s="62"/>
      <c r="N554" s="62"/>
      <c r="O554" s="64"/>
    </row>
    <row r="555" spans="1:15" x14ac:dyDescent="0.3">
      <c r="A555" s="60"/>
      <c r="B555" s="60"/>
      <c r="C555" s="107"/>
      <c r="D555" s="107"/>
      <c r="E555" s="60"/>
      <c r="F555" s="110"/>
      <c r="G555" s="60"/>
      <c r="H555" s="60"/>
      <c r="I555" s="62"/>
      <c r="J555" s="62"/>
      <c r="K555" s="62"/>
      <c r="L555" s="62"/>
      <c r="M555" s="62"/>
      <c r="N555" s="62"/>
      <c r="O555" s="64"/>
    </row>
    <row r="556" spans="1:15" x14ac:dyDescent="0.3">
      <c r="A556" s="60"/>
      <c r="B556" s="60"/>
      <c r="C556" s="107"/>
      <c r="D556" s="107"/>
      <c r="E556" s="60"/>
      <c r="F556" s="110"/>
      <c r="G556" s="60"/>
      <c r="H556" s="60"/>
      <c r="I556" s="62"/>
      <c r="J556" s="62"/>
      <c r="K556" s="62"/>
      <c r="L556" s="62"/>
      <c r="M556" s="62"/>
      <c r="N556" s="62"/>
      <c r="O556" s="64"/>
    </row>
    <row r="557" spans="1:15" x14ac:dyDescent="0.3">
      <c r="A557" s="60"/>
      <c r="B557" s="60"/>
      <c r="C557" s="107"/>
      <c r="D557" s="107"/>
      <c r="E557" s="60"/>
      <c r="F557" s="110"/>
      <c r="G557" s="60"/>
      <c r="H557" s="60"/>
      <c r="I557" s="62"/>
      <c r="J557" s="62"/>
      <c r="K557" s="62"/>
      <c r="L557" s="62"/>
      <c r="M557" s="62"/>
      <c r="N557" s="62"/>
      <c r="O557" s="64"/>
    </row>
    <row r="558" spans="1:15" x14ac:dyDescent="0.3">
      <c r="A558" s="60"/>
      <c r="B558" s="60"/>
      <c r="C558" s="107"/>
      <c r="D558" s="107"/>
      <c r="E558" s="60"/>
      <c r="F558" s="110"/>
      <c r="G558" s="60"/>
      <c r="H558" s="60"/>
      <c r="I558" s="62"/>
      <c r="J558" s="62"/>
      <c r="K558" s="62"/>
      <c r="L558" s="62"/>
      <c r="M558" s="62"/>
      <c r="N558" s="62"/>
      <c r="O558" s="64"/>
    </row>
    <row r="559" spans="1:15" x14ac:dyDescent="0.3">
      <c r="A559" s="60"/>
      <c r="B559" s="60"/>
      <c r="C559" s="107"/>
      <c r="D559" s="107"/>
      <c r="E559" s="60"/>
      <c r="F559" s="110"/>
      <c r="G559" s="60"/>
      <c r="H559" s="60"/>
      <c r="I559" s="62"/>
      <c r="J559" s="62"/>
      <c r="K559" s="62"/>
      <c r="L559" s="62"/>
      <c r="M559" s="62"/>
      <c r="N559" s="62"/>
      <c r="O559" s="64"/>
    </row>
    <row r="560" spans="1:15" x14ac:dyDescent="0.3">
      <c r="A560" s="60"/>
      <c r="B560" s="60"/>
      <c r="C560" s="107"/>
      <c r="D560" s="107"/>
      <c r="E560" s="60"/>
      <c r="F560" s="110"/>
      <c r="G560" s="60"/>
      <c r="H560" s="60"/>
      <c r="I560" s="62"/>
      <c r="J560" s="62"/>
      <c r="K560" s="62"/>
      <c r="L560" s="62"/>
      <c r="M560" s="62"/>
      <c r="N560" s="62"/>
      <c r="O560" s="64"/>
    </row>
    <row r="561" spans="1:15" x14ac:dyDescent="0.3">
      <c r="A561" s="60"/>
      <c r="B561" s="60"/>
      <c r="C561" s="107"/>
      <c r="D561" s="107"/>
      <c r="E561" s="60"/>
      <c r="F561" s="110"/>
      <c r="G561" s="60"/>
      <c r="H561" s="60"/>
      <c r="I561" s="62"/>
      <c r="J561" s="62"/>
      <c r="K561" s="62"/>
      <c r="L561" s="62"/>
      <c r="M561" s="62"/>
      <c r="N561" s="62"/>
      <c r="O561" s="64"/>
    </row>
    <row r="562" spans="1:15" x14ac:dyDescent="0.3">
      <c r="A562" s="60"/>
      <c r="B562" s="60"/>
      <c r="C562" s="107"/>
      <c r="D562" s="107"/>
      <c r="E562" s="60"/>
      <c r="F562" s="110"/>
      <c r="G562" s="60"/>
      <c r="H562" s="60"/>
      <c r="I562" s="62"/>
      <c r="J562" s="62"/>
      <c r="K562" s="62"/>
      <c r="L562" s="62"/>
      <c r="M562" s="62"/>
      <c r="N562" s="62"/>
      <c r="O562" s="64"/>
    </row>
    <row r="563" spans="1:15" x14ac:dyDescent="0.3">
      <c r="A563" s="60"/>
      <c r="B563" s="60"/>
      <c r="C563" s="107"/>
      <c r="D563" s="107"/>
      <c r="E563" s="60"/>
      <c r="F563" s="110"/>
      <c r="G563" s="60"/>
      <c r="H563" s="60"/>
      <c r="I563" s="62"/>
      <c r="J563" s="62"/>
      <c r="K563" s="62"/>
      <c r="L563" s="62"/>
      <c r="M563" s="62"/>
      <c r="N563" s="62"/>
      <c r="O563" s="64"/>
    </row>
    <row r="564" spans="1:15" x14ac:dyDescent="0.3">
      <c r="A564" s="60"/>
      <c r="B564" s="60"/>
      <c r="C564" s="107"/>
      <c r="D564" s="107"/>
      <c r="E564" s="60"/>
      <c r="F564" s="110"/>
      <c r="G564" s="60"/>
      <c r="H564" s="60"/>
      <c r="I564" s="62"/>
      <c r="J564" s="62"/>
      <c r="K564" s="62"/>
      <c r="L564" s="62"/>
      <c r="M564" s="62"/>
      <c r="N564" s="62"/>
      <c r="O564" s="64"/>
    </row>
    <row r="565" spans="1:15" x14ac:dyDescent="0.3">
      <c r="A565" s="60"/>
      <c r="B565" s="60"/>
      <c r="C565" s="107"/>
      <c r="D565" s="107"/>
      <c r="E565" s="60"/>
      <c r="F565" s="110"/>
      <c r="G565" s="60"/>
      <c r="H565" s="60"/>
      <c r="I565" s="62"/>
      <c r="J565" s="62"/>
      <c r="K565" s="62"/>
      <c r="L565" s="62"/>
      <c r="M565" s="62"/>
      <c r="N565" s="62"/>
      <c r="O565" s="64"/>
    </row>
    <row r="566" spans="1:15" x14ac:dyDescent="0.3">
      <c r="A566" s="60"/>
      <c r="B566" s="60"/>
      <c r="C566" s="107"/>
      <c r="D566" s="107"/>
      <c r="E566" s="60"/>
      <c r="F566" s="110"/>
      <c r="G566" s="60"/>
      <c r="H566" s="60"/>
      <c r="I566" s="62"/>
      <c r="J566" s="62"/>
      <c r="K566" s="62"/>
      <c r="L566" s="62"/>
      <c r="M566" s="62"/>
      <c r="N566" s="62"/>
      <c r="O566" s="64"/>
    </row>
    <row r="567" spans="1:15" x14ac:dyDescent="0.3">
      <c r="A567" s="60"/>
      <c r="B567" s="60"/>
      <c r="C567" s="107"/>
      <c r="D567" s="107"/>
      <c r="E567" s="60"/>
      <c r="F567" s="110"/>
      <c r="G567" s="60"/>
      <c r="H567" s="60"/>
      <c r="I567" s="62"/>
      <c r="J567" s="62"/>
      <c r="K567" s="62"/>
      <c r="L567" s="62"/>
      <c r="M567" s="62"/>
      <c r="N567" s="62"/>
      <c r="O567" s="64"/>
    </row>
    <row r="568" spans="1:15" x14ac:dyDescent="0.3">
      <c r="A568" s="60"/>
      <c r="B568" s="60"/>
      <c r="C568" s="107"/>
      <c r="D568" s="107"/>
      <c r="E568" s="60"/>
      <c r="F568" s="110"/>
      <c r="G568" s="60"/>
      <c r="H568" s="60"/>
      <c r="I568" s="62"/>
      <c r="J568" s="62"/>
      <c r="K568" s="62"/>
      <c r="L568" s="62"/>
      <c r="M568" s="62"/>
      <c r="N568" s="62"/>
      <c r="O568" s="64"/>
    </row>
    <row r="569" spans="1:15" x14ac:dyDescent="0.3">
      <c r="A569" s="60"/>
      <c r="B569" s="60"/>
      <c r="C569" s="107"/>
      <c r="D569" s="107"/>
      <c r="E569" s="60"/>
      <c r="F569" s="110"/>
      <c r="G569" s="60"/>
      <c r="H569" s="60"/>
      <c r="I569" s="62"/>
      <c r="J569" s="62"/>
      <c r="K569" s="62"/>
      <c r="L569" s="62"/>
      <c r="M569" s="62"/>
      <c r="N569" s="62"/>
      <c r="O569" s="64"/>
    </row>
    <row r="570" spans="1:15" x14ac:dyDescent="0.3">
      <c r="A570" s="60"/>
      <c r="B570" s="60"/>
      <c r="C570" s="107"/>
      <c r="D570" s="107"/>
      <c r="E570" s="60"/>
      <c r="F570" s="110"/>
      <c r="G570" s="60"/>
      <c r="H570" s="60"/>
      <c r="I570" s="62"/>
      <c r="J570" s="62"/>
      <c r="K570" s="62"/>
      <c r="L570" s="62"/>
      <c r="M570" s="62"/>
      <c r="N570" s="62"/>
      <c r="O570" s="64"/>
    </row>
    <row r="571" spans="1:15" x14ac:dyDescent="0.3">
      <c r="A571" s="60"/>
      <c r="B571" s="60"/>
      <c r="C571" s="107"/>
      <c r="D571" s="107"/>
      <c r="E571" s="60"/>
      <c r="F571" s="110"/>
      <c r="G571" s="60"/>
      <c r="H571" s="60"/>
      <c r="I571" s="62"/>
      <c r="J571" s="62"/>
      <c r="K571" s="62"/>
      <c r="L571" s="62"/>
      <c r="M571" s="62"/>
      <c r="N571" s="62"/>
      <c r="O571" s="64"/>
    </row>
    <row r="572" spans="1:15" x14ac:dyDescent="0.3">
      <c r="A572" s="60"/>
      <c r="B572" s="60"/>
      <c r="C572" s="107"/>
      <c r="D572" s="107"/>
      <c r="E572" s="60"/>
      <c r="F572" s="110"/>
      <c r="G572" s="60"/>
      <c r="H572" s="60"/>
      <c r="I572" s="62"/>
      <c r="J572" s="62"/>
      <c r="K572" s="62"/>
      <c r="L572" s="62"/>
      <c r="M572" s="62"/>
      <c r="N572" s="62"/>
      <c r="O572" s="64"/>
    </row>
    <row r="573" spans="1:15" x14ac:dyDescent="0.3">
      <c r="A573" s="60"/>
      <c r="B573" s="60"/>
      <c r="C573" s="107"/>
      <c r="D573" s="107"/>
      <c r="E573" s="60"/>
      <c r="F573" s="110"/>
      <c r="G573" s="60"/>
      <c r="H573" s="60"/>
      <c r="I573" s="62"/>
      <c r="J573" s="62"/>
      <c r="K573" s="62"/>
      <c r="L573" s="62"/>
      <c r="M573" s="62"/>
      <c r="N573" s="62"/>
      <c r="O573" s="64"/>
    </row>
    <row r="574" spans="1:15" x14ac:dyDescent="0.3">
      <c r="A574" s="60"/>
      <c r="B574" s="60"/>
      <c r="C574" s="107"/>
      <c r="D574" s="107"/>
      <c r="E574" s="60"/>
      <c r="F574" s="110"/>
      <c r="G574" s="60"/>
      <c r="H574" s="60"/>
      <c r="I574" s="62"/>
      <c r="J574" s="62"/>
      <c r="K574" s="62"/>
      <c r="L574" s="62"/>
      <c r="M574" s="62"/>
      <c r="N574" s="62"/>
      <c r="O574" s="64"/>
    </row>
    <row r="575" spans="1:15" x14ac:dyDescent="0.3">
      <c r="A575" s="60"/>
      <c r="B575" s="60"/>
      <c r="C575" s="107"/>
      <c r="D575" s="107"/>
      <c r="E575" s="60"/>
      <c r="F575" s="110"/>
      <c r="G575" s="60"/>
      <c r="H575" s="60"/>
      <c r="I575" s="62"/>
      <c r="J575" s="62"/>
      <c r="K575" s="62"/>
      <c r="L575" s="62"/>
      <c r="M575" s="62"/>
      <c r="N575" s="62"/>
      <c r="O575" s="64"/>
    </row>
    <row r="576" spans="1:15" x14ac:dyDescent="0.3">
      <c r="A576" s="60"/>
      <c r="B576" s="60"/>
      <c r="C576" s="107"/>
      <c r="D576" s="107"/>
      <c r="E576" s="60"/>
      <c r="F576" s="110"/>
      <c r="G576" s="60"/>
      <c r="H576" s="60"/>
      <c r="I576" s="62"/>
      <c r="J576" s="62"/>
      <c r="K576" s="62"/>
      <c r="L576" s="62"/>
      <c r="M576" s="62"/>
      <c r="N576" s="62"/>
      <c r="O576" s="64"/>
    </row>
    <row r="577" spans="1:15" x14ac:dyDescent="0.3">
      <c r="A577" s="60"/>
      <c r="B577" s="60"/>
      <c r="C577" s="107"/>
      <c r="D577" s="107"/>
      <c r="E577" s="60"/>
      <c r="F577" s="110"/>
      <c r="G577" s="60"/>
      <c r="H577" s="60"/>
      <c r="I577" s="62"/>
      <c r="J577" s="62"/>
      <c r="K577" s="62"/>
      <c r="L577" s="62"/>
      <c r="M577" s="62"/>
      <c r="N577" s="62"/>
      <c r="O577" s="64"/>
    </row>
    <row r="578" spans="1:15" x14ac:dyDescent="0.3">
      <c r="A578" s="60"/>
      <c r="B578" s="60"/>
      <c r="C578" s="107"/>
      <c r="D578" s="107"/>
      <c r="E578" s="60"/>
      <c r="F578" s="110"/>
      <c r="G578" s="60"/>
      <c r="H578" s="60"/>
      <c r="I578" s="62"/>
      <c r="J578" s="62"/>
      <c r="K578" s="62"/>
      <c r="L578" s="62"/>
      <c r="M578" s="62"/>
      <c r="N578" s="62"/>
      <c r="O578" s="64"/>
    </row>
    <row r="579" spans="1:15" x14ac:dyDescent="0.3">
      <c r="A579" s="60"/>
      <c r="B579" s="60"/>
      <c r="C579" s="107"/>
      <c r="D579" s="107"/>
      <c r="E579" s="60"/>
      <c r="F579" s="110"/>
      <c r="G579" s="60"/>
      <c r="H579" s="60"/>
      <c r="I579" s="62"/>
      <c r="J579" s="62"/>
      <c r="K579" s="62"/>
      <c r="L579" s="62"/>
      <c r="M579" s="62"/>
      <c r="N579" s="62"/>
      <c r="O579" s="64"/>
    </row>
    <row r="580" spans="1:15" x14ac:dyDescent="0.3">
      <c r="A580" s="60"/>
      <c r="B580" s="60"/>
      <c r="C580" s="107"/>
      <c r="D580" s="107"/>
      <c r="E580" s="60"/>
      <c r="F580" s="110"/>
      <c r="G580" s="60"/>
      <c r="H580" s="60"/>
      <c r="I580" s="62"/>
      <c r="J580" s="62"/>
      <c r="K580" s="62"/>
      <c r="L580" s="62"/>
      <c r="M580" s="62"/>
      <c r="N580" s="62"/>
      <c r="O580" s="64"/>
    </row>
    <row r="581" spans="1:15" x14ac:dyDescent="0.3">
      <c r="A581" s="60"/>
      <c r="B581" s="60"/>
      <c r="C581" s="107"/>
      <c r="D581" s="107"/>
      <c r="E581" s="60"/>
      <c r="F581" s="110"/>
      <c r="G581" s="60"/>
      <c r="H581" s="60"/>
      <c r="I581" s="62"/>
      <c r="J581" s="62"/>
      <c r="K581" s="62"/>
      <c r="L581" s="62"/>
      <c r="M581" s="62"/>
      <c r="N581" s="62"/>
      <c r="O581" s="64"/>
    </row>
    <row r="582" spans="1:15" x14ac:dyDescent="0.3">
      <c r="A582" s="60"/>
      <c r="B582" s="60"/>
      <c r="C582" s="107"/>
      <c r="D582" s="107"/>
      <c r="E582" s="60"/>
      <c r="F582" s="110"/>
      <c r="G582" s="60"/>
      <c r="H582" s="60"/>
      <c r="I582" s="62"/>
      <c r="J582" s="62"/>
      <c r="K582" s="62"/>
      <c r="L582" s="62"/>
      <c r="M582" s="62"/>
      <c r="N582" s="62"/>
      <c r="O582" s="64"/>
    </row>
    <row r="583" spans="1:15" x14ac:dyDescent="0.3">
      <c r="A583" s="60"/>
      <c r="B583" s="60"/>
      <c r="C583" s="107"/>
      <c r="D583" s="107"/>
      <c r="E583" s="60"/>
      <c r="F583" s="110"/>
      <c r="G583" s="60"/>
      <c r="H583" s="60"/>
      <c r="I583" s="62"/>
      <c r="J583" s="62"/>
      <c r="K583" s="62"/>
      <c r="L583" s="62"/>
      <c r="M583" s="62"/>
      <c r="N583" s="62"/>
      <c r="O583" s="64"/>
    </row>
    <row r="584" spans="1:15" x14ac:dyDescent="0.3">
      <c r="A584" s="60"/>
      <c r="B584" s="60"/>
      <c r="C584" s="107"/>
      <c r="D584" s="107"/>
      <c r="E584" s="60"/>
      <c r="F584" s="110"/>
      <c r="G584" s="60"/>
      <c r="H584" s="60"/>
      <c r="I584" s="62"/>
      <c r="J584" s="62"/>
      <c r="K584" s="62"/>
      <c r="L584" s="62"/>
      <c r="M584" s="62"/>
      <c r="N584" s="62"/>
      <c r="O584" s="64"/>
    </row>
    <row r="585" spans="1:15" x14ac:dyDescent="0.3">
      <c r="A585" s="60"/>
      <c r="B585" s="60"/>
      <c r="C585" s="107"/>
      <c r="D585" s="107"/>
      <c r="E585" s="60"/>
      <c r="F585" s="110"/>
      <c r="G585" s="60"/>
      <c r="H585" s="60"/>
      <c r="I585" s="62"/>
      <c r="J585" s="62"/>
      <c r="K585" s="62"/>
      <c r="L585" s="62"/>
      <c r="M585" s="62"/>
      <c r="N585" s="62"/>
      <c r="O585" s="64"/>
    </row>
    <row r="586" spans="1:15" x14ac:dyDescent="0.3">
      <c r="A586" s="60"/>
      <c r="B586" s="60"/>
      <c r="C586" s="107"/>
      <c r="D586" s="107"/>
      <c r="E586" s="60"/>
      <c r="F586" s="110"/>
      <c r="G586" s="60"/>
      <c r="H586" s="60"/>
      <c r="I586" s="62"/>
      <c r="J586" s="62"/>
      <c r="K586" s="62"/>
      <c r="L586" s="62"/>
      <c r="M586" s="62"/>
      <c r="N586" s="62"/>
      <c r="O586" s="64"/>
    </row>
    <row r="587" spans="1:15" x14ac:dyDescent="0.3">
      <c r="A587" s="60"/>
      <c r="B587" s="60"/>
      <c r="C587" s="107"/>
      <c r="D587" s="107"/>
      <c r="E587" s="60"/>
      <c r="F587" s="110"/>
      <c r="G587" s="60"/>
      <c r="H587" s="60"/>
      <c r="I587" s="62"/>
      <c r="J587" s="62"/>
      <c r="K587" s="62"/>
      <c r="L587" s="62"/>
      <c r="M587" s="62"/>
      <c r="N587" s="62"/>
      <c r="O587" s="64"/>
    </row>
    <row r="588" spans="1:15" x14ac:dyDescent="0.3">
      <c r="A588" s="60"/>
      <c r="B588" s="60"/>
      <c r="C588" s="107"/>
      <c r="D588" s="107"/>
      <c r="E588" s="60"/>
      <c r="F588" s="110"/>
      <c r="G588" s="60"/>
      <c r="H588" s="60"/>
      <c r="I588" s="62"/>
      <c r="J588" s="62"/>
      <c r="K588" s="62"/>
      <c r="L588" s="62"/>
      <c r="M588" s="62"/>
      <c r="N588" s="62"/>
      <c r="O588" s="64"/>
    </row>
    <row r="589" spans="1:15" x14ac:dyDescent="0.3">
      <c r="A589" s="60"/>
      <c r="B589" s="60"/>
      <c r="C589" s="107"/>
      <c r="D589" s="107"/>
      <c r="E589" s="60"/>
      <c r="F589" s="110"/>
      <c r="G589" s="60"/>
      <c r="H589" s="60"/>
      <c r="I589" s="62"/>
      <c r="J589" s="62"/>
      <c r="K589" s="62"/>
      <c r="L589" s="62"/>
      <c r="M589" s="62"/>
      <c r="N589" s="62"/>
      <c r="O589" s="64"/>
    </row>
    <row r="590" spans="1:15" x14ac:dyDescent="0.3">
      <c r="A590" s="60"/>
      <c r="B590" s="60"/>
      <c r="C590" s="107"/>
      <c r="D590" s="107"/>
      <c r="E590" s="60"/>
      <c r="F590" s="110"/>
      <c r="G590" s="60"/>
      <c r="H590" s="60"/>
      <c r="I590" s="62"/>
      <c r="J590" s="62"/>
      <c r="K590" s="62"/>
      <c r="L590" s="62"/>
      <c r="M590" s="62"/>
      <c r="N590" s="62"/>
      <c r="O590" s="64"/>
    </row>
    <row r="591" spans="1:15" x14ac:dyDescent="0.3">
      <c r="A591" s="60"/>
      <c r="B591" s="60"/>
      <c r="C591" s="107"/>
      <c r="D591" s="107"/>
      <c r="E591" s="60"/>
      <c r="F591" s="110"/>
      <c r="G591" s="60"/>
      <c r="H591" s="60"/>
      <c r="I591" s="62"/>
      <c r="J591" s="62"/>
      <c r="K591" s="62"/>
      <c r="L591" s="62"/>
      <c r="M591" s="62"/>
      <c r="N591" s="62"/>
      <c r="O591" s="64"/>
    </row>
    <row r="592" spans="1:15" x14ac:dyDescent="0.3">
      <c r="A592" s="60"/>
      <c r="B592" s="60"/>
      <c r="C592" s="107"/>
      <c r="D592" s="107"/>
      <c r="E592" s="60"/>
      <c r="F592" s="110"/>
      <c r="G592" s="60"/>
      <c r="H592" s="60"/>
      <c r="I592" s="62"/>
      <c r="J592" s="62"/>
      <c r="K592" s="62"/>
      <c r="L592" s="62"/>
      <c r="M592" s="62"/>
      <c r="N592" s="62"/>
      <c r="O592" s="64"/>
    </row>
    <row r="593" spans="1:15" x14ac:dyDescent="0.3">
      <c r="A593" s="60"/>
      <c r="B593" s="60"/>
      <c r="C593" s="107"/>
      <c r="D593" s="107"/>
      <c r="E593" s="60"/>
      <c r="F593" s="110"/>
      <c r="G593" s="60"/>
      <c r="H593" s="60"/>
      <c r="I593" s="62"/>
      <c r="J593" s="62"/>
      <c r="K593" s="62"/>
      <c r="L593" s="62"/>
      <c r="M593" s="62"/>
      <c r="N593" s="62"/>
      <c r="O593" s="64"/>
    </row>
    <row r="594" spans="1:15" x14ac:dyDescent="0.3">
      <c r="A594" s="60"/>
      <c r="B594" s="60"/>
      <c r="C594" s="107"/>
      <c r="D594" s="107"/>
      <c r="E594" s="60"/>
      <c r="F594" s="110"/>
      <c r="G594" s="60"/>
      <c r="H594" s="60"/>
      <c r="I594" s="62"/>
      <c r="J594" s="62"/>
      <c r="K594" s="62"/>
      <c r="L594" s="62"/>
      <c r="M594" s="62"/>
      <c r="N594" s="62"/>
      <c r="O594" s="64"/>
    </row>
    <row r="595" spans="1:15" x14ac:dyDescent="0.3">
      <c r="A595" s="60"/>
      <c r="B595" s="60"/>
      <c r="C595" s="107"/>
      <c r="D595" s="107"/>
      <c r="E595" s="60"/>
      <c r="F595" s="110"/>
      <c r="G595" s="60"/>
      <c r="H595" s="60"/>
      <c r="I595" s="62"/>
      <c r="J595" s="62"/>
      <c r="K595" s="62"/>
      <c r="L595" s="62"/>
      <c r="M595" s="62"/>
      <c r="N595" s="62"/>
      <c r="O595" s="64"/>
    </row>
    <row r="596" spans="1:15" x14ac:dyDescent="0.3">
      <c r="A596" s="60"/>
      <c r="B596" s="60"/>
      <c r="C596" s="107"/>
      <c r="D596" s="107"/>
      <c r="E596" s="60"/>
      <c r="F596" s="110"/>
      <c r="G596" s="60"/>
      <c r="H596" s="60"/>
      <c r="I596" s="62"/>
      <c r="J596" s="62"/>
      <c r="K596" s="62"/>
      <c r="L596" s="62"/>
      <c r="M596" s="62"/>
      <c r="N596" s="62"/>
      <c r="O596" s="64"/>
    </row>
    <row r="597" spans="1:15" x14ac:dyDescent="0.3">
      <c r="A597" s="60"/>
      <c r="B597" s="60"/>
      <c r="C597" s="107"/>
      <c r="D597" s="107"/>
      <c r="E597" s="60"/>
      <c r="F597" s="110"/>
      <c r="G597" s="60"/>
      <c r="H597" s="60"/>
      <c r="I597" s="62"/>
      <c r="J597" s="62"/>
      <c r="K597" s="62"/>
      <c r="L597" s="62"/>
      <c r="M597" s="62"/>
      <c r="N597" s="62"/>
      <c r="O597" s="64"/>
    </row>
    <row r="598" spans="1:15" x14ac:dyDescent="0.3">
      <c r="A598" s="60"/>
      <c r="B598" s="60"/>
      <c r="C598" s="107"/>
      <c r="D598" s="107"/>
      <c r="E598" s="60"/>
      <c r="F598" s="110"/>
      <c r="G598" s="60"/>
      <c r="H598" s="60"/>
      <c r="I598" s="62"/>
      <c r="J598" s="62"/>
      <c r="K598" s="62"/>
      <c r="L598" s="62"/>
      <c r="M598" s="62"/>
      <c r="N598" s="62"/>
      <c r="O598" s="64"/>
    </row>
    <row r="599" spans="1:15" x14ac:dyDescent="0.3">
      <c r="A599" s="60"/>
      <c r="B599" s="60"/>
      <c r="C599" s="107"/>
      <c r="D599" s="107"/>
      <c r="E599" s="60"/>
      <c r="F599" s="110"/>
      <c r="G599" s="60"/>
      <c r="H599" s="60"/>
      <c r="I599" s="62"/>
      <c r="J599" s="62"/>
      <c r="K599" s="62"/>
      <c r="L599" s="62"/>
      <c r="M599" s="62"/>
      <c r="N599" s="62"/>
      <c r="O599" s="64"/>
    </row>
    <row r="600" spans="1:15" x14ac:dyDescent="0.3">
      <c r="A600" s="60"/>
      <c r="B600" s="60"/>
      <c r="C600" s="107"/>
      <c r="D600" s="107"/>
      <c r="E600" s="60"/>
      <c r="F600" s="110"/>
      <c r="G600" s="60"/>
      <c r="H600" s="60"/>
      <c r="I600" s="62"/>
      <c r="J600" s="62"/>
      <c r="K600" s="62"/>
      <c r="L600" s="62"/>
      <c r="M600" s="62"/>
      <c r="N600" s="62"/>
      <c r="O600" s="64"/>
    </row>
    <row r="601" spans="1:15" x14ac:dyDescent="0.3">
      <c r="A601" s="60"/>
      <c r="B601" s="60"/>
      <c r="C601" s="107"/>
      <c r="D601" s="107"/>
      <c r="E601" s="60"/>
      <c r="F601" s="110"/>
      <c r="G601" s="60"/>
      <c r="H601" s="60"/>
      <c r="I601" s="62"/>
      <c r="J601" s="62"/>
      <c r="K601" s="62"/>
      <c r="L601" s="62"/>
      <c r="M601" s="62"/>
      <c r="N601" s="62"/>
      <c r="O601" s="64"/>
    </row>
    <row r="602" spans="1:15" x14ac:dyDescent="0.3">
      <c r="A602" s="60"/>
      <c r="B602" s="60"/>
      <c r="C602" s="107"/>
      <c r="D602" s="107"/>
      <c r="E602" s="60"/>
      <c r="F602" s="110"/>
      <c r="G602" s="60"/>
      <c r="H602" s="60"/>
      <c r="I602" s="62"/>
      <c r="J602" s="62"/>
      <c r="K602" s="62"/>
      <c r="L602" s="62"/>
      <c r="M602" s="62"/>
      <c r="N602" s="62"/>
      <c r="O602" s="64"/>
    </row>
    <row r="603" spans="1:15" x14ac:dyDescent="0.3">
      <c r="A603" s="60"/>
      <c r="B603" s="60"/>
      <c r="C603" s="107"/>
      <c r="D603" s="107"/>
      <c r="E603" s="60"/>
      <c r="F603" s="110"/>
      <c r="G603" s="60"/>
      <c r="H603" s="60"/>
      <c r="I603" s="62"/>
      <c r="J603" s="62"/>
      <c r="K603" s="62"/>
      <c r="L603" s="62"/>
      <c r="M603" s="62"/>
      <c r="N603" s="62"/>
      <c r="O603" s="64"/>
    </row>
    <row r="604" spans="1:15" x14ac:dyDescent="0.3">
      <c r="A604" s="60"/>
      <c r="B604" s="60"/>
      <c r="C604" s="107"/>
      <c r="D604" s="107"/>
      <c r="E604" s="60"/>
      <c r="F604" s="110"/>
      <c r="G604" s="60"/>
      <c r="H604" s="60"/>
      <c r="I604" s="62"/>
      <c r="J604" s="62"/>
      <c r="K604" s="62"/>
      <c r="L604" s="62"/>
      <c r="M604" s="62"/>
      <c r="N604" s="62"/>
      <c r="O604" s="64"/>
    </row>
    <row r="605" spans="1:15" x14ac:dyDescent="0.3">
      <c r="A605" s="60"/>
      <c r="B605" s="60"/>
      <c r="C605" s="107"/>
      <c r="D605" s="107"/>
      <c r="E605" s="60"/>
      <c r="F605" s="110"/>
      <c r="G605" s="60"/>
      <c r="H605" s="60"/>
      <c r="I605" s="62"/>
      <c r="J605" s="62"/>
      <c r="K605" s="62"/>
      <c r="L605" s="62"/>
      <c r="M605" s="62"/>
      <c r="N605" s="62"/>
      <c r="O605" s="64"/>
    </row>
    <row r="606" spans="1:15" x14ac:dyDescent="0.3">
      <c r="A606" s="60"/>
      <c r="B606" s="60"/>
      <c r="C606" s="107"/>
      <c r="D606" s="107"/>
      <c r="E606" s="60"/>
      <c r="F606" s="110"/>
      <c r="G606" s="60"/>
      <c r="H606" s="60"/>
      <c r="I606" s="62"/>
      <c r="J606" s="62"/>
      <c r="K606" s="62"/>
      <c r="L606" s="62"/>
      <c r="M606" s="62"/>
      <c r="N606" s="62"/>
      <c r="O606" s="64"/>
    </row>
    <row r="607" spans="1:15" x14ac:dyDescent="0.3">
      <c r="A607" s="60"/>
      <c r="B607" s="60"/>
      <c r="C607" s="107"/>
      <c r="D607" s="107"/>
      <c r="E607" s="60"/>
      <c r="F607" s="110"/>
      <c r="G607" s="60"/>
      <c r="H607" s="60"/>
      <c r="I607" s="62"/>
      <c r="J607" s="62"/>
      <c r="K607" s="62"/>
      <c r="L607" s="62"/>
      <c r="M607" s="62"/>
      <c r="N607" s="62"/>
      <c r="O607" s="64"/>
    </row>
    <row r="608" spans="1:15" x14ac:dyDescent="0.3">
      <c r="A608" s="60"/>
      <c r="B608" s="60"/>
      <c r="C608" s="107"/>
      <c r="D608" s="107"/>
      <c r="E608" s="60"/>
      <c r="F608" s="110"/>
      <c r="G608" s="60"/>
      <c r="H608" s="60"/>
      <c r="I608" s="62"/>
      <c r="J608" s="62"/>
      <c r="K608" s="62"/>
      <c r="L608" s="62"/>
      <c r="M608" s="62"/>
      <c r="N608" s="62"/>
      <c r="O608" s="64"/>
    </row>
    <row r="609" spans="1:15" x14ac:dyDescent="0.3">
      <c r="A609" s="60"/>
      <c r="B609" s="60"/>
      <c r="C609" s="107"/>
      <c r="D609" s="107"/>
      <c r="E609" s="60"/>
      <c r="F609" s="110"/>
      <c r="G609" s="60"/>
      <c r="H609" s="60"/>
      <c r="I609" s="62"/>
      <c r="J609" s="62"/>
      <c r="K609" s="62"/>
      <c r="L609" s="62"/>
      <c r="M609" s="62"/>
      <c r="N609" s="62"/>
      <c r="O609" s="64"/>
    </row>
    <row r="610" spans="1:15" x14ac:dyDescent="0.3">
      <c r="A610" s="60"/>
      <c r="B610" s="60"/>
      <c r="C610" s="107"/>
      <c r="D610" s="107"/>
      <c r="E610" s="60"/>
      <c r="F610" s="110"/>
      <c r="G610" s="60"/>
      <c r="H610" s="60"/>
      <c r="I610" s="62"/>
      <c r="J610" s="62"/>
      <c r="K610" s="62"/>
      <c r="L610" s="62"/>
      <c r="M610" s="62"/>
      <c r="N610" s="62"/>
      <c r="O610" s="64"/>
    </row>
    <row r="611" spans="1:15" x14ac:dyDescent="0.3">
      <c r="A611" s="60"/>
      <c r="B611" s="60"/>
      <c r="C611" s="107"/>
      <c r="D611" s="107"/>
      <c r="E611" s="60"/>
      <c r="F611" s="110"/>
      <c r="G611" s="60"/>
      <c r="H611" s="60"/>
      <c r="I611" s="62"/>
      <c r="J611" s="62"/>
      <c r="K611" s="62"/>
      <c r="L611" s="62"/>
      <c r="M611" s="62"/>
      <c r="N611" s="62"/>
      <c r="O611" s="64"/>
    </row>
    <row r="612" spans="1:15" x14ac:dyDescent="0.3">
      <c r="A612" s="60"/>
      <c r="B612" s="60"/>
      <c r="C612" s="107"/>
      <c r="D612" s="107"/>
      <c r="E612" s="60"/>
      <c r="F612" s="110"/>
      <c r="G612" s="60"/>
      <c r="H612" s="60"/>
      <c r="I612" s="62"/>
      <c r="J612" s="62"/>
      <c r="K612" s="62"/>
      <c r="L612" s="62"/>
      <c r="M612" s="62"/>
      <c r="N612" s="62"/>
      <c r="O612" s="64"/>
    </row>
    <row r="613" spans="1:15" x14ac:dyDescent="0.3">
      <c r="A613" s="60"/>
      <c r="B613" s="60"/>
      <c r="C613" s="107"/>
      <c r="D613" s="107"/>
      <c r="E613" s="60"/>
      <c r="F613" s="110"/>
      <c r="G613" s="60"/>
      <c r="H613" s="60"/>
      <c r="I613" s="62"/>
      <c r="J613" s="62"/>
      <c r="K613" s="62"/>
      <c r="L613" s="62"/>
      <c r="M613" s="62"/>
      <c r="N613" s="62"/>
      <c r="O613" s="64"/>
    </row>
    <row r="614" spans="1:15" x14ac:dyDescent="0.3">
      <c r="A614" s="60"/>
      <c r="B614" s="60"/>
      <c r="C614" s="107"/>
      <c r="D614" s="107"/>
      <c r="E614" s="60"/>
      <c r="F614" s="110"/>
      <c r="G614" s="60"/>
      <c r="H614" s="60"/>
      <c r="I614" s="62"/>
      <c r="J614" s="62"/>
      <c r="K614" s="62"/>
      <c r="L614" s="62"/>
      <c r="M614" s="62"/>
      <c r="N614" s="62"/>
      <c r="O614" s="64"/>
    </row>
    <row r="615" spans="1:15" x14ac:dyDescent="0.3">
      <c r="A615" s="60"/>
      <c r="B615" s="60"/>
      <c r="C615" s="107"/>
      <c r="D615" s="107"/>
      <c r="E615" s="60"/>
      <c r="F615" s="110"/>
      <c r="G615" s="60"/>
      <c r="H615" s="60"/>
      <c r="I615" s="62"/>
      <c r="J615" s="62"/>
      <c r="K615" s="62"/>
      <c r="L615" s="62"/>
      <c r="M615" s="62"/>
      <c r="N615" s="62"/>
      <c r="O615" s="64"/>
    </row>
    <row r="616" spans="1:15" x14ac:dyDescent="0.3">
      <c r="A616" s="60"/>
      <c r="B616" s="60"/>
      <c r="C616" s="107"/>
      <c r="D616" s="107"/>
      <c r="E616" s="60"/>
      <c r="F616" s="110"/>
      <c r="G616" s="60"/>
      <c r="H616" s="60"/>
      <c r="I616" s="62"/>
      <c r="J616" s="62"/>
      <c r="K616" s="62"/>
      <c r="L616" s="62"/>
      <c r="M616" s="62"/>
      <c r="N616" s="62"/>
      <c r="O616" s="64"/>
    </row>
    <row r="617" spans="1:15" x14ac:dyDescent="0.3">
      <c r="A617" s="60"/>
      <c r="B617" s="60"/>
      <c r="C617" s="107"/>
      <c r="D617" s="107"/>
      <c r="E617" s="60"/>
      <c r="F617" s="110"/>
      <c r="G617" s="60"/>
      <c r="H617" s="60"/>
      <c r="I617" s="62"/>
      <c r="J617" s="62"/>
      <c r="K617" s="62"/>
      <c r="L617" s="62"/>
      <c r="M617" s="62"/>
      <c r="N617" s="62"/>
      <c r="O617" s="64"/>
    </row>
    <row r="618" spans="1:15" x14ac:dyDescent="0.3">
      <c r="A618" s="60"/>
      <c r="B618" s="60"/>
      <c r="C618" s="107"/>
      <c r="D618" s="107"/>
      <c r="E618" s="60"/>
      <c r="F618" s="110"/>
      <c r="G618" s="60"/>
      <c r="H618" s="60"/>
      <c r="I618" s="62"/>
      <c r="J618" s="62"/>
      <c r="K618" s="62"/>
      <c r="L618" s="62"/>
      <c r="M618" s="62"/>
      <c r="N618" s="62"/>
      <c r="O618" s="64"/>
    </row>
    <row r="619" spans="1:15" x14ac:dyDescent="0.3">
      <c r="A619" s="60"/>
      <c r="B619" s="60"/>
      <c r="C619" s="107"/>
      <c r="D619" s="107"/>
      <c r="E619" s="60"/>
      <c r="F619" s="110"/>
      <c r="G619" s="60"/>
      <c r="H619" s="60"/>
      <c r="I619" s="62"/>
      <c r="J619" s="62"/>
      <c r="K619" s="62"/>
      <c r="L619" s="62"/>
      <c r="M619" s="62"/>
      <c r="N619" s="62"/>
      <c r="O619" s="64"/>
    </row>
    <row r="620" spans="1:15" x14ac:dyDescent="0.3">
      <c r="A620" s="60"/>
      <c r="B620" s="60"/>
      <c r="C620" s="107"/>
      <c r="D620" s="107"/>
      <c r="E620" s="60"/>
      <c r="F620" s="110"/>
      <c r="G620" s="60"/>
      <c r="H620" s="60"/>
      <c r="I620" s="62"/>
      <c r="J620" s="62"/>
      <c r="K620" s="62"/>
      <c r="L620" s="62"/>
      <c r="M620" s="62"/>
      <c r="N620" s="62"/>
      <c r="O620" s="64"/>
    </row>
    <row r="621" spans="1:15" x14ac:dyDescent="0.3">
      <c r="A621" s="60"/>
      <c r="B621" s="60"/>
      <c r="C621" s="107"/>
      <c r="D621" s="107"/>
      <c r="E621" s="60"/>
      <c r="F621" s="110"/>
      <c r="G621" s="60"/>
      <c r="H621" s="60"/>
      <c r="I621" s="62"/>
      <c r="J621" s="62"/>
      <c r="K621" s="62"/>
      <c r="L621" s="62"/>
      <c r="M621" s="62"/>
      <c r="N621" s="62"/>
      <c r="O621" s="64"/>
    </row>
    <row r="622" spans="1:15" x14ac:dyDescent="0.3">
      <c r="A622" s="60"/>
      <c r="B622" s="60"/>
      <c r="C622" s="107"/>
      <c r="D622" s="107"/>
      <c r="E622" s="60"/>
      <c r="F622" s="110"/>
      <c r="G622" s="60"/>
      <c r="H622" s="60"/>
      <c r="I622" s="62"/>
      <c r="J622" s="62"/>
      <c r="K622" s="62"/>
      <c r="L622" s="62"/>
      <c r="M622" s="62"/>
      <c r="N622" s="62"/>
      <c r="O622" s="64"/>
    </row>
    <row r="623" spans="1:15" x14ac:dyDescent="0.3">
      <c r="A623" s="60"/>
      <c r="B623" s="60"/>
      <c r="C623" s="107"/>
      <c r="D623" s="107"/>
      <c r="E623" s="60"/>
      <c r="F623" s="110"/>
      <c r="G623" s="60"/>
      <c r="H623" s="60"/>
      <c r="I623" s="62"/>
      <c r="J623" s="62"/>
      <c r="K623" s="62"/>
      <c r="L623" s="62"/>
      <c r="M623" s="62"/>
      <c r="N623" s="62"/>
      <c r="O623" s="64"/>
    </row>
    <row r="624" spans="1:15" x14ac:dyDescent="0.3">
      <c r="A624" s="60"/>
      <c r="B624" s="60"/>
      <c r="C624" s="107"/>
      <c r="D624" s="107"/>
      <c r="E624" s="60"/>
      <c r="F624" s="110"/>
      <c r="G624" s="60"/>
      <c r="H624" s="60"/>
      <c r="I624" s="62"/>
      <c r="J624" s="62"/>
      <c r="K624" s="62"/>
      <c r="L624" s="62"/>
      <c r="M624" s="62"/>
      <c r="N624" s="62"/>
      <c r="O624" s="64"/>
    </row>
    <row r="625" spans="1:15" x14ac:dyDescent="0.3">
      <c r="A625" s="60"/>
      <c r="B625" s="60"/>
      <c r="C625" s="107"/>
      <c r="D625" s="107"/>
      <c r="E625" s="60"/>
      <c r="F625" s="110"/>
      <c r="G625" s="60"/>
      <c r="H625" s="60"/>
      <c r="I625" s="62"/>
      <c r="J625" s="62"/>
      <c r="K625" s="62"/>
      <c r="L625" s="62"/>
      <c r="M625" s="62"/>
      <c r="N625" s="62"/>
      <c r="O625" s="64"/>
    </row>
    <row r="626" spans="1:15" x14ac:dyDescent="0.3">
      <c r="A626" s="60"/>
      <c r="B626" s="60"/>
      <c r="C626" s="107"/>
      <c r="D626" s="107"/>
      <c r="E626" s="60"/>
      <c r="F626" s="110"/>
      <c r="G626" s="60"/>
      <c r="H626" s="60"/>
      <c r="I626" s="62"/>
      <c r="J626" s="62"/>
      <c r="K626" s="62"/>
      <c r="L626" s="62"/>
      <c r="M626" s="62"/>
      <c r="N626" s="62"/>
      <c r="O626" s="64"/>
    </row>
    <row r="627" spans="1:15" x14ac:dyDescent="0.3">
      <c r="A627" s="60"/>
      <c r="B627" s="60"/>
      <c r="C627" s="107"/>
      <c r="D627" s="107"/>
      <c r="E627" s="60"/>
      <c r="F627" s="110"/>
      <c r="G627" s="60"/>
      <c r="H627" s="60"/>
      <c r="I627" s="62"/>
      <c r="J627" s="62"/>
      <c r="K627" s="62"/>
      <c r="L627" s="62"/>
      <c r="M627" s="62"/>
      <c r="N627" s="62"/>
      <c r="O627" s="64"/>
    </row>
    <row r="628" spans="1:15" x14ac:dyDescent="0.3">
      <c r="A628" s="60"/>
      <c r="B628" s="60"/>
      <c r="C628" s="107"/>
      <c r="D628" s="107"/>
      <c r="E628" s="60"/>
      <c r="F628" s="110"/>
      <c r="G628" s="60"/>
      <c r="H628" s="60"/>
      <c r="I628" s="62"/>
      <c r="J628" s="62"/>
      <c r="K628" s="62"/>
      <c r="L628" s="62"/>
      <c r="M628" s="62"/>
      <c r="N628" s="62"/>
      <c r="O628" s="64"/>
    </row>
    <row r="629" spans="1:15" x14ac:dyDescent="0.3">
      <c r="A629" s="60"/>
      <c r="B629" s="60"/>
      <c r="C629" s="107"/>
      <c r="D629" s="107"/>
      <c r="E629" s="60"/>
      <c r="F629" s="110"/>
      <c r="G629" s="60"/>
      <c r="H629" s="60"/>
      <c r="I629" s="62"/>
      <c r="J629" s="62"/>
      <c r="K629" s="62"/>
      <c r="L629" s="62"/>
      <c r="M629" s="62"/>
      <c r="N629" s="62"/>
      <c r="O629" s="64"/>
    </row>
    <row r="630" spans="1:15" x14ac:dyDescent="0.3">
      <c r="A630" s="60"/>
      <c r="B630" s="60"/>
      <c r="C630" s="107"/>
      <c r="D630" s="107"/>
      <c r="E630" s="60"/>
      <c r="F630" s="110"/>
      <c r="G630" s="60"/>
      <c r="H630" s="60"/>
      <c r="I630" s="62"/>
      <c r="J630" s="62"/>
      <c r="K630" s="62"/>
      <c r="L630" s="62"/>
      <c r="M630" s="62"/>
      <c r="N630" s="62"/>
      <c r="O630" s="64"/>
    </row>
    <row r="631" spans="1:15" x14ac:dyDescent="0.3">
      <c r="A631" s="60"/>
      <c r="B631" s="60"/>
      <c r="C631" s="107"/>
      <c r="D631" s="107"/>
      <c r="E631" s="60"/>
      <c r="F631" s="110"/>
      <c r="G631" s="60"/>
      <c r="H631" s="60"/>
      <c r="I631" s="62"/>
      <c r="J631" s="62"/>
      <c r="K631" s="62"/>
      <c r="L631" s="62"/>
      <c r="M631" s="62"/>
      <c r="N631" s="62"/>
      <c r="O631" s="64"/>
    </row>
    <row r="632" spans="1:15" x14ac:dyDescent="0.3">
      <c r="A632" s="60"/>
      <c r="B632" s="60"/>
      <c r="C632" s="107"/>
      <c r="D632" s="107"/>
      <c r="E632" s="60"/>
      <c r="F632" s="110"/>
      <c r="G632" s="60"/>
      <c r="H632" s="60"/>
      <c r="I632" s="62"/>
      <c r="J632" s="62"/>
      <c r="K632" s="62"/>
      <c r="L632" s="62"/>
      <c r="M632" s="62"/>
      <c r="N632" s="62"/>
      <c r="O632" s="64"/>
    </row>
    <row r="633" spans="1:15" x14ac:dyDescent="0.3">
      <c r="A633" s="60"/>
      <c r="B633" s="60"/>
      <c r="C633" s="107"/>
      <c r="D633" s="107"/>
      <c r="E633" s="60"/>
      <c r="F633" s="110"/>
      <c r="G633" s="60"/>
      <c r="H633" s="60"/>
      <c r="I633" s="62"/>
      <c r="J633" s="62"/>
      <c r="K633" s="62"/>
      <c r="L633" s="62"/>
      <c r="M633" s="62"/>
      <c r="N633" s="62"/>
      <c r="O633" s="64"/>
    </row>
    <row r="634" spans="1:15" x14ac:dyDescent="0.3">
      <c r="A634" s="60"/>
      <c r="B634" s="60"/>
      <c r="C634" s="107"/>
      <c r="D634" s="107"/>
      <c r="E634" s="60"/>
      <c r="F634" s="110"/>
      <c r="G634" s="60"/>
      <c r="H634" s="60"/>
      <c r="I634" s="62"/>
      <c r="J634" s="62"/>
      <c r="K634" s="62"/>
      <c r="L634" s="62"/>
      <c r="M634" s="62"/>
      <c r="N634" s="62"/>
      <c r="O634" s="64"/>
    </row>
    <row r="635" spans="1:15" x14ac:dyDescent="0.3">
      <c r="A635" s="60"/>
      <c r="B635" s="60"/>
      <c r="C635" s="107"/>
      <c r="D635" s="107"/>
      <c r="E635" s="60"/>
      <c r="F635" s="110"/>
      <c r="G635" s="60"/>
      <c r="H635" s="60"/>
      <c r="I635" s="62"/>
      <c r="J635" s="62"/>
      <c r="K635" s="62"/>
      <c r="L635" s="62"/>
      <c r="M635" s="62"/>
      <c r="N635" s="62"/>
      <c r="O635" s="64"/>
    </row>
    <row r="636" spans="1:15" x14ac:dyDescent="0.3">
      <c r="A636" s="60"/>
      <c r="B636" s="60"/>
      <c r="C636" s="107"/>
      <c r="D636" s="107"/>
      <c r="E636" s="60"/>
      <c r="F636" s="110"/>
      <c r="G636" s="60"/>
      <c r="H636" s="60"/>
      <c r="I636" s="62"/>
      <c r="J636" s="62"/>
      <c r="K636" s="62"/>
      <c r="L636" s="62"/>
      <c r="M636" s="62"/>
      <c r="N636" s="62"/>
      <c r="O636" s="64"/>
    </row>
    <row r="637" spans="1:15" x14ac:dyDescent="0.3">
      <c r="A637" s="60"/>
      <c r="B637" s="60"/>
      <c r="C637" s="107"/>
      <c r="D637" s="107"/>
      <c r="E637" s="60"/>
      <c r="F637" s="110"/>
      <c r="G637" s="60"/>
      <c r="H637" s="60"/>
      <c r="I637" s="62"/>
      <c r="J637" s="62"/>
      <c r="K637" s="62"/>
      <c r="L637" s="62"/>
      <c r="M637" s="62"/>
      <c r="N637" s="62"/>
      <c r="O637" s="64"/>
    </row>
    <row r="638" spans="1:15" x14ac:dyDescent="0.3">
      <c r="A638" s="60"/>
      <c r="B638" s="60"/>
      <c r="C638" s="107"/>
      <c r="D638" s="107"/>
      <c r="E638" s="60"/>
      <c r="F638" s="110"/>
      <c r="G638" s="60"/>
      <c r="H638" s="60"/>
      <c r="I638" s="62"/>
      <c r="J638" s="62"/>
      <c r="K638" s="62"/>
      <c r="L638" s="62"/>
      <c r="M638" s="62"/>
      <c r="N638" s="62"/>
      <c r="O638" s="64"/>
    </row>
    <row r="639" spans="1:15" x14ac:dyDescent="0.3">
      <c r="A639" s="60"/>
      <c r="B639" s="60"/>
      <c r="C639" s="107"/>
      <c r="D639" s="107"/>
      <c r="E639" s="60"/>
      <c r="F639" s="110"/>
      <c r="G639" s="60"/>
      <c r="H639" s="60"/>
      <c r="I639" s="62"/>
      <c r="J639" s="62"/>
      <c r="K639" s="62"/>
      <c r="L639" s="62"/>
      <c r="M639" s="62"/>
      <c r="N639" s="62"/>
      <c r="O639" s="64"/>
    </row>
    <row r="640" spans="1:15" x14ac:dyDescent="0.3">
      <c r="A640" s="60"/>
      <c r="B640" s="60"/>
      <c r="C640" s="107"/>
      <c r="D640" s="107"/>
      <c r="E640" s="60"/>
      <c r="F640" s="110"/>
      <c r="G640" s="60"/>
      <c r="H640" s="60"/>
      <c r="I640" s="62"/>
      <c r="J640" s="62"/>
      <c r="K640" s="62"/>
      <c r="L640" s="62"/>
      <c r="M640" s="62"/>
      <c r="N640" s="62"/>
      <c r="O640" s="64"/>
    </row>
    <row r="641" spans="1:15" x14ac:dyDescent="0.3">
      <c r="A641" s="60"/>
      <c r="B641" s="60"/>
      <c r="C641" s="107"/>
      <c r="D641" s="107"/>
      <c r="E641" s="60"/>
      <c r="F641" s="110"/>
      <c r="G641" s="60"/>
      <c r="H641" s="60"/>
      <c r="I641" s="62"/>
      <c r="J641" s="62"/>
      <c r="K641" s="62"/>
      <c r="L641" s="62"/>
      <c r="M641" s="62"/>
      <c r="N641" s="62"/>
      <c r="O641" s="64"/>
    </row>
    <row r="642" spans="1:15" x14ac:dyDescent="0.3">
      <c r="A642" s="60"/>
      <c r="B642" s="60"/>
      <c r="C642" s="107"/>
      <c r="D642" s="107"/>
      <c r="E642" s="60"/>
      <c r="F642" s="110"/>
      <c r="G642" s="60"/>
      <c r="H642" s="60"/>
      <c r="I642" s="62"/>
      <c r="J642" s="62"/>
      <c r="K642" s="62"/>
      <c r="L642" s="62"/>
      <c r="M642" s="62"/>
      <c r="N642" s="62"/>
      <c r="O642" s="64"/>
    </row>
    <row r="643" spans="1:15" x14ac:dyDescent="0.3">
      <c r="A643" s="60"/>
      <c r="B643" s="60"/>
      <c r="C643" s="107"/>
      <c r="D643" s="107"/>
      <c r="E643" s="60"/>
      <c r="F643" s="110"/>
      <c r="G643" s="60"/>
      <c r="H643" s="60"/>
      <c r="I643" s="62"/>
      <c r="J643" s="62"/>
      <c r="K643" s="62"/>
      <c r="L643" s="62"/>
      <c r="M643" s="62"/>
      <c r="N643" s="62"/>
      <c r="O643" s="64"/>
    </row>
    <row r="644" spans="1:15" x14ac:dyDescent="0.3">
      <c r="A644" s="60"/>
      <c r="B644" s="60"/>
      <c r="C644" s="107"/>
      <c r="D644" s="107"/>
      <c r="E644" s="60"/>
      <c r="F644" s="110"/>
      <c r="G644" s="60"/>
      <c r="H644" s="60"/>
      <c r="I644" s="62"/>
      <c r="J644" s="62"/>
      <c r="K644" s="62"/>
      <c r="L644" s="62"/>
      <c r="M644" s="62"/>
      <c r="N644" s="62"/>
      <c r="O644" s="64"/>
    </row>
    <row r="645" spans="1:15" x14ac:dyDescent="0.3">
      <c r="A645" s="60"/>
      <c r="B645" s="60"/>
      <c r="C645" s="107"/>
      <c r="D645" s="107"/>
      <c r="E645" s="60"/>
      <c r="F645" s="110"/>
      <c r="G645" s="60"/>
      <c r="H645" s="60"/>
      <c r="I645" s="62"/>
      <c r="J645" s="62"/>
      <c r="K645" s="62"/>
      <c r="L645" s="62"/>
      <c r="M645" s="62"/>
      <c r="N645" s="62"/>
      <c r="O645" s="64"/>
    </row>
    <row r="646" spans="1:15" x14ac:dyDescent="0.3">
      <c r="A646" s="60"/>
      <c r="B646" s="60"/>
      <c r="C646" s="107"/>
      <c r="D646" s="107"/>
      <c r="E646" s="60"/>
      <c r="F646" s="110"/>
      <c r="G646" s="60"/>
      <c r="H646" s="60"/>
      <c r="I646" s="62"/>
      <c r="J646" s="62"/>
      <c r="K646" s="62"/>
      <c r="L646" s="62"/>
      <c r="M646" s="62"/>
      <c r="N646" s="62"/>
      <c r="O646" s="64"/>
    </row>
    <row r="647" spans="1:15" x14ac:dyDescent="0.3">
      <c r="A647" s="60"/>
      <c r="B647" s="60"/>
      <c r="C647" s="107"/>
      <c r="D647" s="107"/>
      <c r="E647" s="60"/>
      <c r="F647" s="110"/>
      <c r="G647" s="60"/>
      <c r="H647" s="60"/>
      <c r="I647" s="62"/>
      <c r="J647" s="62"/>
      <c r="K647" s="62"/>
      <c r="L647" s="62"/>
      <c r="M647" s="62"/>
      <c r="N647" s="62"/>
      <c r="O647" s="64"/>
    </row>
    <row r="648" spans="1:15" x14ac:dyDescent="0.3">
      <c r="A648" s="60"/>
      <c r="B648" s="60"/>
      <c r="C648" s="107"/>
      <c r="D648" s="107"/>
      <c r="E648" s="60"/>
      <c r="F648" s="110"/>
      <c r="G648" s="60"/>
      <c r="H648" s="60"/>
      <c r="I648" s="62"/>
      <c r="J648" s="62"/>
      <c r="K648" s="62"/>
      <c r="L648" s="62"/>
      <c r="M648" s="62"/>
      <c r="N648" s="62"/>
      <c r="O648" s="64"/>
    </row>
    <row r="649" spans="1:15" x14ac:dyDescent="0.3">
      <c r="A649" s="60"/>
      <c r="B649" s="60"/>
      <c r="C649" s="107"/>
      <c r="D649" s="107"/>
      <c r="E649" s="60"/>
      <c r="F649" s="110"/>
      <c r="G649" s="60"/>
      <c r="H649" s="60"/>
      <c r="I649" s="62"/>
      <c r="J649" s="62"/>
      <c r="K649" s="62"/>
      <c r="L649" s="62"/>
      <c r="M649" s="62"/>
      <c r="N649" s="62"/>
      <c r="O649" s="64"/>
    </row>
    <row r="650" spans="1:15" x14ac:dyDescent="0.3">
      <c r="A650" s="60"/>
      <c r="B650" s="60"/>
      <c r="C650" s="107"/>
      <c r="D650" s="107"/>
      <c r="E650" s="60"/>
      <c r="F650" s="110"/>
      <c r="G650" s="60"/>
      <c r="H650" s="60"/>
      <c r="I650" s="62"/>
      <c r="J650" s="62"/>
      <c r="K650" s="62"/>
      <c r="L650" s="62"/>
      <c r="M650" s="62"/>
      <c r="N650" s="62"/>
      <c r="O650" s="64"/>
    </row>
    <row r="651" spans="1:15" x14ac:dyDescent="0.3">
      <c r="A651" s="60"/>
      <c r="B651" s="60"/>
      <c r="C651" s="107"/>
      <c r="D651" s="107"/>
      <c r="E651" s="60"/>
      <c r="F651" s="110"/>
      <c r="G651" s="60"/>
      <c r="H651" s="60"/>
      <c r="I651" s="62"/>
      <c r="J651" s="62"/>
      <c r="K651" s="62"/>
      <c r="L651" s="62"/>
      <c r="M651" s="62"/>
      <c r="N651" s="62"/>
      <c r="O651" s="64"/>
    </row>
    <row r="652" spans="1:15" x14ac:dyDescent="0.3">
      <c r="A652" s="60"/>
      <c r="B652" s="60"/>
      <c r="C652" s="107"/>
      <c r="D652" s="107"/>
      <c r="E652" s="60"/>
      <c r="F652" s="110"/>
      <c r="G652" s="60"/>
      <c r="H652" s="60"/>
      <c r="I652" s="62"/>
      <c r="J652" s="62"/>
      <c r="K652" s="62"/>
      <c r="L652" s="62"/>
      <c r="M652" s="62"/>
      <c r="N652" s="62"/>
      <c r="O652" s="64"/>
    </row>
    <row r="653" spans="1:15" x14ac:dyDescent="0.3">
      <c r="A653" s="60"/>
      <c r="B653" s="60"/>
      <c r="C653" s="107"/>
      <c r="D653" s="107"/>
      <c r="E653" s="60"/>
      <c r="F653" s="110"/>
      <c r="G653" s="60"/>
      <c r="H653" s="60"/>
      <c r="I653" s="62"/>
      <c r="J653" s="62"/>
      <c r="K653" s="62"/>
      <c r="L653" s="62"/>
      <c r="M653" s="62"/>
      <c r="N653" s="62"/>
      <c r="O653" s="64"/>
    </row>
    <row r="654" spans="1:15" x14ac:dyDescent="0.3">
      <c r="A654" s="60"/>
      <c r="B654" s="60"/>
      <c r="C654" s="107"/>
      <c r="D654" s="107"/>
      <c r="E654" s="60"/>
      <c r="F654" s="110"/>
      <c r="G654" s="60"/>
      <c r="H654" s="60"/>
      <c r="I654" s="62"/>
      <c r="J654" s="62"/>
      <c r="K654" s="62"/>
      <c r="L654" s="62"/>
      <c r="M654" s="62"/>
      <c r="N654" s="62"/>
      <c r="O654" s="64"/>
    </row>
    <row r="655" spans="1:15" x14ac:dyDescent="0.3">
      <c r="A655" s="60"/>
      <c r="B655" s="60"/>
      <c r="C655" s="107"/>
      <c r="D655" s="107"/>
      <c r="E655" s="60"/>
      <c r="F655" s="110"/>
      <c r="G655" s="60"/>
      <c r="H655" s="60"/>
      <c r="I655" s="62"/>
      <c r="J655" s="62"/>
      <c r="K655" s="62"/>
      <c r="L655" s="62"/>
      <c r="M655" s="62"/>
      <c r="N655" s="62"/>
      <c r="O655" s="64"/>
    </row>
    <row r="656" spans="1:15" x14ac:dyDescent="0.3">
      <c r="A656" s="60"/>
      <c r="B656" s="60"/>
      <c r="C656" s="107"/>
      <c r="D656" s="107"/>
      <c r="E656" s="60"/>
      <c r="F656" s="110"/>
      <c r="G656" s="60"/>
      <c r="H656" s="60"/>
      <c r="I656" s="62"/>
      <c r="J656" s="62"/>
      <c r="K656" s="62"/>
      <c r="L656" s="62"/>
      <c r="M656" s="62"/>
      <c r="N656" s="62"/>
      <c r="O656" s="64"/>
    </row>
    <row r="657" spans="1:15" x14ac:dyDescent="0.3">
      <c r="A657" s="60"/>
      <c r="B657" s="60"/>
      <c r="C657" s="107"/>
      <c r="D657" s="107"/>
      <c r="E657" s="60"/>
      <c r="F657" s="110"/>
      <c r="G657" s="60"/>
      <c r="H657" s="60"/>
      <c r="I657" s="62"/>
      <c r="J657" s="62"/>
      <c r="K657" s="62"/>
      <c r="L657" s="62"/>
      <c r="M657" s="62"/>
      <c r="N657" s="62"/>
      <c r="O657" s="64"/>
    </row>
    <row r="658" spans="1:15" x14ac:dyDescent="0.3">
      <c r="A658" s="60"/>
      <c r="B658" s="60"/>
      <c r="C658" s="107"/>
      <c r="D658" s="107"/>
      <c r="E658" s="60"/>
      <c r="F658" s="110"/>
      <c r="G658" s="60"/>
      <c r="H658" s="60"/>
      <c r="I658" s="62"/>
      <c r="J658" s="62"/>
      <c r="K658" s="62"/>
      <c r="L658" s="62"/>
      <c r="M658" s="62"/>
      <c r="N658" s="62"/>
      <c r="O658" s="64"/>
    </row>
    <row r="659" spans="1:15" x14ac:dyDescent="0.3">
      <c r="A659" s="60"/>
      <c r="B659" s="60"/>
      <c r="C659" s="107"/>
      <c r="D659" s="107"/>
      <c r="E659" s="60"/>
      <c r="F659" s="110"/>
      <c r="G659" s="60"/>
      <c r="H659" s="60"/>
      <c r="I659" s="62"/>
      <c r="J659" s="62"/>
      <c r="K659" s="62"/>
      <c r="L659" s="62"/>
      <c r="M659" s="62"/>
      <c r="N659" s="62"/>
      <c r="O659" s="64"/>
    </row>
    <row r="660" spans="1:15" x14ac:dyDescent="0.3">
      <c r="A660" s="60"/>
      <c r="B660" s="60"/>
      <c r="C660" s="107"/>
      <c r="D660" s="107"/>
      <c r="E660" s="60"/>
      <c r="F660" s="110"/>
      <c r="G660" s="60"/>
      <c r="H660" s="60"/>
      <c r="I660" s="62"/>
      <c r="J660" s="62"/>
      <c r="K660" s="62"/>
      <c r="L660" s="62"/>
      <c r="M660" s="62"/>
      <c r="N660" s="62"/>
      <c r="O660" s="64"/>
    </row>
    <row r="661" spans="1:15" x14ac:dyDescent="0.3">
      <c r="A661" s="60"/>
      <c r="B661" s="60"/>
      <c r="C661" s="107"/>
      <c r="D661" s="107"/>
      <c r="E661" s="60"/>
      <c r="F661" s="110"/>
      <c r="G661" s="60"/>
      <c r="H661" s="60"/>
      <c r="I661" s="62"/>
      <c r="J661" s="62"/>
      <c r="K661" s="62"/>
      <c r="L661" s="62"/>
      <c r="M661" s="62"/>
      <c r="N661" s="62"/>
      <c r="O661" s="64"/>
    </row>
    <row r="662" spans="1:15" x14ac:dyDescent="0.3">
      <c r="A662" s="60"/>
      <c r="B662" s="60"/>
      <c r="C662" s="107"/>
      <c r="D662" s="107"/>
      <c r="E662" s="60"/>
      <c r="F662" s="110"/>
      <c r="G662" s="60"/>
      <c r="H662" s="60"/>
      <c r="I662" s="62"/>
      <c r="J662" s="62"/>
      <c r="K662" s="62"/>
      <c r="L662" s="62"/>
      <c r="M662" s="62"/>
      <c r="N662" s="62"/>
      <c r="O662" s="64"/>
    </row>
    <row r="663" spans="1:15" x14ac:dyDescent="0.3">
      <c r="A663" s="60"/>
      <c r="B663" s="60"/>
      <c r="C663" s="107"/>
      <c r="D663" s="107"/>
      <c r="E663" s="60"/>
      <c r="F663" s="110"/>
      <c r="G663" s="60"/>
      <c r="H663" s="60"/>
      <c r="I663" s="62"/>
      <c r="J663" s="62"/>
      <c r="K663" s="62"/>
      <c r="L663" s="62"/>
      <c r="M663" s="62"/>
      <c r="N663" s="62"/>
      <c r="O663" s="64"/>
    </row>
    <row r="664" spans="1:15" x14ac:dyDescent="0.3">
      <c r="A664" s="60"/>
      <c r="B664" s="60"/>
      <c r="C664" s="107"/>
      <c r="D664" s="107"/>
      <c r="E664" s="60"/>
      <c r="F664" s="110"/>
      <c r="G664" s="60"/>
      <c r="H664" s="60"/>
      <c r="I664" s="62"/>
      <c r="J664" s="62"/>
      <c r="K664" s="62"/>
      <c r="L664" s="62"/>
      <c r="M664" s="62"/>
      <c r="N664" s="62"/>
      <c r="O664" s="64"/>
    </row>
    <row r="665" spans="1:15" x14ac:dyDescent="0.3">
      <c r="A665" s="60"/>
      <c r="B665" s="60"/>
      <c r="C665" s="107"/>
      <c r="D665" s="107"/>
      <c r="E665" s="60"/>
      <c r="F665" s="110"/>
      <c r="G665" s="60"/>
      <c r="H665" s="60"/>
      <c r="I665" s="62"/>
      <c r="J665" s="62"/>
      <c r="K665" s="62"/>
      <c r="L665" s="62"/>
      <c r="M665" s="62"/>
      <c r="N665" s="62"/>
      <c r="O665" s="64"/>
    </row>
    <row r="666" spans="1:15" x14ac:dyDescent="0.3">
      <c r="A666" s="60"/>
      <c r="B666" s="60"/>
      <c r="C666" s="107"/>
      <c r="D666" s="107"/>
      <c r="E666" s="60"/>
      <c r="F666" s="110"/>
      <c r="G666" s="60"/>
      <c r="H666" s="60"/>
      <c r="I666" s="62"/>
      <c r="J666" s="62"/>
      <c r="K666" s="62"/>
      <c r="L666" s="62"/>
      <c r="M666" s="62"/>
      <c r="N666" s="62"/>
      <c r="O666" s="64"/>
    </row>
    <row r="667" spans="1:15" x14ac:dyDescent="0.3">
      <c r="A667" s="60"/>
      <c r="B667" s="60"/>
      <c r="C667" s="107"/>
      <c r="D667" s="107"/>
      <c r="E667" s="60"/>
      <c r="F667" s="110"/>
      <c r="G667" s="60"/>
      <c r="H667" s="60"/>
      <c r="I667" s="62"/>
      <c r="J667" s="62"/>
      <c r="K667" s="62"/>
      <c r="L667" s="62"/>
      <c r="M667" s="62"/>
      <c r="N667" s="62"/>
      <c r="O667" s="64"/>
    </row>
    <row r="668" spans="1:15" x14ac:dyDescent="0.3">
      <c r="A668" s="60"/>
      <c r="B668" s="60"/>
      <c r="C668" s="107"/>
      <c r="D668" s="107"/>
      <c r="E668" s="60"/>
      <c r="F668" s="110"/>
      <c r="G668" s="60"/>
      <c r="H668" s="60"/>
      <c r="I668" s="62"/>
      <c r="J668" s="62"/>
      <c r="K668" s="62"/>
      <c r="L668" s="62"/>
      <c r="M668" s="62"/>
      <c r="N668" s="62"/>
      <c r="O668" s="64"/>
    </row>
    <row r="669" spans="1:15" x14ac:dyDescent="0.3">
      <c r="A669" s="60"/>
      <c r="B669" s="60"/>
      <c r="C669" s="107"/>
      <c r="D669" s="107"/>
      <c r="E669" s="60"/>
      <c r="F669" s="110"/>
      <c r="G669" s="60"/>
      <c r="H669" s="60"/>
      <c r="I669" s="62"/>
      <c r="J669" s="62"/>
      <c r="K669" s="62"/>
      <c r="L669" s="62"/>
      <c r="M669" s="62"/>
      <c r="N669" s="62"/>
      <c r="O669" s="64"/>
    </row>
    <row r="670" spans="1:15" x14ac:dyDescent="0.3">
      <c r="A670" s="60"/>
      <c r="B670" s="60"/>
      <c r="C670" s="107"/>
      <c r="D670" s="107"/>
      <c r="E670" s="60"/>
      <c r="F670" s="110"/>
      <c r="G670" s="60"/>
      <c r="H670" s="60"/>
      <c r="I670" s="62"/>
      <c r="J670" s="62"/>
      <c r="K670" s="62"/>
      <c r="L670" s="62"/>
      <c r="M670" s="62"/>
      <c r="N670" s="62"/>
      <c r="O670" s="64"/>
    </row>
    <row r="671" spans="1:15" x14ac:dyDescent="0.3">
      <c r="A671" s="60"/>
      <c r="B671" s="60"/>
      <c r="C671" s="107"/>
      <c r="D671" s="107"/>
      <c r="E671" s="60"/>
      <c r="F671" s="110"/>
      <c r="G671" s="60"/>
      <c r="H671" s="60"/>
      <c r="I671" s="62"/>
      <c r="J671" s="62"/>
      <c r="K671" s="62"/>
      <c r="L671" s="62"/>
      <c r="M671" s="62"/>
      <c r="N671" s="62"/>
      <c r="O671" s="64"/>
    </row>
    <row r="672" spans="1:15" x14ac:dyDescent="0.3">
      <c r="A672" s="60"/>
      <c r="B672" s="60"/>
      <c r="C672" s="107"/>
      <c r="D672" s="107"/>
      <c r="E672" s="60"/>
      <c r="F672" s="110"/>
      <c r="G672" s="60"/>
      <c r="H672" s="60"/>
      <c r="I672" s="62"/>
      <c r="J672" s="62"/>
      <c r="K672" s="62"/>
      <c r="L672" s="62"/>
      <c r="M672" s="62"/>
      <c r="N672" s="62"/>
      <c r="O672" s="64"/>
    </row>
    <row r="673" spans="1:15" x14ac:dyDescent="0.3">
      <c r="A673" s="60"/>
      <c r="B673" s="60"/>
      <c r="C673" s="107"/>
      <c r="D673" s="107"/>
      <c r="E673" s="60"/>
      <c r="F673" s="110"/>
      <c r="G673" s="60"/>
      <c r="H673" s="60"/>
      <c r="I673" s="62"/>
      <c r="J673" s="62"/>
      <c r="K673" s="62"/>
      <c r="L673" s="62"/>
      <c r="M673" s="62"/>
      <c r="N673" s="62"/>
      <c r="O673" s="64"/>
    </row>
    <row r="674" spans="1:15" x14ac:dyDescent="0.3">
      <c r="A674" s="60"/>
      <c r="B674" s="60"/>
      <c r="C674" s="107"/>
      <c r="D674" s="107"/>
      <c r="E674" s="60"/>
      <c r="F674" s="110"/>
      <c r="G674" s="60"/>
      <c r="H674" s="60"/>
      <c r="I674" s="62"/>
      <c r="J674" s="62"/>
      <c r="K674" s="62"/>
      <c r="L674" s="62"/>
      <c r="M674" s="62"/>
      <c r="N674" s="62"/>
      <c r="O674" s="64"/>
    </row>
    <row r="675" spans="1:15" x14ac:dyDescent="0.3">
      <c r="A675" s="60"/>
      <c r="B675" s="60"/>
      <c r="C675" s="107"/>
      <c r="D675" s="107"/>
      <c r="E675" s="60"/>
      <c r="F675" s="110"/>
      <c r="G675" s="60"/>
      <c r="H675" s="60"/>
      <c r="I675" s="62"/>
      <c r="J675" s="62"/>
      <c r="K675" s="62"/>
      <c r="L675" s="62"/>
      <c r="M675" s="62"/>
      <c r="N675" s="62"/>
      <c r="O675" s="64"/>
    </row>
    <row r="676" spans="1:15" x14ac:dyDescent="0.3">
      <c r="A676" s="60"/>
      <c r="B676" s="60"/>
      <c r="C676" s="107"/>
      <c r="D676" s="107"/>
      <c r="E676" s="60"/>
      <c r="F676" s="110"/>
      <c r="G676" s="60"/>
      <c r="H676" s="60"/>
      <c r="I676" s="62"/>
      <c r="J676" s="62"/>
      <c r="K676" s="62"/>
      <c r="L676" s="62"/>
      <c r="M676" s="62"/>
      <c r="N676" s="62"/>
      <c r="O676" s="64"/>
    </row>
    <row r="677" spans="1:15" x14ac:dyDescent="0.3">
      <c r="A677" s="60"/>
      <c r="B677" s="60"/>
      <c r="C677" s="107"/>
      <c r="D677" s="107"/>
      <c r="E677" s="60"/>
      <c r="F677" s="110"/>
      <c r="G677" s="60"/>
      <c r="H677" s="60"/>
      <c r="I677" s="62"/>
      <c r="J677" s="62"/>
      <c r="K677" s="62"/>
      <c r="L677" s="62"/>
      <c r="M677" s="62"/>
      <c r="N677" s="62"/>
      <c r="O677" s="64"/>
    </row>
    <row r="678" spans="1:15" x14ac:dyDescent="0.3">
      <c r="A678" s="60"/>
      <c r="B678" s="60"/>
      <c r="C678" s="107"/>
      <c r="D678" s="107"/>
      <c r="E678" s="60"/>
      <c r="F678" s="110"/>
      <c r="G678" s="60"/>
      <c r="H678" s="60"/>
      <c r="I678" s="62"/>
      <c r="J678" s="62"/>
      <c r="K678" s="62"/>
      <c r="L678" s="62"/>
      <c r="M678" s="62"/>
      <c r="N678" s="62"/>
      <c r="O678" s="64"/>
    </row>
    <row r="679" spans="1:15" x14ac:dyDescent="0.3">
      <c r="A679" s="60"/>
      <c r="B679" s="60"/>
      <c r="C679" s="107"/>
      <c r="D679" s="107"/>
      <c r="E679" s="60"/>
      <c r="F679" s="110"/>
      <c r="G679" s="60"/>
      <c r="H679" s="60"/>
      <c r="I679" s="62"/>
      <c r="J679" s="62"/>
      <c r="K679" s="62"/>
      <c r="L679" s="62"/>
      <c r="M679" s="62"/>
      <c r="N679" s="62"/>
      <c r="O679" s="64"/>
    </row>
    <row r="680" spans="1:15" x14ac:dyDescent="0.3">
      <c r="A680" s="60"/>
      <c r="B680" s="60"/>
      <c r="C680" s="107"/>
      <c r="D680" s="107"/>
      <c r="E680" s="60"/>
      <c r="F680" s="110"/>
      <c r="G680" s="60"/>
      <c r="H680" s="60"/>
      <c r="I680" s="62"/>
      <c r="J680" s="62"/>
      <c r="K680" s="62"/>
      <c r="L680" s="62"/>
      <c r="M680" s="62"/>
      <c r="N680" s="62"/>
      <c r="O680" s="64"/>
    </row>
    <row r="681" spans="1:15" x14ac:dyDescent="0.3">
      <c r="A681" s="60"/>
      <c r="B681" s="60"/>
      <c r="C681" s="107"/>
      <c r="D681" s="107"/>
      <c r="E681" s="60"/>
      <c r="F681" s="110"/>
      <c r="G681" s="60"/>
      <c r="H681" s="60"/>
      <c r="I681" s="62"/>
      <c r="J681" s="62"/>
      <c r="K681" s="62"/>
      <c r="L681" s="62"/>
      <c r="M681" s="62"/>
      <c r="N681" s="62"/>
      <c r="O681" s="64"/>
    </row>
    <row r="682" spans="1:15" x14ac:dyDescent="0.3">
      <c r="A682" s="60"/>
      <c r="B682" s="60"/>
      <c r="C682" s="107"/>
      <c r="D682" s="107"/>
      <c r="E682" s="60"/>
      <c r="F682" s="110"/>
      <c r="G682" s="60"/>
      <c r="H682" s="60"/>
      <c r="I682" s="62"/>
      <c r="J682" s="62"/>
      <c r="K682" s="62"/>
      <c r="L682" s="62"/>
      <c r="M682" s="62"/>
      <c r="N682" s="62"/>
      <c r="O682" s="64"/>
    </row>
    <row r="683" spans="1:15" x14ac:dyDescent="0.3">
      <c r="A683" s="60"/>
      <c r="B683" s="60"/>
      <c r="C683" s="107"/>
      <c r="D683" s="107"/>
      <c r="E683" s="60"/>
      <c r="F683" s="110"/>
      <c r="G683" s="60"/>
      <c r="H683" s="60"/>
      <c r="I683" s="62"/>
      <c r="J683" s="62"/>
      <c r="K683" s="62"/>
      <c r="L683" s="62"/>
      <c r="M683" s="62"/>
      <c r="N683" s="62"/>
      <c r="O683" s="64"/>
    </row>
    <row r="684" spans="1:15" x14ac:dyDescent="0.3">
      <c r="A684" s="60"/>
      <c r="B684" s="60"/>
      <c r="C684" s="107"/>
      <c r="D684" s="107"/>
      <c r="E684" s="60"/>
      <c r="F684" s="110"/>
      <c r="G684" s="60"/>
      <c r="H684" s="60"/>
      <c r="I684" s="62"/>
      <c r="J684" s="62"/>
      <c r="K684" s="62"/>
      <c r="L684" s="62"/>
      <c r="M684" s="62"/>
      <c r="N684" s="62"/>
      <c r="O684" s="64"/>
    </row>
    <row r="685" spans="1:15" x14ac:dyDescent="0.3">
      <c r="A685" s="60"/>
      <c r="B685" s="60"/>
      <c r="C685" s="107"/>
      <c r="D685" s="107"/>
      <c r="E685" s="60"/>
      <c r="F685" s="110"/>
      <c r="G685" s="60"/>
      <c r="H685" s="60"/>
      <c r="I685" s="62"/>
      <c r="J685" s="62"/>
      <c r="K685" s="62"/>
      <c r="L685" s="62"/>
      <c r="M685" s="62"/>
      <c r="N685" s="62"/>
      <c r="O685" s="64"/>
    </row>
    <row r="686" spans="1:15" x14ac:dyDescent="0.3">
      <c r="A686" s="60"/>
      <c r="B686" s="60"/>
      <c r="C686" s="107"/>
      <c r="D686" s="107"/>
      <c r="E686" s="60"/>
      <c r="F686" s="110"/>
      <c r="G686" s="60"/>
      <c r="H686" s="60"/>
      <c r="I686" s="62"/>
      <c r="J686" s="62"/>
      <c r="K686" s="62"/>
      <c r="L686" s="62"/>
      <c r="M686" s="62"/>
      <c r="N686" s="62"/>
      <c r="O686" s="64"/>
    </row>
    <row r="687" spans="1:15" x14ac:dyDescent="0.3">
      <c r="A687" s="60"/>
      <c r="B687" s="60"/>
      <c r="C687" s="107"/>
      <c r="D687" s="107"/>
      <c r="E687" s="60"/>
      <c r="F687" s="110"/>
      <c r="G687" s="60"/>
      <c r="H687" s="60"/>
      <c r="I687" s="62"/>
      <c r="J687" s="62"/>
      <c r="K687" s="62"/>
      <c r="L687" s="62"/>
      <c r="M687" s="62"/>
      <c r="N687" s="62"/>
      <c r="O687" s="64"/>
    </row>
    <row r="688" spans="1:15" x14ac:dyDescent="0.3">
      <c r="A688" s="60"/>
      <c r="B688" s="60"/>
      <c r="C688" s="107"/>
      <c r="D688" s="107"/>
      <c r="E688" s="60"/>
      <c r="F688" s="110"/>
      <c r="G688" s="60"/>
      <c r="H688" s="60"/>
      <c r="I688" s="62"/>
      <c r="J688" s="62"/>
      <c r="K688" s="62"/>
      <c r="L688" s="62"/>
      <c r="M688" s="62"/>
      <c r="N688" s="62"/>
      <c r="O688" s="64"/>
    </row>
    <row r="689" spans="1:15" x14ac:dyDescent="0.3">
      <c r="A689" s="60"/>
      <c r="B689" s="60"/>
      <c r="C689" s="107"/>
      <c r="D689" s="107"/>
      <c r="E689" s="60"/>
      <c r="F689" s="110"/>
      <c r="G689" s="60"/>
      <c r="H689" s="60"/>
      <c r="I689" s="62"/>
      <c r="J689" s="62"/>
      <c r="K689" s="62"/>
      <c r="L689" s="62"/>
      <c r="M689" s="62"/>
      <c r="N689" s="62"/>
      <c r="O689" s="64"/>
    </row>
    <row r="690" spans="1:15" x14ac:dyDescent="0.3">
      <c r="A690" s="60"/>
      <c r="B690" s="60"/>
      <c r="C690" s="107"/>
      <c r="D690" s="107"/>
      <c r="E690" s="60"/>
      <c r="F690" s="110"/>
      <c r="G690" s="60"/>
      <c r="H690" s="60"/>
      <c r="I690" s="62"/>
      <c r="J690" s="62"/>
      <c r="K690" s="62"/>
      <c r="L690" s="62"/>
      <c r="M690" s="62"/>
      <c r="N690" s="62"/>
      <c r="O690" s="64"/>
    </row>
    <row r="691" spans="1:15" x14ac:dyDescent="0.3">
      <c r="A691" s="60"/>
      <c r="B691" s="60"/>
      <c r="C691" s="107"/>
      <c r="D691" s="107"/>
      <c r="E691" s="60"/>
      <c r="F691" s="110"/>
      <c r="G691" s="60"/>
      <c r="H691" s="60"/>
      <c r="I691" s="62"/>
      <c r="J691" s="62"/>
      <c r="K691" s="62"/>
      <c r="L691" s="62"/>
      <c r="M691" s="62"/>
      <c r="N691" s="62"/>
      <c r="O691" s="64"/>
    </row>
    <row r="692" spans="1:15" x14ac:dyDescent="0.3">
      <c r="A692" s="60"/>
      <c r="B692" s="60"/>
      <c r="C692" s="107"/>
      <c r="D692" s="107"/>
      <c r="E692" s="60"/>
      <c r="F692" s="110"/>
      <c r="G692" s="60"/>
      <c r="H692" s="60"/>
      <c r="I692" s="62"/>
      <c r="J692" s="62"/>
      <c r="K692" s="62"/>
      <c r="L692" s="62"/>
      <c r="M692" s="62"/>
      <c r="N692" s="62"/>
      <c r="O692" s="64"/>
    </row>
    <row r="693" spans="1:15" x14ac:dyDescent="0.3">
      <c r="A693" s="60"/>
      <c r="B693" s="60"/>
      <c r="C693" s="107"/>
      <c r="D693" s="107"/>
      <c r="E693" s="60"/>
      <c r="F693" s="110"/>
      <c r="G693" s="60"/>
      <c r="H693" s="60"/>
      <c r="I693" s="62"/>
      <c r="J693" s="62"/>
      <c r="K693" s="62"/>
      <c r="L693" s="62"/>
      <c r="M693" s="62"/>
      <c r="N693" s="62"/>
      <c r="O693" s="64"/>
    </row>
    <row r="694" spans="1:15" x14ac:dyDescent="0.3">
      <c r="A694" s="60"/>
      <c r="B694" s="60"/>
      <c r="C694" s="107"/>
      <c r="D694" s="107"/>
      <c r="E694" s="60"/>
      <c r="F694" s="110"/>
      <c r="G694" s="60"/>
      <c r="H694" s="60"/>
      <c r="I694" s="62"/>
      <c r="J694" s="62"/>
      <c r="K694" s="62"/>
      <c r="L694" s="62"/>
      <c r="M694" s="62"/>
      <c r="N694" s="62"/>
      <c r="O694" s="64"/>
    </row>
    <row r="695" spans="1:15" x14ac:dyDescent="0.3">
      <c r="A695" s="60"/>
      <c r="B695" s="60"/>
      <c r="C695" s="107"/>
      <c r="D695" s="107"/>
      <c r="E695" s="60"/>
      <c r="F695" s="110"/>
      <c r="G695" s="60"/>
      <c r="H695" s="60"/>
      <c r="I695" s="62"/>
      <c r="J695" s="62"/>
      <c r="K695" s="62"/>
      <c r="L695" s="62"/>
      <c r="M695" s="62"/>
      <c r="N695" s="62"/>
      <c r="O695" s="64"/>
    </row>
    <row r="696" spans="1:15" x14ac:dyDescent="0.3">
      <c r="A696" s="60"/>
      <c r="B696" s="60"/>
      <c r="C696" s="107"/>
      <c r="D696" s="107"/>
      <c r="E696" s="60"/>
      <c r="F696" s="110"/>
      <c r="G696" s="60"/>
      <c r="H696" s="60"/>
      <c r="I696" s="62"/>
      <c r="J696" s="62"/>
      <c r="K696" s="62"/>
      <c r="L696" s="62"/>
      <c r="M696" s="62"/>
      <c r="N696" s="62"/>
      <c r="O696" s="64"/>
    </row>
    <row r="697" spans="1:15" x14ac:dyDescent="0.3">
      <c r="A697" s="60"/>
      <c r="B697" s="60"/>
      <c r="C697" s="107"/>
      <c r="D697" s="107"/>
      <c r="E697" s="60"/>
      <c r="F697" s="110"/>
      <c r="G697" s="60"/>
      <c r="H697" s="60"/>
      <c r="I697" s="62"/>
      <c r="J697" s="62"/>
      <c r="K697" s="62"/>
      <c r="L697" s="62"/>
      <c r="M697" s="62"/>
      <c r="N697" s="62"/>
      <c r="O697" s="64"/>
    </row>
    <row r="698" spans="1:15" x14ac:dyDescent="0.3">
      <c r="A698" s="60"/>
      <c r="B698" s="60"/>
      <c r="C698" s="107"/>
      <c r="D698" s="107"/>
      <c r="E698" s="60"/>
      <c r="F698" s="110"/>
      <c r="G698" s="60"/>
      <c r="H698" s="60"/>
      <c r="I698" s="62"/>
      <c r="J698" s="62"/>
      <c r="K698" s="62"/>
      <c r="L698" s="62"/>
      <c r="M698" s="62"/>
      <c r="N698" s="62"/>
      <c r="O698" s="64"/>
    </row>
    <row r="699" spans="1:15" x14ac:dyDescent="0.3">
      <c r="A699" s="60"/>
      <c r="B699" s="60"/>
      <c r="C699" s="107"/>
      <c r="D699" s="107"/>
      <c r="E699" s="60"/>
      <c r="F699" s="110"/>
      <c r="G699" s="60"/>
      <c r="H699" s="60"/>
      <c r="I699" s="62"/>
      <c r="J699" s="62"/>
      <c r="K699" s="62"/>
      <c r="L699" s="62"/>
      <c r="M699" s="62"/>
      <c r="N699" s="62"/>
      <c r="O699" s="64"/>
    </row>
    <row r="700" spans="1:15" x14ac:dyDescent="0.3">
      <c r="A700" s="60"/>
      <c r="B700" s="60"/>
      <c r="C700" s="107"/>
      <c r="D700" s="107"/>
      <c r="E700" s="60"/>
      <c r="F700" s="110"/>
      <c r="G700" s="60"/>
      <c r="H700" s="60"/>
      <c r="I700" s="62"/>
      <c r="J700" s="62"/>
      <c r="K700" s="62"/>
      <c r="L700" s="62"/>
      <c r="M700" s="62"/>
      <c r="N700" s="62"/>
      <c r="O700" s="64"/>
    </row>
    <row r="701" spans="1:15" x14ac:dyDescent="0.3">
      <c r="A701" s="60"/>
      <c r="B701" s="60"/>
      <c r="C701" s="107"/>
      <c r="D701" s="107"/>
      <c r="E701" s="60"/>
      <c r="F701" s="110"/>
      <c r="G701" s="60"/>
      <c r="H701" s="60"/>
      <c r="I701" s="62"/>
      <c r="J701" s="62"/>
      <c r="K701" s="62"/>
      <c r="L701" s="62"/>
      <c r="M701" s="62"/>
      <c r="N701" s="62"/>
      <c r="O701" s="64"/>
    </row>
    <row r="702" spans="1:15" x14ac:dyDescent="0.3">
      <c r="A702" s="60"/>
      <c r="B702" s="60"/>
      <c r="C702" s="107"/>
      <c r="D702" s="107"/>
      <c r="E702" s="60"/>
      <c r="F702" s="110"/>
      <c r="G702" s="60"/>
      <c r="H702" s="60"/>
      <c r="I702" s="62"/>
      <c r="J702" s="62"/>
      <c r="K702" s="62"/>
      <c r="L702" s="62"/>
      <c r="M702" s="62"/>
      <c r="N702" s="62"/>
      <c r="O702" s="64"/>
    </row>
    <row r="703" spans="1:15" x14ac:dyDescent="0.3">
      <c r="A703" s="60"/>
      <c r="B703" s="60"/>
      <c r="C703" s="107"/>
      <c r="D703" s="107"/>
      <c r="E703" s="60"/>
      <c r="F703" s="110"/>
      <c r="G703" s="60"/>
      <c r="H703" s="60"/>
      <c r="I703" s="62"/>
      <c r="J703" s="62"/>
      <c r="K703" s="62"/>
      <c r="L703" s="62"/>
      <c r="M703" s="62"/>
      <c r="N703" s="62"/>
      <c r="O703" s="64"/>
    </row>
    <row r="704" spans="1:15" x14ac:dyDescent="0.3">
      <c r="A704" s="60"/>
      <c r="B704" s="60"/>
      <c r="C704" s="107"/>
      <c r="D704" s="107"/>
      <c r="E704" s="60"/>
      <c r="F704" s="110"/>
      <c r="G704" s="60"/>
      <c r="H704" s="60"/>
      <c r="I704" s="62"/>
      <c r="J704" s="62"/>
      <c r="K704" s="62"/>
      <c r="L704" s="62"/>
      <c r="M704" s="62"/>
      <c r="N704" s="62"/>
      <c r="O704" s="64"/>
    </row>
    <row r="705" spans="1:15" x14ac:dyDescent="0.3">
      <c r="A705" s="60"/>
      <c r="B705" s="60"/>
      <c r="C705" s="107"/>
      <c r="D705" s="107"/>
      <c r="E705" s="60"/>
      <c r="F705" s="110"/>
      <c r="G705" s="60"/>
      <c r="H705" s="60"/>
      <c r="I705" s="62"/>
      <c r="J705" s="62"/>
      <c r="K705" s="62"/>
      <c r="L705" s="62"/>
      <c r="M705" s="62"/>
      <c r="N705" s="62"/>
      <c r="O705" s="64"/>
    </row>
    <row r="706" spans="1:15" x14ac:dyDescent="0.3">
      <c r="A706" s="60"/>
      <c r="B706" s="60"/>
      <c r="C706" s="107"/>
      <c r="D706" s="107"/>
      <c r="E706" s="60"/>
      <c r="F706" s="110"/>
      <c r="G706" s="60"/>
      <c r="H706" s="60"/>
      <c r="I706" s="62"/>
      <c r="J706" s="62"/>
      <c r="K706" s="62"/>
      <c r="L706" s="62"/>
      <c r="M706" s="62"/>
      <c r="N706" s="62"/>
      <c r="O706" s="64"/>
    </row>
    <row r="707" spans="1:15" x14ac:dyDescent="0.3">
      <c r="A707" s="60"/>
      <c r="B707" s="60"/>
      <c r="C707" s="107"/>
      <c r="D707" s="107"/>
      <c r="E707" s="60"/>
      <c r="F707" s="110"/>
      <c r="G707" s="60"/>
      <c r="H707" s="60"/>
      <c r="I707" s="62"/>
      <c r="J707" s="62"/>
      <c r="K707" s="62"/>
      <c r="L707" s="62"/>
      <c r="M707" s="62"/>
      <c r="N707" s="62"/>
      <c r="O707" s="64"/>
    </row>
    <row r="708" spans="1:15" x14ac:dyDescent="0.3">
      <c r="A708" s="60"/>
      <c r="B708" s="60"/>
      <c r="C708" s="107"/>
      <c r="D708" s="107"/>
      <c r="E708" s="60"/>
      <c r="F708" s="110"/>
      <c r="G708" s="60"/>
      <c r="H708" s="60"/>
      <c r="I708" s="62"/>
      <c r="J708" s="62"/>
      <c r="K708" s="62"/>
      <c r="L708" s="62"/>
      <c r="M708" s="62"/>
      <c r="N708" s="62"/>
      <c r="O708" s="64"/>
    </row>
    <row r="709" spans="1:15" x14ac:dyDescent="0.3">
      <c r="A709" s="60"/>
      <c r="B709" s="60"/>
      <c r="C709" s="107"/>
      <c r="D709" s="107"/>
      <c r="E709" s="60"/>
      <c r="F709" s="110"/>
      <c r="G709" s="60"/>
      <c r="H709" s="60"/>
      <c r="I709" s="62"/>
      <c r="J709" s="62"/>
      <c r="K709" s="62"/>
      <c r="L709" s="62"/>
      <c r="M709" s="62"/>
      <c r="N709" s="62"/>
      <c r="O709" s="64"/>
    </row>
    <row r="710" spans="1:15" x14ac:dyDescent="0.3">
      <c r="A710" s="60"/>
      <c r="B710" s="60"/>
      <c r="C710" s="107"/>
      <c r="D710" s="107"/>
      <c r="E710" s="60"/>
      <c r="F710" s="110"/>
      <c r="G710" s="60"/>
      <c r="H710" s="60"/>
      <c r="I710" s="62"/>
      <c r="J710" s="62"/>
      <c r="K710" s="62"/>
      <c r="L710" s="62"/>
      <c r="M710" s="62"/>
      <c r="N710" s="62"/>
      <c r="O710" s="64"/>
    </row>
    <row r="711" spans="1:15" x14ac:dyDescent="0.3">
      <c r="A711" s="60"/>
      <c r="B711" s="60"/>
      <c r="C711" s="107"/>
      <c r="D711" s="107"/>
      <c r="E711" s="60"/>
      <c r="F711" s="110"/>
      <c r="G711" s="60"/>
      <c r="H711" s="60"/>
      <c r="I711" s="62"/>
      <c r="J711" s="62"/>
      <c r="K711" s="62"/>
      <c r="L711" s="62"/>
      <c r="M711" s="62"/>
      <c r="N711" s="62"/>
      <c r="O711" s="64"/>
    </row>
    <row r="712" spans="1:15" x14ac:dyDescent="0.3">
      <c r="A712" s="60"/>
      <c r="B712" s="60"/>
      <c r="C712" s="107"/>
      <c r="D712" s="107"/>
      <c r="E712" s="60"/>
      <c r="F712" s="110"/>
      <c r="G712" s="60"/>
      <c r="H712" s="60"/>
      <c r="I712" s="62"/>
      <c r="J712" s="62"/>
      <c r="K712" s="62"/>
      <c r="L712" s="62"/>
      <c r="M712" s="62"/>
      <c r="N712" s="62"/>
      <c r="O712" s="64"/>
    </row>
    <row r="713" spans="1:15" x14ac:dyDescent="0.3">
      <c r="A713" s="60"/>
      <c r="B713" s="60"/>
      <c r="C713" s="107"/>
      <c r="D713" s="107"/>
      <c r="E713" s="60"/>
      <c r="F713" s="110"/>
      <c r="G713" s="60"/>
      <c r="H713" s="60"/>
      <c r="I713" s="62"/>
      <c r="J713" s="62"/>
      <c r="K713" s="62"/>
      <c r="L713" s="62"/>
      <c r="M713" s="62"/>
      <c r="N713" s="62"/>
      <c r="O713" s="64"/>
    </row>
    <row r="714" spans="1:15" x14ac:dyDescent="0.3">
      <c r="A714" s="60"/>
      <c r="B714" s="60"/>
      <c r="C714" s="107"/>
      <c r="D714" s="107"/>
      <c r="E714" s="60"/>
      <c r="F714" s="110"/>
      <c r="G714" s="60"/>
      <c r="H714" s="60"/>
      <c r="I714" s="62"/>
      <c r="J714" s="62"/>
      <c r="K714" s="62"/>
      <c r="L714" s="62"/>
      <c r="M714" s="62"/>
      <c r="N714" s="62"/>
      <c r="O714" s="64"/>
    </row>
    <row r="715" spans="1:15" x14ac:dyDescent="0.3">
      <c r="A715" s="60"/>
      <c r="B715" s="60"/>
      <c r="C715" s="107"/>
      <c r="D715" s="107"/>
      <c r="E715" s="60"/>
      <c r="F715" s="110"/>
      <c r="G715" s="60"/>
      <c r="H715" s="60"/>
      <c r="I715" s="62"/>
      <c r="J715" s="62"/>
      <c r="K715" s="62"/>
      <c r="L715" s="62"/>
      <c r="M715" s="62"/>
      <c r="N715" s="62"/>
      <c r="O715" s="64"/>
    </row>
    <row r="716" spans="1:15" x14ac:dyDescent="0.3">
      <c r="A716" s="60"/>
      <c r="B716" s="60"/>
      <c r="C716" s="107"/>
      <c r="D716" s="107"/>
      <c r="E716" s="60"/>
      <c r="F716" s="110"/>
      <c r="G716" s="60"/>
      <c r="H716" s="60"/>
      <c r="I716" s="62"/>
      <c r="J716" s="62"/>
      <c r="K716" s="62"/>
      <c r="L716" s="62"/>
      <c r="M716" s="62"/>
      <c r="N716" s="62"/>
      <c r="O716" s="64"/>
    </row>
    <row r="717" spans="1:15" x14ac:dyDescent="0.3">
      <c r="A717" s="60"/>
      <c r="B717" s="60"/>
      <c r="C717" s="107"/>
      <c r="D717" s="107"/>
      <c r="E717" s="60"/>
      <c r="F717" s="110"/>
      <c r="G717" s="60"/>
      <c r="H717" s="60"/>
      <c r="I717" s="62"/>
      <c r="J717" s="62"/>
      <c r="K717" s="62"/>
      <c r="L717" s="62"/>
      <c r="M717" s="62"/>
      <c r="N717" s="62"/>
      <c r="O717" s="64"/>
    </row>
    <row r="718" spans="1:15" x14ac:dyDescent="0.3">
      <c r="A718" s="60"/>
      <c r="B718" s="60"/>
      <c r="C718" s="107"/>
      <c r="D718" s="107"/>
      <c r="E718" s="60"/>
      <c r="F718" s="110"/>
      <c r="G718" s="60"/>
      <c r="H718" s="60"/>
      <c r="I718" s="62"/>
      <c r="J718" s="62"/>
      <c r="K718" s="62"/>
      <c r="L718" s="62"/>
      <c r="M718" s="62"/>
      <c r="N718" s="62"/>
      <c r="O718" s="64"/>
    </row>
    <row r="719" spans="1:15" x14ac:dyDescent="0.3">
      <c r="A719" s="60"/>
      <c r="B719" s="60"/>
      <c r="C719" s="107"/>
      <c r="D719" s="107"/>
      <c r="E719" s="60"/>
      <c r="F719" s="110"/>
      <c r="G719" s="60"/>
      <c r="H719" s="60"/>
      <c r="I719" s="62"/>
      <c r="J719" s="62"/>
      <c r="K719" s="62"/>
      <c r="L719" s="62"/>
      <c r="M719" s="62"/>
      <c r="N719" s="62"/>
      <c r="O719" s="64"/>
    </row>
    <row r="720" spans="1:15" x14ac:dyDescent="0.3">
      <c r="A720" s="60"/>
      <c r="B720" s="60"/>
      <c r="C720" s="107"/>
      <c r="D720" s="107"/>
      <c r="E720" s="60"/>
      <c r="F720" s="110"/>
      <c r="G720" s="60"/>
      <c r="H720" s="60"/>
      <c r="I720" s="62"/>
      <c r="J720" s="62"/>
      <c r="K720" s="62"/>
      <c r="L720" s="62"/>
      <c r="M720" s="62"/>
      <c r="N720" s="62"/>
      <c r="O720" s="64"/>
    </row>
    <row r="721" spans="1:15" x14ac:dyDescent="0.3">
      <c r="A721" s="60"/>
      <c r="B721" s="60"/>
      <c r="C721" s="107"/>
      <c r="D721" s="107"/>
      <c r="E721" s="60"/>
      <c r="F721" s="110"/>
      <c r="G721" s="60"/>
      <c r="H721" s="60"/>
      <c r="I721" s="62"/>
      <c r="J721" s="62"/>
      <c r="K721" s="62"/>
      <c r="L721" s="62"/>
      <c r="M721" s="62"/>
      <c r="N721" s="62"/>
      <c r="O721" s="64"/>
    </row>
    <row r="722" spans="1:15" x14ac:dyDescent="0.3">
      <c r="A722" s="60"/>
      <c r="B722" s="60"/>
      <c r="C722" s="107"/>
      <c r="D722" s="107"/>
      <c r="E722" s="60"/>
      <c r="F722" s="110"/>
      <c r="G722" s="60"/>
      <c r="H722" s="60"/>
      <c r="I722" s="62"/>
      <c r="J722" s="62"/>
      <c r="K722" s="62"/>
      <c r="L722" s="62"/>
      <c r="M722" s="62"/>
      <c r="N722" s="62"/>
      <c r="O722" s="64"/>
    </row>
    <row r="723" spans="1:15" x14ac:dyDescent="0.3">
      <c r="A723" s="60"/>
      <c r="B723" s="60"/>
      <c r="C723" s="107"/>
      <c r="D723" s="107"/>
      <c r="E723" s="60"/>
      <c r="F723" s="110"/>
      <c r="G723" s="60"/>
      <c r="H723" s="60"/>
      <c r="I723" s="62"/>
      <c r="J723" s="62"/>
      <c r="K723" s="62"/>
      <c r="L723" s="62"/>
      <c r="M723" s="62"/>
      <c r="N723" s="62"/>
      <c r="O723" s="64"/>
    </row>
    <row r="724" spans="1:15" x14ac:dyDescent="0.3">
      <c r="A724" s="60"/>
      <c r="B724" s="60"/>
      <c r="C724" s="107"/>
      <c r="D724" s="107"/>
      <c r="E724" s="60"/>
      <c r="F724" s="110"/>
      <c r="G724" s="60"/>
      <c r="H724" s="60"/>
      <c r="I724" s="62"/>
      <c r="J724" s="62"/>
      <c r="K724" s="62"/>
      <c r="L724" s="62"/>
      <c r="M724" s="62"/>
      <c r="N724" s="62"/>
      <c r="O724" s="64"/>
    </row>
    <row r="725" spans="1:15" x14ac:dyDescent="0.3">
      <c r="A725" s="60"/>
      <c r="B725" s="60"/>
      <c r="C725" s="107"/>
      <c r="D725" s="107"/>
      <c r="E725" s="60"/>
      <c r="F725" s="110"/>
      <c r="G725" s="60"/>
      <c r="H725" s="60"/>
      <c r="I725" s="62"/>
      <c r="J725" s="62"/>
      <c r="K725" s="62"/>
      <c r="L725" s="62"/>
      <c r="M725" s="62"/>
      <c r="N725" s="62"/>
      <c r="O725" s="64"/>
    </row>
    <row r="726" spans="1:15" x14ac:dyDescent="0.3">
      <c r="A726" s="60"/>
      <c r="B726" s="60"/>
      <c r="C726" s="107"/>
      <c r="D726" s="107"/>
      <c r="E726" s="60"/>
      <c r="F726" s="110"/>
      <c r="G726" s="60"/>
      <c r="H726" s="60"/>
      <c r="I726" s="62"/>
      <c r="J726" s="62"/>
      <c r="K726" s="62"/>
      <c r="L726" s="62"/>
      <c r="M726" s="62"/>
      <c r="N726" s="62"/>
      <c r="O726" s="64"/>
    </row>
    <row r="727" spans="1:15" x14ac:dyDescent="0.3">
      <c r="A727" s="60"/>
      <c r="B727" s="60"/>
      <c r="C727" s="107"/>
      <c r="D727" s="107"/>
      <c r="E727" s="60"/>
      <c r="F727" s="110"/>
      <c r="G727" s="60"/>
      <c r="H727" s="60"/>
      <c r="I727" s="62"/>
      <c r="J727" s="62"/>
      <c r="K727" s="62"/>
      <c r="L727" s="62"/>
      <c r="M727" s="62"/>
      <c r="N727" s="62"/>
      <c r="O727" s="64"/>
    </row>
    <row r="728" spans="1:15" x14ac:dyDescent="0.3">
      <c r="A728" s="60"/>
      <c r="B728" s="60"/>
      <c r="C728" s="107"/>
      <c r="D728" s="107"/>
      <c r="E728" s="60"/>
      <c r="F728" s="110"/>
      <c r="G728" s="60"/>
      <c r="H728" s="60"/>
      <c r="I728" s="62"/>
      <c r="J728" s="62"/>
      <c r="K728" s="62"/>
      <c r="L728" s="62"/>
      <c r="M728" s="62"/>
      <c r="N728" s="62"/>
      <c r="O728" s="64"/>
    </row>
    <row r="729" spans="1:15" x14ac:dyDescent="0.3">
      <c r="A729" s="60"/>
      <c r="B729" s="60"/>
      <c r="C729" s="107"/>
      <c r="D729" s="107"/>
      <c r="E729" s="60"/>
      <c r="F729" s="110"/>
      <c r="G729" s="60"/>
      <c r="H729" s="60"/>
      <c r="I729" s="62"/>
      <c r="J729" s="62"/>
      <c r="K729" s="62"/>
      <c r="L729" s="62"/>
      <c r="M729" s="62"/>
      <c r="N729" s="62"/>
      <c r="O729" s="64"/>
    </row>
    <row r="730" spans="1:15" x14ac:dyDescent="0.3">
      <c r="A730" s="60"/>
      <c r="B730" s="60"/>
      <c r="C730" s="107"/>
      <c r="D730" s="107"/>
      <c r="E730" s="60"/>
      <c r="F730" s="110"/>
      <c r="G730" s="60"/>
      <c r="H730" s="60"/>
      <c r="I730" s="62"/>
      <c r="J730" s="62"/>
      <c r="K730" s="62"/>
      <c r="L730" s="62"/>
      <c r="M730" s="62"/>
      <c r="N730" s="62"/>
      <c r="O730" s="64"/>
    </row>
    <row r="731" spans="1:15" x14ac:dyDescent="0.3">
      <c r="A731" s="60"/>
      <c r="B731" s="60"/>
      <c r="C731" s="107"/>
      <c r="D731" s="107"/>
      <c r="E731" s="60"/>
      <c r="F731" s="110"/>
      <c r="G731" s="60"/>
      <c r="H731" s="60"/>
      <c r="I731" s="62"/>
      <c r="J731" s="62"/>
      <c r="K731" s="62"/>
      <c r="L731" s="62"/>
      <c r="M731" s="62"/>
      <c r="N731" s="62"/>
      <c r="O731" s="64"/>
    </row>
    <row r="732" spans="1:15" x14ac:dyDescent="0.3">
      <c r="A732" s="60"/>
      <c r="B732" s="60"/>
      <c r="C732" s="107"/>
      <c r="D732" s="107"/>
      <c r="E732" s="60"/>
      <c r="F732" s="110"/>
      <c r="G732" s="60"/>
      <c r="H732" s="60"/>
      <c r="I732" s="62"/>
      <c r="J732" s="62"/>
      <c r="K732" s="62"/>
      <c r="L732" s="62"/>
      <c r="M732" s="62"/>
      <c r="N732" s="62"/>
      <c r="O732" s="64"/>
    </row>
    <row r="733" spans="1:15" x14ac:dyDescent="0.3">
      <c r="A733" s="60"/>
      <c r="B733" s="60"/>
      <c r="C733" s="107"/>
      <c r="D733" s="107"/>
      <c r="E733" s="60"/>
      <c r="F733" s="110"/>
      <c r="G733" s="60"/>
      <c r="H733" s="60"/>
      <c r="I733" s="62"/>
      <c r="J733" s="62"/>
      <c r="K733" s="62"/>
      <c r="L733" s="62"/>
      <c r="M733" s="62"/>
      <c r="N733" s="62"/>
      <c r="O733" s="64"/>
    </row>
    <row r="734" spans="1:15" x14ac:dyDescent="0.3">
      <c r="A734" s="60"/>
      <c r="B734" s="60"/>
      <c r="C734" s="107"/>
      <c r="D734" s="107"/>
      <c r="E734" s="60"/>
      <c r="F734" s="110"/>
      <c r="G734" s="60"/>
      <c r="H734" s="60"/>
      <c r="I734" s="62"/>
      <c r="J734" s="62"/>
      <c r="K734" s="62"/>
      <c r="L734" s="62"/>
      <c r="M734" s="62"/>
      <c r="N734" s="62"/>
      <c r="O734" s="64"/>
    </row>
    <row r="735" spans="1:15" x14ac:dyDescent="0.3">
      <c r="A735" s="60"/>
      <c r="B735" s="60"/>
      <c r="C735" s="107"/>
      <c r="D735" s="107"/>
      <c r="E735" s="60"/>
      <c r="F735" s="110"/>
      <c r="G735" s="60"/>
      <c r="H735" s="60"/>
      <c r="I735" s="62"/>
      <c r="J735" s="62"/>
      <c r="K735" s="62"/>
      <c r="L735" s="62"/>
      <c r="M735" s="62"/>
      <c r="N735" s="62"/>
      <c r="O735" s="64"/>
    </row>
    <row r="736" spans="1:15" x14ac:dyDescent="0.3">
      <c r="A736" s="60"/>
      <c r="B736" s="60"/>
      <c r="C736" s="107"/>
      <c r="D736" s="107"/>
      <c r="E736" s="60"/>
      <c r="F736" s="110"/>
      <c r="G736" s="60"/>
      <c r="H736" s="60"/>
      <c r="I736" s="62"/>
      <c r="J736" s="62"/>
      <c r="K736" s="62"/>
      <c r="L736" s="62"/>
      <c r="M736" s="62"/>
      <c r="N736" s="62"/>
      <c r="O736" s="64"/>
    </row>
    <row r="737" spans="1:15" x14ac:dyDescent="0.3">
      <c r="A737" s="60"/>
      <c r="B737" s="60"/>
      <c r="C737" s="107"/>
      <c r="D737" s="107"/>
      <c r="E737" s="60"/>
      <c r="F737" s="110"/>
      <c r="G737" s="60"/>
      <c r="H737" s="60"/>
      <c r="I737" s="62"/>
      <c r="J737" s="62"/>
      <c r="K737" s="62"/>
      <c r="L737" s="62"/>
      <c r="M737" s="62"/>
      <c r="N737" s="62"/>
      <c r="O737" s="64"/>
    </row>
    <row r="738" spans="1:15" x14ac:dyDescent="0.3">
      <c r="A738" s="60"/>
      <c r="B738" s="60"/>
      <c r="C738" s="107"/>
      <c r="D738" s="107"/>
      <c r="E738" s="60"/>
      <c r="F738" s="110"/>
      <c r="G738" s="60"/>
      <c r="H738" s="60"/>
      <c r="I738" s="62"/>
      <c r="J738" s="62"/>
      <c r="K738" s="62"/>
      <c r="L738" s="62"/>
      <c r="M738" s="62"/>
      <c r="N738" s="62"/>
      <c r="O738" s="64"/>
    </row>
    <row r="739" spans="1:15" x14ac:dyDescent="0.3">
      <c r="A739" s="60"/>
      <c r="B739" s="60"/>
      <c r="C739" s="107"/>
      <c r="D739" s="107"/>
      <c r="E739" s="60"/>
      <c r="F739" s="110"/>
      <c r="G739" s="60"/>
      <c r="H739" s="60"/>
      <c r="I739" s="62"/>
      <c r="J739" s="62"/>
      <c r="K739" s="62"/>
      <c r="L739" s="62"/>
      <c r="M739" s="62"/>
      <c r="N739" s="62"/>
      <c r="O739" s="64"/>
    </row>
    <row r="740" spans="1:15" x14ac:dyDescent="0.3">
      <c r="A740" s="60"/>
      <c r="B740" s="60"/>
      <c r="C740" s="107"/>
      <c r="D740" s="107"/>
      <c r="E740" s="60"/>
      <c r="F740" s="110"/>
      <c r="G740" s="60"/>
      <c r="H740" s="60"/>
      <c r="I740" s="62"/>
      <c r="J740" s="62"/>
      <c r="K740" s="62"/>
      <c r="L740" s="62"/>
      <c r="M740" s="62"/>
      <c r="N740" s="62"/>
      <c r="O740" s="64"/>
    </row>
    <row r="741" spans="1:15" x14ac:dyDescent="0.3">
      <c r="A741" s="60"/>
      <c r="B741" s="60"/>
      <c r="C741" s="107"/>
      <c r="D741" s="107"/>
      <c r="E741" s="60"/>
      <c r="F741" s="110"/>
      <c r="G741" s="60"/>
      <c r="H741" s="60"/>
      <c r="I741" s="62"/>
      <c r="J741" s="62"/>
      <c r="K741" s="62"/>
      <c r="L741" s="62"/>
      <c r="M741" s="62"/>
      <c r="N741" s="62"/>
      <c r="O741" s="64"/>
    </row>
    <row r="742" spans="1:15" x14ac:dyDescent="0.3">
      <c r="A742" s="60"/>
      <c r="B742" s="60"/>
      <c r="C742" s="107"/>
      <c r="D742" s="107"/>
      <c r="E742" s="60"/>
      <c r="F742" s="110"/>
      <c r="G742" s="60"/>
      <c r="H742" s="60"/>
      <c r="I742" s="62"/>
      <c r="J742" s="62"/>
      <c r="K742" s="62"/>
      <c r="L742" s="62"/>
      <c r="M742" s="62"/>
      <c r="N742" s="62"/>
      <c r="O742" s="64"/>
    </row>
    <row r="743" spans="1:15" x14ac:dyDescent="0.3">
      <c r="A743" s="60"/>
      <c r="B743" s="60"/>
      <c r="C743" s="107"/>
      <c r="D743" s="107"/>
      <c r="E743" s="60"/>
      <c r="F743" s="110"/>
      <c r="G743" s="60"/>
      <c r="H743" s="60"/>
      <c r="I743" s="62"/>
      <c r="J743" s="62"/>
      <c r="K743" s="62"/>
      <c r="L743" s="62"/>
      <c r="M743" s="62"/>
      <c r="N743" s="62"/>
      <c r="O743" s="64"/>
    </row>
    <row r="744" spans="1:15" x14ac:dyDescent="0.3">
      <c r="A744" s="60"/>
      <c r="B744" s="60"/>
      <c r="C744" s="107"/>
      <c r="D744" s="107"/>
      <c r="E744" s="60"/>
      <c r="F744" s="110"/>
      <c r="G744" s="60"/>
      <c r="H744" s="60"/>
      <c r="I744" s="62"/>
      <c r="J744" s="62"/>
      <c r="K744" s="62"/>
      <c r="L744" s="62"/>
      <c r="M744" s="62"/>
      <c r="N744" s="62"/>
      <c r="O744" s="64"/>
    </row>
    <row r="745" spans="1:15" x14ac:dyDescent="0.3">
      <c r="A745" s="60"/>
      <c r="B745" s="60"/>
      <c r="C745" s="107"/>
      <c r="D745" s="107"/>
      <c r="E745" s="60"/>
      <c r="F745" s="110"/>
      <c r="G745" s="60"/>
      <c r="H745" s="60"/>
      <c r="I745" s="62"/>
      <c r="J745" s="62"/>
      <c r="K745" s="62"/>
      <c r="L745" s="62"/>
      <c r="M745" s="62"/>
      <c r="N745" s="62"/>
      <c r="O745" s="64"/>
    </row>
    <row r="746" spans="1:15" x14ac:dyDescent="0.3">
      <c r="A746" s="60"/>
      <c r="B746" s="60"/>
      <c r="C746" s="107"/>
      <c r="D746" s="107"/>
      <c r="E746" s="60"/>
      <c r="F746" s="110"/>
      <c r="G746" s="60"/>
      <c r="H746" s="60"/>
      <c r="I746" s="62"/>
      <c r="J746" s="62"/>
      <c r="K746" s="62"/>
      <c r="L746" s="62"/>
      <c r="M746" s="62"/>
      <c r="N746" s="62"/>
      <c r="O746" s="64"/>
    </row>
    <row r="747" spans="1:15" x14ac:dyDescent="0.3">
      <c r="A747" s="60"/>
      <c r="B747" s="60"/>
      <c r="C747" s="107"/>
      <c r="D747" s="107"/>
      <c r="E747" s="60"/>
      <c r="F747" s="110"/>
      <c r="G747" s="60"/>
      <c r="H747" s="60"/>
      <c r="I747" s="62"/>
      <c r="J747" s="62"/>
      <c r="K747" s="62"/>
      <c r="L747" s="62"/>
      <c r="M747" s="62"/>
      <c r="N747" s="62"/>
      <c r="O747" s="64"/>
    </row>
    <row r="748" spans="1:15" x14ac:dyDescent="0.3">
      <c r="A748" s="60"/>
      <c r="B748" s="60"/>
      <c r="C748" s="107"/>
      <c r="D748" s="107"/>
      <c r="E748" s="60"/>
      <c r="F748" s="110"/>
      <c r="G748" s="60"/>
      <c r="H748" s="60"/>
      <c r="I748" s="62"/>
      <c r="J748" s="62"/>
      <c r="K748" s="62"/>
      <c r="L748" s="62"/>
      <c r="M748" s="62"/>
      <c r="N748" s="62"/>
      <c r="O748" s="64"/>
    </row>
    <row r="749" spans="1:15" x14ac:dyDescent="0.3">
      <c r="A749" s="60"/>
      <c r="B749" s="60"/>
      <c r="C749" s="107"/>
      <c r="D749" s="107"/>
      <c r="E749" s="60"/>
      <c r="F749" s="110"/>
      <c r="G749" s="60"/>
      <c r="H749" s="60"/>
      <c r="I749" s="62"/>
      <c r="J749" s="62"/>
      <c r="K749" s="62"/>
      <c r="L749" s="62"/>
      <c r="M749" s="62"/>
      <c r="N749" s="62"/>
      <c r="O749" s="64"/>
    </row>
    <row r="750" spans="1:15" x14ac:dyDescent="0.3">
      <c r="A750" s="60"/>
      <c r="B750" s="60"/>
      <c r="C750" s="107"/>
      <c r="D750" s="107"/>
      <c r="E750" s="60"/>
      <c r="F750" s="110"/>
      <c r="G750" s="60"/>
      <c r="H750" s="60"/>
      <c r="I750" s="62"/>
      <c r="J750" s="62"/>
      <c r="K750" s="62"/>
      <c r="L750" s="62"/>
      <c r="M750" s="62"/>
      <c r="N750" s="62"/>
      <c r="O750" s="64"/>
    </row>
    <row r="751" spans="1:15" x14ac:dyDescent="0.3">
      <c r="A751" s="60"/>
      <c r="B751" s="60"/>
      <c r="C751" s="107"/>
      <c r="D751" s="107"/>
      <c r="E751" s="60"/>
      <c r="F751" s="110"/>
      <c r="G751" s="60"/>
      <c r="H751" s="60"/>
      <c r="I751" s="62"/>
      <c r="J751" s="62"/>
      <c r="K751" s="62"/>
      <c r="L751" s="62"/>
      <c r="M751" s="62"/>
      <c r="N751" s="62"/>
      <c r="O751" s="64"/>
    </row>
    <row r="752" spans="1:15" x14ac:dyDescent="0.3">
      <c r="A752" s="60"/>
      <c r="B752" s="60"/>
      <c r="C752" s="107"/>
      <c r="D752" s="107"/>
      <c r="E752" s="60"/>
      <c r="F752" s="110"/>
      <c r="G752" s="60"/>
      <c r="H752" s="60"/>
      <c r="I752" s="62"/>
      <c r="J752" s="62"/>
      <c r="K752" s="62"/>
      <c r="L752" s="62"/>
      <c r="M752" s="62"/>
      <c r="N752" s="62"/>
      <c r="O752" s="64"/>
    </row>
    <row r="753" spans="1:15" x14ac:dyDescent="0.3">
      <c r="A753" s="60"/>
      <c r="B753" s="60"/>
      <c r="C753" s="107"/>
      <c r="D753" s="107"/>
      <c r="E753" s="60"/>
      <c r="F753" s="110"/>
      <c r="G753" s="60"/>
      <c r="H753" s="60"/>
      <c r="I753" s="62"/>
      <c r="J753" s="62"/>
      <c r="K753" s="62"/>
      <c r="L753" s="62"/>
      <c r="M753" s="62"/>
      <c r="N753" s="62"/>
      <c r="O753" s="64"/>
    </row>
    <row r="754" spans="1:15" x14ac:dyDescent="0.3">
      <c r="A754" s="60"/>
      <c r="B754" s="60"/>
      <c r="C754" s="107"/>
      <c r="D754" s="107"/>
      <c r="E754" s="60"/>
      <c r="F754" s="110"/>
      <c r="G754" s="60"/>
      <c r="H754" s="60"/>
      <c r="I754" s="62"/>
      <c r="J754" s="62"/>
      <c r="K754" s="62"/>
      <c r="L754" s="62"/>
      <c r="M754" s="62"/>
      <c r="N754" s="62"/>
      <c r="O754" s="64"/>
    </row>
    <row r="755" spans="1:15" x14ac:dyDescent="0.3">
      <c r="A755" s="60"/>
      <c r="B755" s="60"/>
      <c r="C755" s="107"/>
      <c r="D755" s="107"/>
      <c r="E755" s="60"/>
      <c r="F755" s="110"/>
      <c r="G755" s="60"/>
      <c r="H755" s="60"/>
      <c r="I755" s="62"/>
      <c r="J755" s="62"/>
      <c r="K755" s="62"/>
      <c r="L755" s="62"/>
      <c r="M755" s="62"/>
      <c r="N755" s="62"/>
      <c r="O755" s="64"/>
    </row>
    <row r="756" spans="1:15" x14ac:dyDescent="0.3">
      <c r="A756" s="60"/>
      <c r="B756" s="60"/>
      <c r="C756" s="107"/>
      <c r="D756" s="107"/>
      <c r="E756" s="60"/>
      <c r="F756" s="110"/>
      <c r="G756" s="60"/>
      <c r="H756" s="60"/>
      <c r="I756" s="62"/>
      <c r="J756" s="62"/>
      <c r="K756" s="62"/>
      <c r="L756" s="62"/>
      <c r="M756" s="62"/>
      <c r="N756" s="62"/>
      <c r="O756" s="64"/>
    </row>
    <row r="757" spans="1:15" x14ac:dyDescent="0.3">
      <c r="A757" s="60"/>
      <c r="B757" s="60"/>
      <c r="C757" s="107"/>
      <c r="D757" s="107"/>
      <c r="E757" s="60"/>
      <c r="F757" s="110"/>
      <c r="G757" s="60"/>
      <c r="H757" s="60"/>
      <c r="I757" s="62"/>
      <c r="J757" s="62"/>
      <c r="K757" s="62"/>
      <c r="L757" s="62"/>
      <c r="M757" s="62"/>
      <c r="N757" s="62"/>
      <c r="O757" s="64"/>
    </row>
    <row r="758" spans="1:15" x14ac:dyDescent="0.3">
      <c r="A758" s="60"/>
      <c r="B758" s="60"/>
      <c r="C758" s="107"/>
      <c r="D758" s="107"/>
      <c r="E758" s="60"/>
      <c r="F758" s="110"/>
      <c r="G758" s="60"/>
      <c r="H758" s="60"/>
      <c r="I758" s="62"/>
      <c r="J758" s="62"/>
      <c r="K758" s="62"/>
      <c r="L758" s="62"/>
      <c r="M758" s="62"/>
      <c r="N758" s="62"/>
      <c r="O758" s="64"/>
    </row>
    <row r="759" spans="1:15" x14ac:dyDescent="0.3">
      <c r="A759" s="60"/>
      <c r="B759" s="60"/>
      <c r="C759" s="107"/>
      <c r="D759" s="107"/>
      <c r="E759" s="60"/>
      <c r="F759" s="110"/>
      <c r="G759" s="60"/>
      <c r="H759" s="60"/>
      <c r="I759" s="62"/>
      <c r="J759" s="62"/>
      <c r="K759" s="62"/>
      <c r="L759" s="62"/>
      <c r="M759" s="62"/>
      <c r="N759" s="62"/>
      <c r="O759" s="64"/>
    </row>
    <row r="760" spans="1:15" x14ac:dyDescent="0.3">
      <c r="A760" s="60"/>
      <c r="B760" s="60"/>
      <c r="C760" s="107"/>
      <c r="D760" s="107"/>
      <c r="E760" s="60"/>
      <c r="F760" s="110"/>
      <c r="G760" s="60"/>
      <c r="H760" s="60"/>
      <c r="I760" s="62"/>
      <c r="J760" s="62"/>
      <c r="K760" s="62"/>
      <c r="L760" s="62"/>
      <c r="M760" s="62"/>
      <c r="N760" s="62"/>
      <c r="O760" s="64"/>
    </row>
    <row r="761" spans="1:15" x14ac:dyDescent="0.3">
      <c r="A761" s="60"/>
      <c r="B761" s="60"/>
      <c r="C761" s="107"/>
      <c r="D761" s="107"/>
      <c r="E761" s="60"/>
      <c r="F761" s="110"/>
      <c r="G761" s="60"/>
      <c r="H761" s="60"/>
      <c r="I761" s="62"/>
      <c r="J761" s="62"/>
      <c r="K761" s="62"/>
      <c r="L761" s="62"/>
      <c r="M761" s="62"/>
      <c r="N761" s="62"/>
      <c r="O761" s="64"/>
    </row>
    <row r="762" spans="1:15" x14ac:dyDescent="0.3">
      <c r="A762" s="60"/>
      <c r="B762" s="60"/>
      <c r="C762" s="107"/>
      <c r="D762" s="107"/>
      <c r="E762" s="60"/>
      <c r="F762" s="110"/>
      <c r="G762" s="60"/>
      <c r="H762" s="60"/>
      <c r="I762" s="62"/>
      <c r="J762" s="62"/>
      <c r="K762" s="62"/>
      <c r="L762" s="62"/>
      <c r="M762" s="62"/>
      <c r="N762" s="62"/>
      <c r="O762" s="64"/>
    </row>
    <row r="763" spans="1:15" x14ac:dyDescent="0.3">
      <c r="A763" s="60"/>
      <c r="B763" s="60"/>
      <c r="C763" s="107"/>
      <c r="D763" s="107"/>
      <c r="E763" s="60"/>
      <c r="F763" s="110"/>
      <c r="G763" s="60"/>
      <c r="H763" s="60"/>
      <c r="I763" s="62"/>
      <c r="J763" s="62"/>
      <c r="K763" s="62"/>
      <c r="L763" s="62"/>
      <c r="M763" s="62"/>
      <c r="N763" s="62"/>
      <c r="O763" s="64"/>
    </row>
    <row r="764" spans="1:15" x14ac:dyDescent="0.3">
      <c r="A764" s="60"/>
      <c r="B764" s="60"/>
      <c r="C764" s="107"/>
      <c r="D764" s="107"/>
      <c r="E764" s="60"/>
      <c r="F764" s="110"/>
      <c r="G764" s="60"/>
      <c r="H764" s="60"/>
      <c r="I764" s="62"/>
      <c r="J764" s="62"/>
      <c r="K764" s="62"/>
      <c r="L764" s="62"/>
      <c r="M764" s="62"/>
      <c r="N764" s="62"/>
      <c r="O764" s="64"/>
    </row>
    <row r="765" spans="1:15" x14ac:dyDescent="0.3">
      <c r="A765" s="60"/>
      <c r="B765" s="60"/>
      <c r="C765" s="107"/>
      <c r="D765" s="107"/>
      <c r="E765" s="60"/>
      <c r="F765" s="110"/>
      <c r="G765" s="60"/>
      <c r="H765" s="60"/>
      <c r="I765" s="62"/>
      <c r="J765" s="62"/>
      <c r="K765" s="62"/>
      <c r="L765" s="62"/>
      <c r="M765" s="62"/>
      <c r="N765" s="62"/>
      <c r="O765" s="64"/>
    </row>
    <row r="766" spans="1:15" x14ac:dyDescent="0.3">
      <c r="A766" s="60"/>
      <c r="B766" s="60"/>
      <c r="C766" s="107"/>
      <c r="D766" s="107"/>
      <c r="E766" s="60"/>
      <c r="F766" s="110"/>
      <c r="G766" s="60"/>
      <c r="H766" s="60"/>
      <c r="I766" s="62"/>
      <c r="J766" s="62"/>
      <c r="K766" s="62"/>
      <c r="L766" s="62"/>
      <c r="M766" s="62"/>
      <c r="N766" s="62"/>
      <c r="O766" s="64"/>
    </row>
    <row r="767" spans="1:15" x14ac:dyDescent="0.3">
      <c r="A767" s="60"/>
      <c r="B767" s="60"/>
      <c r="C767" s="107"/>
      <c r="D767" s="107"/>
      <c r="E767" s="60"/>
      <c r="F767" s="110"/>
      <c r="G767" s="60"/>
      <c r="H767" s="60"/>
      <c r="I767" s="62"/>
      <c r="J767" s="62"/>
      <c r="K767" s="62"/>
      <c r="L767" s="62"/>
      <c r="M767" s="62"/>
      <c r="N767" s="62"/>
      <c r="O767" s="64"/>
    </row>
    <row r="768" spans="1:15" x14ac:dyDescent="0.3">
      <c r="A768" s="60"/>
      <c r="B768" s="60"/>
      <c r="C768" s="107"/>
      <c r="D768" s="107"/>
      <c r="E768" s="60"/>
      <c r="F768" s="110"/>
      <c r="G768" s="60"/>
      <c r="H768" s="60"/>
      <c r="I768" s="62"/>
      <c r="J768" s="62"/>
      <c r="K768" s="62"/>
      <c r="L768" s="62"/>
      <c r="M768" s="62"/>
      <c r="N768" s="62"/>
      <c r="O768" s="64"/>
    </row>
    <row r="769" spans="1:15" x14ac:dyDescent="0.3">
      <c r="A769" s="60"/>
      <c r="B769" s="60"/>
      <c r="C769" s="107"/>
      <c r="D769" s="107"/>
      <c r="E769" s="60"/>
      <c r="F769" s="110"/>
      <c r="G769" s="60"/>
      <c r="H769" s="60"/>
      <c r="I769" s="62"/>
      <c r="J769" s="62"/>
      <c r="K769" s="62"/>
      <c r="L769" s="62"/>
      <c r="M769" s="62"/>
      <c r="N769" s="62"/>
      <c r="O769" s="64"/>
    </row>
    <row r="770" spans="1:15" x14ac:dyDescent="0.3">
      <c r="A770" s="60"/>
      <c r="B770" s="60"/>
      <c r="C770" s="107"/>
      <c r="D770" s="107"/>
      <c r="E770" s="60"/>
      <c r="F770" s="110"/>
      <c r="G770" s="60"/>
      <c r="H770" s="60"/>
      <c r="I770" s="62"/>
      <c r="J770" s="62"/>
      <c r="K770" s="62"/>
      <c r="L770" s="62"/>
      <c r="M770" s="62"/>
      <c r="N770" s="62"/>
      <c r="O770" s="64"/>
    </row>
    <row r="771" spans="1:15" x14ac:dyDescent="0.3">
      <c r="A771" s="60"/>
      <c r="B771" s="60"/>
      <c r="C771" s="107"/>
      <c r="D771" s="107"/>
      <c r="E771" s="60"/>
      <c r="F771" s="110"/>
      <c r="G771" s="60"/>
      <c r="H771" s="60"/>
      <c r="I771" s="62"/>
      <c r="J771" s="62"/>
      <c r="K771" s="62"/>
      <c r="L771" s="62"/>
      <c r="M771" s="62"/>
      <c r="N771" s="62"/>
      <c r="O771" s="64"/>
    </row>
    <row r="772" spans="1:15" x14ac:dyDescent="0.3">
      <c r="A772" s="60"/>
      <c r="B772" s="60"/>
      <c r="C772" s="107"/>
      <c r="D772" s="107"/>
      <c r="E772" s="60"/>
      <c r="F772" s="110"/>
      <c r="G772" s="60"/>
      <c r="H772" s="60"/>
      <c r="I772" s="62"/>
      <c r="J772" s="62"/>
      <c r="K772" s="62"/>
      <c r="L772" s="62"/>
      <c r="M772" s="62"/>
      <c r="N772" s="62"/>
      <c r="O772" s="64"/>
    </row>
    <row r="773" spans="1:15" x14ac:dyDescent="0.3">
      <c r="A773" s="60"/>
      <c r="B773" s="60"/>
      <c r="C773" s="107"/>
      <c r="D773" s="107"/>
      <c r="E773" s="60"/>
      <c r="F773" s="110"/>
      <c r="G773" s="60"/>
      <c r="H773" s="60"/>
      <c r="I773" s="62"/>
      <c r="J773" s="62"/>
      <c r="K773" s="62"/>
      <c r="L773" s="62"/>
      <c r="M773" s="62"/>
      <c r="N773" s="62"/>
      <c r="O773" s="64"/>
    </row>
    <row r="774" spans="1:15" x14ac:dyDescent="0.3">
      <c r="A774" s="60"/>
      <c r="B774" s="60"/>
      <c r="C774" s="107"/>
      <c r="D774" s="107"/>
      <c r="E774" s="60"/>
      <c r="F774" s="110"/>
      <c r="G774" s="60"/>
      <c r="H774" s="60"/>
      <c r="I774" s="62"/>
      <c r="J774" s="62"/>
      <c r="K774" s="62"/>
      <c r="L774" s="62"/>
      <c r="M774" s="62"/>
      <c r="N774" s="62"/>
      <c r="O774" s="64"/>
    </row>
    <row r="775" spans="1:15" x14ac:dyDescent="0.3">
      <c r="A775" s="60"/>
      <c r="B775" s="60"/>
      <c r="C775" s="107"/>
      <c r="D775" s="107"/>
      <c r="E775" s="60"/>
      <c r="F775" s="110"/>
      <c r="G775" s="60"/>
      <c r="H775" s="60"/>
      <c r="I775" s="62"/>
      <c r="J775" s="62"/>
      <c r="K775" s="62"/>
      <c r="L775" s="62"/>
      <c r="M775" s="62"/>
      <c r="N775" s="62"/>
      <c r="O775" s="64"/>
    </row>
    <row r="776" spans="1:15" x14ac:dyDescent="0.3">
      <c r="A776" s="60"/>
      <c r="B776" s="60"/>
      <c r="C776" s="107"/>
      <c r="D776" s="107"/>
      <c r="E776" s="60"/>
      <c r="F776" s="110"/>
      <c r="G776" s="60"/>
      <c r="H776" s="60"/>
      <c r="I776" s="62"/>
      <c r="J776" s="62"/>
      <c r="K776" s="62"/>
      <c r="L776" s="62"/>
      <c r="M776" s="62"/>
      <c r="N776" s="62"/>
      <c r="O776" s="64"/>
    </row>
    <row r="777" spans="1:15" x14ac:dyDescent="0.3">
      <c r="A777" s="60"/>
      <c r="B777" s="60"/>
      <c r="C777" s="107"/>
      <c r="D777" s="107"/>
      <c r="E777" s="60"/>
      <c r="F777" s="110"/>
      <c r="G777" s="60"/>
      <c r="H777" s="60"/>
      <c r="I777" s="62"/>
      <c r="J777" s="62"/>
      <c r="K777" s="62"/>
      <c r="L777" s="62"/>
      <c r="M777" s="62"/>
      <c r="N777" s="62"/>
      <c r="O777" s="64"/>
    </row>
    <row r="778" spans="1:15" x14ac:dyDescent="0.3">
      <c r="A778" s="60"/>
      <c r="B778" s="60"/>
      <c r="C778" s="107"/>
      <c r="D778" s="107"/>
      <c r="E778" s="60"/>
      <c r="F778" s="110"/>
      <c r="G778" s="60"/>
      <c r="H778" s="60"/>
      <c r="I778" s="62"/>
      <c r="J778" s="62"/>
      <c r="K778" s="62"/>
      <c r="L778" s="62"/>
      <c r="M778" s="62"/>
      <c r="N778" s="62"/>
      <c r="O778" s="64"/>
    </row>
    <row r="779" spans="1:15" x14ac:dyDescent="0.3">
      <c r="A779" s="60"/>
      <c r="B779" s="60"/>
      <c r="C779" s="107"/>
      <c r="D779" s="107"/>
      <c r="E779" s="60"/>
      <c r="F779" s="110"/>
      <c r="G779" s="60"/>
      <c r="H779" s="60"/>
      <c r="I779" s="62"/>
      <c r="J779" s="62"/>
      <c r="K779" s="62"/>
      <c r="L779" s="62"/>
      <c r="M779" s="62"/>
      <c r="N779" s="62"/>
      <c r="O779" s="64"/>
    </row>
    <row r="780" spans="1:15" x14ac:dyDescent="0.3">
      <c r="A780" s="60"/>
      <c r="B780" s="60"/>
      <c r="C780" s="107"/>
      <c r="D780" s="107"/>
      <c r="E780" s="60"/>
      <c r="F780" s="110"/>
      <c r="G780" s="60"/>
      <c r="H780" s="60"/>
      <c r="I780" s="62"/>
      <c r="J780" s="62"/>
      <c r="K780" s="62"/>
      <c r="L780" s="62"/>
      <c r="M780" s="62"/>
      <c r="N780" s="62"/>
      <c r="O780" s="64"/>
    </row>
    <row r="781" spans="1:15" x14ac:dyDescent="0.3">
      <c r="A781" s="60"/>
      <c r="B781" s="60"/>
      <c r="C781" s="107"/>
      <c r="D781" s="107"/>
      <c r="E781" s="60"/>
      <c r="F781" s="110"/>
      <c r="G781" s="60"/>
      <c r="H781" s="60"/>
      <c r="I781" s="62"/>
      <c r="J781" s="62"/>
      <c r="K781" s="62"/>
      <c r="L781" s="62"/>
      <c r="M781" s="62"/>
      <c r="N781" s="62"/>
      <c r="O781" s="64"/>
    </row>
    <row r="782" spans="1:15" x14ac:dyDescent="0.3">
      <c r="A782" s="60"/>
      <c r="B782" s="60"/>
      <c r="C782" s="107"/>
      <c r="D782" s="107"/>
      <c r="E782" s="60"/>
      <c r="F782" s="110"/>
      <c r="G782" s="60"/>
      <c r="H782" s="60"/>
      <c r="I782" s="62"/>
      <c r="J782" s="62"/>
      <c r="K782" s="62"/>
      <c r="L782" s="62"/>
      <c r="M782" s="62"/>
      <c r="N782" s="62"/>
      <c r="O782" s="64"/>
    </row>
    <row r="783" spans="1:15" x14ac:dyDescent="0.3">
      <c r="A783" s="60"/>
      <c r="B783" s="60"/>
      <c r="C783" s="107"/>
      <c r="D783" s="107"/>
      <c r="E783" s="60"/>
      <c r="F783" s="110"/>
      <c r="G783" s="60"/>
      <c r="H783" s="60"/>
      <c r="I783" s="62"/>
      <c r="J783" s="62"/>
      <c r="K783" s="62"/>
      <c r="L783" s="62"/>
      <c r="M783" s="62"/>
      <c r="N783" s="62"/>
      <c r="O783" s="64"/>
    </row>
    <row r="784" spans="1:15" x14ac:dyDescent="0.3">
      <c r="A784" s="60"/>
      <c r="B784" s="60"/>
      <c r="C784" s="107"/>
      <c r="D784" s="107"/>
      <c r="E784" s="60"/>
      <c r="F784" s="110"/>
      <c r="G784" s="60"/>
      <c r="H784" s="60"/>
      <c r="I784" s="62"/>
      <c r="J784" s="62"/>
      <c r="K784" s="62"/>
      <c r="L784" s="62"/>
      <c r="M784" s="62"/>
      <c r="N784" s="62"/>
      <c r="O784" s="64"/>
    </row>
    <row r="785" spans="1:15" x14ac:dyDescent="0.3">
      <c r="A785" s="60"/>
      <c r="B785" s="60"/>
      <c r="C785" s="107"/>
      <c r="D785" s="107"/>
      <c r="E785" s="60"/>
      <c r="F785" s="110"/>
      <c r="G785" s="60"/>
      <c r="H785" s="60"/>
      <c r="I785" s="62"/>
      <c r="J785" s="62"/>
      <c r="K785" s="62"/>
      <c r="L785" s="62"/>
      <c r="M785" s="62"/>
      <c r="N785" s="62"/>
      <c r="O785" s="64"/>
    </row>
    <row r="786" spans="1:15" x14ac:dyDescent="0.3">
      <c r="A786" s="60"/>
      <c r="B786" s="60"/>
      <c r="C786" s="107"/>
      <c r="D786" s="107"/>
      <c r="E786" s="60"/>
      <c r="F786" s="110"/>
      <c r="G786" s="60"/>
      <c r="H786" s="60"/>
      <c r="I786" s="62"/>
      <c r="J786" s="62"/>
      <c r="K786" s="62"/>
      <c r="L786" s="62"/>
      <c r="M786" s="62"/>
      <c r="N786" s="62"/>
      <c r="O786" s="64"/>
    </row>
    <row r="787" spans="1:15" x14ac:dyDescent="0.3">
      <c r="A787" s="60"/>
      <c r="B787" s="60"/>
      <c r="C787" s="107"/>
      <c r="D787" s="107"/>
      <c r="E787" s="60"/>
      <c r="F787" s="110"/>
      <c r="G787" s="60"/>
      <c r="H787" s="60"/>
      <c r="I787" s="62"/>
      <c r="J787" s="62"/>
      <c r="K787" s="62"/>
      <c r="L787" s="62"/>
      <c r="M787" s="62"/>
      <c r="N787" s="62"/>
      <c r="O787" s="64"/>
    </row>
    <row r="788" spans="1:15" x14ac:dyDescent="0.3">
      <c r="A788" s="60"/>
      <c r="B788" s="60"/>
      <c r="C788" s="107"/>
      <c r="D788" s="107"/>
      <c r="E788" s="60"/>
      <c r="F788" s="110"/>
      <c r="G788" s="60"/>
      <c r="H788" s="60"/>
      <c r="I788" s="62"/>
      <c r="J788" s="62"/>
      <c r="K788" s="62"/>
      <c r="L788" s="62"/>
      <c r="M788" s="62"/>
      <c r="N788" s="62"/>
      <c r="O788" s="64"/>
    </row>
    <row r="789" spans="1:15" x14ac:dyDescent="0.3">
      <c r="A789" s="60"/>
      <c r="B789" s="60"/>
      <c r="C789" s="107"/>
      <c r="D789" s="107"/>
      <c r="E789" s="60"/>
      <c r="F789" s="110"/>
      <c r="G789" s="60"/>
      <c r="H789" s="60"/>
      <c r="I789" s="62"/>
      <c r="J789" s="62"/>
      <c r="K789" s="62"/>
      <c r="L789" s="62"/>
      <c r="M789" s="62"/>
      <c r="N789" s="62"/>
      <c r="O789" s="64"/>
    </row>
    <row r="790" spans="1:15" x14ac:dyDescent="0.3">
      <c r="A790" s="60"/>
      <c r="B790" s="60"/>
      <c r="C790" s="107"/>
      <c r="D790" s="107"/>
      <c r="E790" s="60"/>
      <c r="F790" s="110"/>
      <c r="G790" s="60"/>
      <c r="H790" s="60"/>
      <c r="I790" s="62"/>
      <c r="J790" s="62"/>
      <c r="K790" s="62"/>
      <c r="L790" s="62"/>
      <c r="M790" s="62"/>
      <c r="N790" s="62"/>
      <c r="O790" s="64"/>
    </row>
    <row r="791" spans="1:15" x14ac:dyDescent="0.3">
      <c r="A791" s="60"/>
      <c r="B791" s="60"/>
      <c r="C791" s="107"/>
      <c r="D791" s="107"/>
      <c r="E791" s="60"/>
      <c r="F791" s="110"/>
      <c r="G791" s="60"/>
      <c r="H791" s="60"/>
      <c r="I791" s="62"/>
      <c r="J791" s="62"/>
      <c r="K791" s="62"/>
      <c r="L791" s="62"/>
      <c r="M791" s="62"/>
      <c r="N791" s="62"/>
      <c r="O791" s="64"/>
    </row>
    <row r="792" spans="1:15" x14ac:dyDescent="0.3">
      <c r="A792" s="60"/>
      <c r="B792" s="60"/>
      <c r="C792" s="107"/>
      <c r="D792" s="107"/>
      <c r="E792" s="60"/>
      <c r="F792" s="110"/>
      <c r="G792" s="60"/>
      <c r="H792" s="60"/>
      <c r="I792" s="62"/>
      <c r="J792" s="62"/>
      <c r="K792" s="62"/>
      <c r="L792" s="62"/>
      <c r="M792" s="62"/>
      <c r="N792" s="62"/>
      <c r="O792" s="64"/>
    </row>
    <row r="793" spans="1:15" x14ac:dyDescent="0.3">
      <c r="A793" s="60"/>
      <c r="B793" s="60"/>
      <c r="C793" s="107"/>
      <c r="D793" s="107"/>
      <c r="E793" s="60"/>
      <c r="F793" s="110"/>
      <c r="G793" s="60"/>
      <c r="H793" s="60"/>
      <c r="I793" s="62"/>
      <c r="J793" s="62"/>
      <c r="K793" s="62"/>
      <c r="L793" s="62"/>
      <c r="M793" s="62"/>
      <c r="N793" s="62"/>
      <c r="O793" s="64"/>
    </row>
    <row r="794" spans="1:15" x14ac:dyDescent="0.3">
      <c r="A794" s="60"/>
      <c r="B794" s="60"/>
      <c r="C794" s="107"/>
      <c r="D794" s="107"/>
      <c r="E794" s="60"/>
      <c r="F794" s="110"/>
      <c r="G794" s="60"/>
      <c r="H794" s="60"/>
      <c r="I794" s="62"/>
      <c r="J794" s="62"/>
      <c r="K794" s="62"/>
      <c r="L794" s="62"/>
      <c r="M794" s="62"/>
      <c r="N794" s="62"/>
      <c r="O794" s="64"/>
    </row>
    <row r="795" spans="1:15" x14ac:dyDescent="0.3">
      <c r="A795" s="60"/>
      <c r="B795" s="60"/>
      <c r="C795" s="107"/>
      <c r="D795" s="107"/>
      <c r="E795" s="60"/>
      <c r="F795" s="110"/>
      <c r="G795" s="60"/>
      <c r="H795" s="60"/>
      <c r="I795" s="62"/>
      <c r="J795" s="62"/>
      <c r="K795" s="62"/>
      <c r="L795" s="62"/>
      <c r="M795" s="62"/>
      <c r="N795" s="62"/>
      <c r="O795" s="64"/>
    </row>
    <row r="796" spans="1:15" x14ac:dyDescent="0.3">
      <c r="A796" s="60"/>
      <c r="B796" s="60"/>
      <c r="C796" s="107"/>
      <c r="D796" s="107"/>
      <c r="E796" s="60"/>
      <c r="F796" s="110"/>
      <c r="G796" s="60"/>
      <c r="H796" s="60"/>
      <c r="I796" s="62"/>
      <c r="J796" s="62"/>
      <c r="K796" s="62"/>
      <c r="L796" s="62"/>
      <c r="M796" s="62"/>
      <c r="N796" s="62"/>
      <c r="O796" s="64"/>
    </row>
    <row r="797" spans="1:15" x14ac:dyDescent="0.3">
      <c r="A797" s="60"/>
      <c r="B797" s="60"/>
      <c r="C797" s="107"/>
      <c r="D797" s="107"/>
      <c r="E797" s="60"/>
      <c r="F797" s="110"/>
      <c r="G797" s="60"/>
      <c r="H797" s="60"/>
      <c r="I797" s="62"/>
      <c r="J797" s="62"/>
      <c r="K797" s="62"/>
      <c r="L797" s="62"/>
      <c r="M797" s="62"/>
      <c r="N797" s="62"/>
      <c r="O797" s="64"/>
    </row>
    <row r="798" spans="1:15" x14ac:dyDescent="0.3">
      <c r="A798" s="60"/>
      <c r="B798" s="60"/>
      <c r="C798" s="107"/>
      <c r="D798" s="107"/>
      <c r="E798" s="60"/>
      <c r="F798" s="110"/>
      <c r="G798" s="60"/>
      <c r="H798" s="60"/>
      <c r="I798" s="62"/>
      <c r="J798" s="62"/>
      <c r="K798" s="62"/>
      <c r="L798" s="62"/>
      <c r="M798" s="62"/>
      <c r="N798" s="62"/>
      <c r="O798" s="64"/>
    </row>
    <row r="799" spans="1:15" x14ac:dyDescent="0.3">
      <c r="A799" s="60"/>
      <c r="B799" s="60"/>
      <c r="C799" s="107"/>
      <c r="D799" s="107"/>
      <c r="E799" s="60"/>
      <c r="F799" s="110"/>
      <c r="G799" s="60"/>
      <c r="H799" s="60"/>
      <c r="I799" s="62"/>
      <c r="J799" s="62"/>
      <c r="K799" s="62"/>
      <c r="L799" s="62"/>
      <c r="M799" s="62"/>
      <c r="N799" s="62"/>
      <c r="O799" s="64"/>
    </row>
    <row r="800" spans="1:15" x14ac:dyDescent="0.3">
      <c r="A800" s="60"/>
      <c r="B800" s="60"/>
      <c r="C800" s="107"/>
      <c r="D800" s="107"/>
      <c r="E800" s="60"/>
      <c r="F800" s="110"/>
      <c r="G800" s="60"/>
      <c r="H800" s="60"/>
      <c r="I800" s="62"/>
      <c r="J800" s="62"/>
      <c r="K800" s="62"/>
      <c r="L800" s="62"/>
      <c r="M800" s="62"/>
      <c r="N800" s="62"/>
      <c r="O800" s="64"/>
    </row>
    <row r="801" spans="1:15" x14ac:dyDescent="0.3">
      <c r="A801" s="60"/>
      <c r="B801" s="60"/>
      <c r="C801" s="107"/>
      <c r="D801" s="107"/>
      <c r="E801" s="60"/>
      <c r="F801" s="110"/>
      <c r="G801" s="60"/>
      <c r="H801" s="60"/>
      <c r="I801" s="62"/>
      <c r="J801" s="62"/>
      <c r="K801" s="62"/>
      <c r="L801" s="62"/>
      <c r="M801" s="62"/>
      <c r="N801" s="62"/>
      <c r="O801" s="64"/>
    </row>
    <row r="802" spans="1:15" x14ac:dyDescent="0.3">
      <c r="A802" s="60"/>
      <c r="B802" s="60"/>
      <c r="C802" s="107"/>
      <c r="D802" s="107"/>
      <c r="E802" s="60"/>
      <c r="F802" s="110"/>
      <c r="G802" s="60"/>
      <c r="H802" s="60"/>
      <c r="I802" s="62"/>
      <c r="J802" s="62"/>
      <c r="K802" s="62"/>
      <c r="L802" s="62"/>
      <c r="M802" s="62"/>
      <c r="N802" s="62"/>
      <c r="O802" s="64"/>
    </row>
    <row r="803" spans="1:15" x14ac:dyDescent="0.3">
      <c r="A803" s="60"/>
      <c r="B803" s="60"/>
      <c r="C803" s="107"/>
      <c r="D803" s="107"/>
      <c r="E803" s="60"/>
      <c r="F803" s="110"/>
      <c r="G803" s="60"/>
      <c r="H803" s="60"/>
      <c r="I803" s="62"/>
      <c r="J803" s="62"/>
      <c r="K803" s="62"/>
      <c r="L803" s="62"/>
      <c r="M803" s="62"/>
      <c r="N803" s="62"/>
      <c r="O803" s="64"/>
    </row>
    <row r="804" spans="1:15" x14ac:dyDescent="0.3">
      <c r="A804" s="60"/>
      <c r="B804" s="60"/>
      <c r="C804" s="107"/>
      <c r="D804" s="107"/>
      <c r="E804" s="60"/>
      <c r="F804" s="110"/>
      <c r="G804" s="60"/>
      <c r="H804" s="60"/>
      <c r="I804" s="62"/>
      <c r="J804" s="62"/>
      <c r="K804" s="62"/>
      <c r="L804" s="62"/>
      <c r="M804" s="62"/>
      <c r="N804" s="62"/>
      <c r="O804" s="64"/>
    </row>
    <row r="805" spans="1:15" x14ac:dyDescent="0.3">
      <c r="A805" s="60"/>
      <c r="B805" s="60"/>
      <c r="C805" s="107"/>
      <c r="D805" s="107"/>
      <c r="E805" s="60"/>
      <c r="F805" s="110"/>
      <c r="G805" s="60"/>
      <c r="H805" s="60"/>
      <c r="I805" s="62"/>
      <c r="J805" s="62"/>
      <c r="K805" s="62"/>
      <c r="L805" s="62"/>
      <c r="M805" s="62"/>
      <c r="N805" s="62"/>
      <c r="O805" s="64"/>
    </row>
    <row r="806" spans="1:15" x14ac:dyDescent="0.3">
      <c r="A806" s="60"/>
      <c r="B806" s="60"/>
      <c r="C806" s="107"/>
      <c r="D806" s="107"/>
      <c r="E806" s="60"/>
      <c r="F806" s="110"/>
      <c r="G806" s="60"/>
      <c r="H806" s="60"/>
      <c r="I806" s="62"/>
      <c r="J806" s="62"/>
      <c r="K806" s="62"/>
      <c r="L806" s="62"/>
      <c r="M806" s="62"/>
      <c r="N806" s="62"/>
      <c r="O806" s="64"/>
    </row>
    <row r="807" spans="1:15" x14ac:dyDescent="0.3">
      <c r="A807" s="60"/>
      <c r="B807" s="60"/>
      <c r="C807" s="107"/>
      <c r="D807" s="107"/>
      <c r="E807" s="60"/>
      <c r="F807" s="110"/>
      <c r="G807" s="60"/>
      <c r="H807" s="60"/>
      <c r="I807" s="62"/>
      <c r="J807" s="62"/>
      <c r="K807" s="62"/>
      <c r="L807" s="62"/>
      <c r="M807" s="62"/>
      <c r="N807" s="62"/>
      <c r="O807" s="64"/>
    </row>
    <row r="808" spans="1:15" x14ac:dyDescent="0.3">
      <c r="A808" s="60"/>
      <c r="B808" s="60"/>
      <c r="C808" s="107"/>
      <c r="D808" s="107"/>
      <c r="E808" s="60"/>
      <c r="F808" s="110"/>
      <c r="G808" s="60"/>
      <c r="H808" s="60"/>
      <c r="I808" s="62"/>
      <c r="J808" s="62"/>
      <c r="K808" s="62"/>
      <c r="L808" s="62"/>
      <c r="M808" s="62"/>
      <c r="N808" s="62"/>
      <c r="O808" s="64"/>
    </row>
    <row r="809" spans="1:15" x14ac:dyDescent="0.3">
      <c r="A809" s="60"/>
      <c r="B809" s="60"/>
      <c r="C809" s="107"/>
      <c r="D809" s="107"/>
      <c r="E809" s="60"/>
      <c r="F809" s="110"/>
      <c r="G809" s="60"/>
      <c r="H809" s="60"/>
      <c r="I809" s="62"/>
      <c r="J809" s="62"/>
      <c r="K809" s="62"/>
      <c r="L809" s="62"/>
      <c r="M809" s="62"/>
      <c r="N809" s="62"/>
      <c r="O809" s="64"/>
    </row>
    <row r="810" spans="1:15" x14ac:dyDescent="0.3">
      <c r="A810" s="60"/>
      <c r="B810" s="60"/>
      <c r="C810" s="107"/>
      <c r="D810" s="107"/>
      <c r="E810" s="60"/>
      <c r="F810" s="110"/>
      <c r="G810" s="60"/>
      <c r="H810" s="60"/>
      <c r="I810" s="62"/>
      <c r="J810" s="62"/>
      <c r="K810" s="62"/>
      <c r="L810" s="62"/>
      <c r="M810" s="62"/>
      <c r="N810" s="62"/>
      <c r="O810" s="64"/>
    </row>
    <row r="811" spans="1:15" x14ac:dyDescent="0.3">
      <c r="A811" s="60"/>
      <c r="B811" s="60"/>
      <c r="C811" s="107"/>
      <c r="D811" s="107"/>
      <c r="E811" s="60"/>
      <c r="F811" s="110"/>
      <c r="G811" s="60"/>
      <c r="H811" s="60"/>
      <c r="I811" s="62"/>
      <c r="J811" s="62"/>
      <c r="K811" s="62"/>
      <c r="L811" s="62"/>
      <c r="M811" s="62"/>
      <c r="N811" s="62"/>
      <c r="O811" s="64"/>
    </row>
    <row r="812" spans="1:15" x14ac:dyDescent="0.3">
      <c r="A812" s="60"/>
      <c r="B812" s="60"/>
      <c r="C812" s="107"/>
      <c r="D812" s="107"/>
      <c r="E812" s="60"/>
      <c r="F812" s="110"/>
      <c r="G812" s="60"/>
      <c r="H812" s="60"/>
      <c r="I812" s="62"/>
      <c r="J812" s="62"/>
      <c r="K812" s="62"/>
      <c r="L812" s="62"/>
      <c r="M812" s="62"/>
      <c r="N812" s="62"/>
      <c r="O812" s="64"/>
    </row>
    <row r="813" spans="1:15" x14ac:dyDescent="0.3">
      <c r="A813" s="60"/>
      <c r="B813" s="60"/>
      <c r="C813" s="107"/>
      <c r="D813" s="107"/>
      <c r="E813" s="60"/>
      <c r="F813" s="110"/>
      <c r="G813" s="60"/>
      <c r="H813" s="60"/>
      <c r="I813" s="62"/>
      <c r="J813" s="62"/>
      <c r="K813" s="62"/>
      <c r="L813" s="62"/>
      <c r="M813" s="62"/>
      <c r="N813" s="62"/>
      <c r="O813" s="64"/>
    </row>
    <row r="814" spans="1:15" x14ac:dyDescent="0.3">
      <c r="A814" s="60"/>
      <c r="B814" s="60"/>
      <c r="C814" s="107"/>
      <c r="D814" s="107"/>
      <c r="E814" s="60"/>
      <c r="F814" s="110"/>
      <c r="G814" s="60"/>
      <c r="H814" s="60"/>
      <c r="I814" s="62"/>
      <c r="J814" s="62"/>
      <c r="K814" s="62"/>
      <c r="L814" s="62"/>
      <c r="M814" s="62"/>
      <c r="N814" s="62"/>
      <c r="O814" s="64"/>
    </row>
    <row r="815" spans="1:15" x14ac:dyDescent="0.3">
      <c r="A815" s="60"/>
      <c r="B815" s="60"/>
      <c r="C815" s="107"/>
      <c r="D815" s="107"/>
      <c r="E815" s="60"/>
      <c r="F815" s="110"/>
      <c r="G815" s="60"/>
      <c r="H815" s="60"/>
      <c r="I815" s="62"/>
      <c r="J815" s="62"/>
      <c r="K815" s="62"/>
      <c r="L815" s="62"/>
      <c r="M815" s="62"/>
      <c r="N815" s="62"/>
      <c r="O815" s="64"/>
    </row>
    <row r="816" spans="1:15" x14ac:dyDescent="0.3">
      <c r="A816" s="60"/>
      <c r="B816" s="60"/>
      <c r="C816" s="107"/>
      <c r="D816" s="107"/>
      <c r="E816" s="60"/>
      <c r="F816" s="110"/>
      <c r="G816" s="60"/>
      <c r="H816" s="60"/>
      <c r="I816" s="62"/>
      <c r="J816" s="62"/>
      <c r="K816" s="62"/>
      <c r="L816" s="62"/>
      <c r="M816" s="62"/>
      <c r="N816" s="62"/>
      <c r="O816" s="64"/>
    </row>
    <row r="817" spans="1:15" x14ac:dyDescent="0.3">
      <c r="A817" s="60"/>
      <c r="B817" s="60"/>
      <c r="C817" s="107"/>
      <c r="D817" s="107"/>
      <c r="E817" s="60"/>
      <c r="F817" s="110"/>
      <c r="G817" s="60"/>
      <c r="H817" s="60"/>
      <c r="I817" s="62"/>
      <c r="J817" s="62"/>
      <c r="K817" s="62"/>
      <c r="L817" s="62"/>
      <c r="M817" s="62"/>
      <c r="N817" s="62"/>
      <c r="O817" s="64"/>
    </row>
    <row r="818" spans="1:15" x14ac:dyDescent="0.3">
      <c r="A818" s="60"/>
      <c r="B818" s="60"/>
      <c r="C818" s="107"/>
      <c r="D818" s="107"/>
      <c r="E818" s="60"/>
      <c r="F818" s="110"/>
      <c r="G818" s="60"/>
      <c r="H818" s="60"/>
      <c r="I818" s="62"/>
      <c r="J818" s="62"/>
      <c r="K818" s="62"/>
      <c r="L818" s="62"/>
      <c r="M818" s="62"/>
      <c r="N818" s="62"/>
      <c r="O818" s="64"/>
    </row>
    <row r="819" spans="1:15" x14ac:dyDescent="0.3">
      <c r="A819" s="60"/>
      <c r="B819" s="60"/>
      <c r="C819" s="107"/>
      <c r="D819" s="107"/>
      <c r="E819" s="60"/>
      <c r="F819" s="110"/>
      <c r="G819" s="60"/>
      <c r="H819" s="60"/>
      <c r="I819" s="62"/>
      <c r="J819" s="62"/>
      <c r="K819" s="62"/>
      <c r="L819" s="62"/>
      <c r="M819" s="62"/>
      <c r="N819" s="62"/>
      <c r="O819" s="64"/>
    </row>
    <row r="820" spans="1:15" x14ac:dyDescent="0.3">
      <c r="A820" s="60"/>
      <c r="B820" s="60"/>
      <c r="C820" s="107"/>
      <c r="D820" s="107"/>
      <c r="E820" s="60"/>
      <c r="F820" s="110"/>
      <c r="G820" s="60"/>
      <c r="H820" s="60"/>
      <c r="I820" s="62"/>
      <c r="J820" s="62"/>
      <c r="K820" s="62"/>
      <c r="L820" s="62"/>
      <c r="M820" s="62"/>
      <c r="N820" s="62"/>
      <c r="O820" s="64"/>
    </row>
    <row r="821" spans="1:15" x14ac:dyDescent="0.3">
      <c r="A821" s="60"/>
      <c r="B821" s="60"/>
      <c r="C821" s="107"/>
      <c r="D821" s="107"/>
      <c r="E821" s="60"/>
      <c r="F821" s="110"/>
      <c r="G821" s="60"/>
      <c r="H821" s="60"/>
      <c r="I821" s="62"/>
      <c r="J821" s="62"/>
      <c r="K821" s="62"/>
      <c r="L821" s="62"/>
      <c r="M821" s="62"/>
      <c r="N821" s="62"/>
      <c r="O821" s="64"/>
    </row>
    <row r="822" spans="1:15" x14ac:dyDescent="0.3">
      <c r="A822" s="60"/>
      <c r="B822" s="60"/>
      <c r="C822" s="107"/>
      <c r="D822" s="107"/>
      <c r="E822" s="60"/>
      <c r="F822" s="110"/>
      <c r="G822" s="60"/>
      <c r="H822" s="60"/>
      <c r="I822" s="62"/>
      <c r="J822" s="62"/>
      <c r="K822" s="62"/>
      <c r="L822" s="62"/>
      <c r="M822" s="62"/>
      <c r="N822" s="62"/>
      <c r="O822" s="64"/>
    </row>
    <row r="823" spans="1:15" x14ac:dyDescent="0.3">
      <c r="A823" s="60"/>
      <c r="B823" s="60"/>
      <c r="C823" s="107"/>
      <c r="D823" s="107"/>
      <c r="E823" s="60"/>
      <c r="F823" s="110"/>
      <c r="G823" s="60"/>
      <c r="H823" s="60"/>
      <c r="I823" s="62"/>
      <c r="J823" s="62"/>
      <c r="K823" s="62"/>
      <c r="L823" s="62"/>
      <c r="M823" s="62"/>
      <c r="N823" s="62"/>
      <c r="O823" s="64"/>
    </row>
    <row r="824" spans="1:15" x14ac:dyDescent="0.3">
      <c r="A824" s="60"/>
      <c r="B824" s="60"/>
      <c r="C824" s="107"/>
      <c r="D824" s="107"/>
      <c r="E824" s="60"/>
      <c r="F824" s="110"/>
      <c r="G824" s="60"/>
      <c r="H824" s="60"/>
      <c r="I824" s="62"/>
      <c r="J824" s="62"/>
      <c r="K824" s="62"/>
      <c r="L824" s="62"/>
      <c r="M824" s="62"/>
      <c r="N824" s="62"/>
      <c r="O824" s="64"/>
    </row>
    <row r="825" spans="1:15" x14ac:dyDescent="0.3">
      <c r="A825" s="60"/>
      <c r="B825" s="60"/>
      <c r="C825" s="107"/>
      <c r="D825" s="107"/>
      <c r="E825" s="60"/>
      <c r="F825" s="110"/>
      <c r="G825" s="60"/>
      <c r="H825" s="60"/>
      <c r="I825" s="62"/>
      <c r="J825" s="62"/>
      <c r="K825" s="62"/>
      <c r="L825" s="62"/>
      <c r="M825" s="62"/>
      <c r="N825" s="62"/>
      <c r="O825" s="64"/>
    </row>
    <row r="826" spans="1:15" x14ac:dyDescent="0.3">
      <c r="A826" s="60"/>
      <c r="B826" s="60"/>
      <c r="C826" s="107"/>
      <c r="D826" s="107"/>
      <c r="E826" s="60"/>
      <c r="F826" s="110"/>
      <c r="G826" s="60"/>
      <c r="H826" s="60"/>
      <c r="I826" s="62"/>
      <c r="J826" s="62"/>
      <c r="K826" s="62"/>
      <c r="L826" s="62"/>
      <c r="M826" s="62"/>
      <c r="N826" s="62"/>
      <c r="O826" s="64"/>
    </row>
    <row r="827" spans="1:15" x14ac:dyDescent="0.3">
      <c r="A827" s="60"/>
      <c r="B827" s="60"/>
      <c r="C827" s="107"/>
      <c r="D827" s="107"/>
      <c r="E827" s="60"/>
      <c r="F827" s="110"/>
      <c r="G827" s="60"/>
      <c r="H827" s="60"/>
      <c r="I827" s="62"/>
      <c r="J827" s="62"/>
      <c r="K827" s="62"/>
      <c r="L827" s="62"/>
      <c r="M827" s="62"/>
      <c r="N827" s="62"/>
      <c r="O827" s="64"/>
    </row>
    <row r="828" spans="1:15" x14ac:dyDescent="0.3">
      <c r="A828" s="60"/>
      <c r="B828" s="60"/>
      <c r="C828" s="107"/>
      <c r="D828" s="107"/>
      <c r="E828" s="60"/>
      <c r="F828" s="110"/>
      <c r="G828" s="60"/>
      <c r="H828" s="60"/>
      <c r="I828" s="62"/>
      <c r="J828" s="62"/>
      <c r="K828" s="62"/>
      <c r="L828" s="62"/>
      <c r="M828" s="62"/>
      <c r="N828" s="62"/>
      <c r="O828" s="64"/>
    </row>
    <row r="829" spans="1:15" x14ac:dyDescent="0.3">
      <c r="A829" s="60"/>
      <c r="B829" s="60"/>
      <c r="C829" s="107"/>
      <c r="D829" s="107"/>
      <c r="E829" s="60"/>
      <c r="F829" s="110"/>
      <c r="G829" s="60"/>
      <c r="H829" s="60"/>
      <c r="I829" s="62"/>
      <c r="J829" s="62"/>
      <c r="K829" s="62"/>
      <c r="L829" s="62"/>
      <c r="M829" s="62"/>
      <c r="N829" s="62"/>
      <c r="O829" s="64"/>
    </row>
    <row r="830" spans="1:15" x14ac:dyDescent="0.3">
      <c r="A830" s="60"/>
      <c r="B830" s="60"/>
      <c r="C830" s="107"/>
      <c r="D830" s="107"/>
      <c r="E830" s="60"/>
      <c r="F830" s="110"/>
      <c r="G830" s="60"/>
      <c r="H830" s="60"/>
      <c r="I830" s="62"/>
      <c r="J830" s="62"/>
      <c r="K830" s="62"/>
      <c r="L830" s="62"/>
      <c r="M830" s="62"/>
      <c r="N830" s="62"/>
      <c r="O830" s="64"/>
    </row>
    <row r="831" spans="1:15" x14ac:dyDescent="0.3">
      <c r="A831" s="60"/>
      <c r="B831" s="60"/>
      <c r="C831" s="107"/>
      <c r="D831" s="107"/>
      <c r="E831" s="60"/>
      <c r="F831" s="110"/>
      <c r="G831" s="60"/>
      <c r="H831" s="60"/>
      <c r="I831" s="62"/>
      <c r="J831" s="62"/>
      <c r="K831" s="62"/>
      <c r="L831" s="62"/>
      <c r="M831" s="62"/>
      <c r="N831" s="62"/>
      <c r="O831" s="64"/>
    </row>
    <row r="832" spans="1:15" x14ac:dyDescent="0.3">
      <c r="A832" s="60"/>
      <c r="B832" s="60"/>
      <c r="C832" s="107"/>
      <c r="D832" s="107"/>
      <c r="E832" s="60"/>
      <c r="F832" s="110"/>
      <c r="G832" s="60"/>
      <c r="H832" s="60"/>
      <c r="I832" s="62"/>
      <c r="J832" s="62"/>
      <c r="K832" s="62"/>
      <c r="L832" s="62"/>
      <c r="M832" s="62"/>
      <c r="N832" s="62"/>
      <c r="O832" s="64"/>
    </row>
    <row r="833" spans="1:15" x14ac:dyDescent="0.3">
      <c r="A833" s="60"/>
      <c r="B833" s="60"/>
      <c r="C833" s="107"/>
      <c r="D833" s="107"/>
      <c r="E833" s="60"/>
      <c r="F833" s="110"/>
      <c r="G833" s="60"/>
      <c r="H833" s="60"/>
      <c r="I833" s="62"/>
      <c r="J833" s="62"/>
      <c r="K833" s="62"/>
      <c r="L833" s="62"/>
      <c r="M833" s="62"/>
      <c r="N833" s="62"/>
      <c r="O833" s="64"/>
    </row>
    <row r="834" spans="1:15" x14ac:dyDescent="0.3">
      <c r="A834" s="60"/>
      <c r="B834" s="60"/>
      <c r="C834" s="107"/>
      <c r="D834" s="107"/>
      <c r="E834" s="60"/>
      <c r="F834" s="110"/>
      <c r="G834" s="60"/>
      <c r="H834" s="60"/>
      <c r="I834" s="62"/>
      <c r="J834" s="62"/>
      <c r="K834" s="62"/>
      <c r="L834" s="62"/>
      <c r="M834" s="62"/>
      <c r="N834" s="62"/>
      <c r="O834" s="64"/>
    </row>
    <row r="835" spans="1:15" x14ac:dyDescent="0.3">
      <c r="A835" s="60"/>
      <c r="B835" s="60"/>
      <c r="C835" s="107"/>
      <c r="D835" s="107"/>
      <c r="E835" s="60"/>
      <c r="F835" s="110"/>
      <c r="G835" s="60"/>
      <c r="H835" s="60"/>
      <c r="I835" s="62"/>
      <c r="J835" s="62"/>
      <c r="K835" s="62"/>
      <c r="L835" s="62"/>
      <c r="M835" s="62"/>
      <c r="N835" s="62"/>
      <c r="O835" s="64"/>
    </row>
    <row r="836" spans="1:15" x14ac:dyDescent="0.3">
      <c r="A836" s="60"/>
      <c r="B836" s="60"/>
      <c r="C836" s="107"/>
      <c r="D836" s="107"/>
      <c r="E836" s="60"/>
      <c r="F836" s="110"/>
      <c r="G836" s="60"/>
      <c r="H836" s="60"/>
      <c r="I836" s="62"/>
      <c r="J836" s="62"/>
      <c r="K836" s="62"/>
      <c r="L836" s="62"/>
      <c r="M836" s="62"/>
      <c r="N836" s="62"/>
      <c r="O836" s="64"/>
    </row>
    <row r="837" spans="1:15" x14ac:dyDescent="0.3">
      <c r="A837" s="60"/>
      <c r="B837" s="60"/>
      <c r="C837" s="107"/>
      <c r="D837" s="107"/>
      <c r="E837" s="60"/>
      <c r="F837" s="110"/>
      <c r="G837" s="60"/>
      <c r="H837" s="60"/>
      <c r="I837" s="62"/>
      <c r="J837" s="62"/>
      <c r="K837" s="62"/>
      <c r="L837" s="62"/>
      <c r="M837" s="62"/>
      <c r="N837" s="62"/>
      <c r="O837" s="64"/>
    </row>
    <row r="838" spans="1:15" x14ac:dyDescent="0.3">
      <c r="A838" s="60"/>
      <c r="B838" s="60"/>
      <c r="C838" s="107"/>
      <c r="D838" s="107"/>
      <c r="E838" s="60"/>
      <c r="F838" s="110"/>
      <c r="G838" s="60"/>
      <c r="H838" s="60"/>
      <c r="I838" s="62"/>
      <c r="J838" s="62"/>
      <c r="K838" s="62"/>
      <c r="L838" s="62"/>
      <c r="M838" s="62"/>
      <c r="N838" s="62"/>
      <c r="O838" s="64"/>
    </row>
    <row r="839" spans="1:15" x14ac:dyDescent="0.3">
      <c r="A839" s="60"/>
      <c r="B839" s="60"/>
      <c r="C839" s="107"/>
      <c r="D839" s="107"/>
      <c r="E839" s="60"/>
      <c r="F839" s="110"/>
      <c r="G839" s="60"/>
      <c r="H839" s="60"/>
      <c r="I839" s="62"/>
      <c r="J839" s="62"/>
      <c r="K839" s="62"/>
      <c r="L839" s="62"/>
      <c r="M839" s="62"/>
      <c r="N839" s="62"/>
      <c r="O839" s="64"/>
    </row>
    <row r="840" spans="1:15" x14ac:dyDescent="0.3">
      <c r="A840" s="60"/>
      <c r="B840" s="60"/>
      <c r="C840" s="107"/>
      <c r="D840" s="107"/>
      <c r="E840" s="60"/>
      <c r="F840" s="110"/>
      <c r="G840" s="60"/>
      <c r="H840" s="60"/>
      <c r="I840" s="62"/>
      <c r="J840" s="62"/>
      <c r="K840" s="62"/>
      <c r="L840" s="62"/>
      <c r="M840" s="62"/>
      <c r="N840" s="62"/>
      <c r="O840" s="64"/>
    </row>
    <row r="841" spans="1:15" x14ac:dyDescent="0.3">
      <c r="A841" s="60"/>
      <c r="B841" s="60"/>
      <c r="C841" s="107"/>
      <c r="D841" s="107"/>
      <c r="E841" s="60"/>
      <c r="F841" s="110"/>
      <c r="G841" s="60"/>
      <c r="H841" s="60"/>
      <c r="I841" s="62"/>
      <c r="J841" s="62"/>
      <c r="K841" s="62"/>
      <c r="L841" s="62"/>
      <c r="M841" s="62"/>
      <c r="N841" s="62"/>
      <c r="O841" s="64"/>
    </row>
    <row r="842" spans="1:15" x14ac:dyDescent="0.3">
      <c r="A842" s="60"/>
      <c r="B842" s="60"/>
      <c r="C842" s="107"/>
      <c r="D842" s="107"/>
      <c r="E842" s="60"/>
      <c r="F842" s="110"/>
      <c r="G842" s="60"/>
      <c r="H842" s="60"/>
      <c r="I842" s="62"/>
      <c r="J842" s="62"/>
      <c r="K842" s="62"/>
      <c r="L842" s="62"/>
      <c r="M842" s="62"/>
      <c r="N842" s="62"/>
      <c r="O842" s="64"/>
    </row>
    <row r="843" spans="1:15" x14ac:dyDescent="0.3">
      <c r="A843" s="60"/>
      <c r="B843" s="60"/>
      <c r="C843" s="107"/>
      <c r="D843" s="107"/>
      <c r="E843" s="60"/>
      <c r="F843" s="110"/>
      <c r="G843" s="60"/>
      <c r="H843" s="60"/>
      <c r="I843" s="62"/>
      <c r="J843" s="62"/>
      <c r="K843" s="62"/>
      <c r="L843" s="62"/>
      <c r="M843" s="62"/>
      <c r="N843" s="62"/>
      <c r="O843" s="64"/>
    </row>
    <row r="844" spans="1:15" x14ac:dyDescent="0.3">
      <c r="A844" s="60"/>
      <c r="B844" s="60"/>
      <c r="C844" s="107"/>
      <c r="D844" s="107"/>
      <c r="E844" s="60"/>
      <c r="F844" s="110"/>
      <c r="G844" s="60"/>
      <c r="H844" s="60"/>
      <c r="I844" s="62"/>
      <c r="J844" s="62"/>
      <c r="K844" s="62"/>
      <c r="L844" s="62"/>
      <c r="M844" s="62"/>
      <c r="N844" s="62"/>
      <c r="O844" s="64"/>
    </row>
    <row r="845" spans="1:15" x14ac:dyDescent="0.3">
      <c r="A845" s="60"/>
      <c r="B845" s="60"/>
      <c r="C845" s="107"/>
      <c r="D845" s="107"/>
      <c r="E845" s="60"/>
      <c r="F845" s="110"/>
      <c r="G845" s="60"/>
      <c r="H845" s="60"/>
      <c r="I845" s="62"/>
      <c r="J845" s="62"/>
      <c r="K845" s="62"/>
      <c r="L845" s="62"/>
      <c r="M845" s="62"/>
      <c r="N845" s="62"/>
      <c r="O845" s="64"/>
    </row>
    <row r="846" spans="1:15" x14ac:dyDescent="0.3">
      <c r="A846" s="60"/>
      <c r="B846" s="60"/>
      <c r="C846" s="107"/>
      <c r="D846" s="107"/>
      <c r="E846" s="60"/>
      <c r="F846" s="110"/>
      <c r="G846" s="60"/>
      <c r="H846" s="60"/>
      <c r="I846" s="62"/>
      <c r="J846" s="62"/>
      <c r="K846" s="62"/>
      <c r="L846" s="62"/>
      <c r="M846" s="62"/>
      <c r="N846" s="62"/>
      <c r="O846" s="64"/>
    </row>
    <row r="847" spans="1:15" x14ac:dyDescent="0.3">
      <c r="A847" s="60"/>
      <c r="B847" s="60"/>
      <c r="C847" s="107"/>
      <c r="D847" s="107"/>
      <c r="E847" s="60"/>
      <c r="F847" s="110"/>
      <c r="G847" s="60"/>
      <c r="H847" s="60"/>
      <c r="I847" s="62"/>
      <c r="J847" s="62"/>
      <c r="K847" s="62"/>
      <c r="L847" s="62"/>
      <c r="M847" s="62"/>
      <c r="N847" s="62"/>
      <c r="O847" s="64"/>
    </row>
    <row r="848" spans="1:15" x14ac:dyDescent="0.3">
      <c r="A848" s="60"/>
      <c r="B848" s="60"/>
      <c r="C848" s="107"/>
      <c r="D848" s="107"/>
      <c r="E848" s="60"/>
      <c r="F848" s="110"/>
      <c r="G848" s="60"/>
      <c r="H848" s="60"/>
      <c r="I848" s="62"/>
      <c r="J848" s="62"/>
      <c r="K848" s="62"/>
      <c r="L848" s="62"/>
      <c r="M848" s="62"/>
      <c r="N848" s="62"/>
      <c r="O848" s="64"/>
    </row>
    <row r="849" spans="1:15" x14ac:dyDescent="0.3">
      <c r="A849" s="60"/>
      <c r="B849" s="60"/>
      <c r="C849" s="107"/>
      <c r="D849" s="107"/>
      <c r="E849" s="60"/>
      <c r="F849" s="110"/>
      <c r="G849" s="60"/>
      <c r="H849" s="60"/>
      <c r="I849" s="62"/>
      <c r="J849" s="62"/>
      <c r="K849" s="62"/>
      <c r="L849" s="62"/>
      <c r="M849" s="62"/>
      <c r="N849" s="62"/>
      <c r="O849" s="64"/>
    </row>
    <row r="850" spans="1:15" x14ac:dyDescent="0.3">
      <c r="A850" s="60"/>
      <c r="B850" s="60"/>
      <c r="C850" s="107"/>
      <c r="D850" s="107"/>
      <c r="E850" s="60"/>
      <c r="F850" s="110"/>
      <c r="G850" s="60"/>
      <c r="H850" s="60"/>
      <c r="I850" s="62"/>
      <c r="J850" s="62"/>
      <c r="K850" s="62"/>
      <c r="L850" s="62"/>
      <c r="M850" s="62"/>
      <c r="N850" s="62"/>
      <c r="O850" s="64"/>
    </row>
    <row r="851" spans="1:15" x14ac:dyDescent="0.3">
      <c r="A851" s="60"/>
      <c r="B851" s="60"/>
      <c r="C851" s="107"/>
      <c r="D851" s="107"/>
      <c r="E851" s="60"/>
      <c r="F851" s="110"/>
      <c r="G851" s="60"/>
      <c r="H851" s="60"/>
      <c r="I851" s="62"/>
      <c r="J851" s="62"/>
      <c r="K851" s="62"/>
      <c r="L851" s="62"/>
      <c r="M851" s="62"/>
      <c r="N851" s="62"/>
      <c r="O851" s="64"/>
    </row>
    <row r="852" spans="1:15" x14ac:dyDescent="0.3">
      <c r="A852" s="60"/>
      <c r="B852" s="60"/>
      <c r="C852" s="107"/>
      <c r="D852" s="107"/>
      <c r="E852" s="60"/>
      <c r="F852" s="110"/>
      <c r="G852" s="60"/>
      <c r="H852" s="60"/>
      <c r="I852" s="62"/>
      <c r="J852" s="62"/>
      <c r="K852" s="62"/>
      <c r="L852" s="62"/>
      <c r="M852" s="62"/>
      <c r="N852" s="62"/>
      <c r="O852" s="64"/>
    </row>
    <row r="853" spans="1:15" x14ac:dyDescent="0.3">
      <c r="A853" s="60"/>
      <c r="B853" s="60"/>
      <c r="C853" s="107"/>
      <c r="D853" s="107"/>
      <c r="E853" s="60"/>
      <c r="F853" s="110"/>
      <c r="G853" s="60"/>
      <c r="H853" s="60"/>
      <c r="I853" s="62"/>
      <c r="J853" s="62"/>
      <c r="K853" s="62"/>
      <c r="L853" s="62"/>
      <c r="M853" s="62"/>
      <c r="N853" s="62"/>
      <c r="O853" s="64"/>
    </row>
    <row r="854" spans="1:15" x14ac:dyDescent="0.3">
      <c r="A854" s="60"/>
      <c r="B854" s="60"/>
      <c r="C854" s="107"/>
      <c r="D854" s="107"/>
      <c r="E854" s="60"/>
      <c r="F854" s="110"/>
      <c r="G854" s="60"/>
      <c r="H854" s="60"/>
      <c r="I854" s="62"/>
      <c r="J854" s="62"/>
      <c r="K854" s="62"/>
      <c r="L854" s="62"/>
      <c r="M854" s="62"/>
      <c r="N854" s="62"/>
      <c r="O854" s="64"/>
    </row>
    <row r="855" spans="1:15" x14ac:dyDescent="0.3">
      <c r="A855" s="60"/>
      <c r="B855" s="60"/>
      <c r="C855" s="107"/>
      <c r="D855" s="107"/>
      <c r="E855" s="60"/>
      <c r="F855" s="110"/>
      <c r="G855" s="60"/>
      <c r="H855" s="60"/>
      <c r="I855" s="62"/>
      <c r="J855" s="62"/>
      <c r="K855" s="62"/>
      <c r="L855" s="62"/>
      <c r="M855" s="62"/>
      <c r="N855" s="62"/>
      <c r="O855" s="64"/>
    </row>
    <row r="856" spans="1:15" x14ac:dyDescent="0.3">
      <c r="A856" s="60"/>
      <c r="B856" s="60"/>
      <c r="C856" s="107"/>
      <c r="D856" s="107"/>
      <c r="E856" s="60"/>
      <c r="F856" s="110"/>
      <c r="G856" s="60"/>
      <c r="H856" s="60"/>
      <c r="I856" s="62"/>
      <c r="J856" s="62"/>
      <c r="K856" s="62"/>
      <c r="L856" s="62"/>
      <c r="M856" s="62"/>
      <c r="N856" s="62"/>
      <c r="O856" s="64"/>
    </row>
    <row r="857" spans="1:15" x14ac:dyDescent="0.3">
      <c r="A857" s="60"/>
      <c r="B857" s="60"/>
      <c r="C857" s="107"/>
      <c r="D857" s="107"/>
      <c r="E857" s="60"/>
      <c r="F857" s="110"/>
      <c r="G857" s="60"/>
      <c r="H857" s="60"/>
      <c r="I857" s="62"/>
      <c r="J857" s="62"/>
      <c r="K857" s="62"/>
      <c r="L857" s="62"/>
      <c r="M857" s="62"/>
      <c r="N857" s="62"/>
      <c r="O857" s="64"/>
    </row>
    <row r="858" spans="1:15" x14ac:dyDescent="0.3">
      <c r="A858" s="60"/>
      <c r="B858" s="60"/>
      <c r="C858" s="107"/>
      <c r="D858" s="107"/>
      <c r="E858" s="60"/>
      <c r="F858" s="110"/>
      <c r="G858" s="60"/>
      <c r="H858" s="60"/>
      <c r="I858" s="62"/>
      <c r="J858" s="62"/>
      <c r="K858" s="62"/>
      <c r="L858" s="62"/>
      <c r="M858" s="62"/>
      <c r="N858" s="62"/>
      <c r="O858" s="64"/>
    </row>
    <row r="859" spans="1:15" x14ac:dyDescent="0.3">
      <c r="A859" s="60"/>
      <c r="B859" s="60"/>
      <c r="C859" s="107"/>
      <c r="D859" s="107"/>
      <c r="E859" s="60"/>
      <c r="F859" s="110"/>
      <c r="G859" s="60"/>
      <c r="H859" s="60"/>
      <c r="I859" s="62"/>
      <c r="J859" s="62"/>
      <c r="K859" s="62"/>
      <c r="L859" s="62"/>
      <c r="M859" s="62"/>
      <c r="N859" s="62"/>
      <c r="O859" s="64"/>
    </row>
    <row r="860" spans="1:15" x14ac:dyDescent="0.3">
      <c r="A860" s="60"/>
      <c r="B860" s="60"/>
      <c r="C860" s="107"/>
      <c r="D860" s="107"/>
      <c r="E860" s="60"/>
      <c r="F860" s="110"/>
      <c r="G860" s="60"/>
      <c r="H860" s="60"/>
      <c r="I860" s="62"/>
      <c r="J860" s="62"/>
      <c r="K860" s="62"/>
      <c r="L860" s="62"/>
      <c r="M860" s="62"/>
      <c r="N860" s="62"/>
      <c r="O860" s="64"/>
    </row>
    <row r="861" spans="1:15" x14ac:dyDescent="0.3">
      <c r="A861" s="60"/>
      <c r="B861" s="60"/>
      <c r="C861" s="107"/>
      <c r="D861" s="107"/>
      <c r="E861" s="60"/>
      <c r="F861" s="110"/>
      <c r="G861" s="60"/>
      <c r="H861" s="60"/>
      <c r="I861" s="62"/>
      <c r="J861" s="62"/>
      <c r="K861" s="62"/>
      <c r="L861" s="62"/>
      <c r="M861" s="62"/>
      <c r="N861" s="62"/>
      <c r="O861" s="64"/>
    </row>
    <row r="862" spans="1:15" x14ac:dyDescent="0.3">
      <c r="A862" s="60"/>
      <c r="B862" s="60"/>
      <c r="C862" s="107"/>
      <c r="D862" s="107"/>
      <c r="E862" s="60"/>
      <c r="F862" s="110"/>
      <c r="G862" s="60"/>
      <c r="H862" s="60"/>
      <c r="I862" s="62"/>
      <c r="J862" s="62"/>
      <c r="K862" s="62"/>
      <c r="L862" s="62"/>
      <c r="M862" s="62"/>
      <c r="N862" s="62"/>
      <c r="O862" s="64"/>
    </row>
    <row r="863" spans="1:15" x14ac:dyDescent="0.3">
      <c r="A863" s="60"/>
      <c r="B863" s="60"/>
      <c r="C863" s="107"/>
      <c r="D863" s="107"/>
      <c r="E863" s="60"/>
      <c r="F863" s="110"/>
      <c r="G863" s="60"/>
      <c r="H863" s="60"/>
      <c r="I863" s="62"/>
      <c r="J863" s="62"/>
      <c r="K863" s="62"/>
      <c r="L863" s="62"/>
      <c r="M863" s="62"/>
      <c r="N863" s="62"/>
      <c r="O863" s="64"/>
    </row>
    <row r="864" spans="1:15" x14ac:dyDescent="0.3">
      <c r="A864" s="60"/>
      <c r="B864" s="60"/>
      <c r="C864" s="107"/>
      <c r="D864" s="107"/>
      <c r="E864" s="60"/>
      <c r="F864" s="110"/>
      <c r="G864" s="60"/>
      <c r="H864" s="60"/>
      <c r="I864" s="62"/>
      <c r="J864" s="62"/>
      <c r="K864" s="62"/>
      <c r="L864" s="62"/>
      <c r="M864" s="62"/>
      <c r="N864" s="62"/>
      <c r="O864" s="64"/>
    </row>
    <row r="865" spans="1:15" x14ac:dyDescent="0.3">
      <c r="A865" s="60"/>
      <c r="B865" s="60"/>
      <c r="C865" s="107"/>
      <c r="D865" s="107"/>
      <c r="E865" s="60"/>
      <c r="F865" s="110"/>
      <c r="G865" s="60"/>
      <c r="H865" s="60"/>
      <c r="I865" s="62"/>
      <c r="J865" s="62"/>
      <c r="K865" s="62"/>
      <c r="L865" s="62"/>
      <c r="M865" s="62"/>
      <c r="N865" s="62"/>
      <c r="O865" s="64"/>
    </row>
    <row r="866" spans="1:15" x14ac:dyDescent="0.3">
      <c r="A866" s="60"/>
      <c r="B866" s="60"/>
      <c r="C866" s="107"/>
      <c r="D866" s="107"/>
      <c r="E866" s="60"/>
      <c r="F866" s="110"/>
      <c r="G866" s="60"/>
      <c r="H866" s="60"/>
      <c r="I866" s="62"/>
      <c r="J866" s="62"/>
      <c r="K866" s="62"/>
      <c r="L866" s="62"/>
      <c r="M866" s="62"/>
      <c r="N866" s="62"/>
      <c r="O866" s="64"/>
    </row>
    <row r="867" spans="1:15" x14ac:dyDescent="0.3">
      <c r="A867" s="60"/>
      <c r="B867" s="60"/>
      <c r="C867" s="107"/>
      <c r="D867" s="107"/>
      <c r="E867" s="60"/>
      <c r="F867" s="110"/>
      <c r="G867" s="60"/>
      <c r="H867" s="60"/>
      <c r="I867" s="62"/>
      <c r="J867" s="62"/>
      <c r="K867" s="62"/>
      <c r="L867" s="62"/>
      <c r="M867" s="62"/>
      <c r="N867" s="62"/>
      <c r="O867" s="64"/>
    </row>
    <row r="868" spans="1:15" x14ac:dyDescent="0.3">
      <c r="A868" s="60"/>
      <c r="B868" s="60"/>
      <c r="C868" s="107"/>
      <c r="D868" s="107"/>
      <c r="E868" s="60"/>
      <c r="F868" s="110"/>
      <c r="G868" s="60"/>
      <c r="H868" s="60"/>
      <c r="I868" s="62"/>
      <c r="J868" s="62"/>
      <c r="K868" s="62"/>
      <c r="L868" s="62"/>
      <c r="M868" s="62"/>
      <c r="N868" s="62"/>
      <c r="O868" s="64"/>
    </row>
    <row r="869" spans="1:15" x14ac:dyDescent="0.3">
      <c r="A869" s="60"/>
      <c r="B869" s="60"/>
      <c r="C869" s="107"/>
      <c r="D869" s="107"/>
      <c r="E869" s="60"/>
      <c r="F869" s="110"/>
      <c r="G869" s="60"/>
      <c r="H869" s="60"/>
      <c r="I869" s="62"/>
      <c r="J869" s="62"/>
      <c r="K869" s="62"/>
      <c r="L869" s="62"/>
      <c r="M869" s="62"/>
      <c r="N869" s="62"/>
      <c r="O869" s="64"/>
    </row>
    <row r="870" spans="1:15" x14ac:dyDescent="0.3">
      <c r="A870" s="60"/>
      <c r="B870" s="60"/>
      <c r="C870" s="107"/>
      <c r="D870" s="107"/>
      <c r="E870" s="60"/>
      <c r="F870" s="110"/>
      <c r="G870" s="60"/>
      <c r="H870" s="60"/>
      <c r="I870" s="62"/>
      <c r="J870" s="62"/>
      <c r="K870" s="62"/>
      <c r="L870" s="62"/>
      <c r="M870" s="62"/>
      <c r="N870" s="62"/>
      <c r="O870" s="64"/>
    </row>
    <row r="871" spans="1:15" x14ac:dyDescent="0.3">
      <c r="A871" s="60"/>
      <c r="B871" s="60"/>
      <c r="C871" s="107"/>
      <c r="D871" s="107"/>
      <c r="E871" s="60"/>
      <c r="F871" s="110"/>
      <c r="G871" s="60"/>
      <c r="H871" s="60"/>
      <c r="I871" s="62"/>
      <c r="J871" s="62"/>
      <c r="K871" s="62"/>
      <c r="L871" s="62"/>
      <c r="M871" s="62"/>
      <c r="N871" s="62"/>
      <c r="O871" s="64"/>
    </row>
    <row r="872" spans="1:15" x14ac:dyDescent="0.3">
      <c r="A872" s="60"/>
      <c r="B872" s="60"/>
      <c r="C872" s="107"/>
      <c r="D872" s="107"/>
      <c r="E872" s="60"/>
      <c r="F872" s="110"/>
      <c r="G872" s="60"/>
      <c r="H872" s="60"/>
      <c r="I872" s="62"/>
      <c r="J872" s="62"/>
      <c r="K872" s="62"/>
      <c r="L872" s="62"/>
      <c r="M872" s="62"/>
      <c r="N872" s="62"/>
      <c r="O872" s="64"/>
    </row>
    <row r="873" spans="1:15" x14ac:dyDescent="0.3">
      <c r="A873" s="60"/>
      <c r="B873" s="60"/>
      <c r="C873" s="107"/>
      <c r="D873" s="107"/>
      <c r="E873" s="60"/>
      <c r="F873" s="110"/>
      <c r="G873" s="60"/>
      <c r="H873" s="60"/>
      <c r="I873" s="62"/>
      <c r="J873" s="62"/>
      <c r="K873" s="62"/>
      <c r="L873" s="62"/>
      <c r="M873" s="62"/>
      <c r="N873" s="62"/>
      <c r="O873" s="64"/>
    </row>
    <row r="874" spans="1:15" x14ac:dyDescent="0.3">
      <c r="A874" s="60"/>
      <c r="B874" s="60"/>
      <c r="C874" s="107"/>
      <c r="D874" s="107"/>
      <c r="E874" s="60"/>
      <c r="F874" s="110"/>
      <c r="G874" s="60"/>
      <c r="H874" s="60"/>
      <c r="I874" s="62"/>
      <c r="J874" s="62"/>
      <c r="K874" s="62"/>
      <c r="L874" s="62"/>
      <c r="M874" s="62"/>
      <c r="N874" s="62"/>
      <c r="O874" s="64"/>
    </row>
    <row r="875" spans="1:15" x14ac:dyDescent="0.3">
      <c r="A875" s="60"/>
      <c r="B875" s="60"/>
      <c r="C875" s="107"/>
      <c r="D875" s="107"/>
      <c r="E875" s="60"/>
      <c r="F875" s="110"/>
      <c r="G875" s="60"/>
      <c r="H875" s="60"/>
      <c r="I875" s="62"/>
      <c r="J875" s="62"/>
      <c r="K875" s="62"/>
      <c r="L875" s="62"/>
      <c r="M875" s="62"/>
      <c r="N875" s="62"/>
      <c r="O875" s="64"/>
    </row>
    <row r="876" spans="1:15" x14ac:dyDescent="0.3">
      <c r="A876" s="60"/>
      <c r="B876" s="60"/>
      <c r="C876" s="107"/>
      <c r="D876" s="107"/>
      <c r="E876" s="60"/>
      <c r="F876" s="110"/>
      <c r="G876" s="60"/>
      <c r="H876" s="60"/>
      <c r="I876" s="62"/>
      <c r="J876" s="62"/>
      <c r="K876" s="62"/>
      <c r="L876" s="62"/>
      <c r="M876" s="62"/>
      <c r="N876" s="62"/>
      <c r="O876" s="64"/>
    </row>
    <row r="877" spans="1:15" x14ac:dyDescent="0.3">
      <c r="A877" s="60"/>
      <c r="B877" s="60"/>
      <c r="C877" s="107"/>
      <c r="D877" s="107"/>
      <c r="E877" s="60"/>
      <c r="F877" s="110"/>
      <c r="G877" s="60"/>
      <c r="H877" s="60"/>
      <c r="I877" s="62"/>
      <c r="J877" s="62"/>
      <c r="K877" s="62"/>
      <c r="L877" s="62"/>
      <c r="M877" s="62"/>
      <c r="N877" s="62"/>
      <c r="O877" s="64"/>
    </row>
    <row r="878" spans="1:15" x14ac:dyDescent="0.3">
      <c r="A878" s="60"/>
      <c r="B878" s="60"/>
      <c r="C878" s="107"/>
      <c r="D878" s="107"/>
      <c r="E878" s="60"/>
      <c r="F878" s="110"/>
      <c r="G878" s="60"/>
      <c r="H878" s="60"/>
      <c r="I878" s="62"/>
      <c r="J878" s="62"/>
      <c r="K878" s="62"/>
      <c r="L878" s="62"/>
      <c r="M878" s="62"/>
      <c r="N878" s="62"/>
      <c r="O878" s="64"/>
    </row>
    <row r="879" spans="1:15" x14ac:dyDescent="0.3">
      <c r="A879" s="60"/>
      <c r="B879" s="60"/>
      <c r="C879" s="107"/>
      <c r="D879" s="107"/>
      <c r="E879" s="60"/>
      <c r="F879" s="110"/>
      <c r="G879" s="60"/>
      <c r="H879" s="60"/>
      <c r="I879" s="62"/>
      <c r="J879" s="62"/>
      <c r="K879" s="62"/>
      <c r="L879" s="62"/>
      <c r="M879" s="62"/>
      <c r="N879" s="62"/>
      <c r="O879" s="64"/>
    </row>
    <row r="880" spans="1:15" x14ac:dyDescent="0.3">
      <c r="A880" s="60"/>
      <c r="B880" s="60"/>
      <c r="C880" s="107"/>
      <c r="D880" s="107"/>
      <c r="E880" s="60"/>
      <c r="F880" s="110"/>
      <c r="G880" s="60"/>
      <c r="H880" s="60"/>
      <c r="I880" s="62"/>
      <c r="J880" s="62"/>
      <c r="K880" s="62"/>
      <c r="L880" s="62"/>
      <c r="M880" s="62"/>
      <c r="N880" s="62"/>
      <c r="O880" s="64"/>
    </row>
    <row r="881" spans="1:15" x14ac:dyDescent="0.3">
      <c r="A881" s="60"/>
      <c r="B881" s="60"/>
      <c r="C881" s="107"/>
      <c r="D881" s="107"/>
      <c r="E881" s="60"/>
      <c r="F881" s="110"/>
      <c r="G881" s="60"/>
      <c r="H881" s="60"/>
      <c r="I881" s="62"/>
      <c r="J881" s="62"/>
      <c r="K881" s="62"/>
      <c r="L881" s="62"/>
      <c r="M881" s="62"/>
      <c r="N881" s="62"/>
      <c r="O881" s="64"/>
    </row>
    <row r="882" spans="1:15" x14ac:dyDescent="0.3">
      <c r="A882" s="60"/>
      <c r="B882" s="60"/>
      <c r="C882" s="107"/>
      <c r="D882" s="107"/>
      <c r="E882" s="60"/>
      <c r="F882" s="110"/>
      <c r="G882" s="60"/>
      <c r="H882" s="60"/>
      <c r="I882" s="62"/>
      <c r="J882" s="62"/>
      <c r="K882" s="62"/>
      <c r="L882" s="62"/>
      <c r="M882" s="62"/>
      <c r="N882" s="62"/>
      <c r="O882" s="64"/>
    </row>
    <row r="883" spans="1:15" x14ac:dyDescent="0.3">
      <c r="A883" s="60"/>
      <c r="B883" s="60"/>
      <c r="C883" s="107"/>
      <c r="D883" s="107"/>
      <c r="E883" s="60"/>
      <c r="F883" s="110"/>
      <c r="G883" s="60"/>
      <c r="H883" s="60"/>
      <c r="I883" s="62"/>
      <c r="J883" s="62"/>
      <c r="K883" s="62"/>
      <c r="L883" s="62"/>
      <c r="M883" s="62"/>
      <c r="N883" s="62"/>
      <c r="O883" s="64"/>
    </row>
    <row r="884" spans="1:15" x14ac:dyDescent="0.3">
      <c r="A884" s="60"/>
      <c r="B884" s="60"/>
      <c r="C884" s="107"/>
      <c r="D884" s="107"/>
      <c r="E884" s="60"/>
      <c r="F884" s="110"/>
      <c r="G884" s="60"/>
      <c r="H884" s="60"/>
      <c r="I884" s="62"/>
      <c r="J884" s="62"/>
      <c r="K884" s="62"/>
      <c r="L884" s="62"/>
      <c r="M884" s="62"/>
      <c r="N884" s="62"/>
      <c r="O884" s="64"/>
    </row>
    <row r="885" spans="1:15" x14ac:dyDescent="0.3">
      <c r="A885" s="60"/>
      <c r="B885" s="60"/>
      <c r="C885" s="107"/>
      <c r="D885" s="107"/>
      <c r="E885" s="60"/>
      <c r="F885" s="110"/>
      <c r="G885" s="60"/>
      <c r="H885" s="60"/>
      <c r="I885" s="62"/>
      <c r="J885" s="62"/>
      <c r="K885" s="62"/>
      <c r="L885" s="62"/>
      <c r="M885" s="62"/>
      <c r="N885" s="62"/>
      <c r="O885" s="64"/>
    </row>
    <row r="886" spans="1:15" x14ac:dyDescent="0.3">
      <c r="A886" s="60"/>
      <c r="B886" s="60"/>
      <c r="C886" s="107"/>
      <c r="D886" s="107"/>
      <c r="E886" s="60"/>
      <c r="F886" s="110"/>
      <c r="G886" s="60"/>
      <c r="H886" s="60"/>
      <c r="I886" s="62"/>
      <c r="J886" s="62"/>
      <c r="K886" s="62"/>
      <c r="L886" s="62"/>
      <c r="M886" s="62"/>
      <c r="N886" s="62"/>
      <c r="O886" s="64"/>
    </row>
    <row r="887" spans="1:15" x14ac:dyDescent="0.3">
      <c r="A887" s="60"/>
      <c r="B887" s="60"/>
      <c r="C887" s="107"/>
      <c r="D887" s="107"/>
      <c r="E887" s="60"/>
      <c r="F887" s="110"/>
      <c r="G887" s="60"/>
      <c r="H887" s="60"/>
      <c r="I887" s="62"/>
      <c r="J887" s="62"/>
      <c r="K887" s="62"/>
      <c r="L887" s="62"/>
      <c r="M887" s="62"/>
      <c r="N887" s="62"/>
      <c r="O887" s="64"/>
    </row>
    <row r="888" spans="1:15" x14ac:dyDescent="0.3">
      <c r="A888" s="60"/>
      <c r="B888" s="60"/>
      <c r="C888" s="107"/>
      <c r="D888" s="107"/>
      <c r="E888" s="60"/>
      <c r="F888" s="110"/>
      <c r="G888" s="60"/>
      <c r="H888" s="60"/>
      <c r="I888" s="62"/>
      <c r="J888" s="62"/>
      <c r="K888" s="62"/>
      <c r="L888" s="62"/>
      <c r="M888" s="62"/>
      <c r="N888" s="62"/>
      <c r="O888" s="64"/>
    </row>
    <row r="889" spans="1:15" x14ac:dyDescent="0.3">
      <c r="A889" s="60"/>
      <c r="B889" s="60"/>
      <c r="C889" s="107"/>
      <c r="D889" s="107"/>
      <c r="E889" s="60"/>
      <c r="F889" s="110"/>
      <c r="G889" s="60"/>
      <c r="H889" s="60"/>
      <c r="I889" s="62"/>
      <c r="J889" s="62"/>
      <c r="K889" s="62"/>
      <c r="L889" s="62"/>
      <c r="M889" s="62"/>
      <c r="N889" s="62"/>
      <c r="O889" s="64"/>
    </row>
    <row r="890" spans="1:15" x14ac:dyDescent="0.3">
      <c r="A890" s="60"/>
      <c r="B890" s="60"/>
      <c r="C890" s="107"/>
      <c r="D890" s="107"/>
      <c r="E890" s="60"/>
      <c r="F890" s="110"/>
      <c r="G890" s="60"/>
      <c r="H890" s="60"/>
      <c r="I890" s="62"/>
      <c r="J890" s="62"/>
      <c r="K890" s="62"/>
      <c r="L890" s="62"/>
      <c r="M890" s="62"/>
      <c r="N890" s="62"/>
      <c r="O890" s="64"/>
    </row>
    <row r="891" spans="1:15" x14ac:dyDescent="0.3">
      <c r="A891" s="60"/>
      <c r="B891" s="60"/>
      <c r="C891" s="107"/>
      <c r="D891" s="107"/>
      <c r="E891" s="60"/>
      <c r="F891" s="110"/>
      <c r="G891" s="60"/>
      <c r="H891" s="60"/>
      <c r="I891" s="62"/>
      <c r="J891" s="62"/>
      <c r="K891" s="62"/>
      <c r="L891" s="62"/>
      <c r="M891" s="62"/>
      <c r="N891" s="62"/>
      <c r="O891" s="64"/>
    </row>
    <row r="892" spans="1:15" x14ac:dyDescent="0.3">
      <c r="A892" s="60"/>
      <c r="B892" s="60"/>
      <c r="C892" s="107"/>
      <c r="D892" s="107"/>
      <c r="E892" s="60"/>
      <c r="F892" s="110"/>
      <c r="G892" s="60"/>
      <c r="H892" s="60"/>
      <c r="I892" s="62"/>
      <c r="J892" s="62"/>
      <c r="K892" s="62"/>
      <c r="L892" s="62"/>
      <c r="M892" s="62"/>
      <c r="N892" s="62"/>
      <c r="O892" s="64"/>
    </row>
    <row r="893" spans="1:15" x14ac:dyDescent="0.3">
      <c r="A893" s="60"/>
      <c r="B893" s="60"/>
      <c r="C893" s="107"/>
      <c r="D893" s="107"/>
      <c r="E893" s="60"/>
      <c r="F893" s="110"/>
      <c r="G893" s="60"/>
      <c r="H893" s="60"/>
      <c r="I893" s="62"/>
      <c r="J893" s="62"/>
      <c r="K893" s="62"/>
      <c r="L893" s="62"/>
      <c r="M893" s="62"/>
      <c r="N893" s="62"/>
      <c r="O893" s="64"/>
    </row>
    <row r="894" spans="1:15" x14ac:dyDescent="0.3">
      <c r="A894" s="60"/>
      <c r="B894" s="60"/>
      <c r="C894" s="107"/>
      <c r="D894" s="107"/>
      <c r="E894" s="60"/>
      <c r="F894" s="110"/>
      <c r="G894" s="60"/>
      <c r="H894" s="60"/>
      <c r="I894" s="62"/>
      <c r="J894" s="62"/>
      <c r="K894" s="62"/>
      <c r="L894" s="62"/>
      <c r="M894" s="62"/>
      <c r="N894" s="62"/>
      <c r="O894" s="64"/>
    </row>
    <row r="895" spans="1:15" x14ac:dyDescent="0.3">
      <c r="A895" s="60"/>
      <c r="B895" s="60"/>
      <c r="C895" s="107"/>
      <c r="D895" s="107"/>
      <c r="E895" s="60"/>
      <c r="F895" s="110"/>
      <c r="G895" s="60"/>
      <c r="H895" s="60"/>
      <c r="I895" s="62"/>
      <c r="J895" s="62"/>
      <c r="K895" s="62"/>
      <c r="L895" s="62"/>
      <c r="M895" s="62"/>
      <c r="N895" s="62"/>
      <c r="O895" s="64"/>
    </row>
    <row r="896" spans="1:15" x14ac:dyDescent="0.3">
      <c r="A896" s="60"/>
      <c r="B896" s="60"/>
      <c r="C896" s="107"/>
      <c r="D896" s="107"/>
      <c r="E896" s="60"/>
      <c r="F896" s="110"/>
      <c r="G896" s="60"/>
      <c r="H896" s="60"/>
      <c r="I896" s="62"/>
      <c r="J896" s="62"/>
      <c r="K896" s="62"/>
      <c r="L896" s="62"/>
      <c r="M896" s="62"/>
      <c r="N896" s="62"/>
      <c r="O896" s="64"/>
    </row>
    <row r="897" spans="1:15" x14ac:dyDescent="0.3">
      <c r="A897" s="60"/>
      <c r="B897" s="60"/>
      <c r="C897" s="107"/>
      <c r="D897" s="107"/>
      <c r="E897" s="60"/>
      <c r="F897" s="110"/>
      <c r="G897" s="60"/>
      <c r="H897" s="60"/>
      <c r="I897" s="62"/>
      <c r="J897" s="62"/>
      <c r="K897" s="62"/>
      <c r="L897" s="62"/>
      <c r="M897" s="62"/>
      <c r="N897" s="62"/>
      <c r="O897" s="64"/>
    </row>
    <row r="898" spans="1:15" x14ac:dyDescent="0.3">
      <c r="A898" s="60"/>
      <c r="B898" s="60"/>
      <c r="C898" s="107"/>
      <c r="D898" s="107"/>
      <c r="E898" s="60"/>
      <c r="F898" s="110"/>
      <c r="G898" s="60"/>
      <c r="H898" s="60"/>
      <c r="I898" s="62"/>
      <c r="J898" s="62"/>
      <c r="K898" s="62"/>
      <c r="L898" s="62"/>
      <c r="M898" s="62"/>
      <c r="N898" s="62"/>
      <c r="O898" s="64"/>
    </row>
    <row r="899" spans="1:15" x14ac:dyDescent="0.3">
      <c r="A899" s="60"/>
      <c r="B899" s="60"/>
      <c r="C899" s="107"/>
      <c r="D899" s="107"/>
      <c r="E899" s="60"/>
      <c r="F899" s="110"/>
      <c r="G899" s="60"/>
      <c r="H899" s="60"/>
      <c r="I899" s="62"/>
      <c r="J899" s="62"/>
      <c r="K899" s="62"/>
      <c r="L899" s="62"/>
      <c r="M899" s="62"/>
      <c r="N899" s="62"/>
      <c r="O899" s="64"/>
    </row>
    <row r="900" spans="1:15" x14ac:dyDescent="0.3">
      <c r="A900" s="60"/>
      <c r="B900" s="60"/>
      <c r="C900" s="107"/>
      <c r="D900" s="107"/>
      <c r="E900" s="60"/>
      <c r="F900" s="110"/>
      <c r="G900" s="60"/>
      <c r="H900" s="60"/>
      <c r="I900" s="62"/>
      <c r="J900" s="62"/>
      <c r="K900" s="62"/>
      <c r="L900" s="62"/>
      <c r="M900" s="62"/>
      <c r="N900" s="62"/>
      <c r="O900" s="64"/>
    </row>
    <row r="901" spans="1:15" x14ac:dyDescent="0.3">
      <c r="A901" s="60"/>
      <c r="B901" s="60"/>
      <c r="C901" s="107"/>
      <c r="D901" s="107"/>
      <c r="E901" s="60"/>
      <c r="F901" s="110"/>
      <c r="G901" s="60"/>
      <c r="H901" s="60"/>
      <c r="I901" s="62"/>
      <c r="J901" s="62"/>
      <c r="K901" s="62"/>
      <c r="L901" s="62"/>
      <c r="M901" s="62"/>
      <c r="N901" s="62"/>
      <c r="O901" s="64"/>
    </row>
    <row r="902" spans="1:15" x14ac:dyDescent="0.3">
      <c r="A902" s="60"/>
      <c r="B902" s="60"/>
      <c r="C902" s="107"/>
      <c r="D902" s="107"/>
      <c r="E902" s="60"/>
      <c r="F902" s="110"/>
      <c r="G902" s="60"/>
      <c r="H902" s="60"/>
      <c r="I902" s="62"/>
      <c r="J902" s="62"/>
      <c r="K902" s="62"/>
      <c r="L902" s="62"/>
      <c r="M902" s="62"/>
      <c r="N902" s="62"/>
      <c r="O902" s="64"/>
    </row>
    <row r="903" spans="1:15" x14ac:dyDescent="0.3">
      <c r="A903" s="60"/>
      <c r="B903" s="60"/>
      <c r="C903" s="107"/>
      <c r="D903" s="107"/>
      <c r="E903" s="60"/>
      <c r="F903" s="110"/>
      <c r="G903" s="60"/>
      <c r="H903" s="60"/>
      <c r="I903" s="62"/>
      <c r="J903" s="62"/>
      <c r="K903" s="62"/>
      <c r="L903" s="62"/>
      <c r="M903" s="62"/>
      <c r="N903" s="62"/>
      <c r="O903" s="64"/>
    </row>
    <row r="904" spans="1:15" x14ac:dyDescent="0.3">
      <c r="A904" s="60"/>
      <c r="B904" s="60"/>
      <c r="C904" s="107"/>
      <c r="D904" s="107"/>
      <c r="E904" s="60"/>
      <c r="F904" s="110"/>
      <c r="G904" s="60"/>
      <c r="H904" s="60"/>
      <c r="I904" s="62"/>
      <c r="J904" s="62"/>
      <c r="K904" s="62"/>
      <c r="L904" s="62"/>
      <c r="M904" s="62"/>
      <c r="N904" s="62"/>
      <c r="O904" s="64"/>
    </row>
    <row r="905" spans="1:15" x14ac:dyDescent="0.3">
      <c r="A905" s="60"/>
      <c r="B905" s="60"/>
      <c r="C905" s="107"/>
      <c r="D905" s="107"/>
      <c r="E905" s="60"/>
      <c r="F905" s="110"/>
      <c r="G905" s="60"/>
      <c r="H905" s="60"/>
      <c r="I905" s="62"/>
      <c r="J905" s="62"/>
      <c r="K905" s="62"/>
      <c r="L905" s="62"/>
      <c r="M905" s="62"/>
      <c r="N905" s="62"/>
      <c r="O905" s="64"/>
    </row>
    <row r="906" spans="1:15" x14ac:dyDescent="0.3">
      <c r="A906" s="60"/>
      <c r="B906" s="60"/>
      <c r="C906" s="107"/>
      <c r="D906" s="107"/>
      <c r="E906" s="60"/>
      <c r="F906" s="110"/>
      <c r="G906" s="60"/>
      <c r="H906" s="60"/>
      <c r="I906" s="62"/>
      <c r="J906" s="62"/>
      <c r="K906" s="62"/>
      <c r="L906" s="62"/>
      <c r="M906" s="62"/>
      <c r="N906" s="62"/>
      <c r="O906" s="64"/>
    </row>
    <row r="907" spans="1:15" x14ac:dyDescent="0.3">
      <c r="A907" s="60"/>
      <c r="B907" s="60"/>
      <c r="C907" s="107"/>
      <c r="D907" s="107"/>
      <c r="E907" s="60"/>
      <c r="F907" s="110"/>
      <c r="G907" s="60"/>
      <c r="H907" s="60"/>
      <c r="I907" s="62"/>
      <c r="J907" s="62"/>
      <c r="K907" s="62"/>
      <c r="L907" s="62"/>
      <c r="M907" s="62"/>
      <c r="N907" s="62"/>
      <c r="O907" s="64"/>
    </row>
    <row r="908" spans="1:15" x14ac:dyDescent="0.3">
      <c r="A908" s="60"/>
      <c r="B908" s="60"/>
      <c r="C908" s="107"/>
      <c r="D908" s="107"/>
      <c r="E908" s="60"/>
      <c r="F908" s="110"/>
      <c r="G908" s="60"/>
      <c r="H908" s="60"/>
      <c r="I908" s="62"/>
      <c r="J908" s="62"/>
      <c r="K908" s="62"/>
      <c r="L908" s="62"/>
      <c r="M908" s="62"/>
      <c r="N908" s="62"/>
      <c r="O908" s="64"/>
    </row>
    <row r="909" spans="1:15" x14ac:dyDescent="0.3">
      <c r="A909" s="60"/>
      <c r="B909" s="60"/>
      <c r="C909" s="107"/>
      <c r="D909" s="107"/>
      <c r="E909" s="60"/>
      <c r="F909" s="110"/>
      <c r="G909" s="60"/>
      <c r="H909" s="60"/>
      <c r="I909" s="62"/>
      <c r="J909" s="62"/>
      <c r="K909" s="62"/>
      <c r="L909" s="62"/>
      <c r="M909" s="62"/>
      <c r="N909" s="62"/>
      <c r="O909" s="64"/>
    </row>
    <row r="910" spans="1:15" x14ac:dyDescent="0.3">
      <c r="A910" s="60"/>
      <c r="B910" s="60"/>
      <c r="C910" s="107"/>
      <c r="D910" s="107"/>
      <c r="E910" s="60"/>
      <c r="F910" s="110"/>
      <c r="G910" s="60"/>
      <c r="H910" s="60"/>
      <c r="I910" s="62"/>
      <c r="J910" s="62"/>
      <c r="K910" s="62"/>
      <c r="L910" s="62"/>
      <c r="M910" s="62"/>
      <c r="N910" s="62"/>
      <c r="O910" s="64"/>
    </row>
    <row r="911" spans="1:15" x14ac:dyDescent="0.3">
      <c r="A911" s="60"/>
      <c r="B911" s="60"/>
      <c r="C911" s="107"/>
      <c r="D911" s="107"/>
      <c r="E911" s="60"/>
      <c r="F911" s="110"/>
      <c r="G911" s="60"/>
      <c r="H911" s="60"/>
      <c r="I911" s="62"/>
      <c r="J911" s="62"/>
      <c r="K911" s="62"/>
      <c r="L911" s="62"/>
      <c r="M911" s="62"/>
      <c r="N911" s="62"/>
      <c r="O911" s="64"/>
    </row>
    <row r="912" spans="1:15" x14ac:dyDescent="0.3">
      <c r="A912" s="60"/>
      <c r="B912" s="60"/>
      <c r="C912" s="107"/>
      <c r="D912" s="107"/>
      <c r="E912" s="60"/>
      <c r="F912" s="110"/>
      <c r="G912" s="60"/>
      <c r="H912" s="60"/>
      <c r="I912" s="62"/>
      <c r="J912" s="62"/>
      <c r="K912" s="62"/>
      <c r="L912" s="62"/>
      <c r="M912" s="62"/>
      <c r="N912" s="62"/>
      <c r="O912" s="64"/>
    </row>
    <row r="913" spans="1:15" x14ac:dyDescent="0.3">
      <c r="A913" s="60"/>
      <c r="B913" s="60"/>
      <c r="C913" s="107"/>
      <c r="D913" s="107"/>
      <c r="E913" s="60"/>
      <c r="F913" s="110"/>
      <c r="G913" s="60"/>
      <c r="H913" s="60"/>
      <c r="I913" s="62"/>
      <c r="J913" s="62"/>
      <c r="K913" s="62"/>
      <c r="L913" s="62"/>
      <c r="M913" s="62"/>
      <c r="N913" s="62"/>
      <c r="O913" s="64"/>
    </row>
    <row r="914" spans="1:15" x14ac:dyDescent="0.3">
      <c r="A914" s="60"/>
      <c r="B914" s="60"/>
      <c r="C914" s="107"/>
      <c r="D914" s="107"/>
      <c r="E914" s="60"/>
      <c r="F914" s="110"/>
      <c r="G914" s="60"/>
      <c r="H914" s="60"/>
      <c r="I914" s="62"/>
      <c r="J914" s="62"/>
      <c r="K914" s="62"/>
      <c r="L914" s="62"/>
      <c r="M914" s="62"/>
      <c r="N914" s="62"/>
      <c r="O914" s="64"/>
    </row>
    <row r="915" spans="1:15" x14ac:dyDescent="0.3">
      <c r="A915" s="60"/>
      <c r="B915" s="60"/>
      <c r="C915" s="107"/>
      <c r="D915" s="107"/>
      <c r="E915" s="60"/>
      <c r="F915" s="110"/>
      <c r="G915" s="60"/>
      <c r="H915" s="60"/>
      <c r="I915" s="62"/>
      <c r="J915" s="62"/>
      <c r="K915" s="62"/>
      <c r="L915" s="62"/>
      <c r="M915" s="62"/>
      <c r="N915" s="62"/>
      <c r="O915" s="64"/>
    </row>
    <row r="916" spans="1:15" x14ac:dyDescent="0.3">
      <c r="A916" s="60"/>
      <c r="B916" s="60"/>
      <c r="C916" s="107"/>
      <c r="D916" s="107"/>
      <c r="E916" s="60"/>
      <c r="F916" s="110"/>
      <c r="G916" s="60"/>
      <c r="H916" s="60"/>
      <c r="I916" s="62"/>
      <c r="J916" s="62"/>
      <c r="K916" s="62"/>
      <c r="L916" s="62"/>
      <c r="M916" s="62"/>
      <c r="N916" s="62"/>
      <c r="O916" s="64"/>
    </row>
    <row r="917" spans="1:15" x14ac:dyDescent="0.3">
      <c r="A917" s="60"/>
      <c r="B917" s="60"/>
      <c r="C917" s="107"/>
      <c r="D917" s="107"/>
      <c r="E917" s="60"/>
      <c r="F917" s="110"/>
      <c r="G917" s="60"/>
      <c r="H917" s="60"/>
      <c r="I917" s="62"/>
      <c r="J917" s="62"/>
      <c r="K917" s="62"/>
      <c r="L917" s="62"/>
      <c r="M917" s="62"/>
      <c r="N917" s="62"/>
      <c r="O917" s="64"/>
    </row>
    <row r="918" spans="1:15" x14ac:dyDescent="0.3">
      <c r="A918" s="60"/>
      <c r="B918" s="60"/>
      <c r="C918" s="107"/>
      <c r="D918" s="107"/>
      <c r="E918" s="60"/>
      <c r="F918" s="110"/>
      <c r="G918" s="60"/>
      <c r="H918" s="60"/>
      <c r="I918" s="62"/>
      <c r="J918" s="62"/>
      <c r="K918" s="62"/>
      <c r="L918" s="62"/>
      <c r="M918" s="62"/>
      <c r="N918" s="62"/>
      <c r="O918" s="64"/>
    </row>
    <row r="919" spans="1:15" x14ac:dyDescent="0.3">
      <c r="A919" s="60"/>
      <c r="B919" s="60"/>
      <c r="C919" s="107"/>
      <c r="D919" s="107"/>
      <c r="E919" s="60"/>
      <c r="F919" s="110"/>
      <c r="G919" s="60"/>
      <c r="H919" s="60"/>
      <c r="I919" s="62"/>
      <c r="J919" s="62"/>
      <c r="K919" s="62"/>
      <c r="L919" s="62"/>
      <c r="M919" s="62"/>
      <c r="N919" s="62"/>
      <c r="O919" s="64"/>
    </row>
    <row r="920" spans="1:15" x14ac:dyDescent="0.3">
      <c r="A920" s="60"/>
      <c r="B920" s="60"/>
      <c r="C920" s="107"/>
      <c r="D920" s="107"/>
      <c r="E920" s="60"/>
      <c r="F920" s="110"/>
      <c r="G920" s="60"/>
      <c r="H920" s="60"/>
      <c r="I920" s="62"/>
      <c r="J920" s="62"/>
      <c r="K920" s="62"/>
      <c r="L920" s="62"/>
      <c r="M920" s="62"/>
      <c r="N920" s="62"/>
      <c r="O920" s="64"/>
    </row>
    <row r="921" spans="1:15" x14ac:dyDescent="0.3">
      <c r="A921" s="60"/>
      <c r="B921" s="60"/>
      <c r="C921" s="107"/>
      <c r="D921" s="107"/>
      <c r="E921" s="60"/>
      <c r="F921" s="110"/>
      <c r="G921" s="60"/>
      <c r="H921" s="60"/>
      <c r="I921" s="62"/>
      <c r="J921" s="62"/>
      <c r="K921" s="62"/>
      <c r="L921" s="62"/>
      <c r="M921" s="62"/>
      <c r="N921" s="62"/>
      <c r="O921" s="64"/>
    </row>
    <row r="922" spans="1:15" x14ac:dyDescent="0.3">
      <c r="A922" s="60"/>
      <c r="B922" s="60"/>
      <c r="C922" s="107"/>
      <c r="D922" s="107"/>
      <c r="E922" s="60"/>
      <c r="F922" s="110"/>
      <c r="G922" s="60"/>
      <c r="H922" s="60"/>
      <c r="I922" s="62"/>
      <c r="J922" s="62"/>
      <c r="K922" s="62"/>
      <c r="L922" s="62"/>
      <c r="M922" s="62"/>
      <c r="N922" s="62"/>
      <c r="O922" s="64"/>
    </row>
    <row r="923" spans="1:15" x14ac:dyDescent="0.3">
      <c r="A923" s="60"/>
      <c r="B923" s="60"/>
      <c r="C923" s="107"/>
      <c r="D923" s="107"/>
      <c r="E923" s="60"/>
      <c r="F923" s="110"/>
      <c r="G923" s="60"/>
      <c r="H923" s="60"/>
      <c r="I923" s="62"/>
      <c r="J923" s="62"/>
      <c r="K923" s="62"/>
      <c r="L923" s="62"/>
      <c r="M923" s="62"/>
      <c r="N923" s="62"/>
      <c r="O923" s="64"/>
    </row>
    <row r="924" spans="1:15" x14ac:dyDescent="0.3">
      <c r="A924" s="60"/>
      <c r="B924" s="60"/>
      <c r="C924" s="107"/>
      <c r="D924" s="107"/>
      <c r="E924" s="60"/>
      <c r="F924" s="110"/>
      <c r="G924" s="60"/>
      <c r="H924" s="60"/>
      <c r="I924" s="62"/>
      <c r="J924" s="62"/>
      <c r="K924" s="62"/>
      <c r="L924" s="62"/>
      <c r="M924" s="62"/>
      <c r="N924" s="62"/>
      <c r="O924" s="64"/>
    </row>
    <row r="925" spans="1:15" x14ac:dyDescent="0.3">
      <c r="A925" s="60"/>
      <c r="B925" s="60"/>
      <c r="C925" s="107"/>
      <c r="D925" s="107"/>
      <c r="E925" s="60"/>
      <c r="F925" s="110"/>
      <c r="G925" s="60"/>
      <c r="H925" s="60"/>
      <c r="I925" s="62"/>
      <c r="J925" s="62"/>
      <c r="K925" s="62"/>
      <c r="L925" s="62"/>
      <c r="M925" s="62"/>
      <c r="N925" s="62"/>
      <c r="O925" s="64"/>
    </row>
    <row r="926" spans="1:15" x14ac:dyDescent="0.3">
      <c r="A926" s="60"/>
      <c r="B926" s="60"/>
      <c r="C926" s="107"/>
      <c r="D926" s="107"/>
      <c r="E926" s="60"/>
      <c r="F926" s="110"/>
      <c r="G926" s="60"/>
      <c r="H926" s="60"/>
      <c r="I926" s="62"/>
      <c r="J926" s="62"/>
      <c r="K926" s="62"/>
      <c r="L926" s="62"/>
      <c r="M926" s="62"/>
      <c r="N926" s="62"/>
      <c r="O926" s="64"/>
    </row>
    <row r="927" spans="1:15" x14ac:dyDescent="0.3">
      <c r="A927" s="60"/>
      <c r="B927" s="60"/>
      <c r="C927" s="107"/>
      <c r="D927" s="107"/>
      <c r="E927" s="60"/>
      <c r="F927" s="110"/>
      <c r="G927" s="60"/>
      <c r="H927" s="60"/>
      <c r="I927" s="62"/>
      <c r="J927" s="62"/>
      <c r="K927" s="62"/>
      <c r="L927" s="62"/>
      <c r="M927" s="62"/>
      <c r="N927" s="62"/>
      <c r="O927" s="64"/>
    </row>
    <row r="928" spans="1:15" x14ac:dyDescent="0.3">
      <c r="A928" s="60"/>
      <c r="B928" s="60"/>
      <c r="C928" s="107"/>
      <c r="D928" s="107"/>
      <c r="E928" s="60"/>
      <c r="F928" s="110"/>
      <c r="G928" s="60"/>
      <c r="H928" s="60"/>
      <c r="I928" s="62"/>
      <c r="J928" s="62"/>
      <c r="K928" s="62"/>
      <c r="L928" s="62"/>
      <c r="M928" s="62"/>
      <c r="N928" s="62"/>
      <c r="O928" s="64"/>
    </row>
    <row r="929" spans="1:15" x14ac:dyDescent="0.3">
      <c r="A929" s="60"/>
      <c r="B929" s="60"/>
      <c r="C929" s="107"/>
      <c r="D929" s="107"/>
      <c r="E929" s="60"/>
      <c r="F929" s="110"/>
      <c r="G929" s="60"/>
      <c r="H929" s="60"/>
      <c r="I929" s="62"/>
      <c r="J929" s="62"/>
      <c r="K929" s="62"/>
      <c r="L929" s="62"/>
      <c r="M929" s="62"/>
      <c r="N929" s="62"/>
      <c r="O929" s="64"/>
    </row>
    <row r="930" spans="1:15" x14ac:dyDescent="0.3">
      <c r="A930" s="60"/>
      <c r="B930" s="60"/>
      <c r="C930" s="107"/>
      <c r="D930" s="107"/>
      <c r="E930" s="60"/>
      <c r="F930" s="110"/>
      <c r="G930" s="60"/>
      <c r="H930" s="60"/>
      <c r="I930" s="62"/>
      <c r="J930" s="62"/>
      <c r="K930" s="62"/>
      <c r="L930" s="62"/>
      <c r="M930" s="62"/>
      <c r="N930" s="62"/>
      <c r="O930" s="64"/>
    </row>
    <row r="931" spans="1:15" x14ac:dyDescent="0.3">
      <c r="A931" s="60"/>
      <c r="B931" s="60"/>
      <c r="C931" s="107"/>
      <c r="D931" s="107"/>
      <c r="E931" s="60"/>
      <c r="F931" s="110"/>
      <c r="G931" s="60"/>
      <c r="H931" s="60"/>
      <c r="I931" s="62"/>
      <c r="J931" s="62"/>
      <c r="K931" s="62"/>
      <c r="L931" s="62"/>
      <c r="M931" s="62"/>
      <c r="N931" s="62"/>
      <c r="O931" s="64"/>
    </row>
    <row r="932" spans="1:15" x14ac:dyDescent="0.3">
      <c r="A932" s="60"/>
      <c r="B932" s="60"/>
      <c r="C932" s="107"/>
      <c r="D932" s="107"/>
      <c r="E932" s="60"/>
      <c r="F932" s="110"/>
      <c r="G932" s="60"/>
      <c r="H932" s="60"/>
      <c r="I932" s="62"/>
      <c r="J932" s="62"/>
      <c r="K932" s="62"/>
      <c r="L932" s="62"/>
      <c r="M932" s="62"/>
      <c r="N932" s="62"/>
      <c r="O932" s="64"/>
    </row>
    <row r="933" spans="1:15" x14ac:dyDescent="0.3">
      <c r="A933" s="60"/>
      <c r="B933" s="60"/>
      <c r="C933" s="107"/>
      <c r="D933" s="107"/>
      <c r="E933" s="60"/>
      <c r="F933" s="110"/>
      <c r="G933" s="60"/>
      <c r="H933" s="60"/>
      <c r="I933" s="62"/>
      <c r="J933" s="62"/>
      <c r="K933" s="62"/>
      <c r="L933" s="62"/>
      <c r="M933" s="62"/>
      <c r="N933" s="62"/>
      <c r="O933" s="64"/>
    </row>
    <row r="934" spans="1:15" x14ac:dyDescent="0.3">
      <c r="A934" s="60"/>
      <c r="B934" s="60"/>
      <c r="C934" s="107"/>
      <c r="D934" s="107"/>
      <c r="E934" s="60"/>
      <c r="F934" s="110"/>
      <c r="G934" s="60"/>
      <c r="H934" s="60"/>
      <c r="I934" s="62"/>
      <c r="J934" s="62"/>
      <c r="K934" s="62"/>
      <c r="L934" s="62"/>
      <c r="M934" s="62"/>
      <c r="N934" s="62"/>
      <c r="O934" s="64"/>
    </row>
    <row r="935" spans="1:15" x14ac:dyDescent="0.3">
      <c r="A935" s="60"/>
      <c r="B935" s="60"/>
      <c r="C935" s="107"/>
      <c r="D935" s="107"/>
      <c r="E935" s="60"/>
      <c r="F935" s="110"/>
      <c r="G935" s="60"/>
      <c r="H935" s="60"/>
      <c r="I935" s="62"/>
      <c r="J935" s="62"/>
      <c r="K935" s="62"/>
      <c r="L935" s="62"/>
      <c r="M935" s="62"/>
      <c r="N935" s="62"/>
      <c r="O935" s="64"/>
    </row>
    <row r="936" spans="1:15" x14ac:dyDescent="0.3">
      <c r="A936" s="60"/>
      <c r="B936" s="60"/>
      <c r="C936" s="107"/>
      <c r="D936" s="107"/>
      <c r="E936" s="60"/>
      <c r="F936" s="110"/>
      <c r="G936" s="60"/>
      <c r="H936" s="60"/>
      <c r="I936" s="62"/>
      <c r="J936" s="62"/>
      <c r="K936" s="62"/>
      <c r="L936" s="62"/>
      <c r="M936" s="62"/>
      <c r="N936" s="62"/>
      <c r="O936" s="64"/>
    </row>
    <row r="937" spans="1:15" x14ac:dyDescent="0.3">
      <c r="A937" s="60"/>
      <c r="B937" s="60"/>
      <c r="C937" s="107"/>
      <c r="D937" s="107"/>
      <c r="E937" s="60"/>
      <c r="F937" s="110"/>
      <c r="G937" s="60"/>
      <c r="H937" s="60"/>
      <c r="I937" s="62"/>
      <c r="J937" s="62"/>
      <c r="K937" s="62"/>
      <c r="L937" s="62"/>
      <c r="M937" s="62"/>
      <c r="N937" s="62"/>
      <c r="O937" s="64"/>
    </row>
    <row r="938" spans="1:15" x14ac:dyDescent="0.3">
      <c r="A938" s="60"/>
      <c r="B938" s="60"/>
      <c r="C938" s="107"/>
      <c r="D938" s="107"/>
      <c r="E938" s="60"/>
      <c r="F938" s="110"/>
      <c r="G938" s="60"/>
      <c r="H938" s="60"/>
      <c r="I938" s="62"/>
      <c r="J938" s="62"/>
      <c r="K938" s="62"/>
      <c r="L938" s="62"/>
      <c r="M938" s="62"/>
      <c r="N938" s="62"/>
      <c r="O938" s="64"/>
    </row>
    <row r="939" spans="1:15" x14ac:dyDescent="0.3">
      <c r="A939" s="60"/>
      <c r="B939" s="60"/>
      <c r="C939" s="107"/>
      <c r="D939" s="107"/>
      <c r="E939" s="60"/>
      <c r="F939" s="110"/>
      <c r="G939" s="60"/>
      <c r="H939" s="60"/>
      <c r="I939" s="62"/>
      <c r="J939" s="62"/>
      <c r="K939" s="62"/>
      <c r="L939" s="62"/>
      <c r="M939" s="62"/>
      <c r="N939" s="62"/>
      <c r="O939" s="64"/>
    </row>
    <row r="940" spans="1:15" x14ac:dyDescent="0.3">
      <c r="A940" s="60"/>
      <c r="B940" s="60"/>
      <c r="C940" s="107"/>
      <c r="D940" s="107"/>
      <c r="E940" s="60"/>
      <c r="F940" s="110"/>
      <c r="G940" s="60"/>
      <c r="H940" s="60"/>
      <c r="I940" s="62"/>
      <c r="J940" s="62"/>
      <c r="K940" s="62"/>
      <c r="L940" s="62"/>
      <c r="M940" s="62"/>
      <c r="N940" s="62"/>
      <c r="O940" s="64"/>
    </row>
    <row r="941" spans="1:15" x14ac:dyDescent="0.3">
      <c r="A941" s="60"/>
      <c r="B941" s="60"/>
      <c r="C941" s="107"/>
      <c r="D941" s="107"/>
      <c r="E941" s="60"/>
      <c r="F941" s="110"/>
      <c r="G941" s="60"/>
      <c r="H941" s="60"/>
      <c r="I941" s="62"/>
      <c r="J941" s="62"/>
      <c r="K941" s="62"/>
      <c r="L941" s="62"/>
      <c r="M941" s="62"/>
      <c r="N941" s="62"/>
      <c r="O941" s="64"/>
    </row>
    <row r="942" spans="1:15" x14ac:dyDescent="0.3">
      <c r="A942" s="60"/>
      <c r="B942" s="60"/>
      <c r="C942" s="107"/>
      <c r="D942" s="107"/>
      <c r="E942" s="60"/>
      <c r="F942" s="110"/>
      <c r="G942" s="60"/>
      <c r="H942" s="60"/>
      <c r="I942" s="62"/>
      <c r="J942" s="62"/>
      <c r="K942" s="62"/>
      <c r="L942" s="62"/>
      <c r="M942" s="62"/>
      <c r="N942" s="62"/>
      <c r="O942" s="64"/>
    </row>
    <row r="943" spans="1:15" x14ac:dyDescent="0.3">
      <c r="A943" s="60"/>
      <c r="B943" s="60"/>
      <c r="C943" s="107"/>
      <c r="D943" s="107"/>
      <c r="E943" s="60"/>
      <c r="F943" s="110"/>
      <c r="G943" s="60"/>
      <c r="H943" s="60"/>
      <c r="I943" s="62"/>
      <c r="J943" s="62"/>
      <c r="K943" s="62"/>
      <c r="L943" s="62"/>
      <c r="M943" s="62"/>
      <c r="N943" s="62"/>
      <c r="O943" s="64"/>
    </row>
    <row r="944" spans="1:15" x14ac:dyDescent="0.3">
      <c r="A944" s="60"/>
      <c r="B944" s="60"/>
      <c r="C944" s="107"/>
      <c r="D944" s="107"/>
      <c r="E944" s="60"/>
      <c r="F944" s="110"/>
      <c r="G944" s="60"/>
      <c r="H944" s="60"/>
      <c r="I944" s="62"/>
      <c r="J944" s="62"/>
      <c r="K944" s="62"/>
      <c r="L944" s="62"/>
      <c r="M944" s="62"/>
      <c r="N944" s="62"/>
      <c r="O944" s="64"/>
    </row>
    <row r="945" spans="1:15" x14ac:dyDescent="0.3">
      <c r="A945" s="60"/>
      <c r="B945" s="60"/>
      <c r="C945" s="107"/>
      <c r="D945" s="107"/>
      <c r="E945" s="60"/>
      <c r="F945" s="110"/>
      <c r="G945" s="60"/>
      <c r="H945" s="60"/>
      <c r="I945" s="62"/>
      <c r="J945" s="62"/>
      <c r="K945" s="62"/>
      <c r="L945" s="62"/>
      <c r="M945" s="62"/>
      <c r="N945" s="62"/>
      <c r="O945" s="64"/>
    </row>
    <row r="946" spans="1:15" x14ac:dyDescent="0.3">
      <c r="A946" s="60"/>
      <c r="B946" s="60"/>
      <c r="C946" s="107"/>
      <c r="D946" s="107"/>
      <c r="E946" s="60"/>
      <c r="F946" s="110"/>
      <c r="G946" s="60"/>
      <c r="H946" s="60"/>
      <c r="I946" s="62"/>
      <c r="J946" s="62"/>
      <c r="K946" s="62"/>
      <c r="L946" s="62"/>
      <c r="M946" s="62"/>
      <c r="N946" s="62"/>
      <c r="O946" s="64"/>
    </row>
    <row r="947" spans="1:15" x14ac:dyDescent="0.3">
      <c r="A947" s="60"/>
      <c r="B947" s="60"/>
      <c r="C947" s="107"/>
      <c r="D947" s="107"/>
      <c r="E947" s="60"/>
      <c r="F947" s="110"/>
      <c r="G947" s="60"/>
      <c r="H947" s="60"/>
      <c r="I947" s="62"/>
      <c r="J947" s="62"/>
      <c r="K947" s="62"/>
      <c r="L947" s="62"/>
      <c r="M947" s="62"/>
      <c r="N947" s="62"/>
      <c r="O947" s="64"/>
    </row>
    <row r="948" spans="1:15" x14ac:dyDescent="0.3">
      <c r="A948" s="60"/>
      <c r="B948" s="60"/>
      <c r="C948" s="107"/>
      <c r="D948" s="107"/>
      <c r="E948" s="60"/>
      <c r="F948" s="110"/>
      <c r="G948" s="60"/>
      <c r="H948" s="60"/>
      <c r="I948" s="62"/>
      <c r="J948" s="62"/>
      <c r="K948" s="62"/>
      <c r="L948" s="62"/>
      <c r="M948" s="62"/>
      <c r="N948" s="62"/>
      <c r="O948" s="64"/>
    </row>
    <row r="949" spans="1:15" x14ac:dyDescent="0.3">
      <c r="A949" s="60"/>
      <c r="B949" s="60"/>
      <c r="C949" s="107"/>
      <c r="D949" s="107"/>
      <c r="E949" s="60"/>
      <c r="F949" s="110"/>
      <c r="G949" s="60"/>
      <c r="H949" s="60"/>
      <c r="I949" s="62"/>
      <c r="J949" s="62"/>
      <c r="K949" s="62"/>
      <c r="L949" s="62"/>
      <c r="M949" s="62"/>
      <c r="N949" s="62"/>
      <c r="O949" s="64"/>
    </row>
    <row r="950" spans="1:15" x14ac:dyDescent="0.3">
      <c r="A950" s="60"/>
      <c r="B950" s="60"/>
      <c r="C950" s="107"/>
      <c r="D950" s="107"/>
      <c r="E950" s="60"/>
      <c r="F950" s="110"/>
      <c r="G950" s="60"/>
      <c r="H950" s="60"/>
      <c r="I950" s="62"/>
      <c r="J950" s="62"/>
      <c r="K950" s="62"/>
      <c r="L950" s="62"/>
      <c r="M950" s="62"/>
      <c r="N950" s="62"/>
      <c r="O950" s="64"/>
    </row>
    <row r="951" spans="1:15" x14ac:dyDescent="0.3">
      <c r="A951" s="60"/>
      <c r="B951" s="60"/>
      <c r="C951" s="107"/>
      <c r="D951" s="107"/>
      <c r="E951" s="60"/>
      <c r="F951" s="110"/>
      <c r="G951" s="60"/>
      <c r="H951" s="60"/>
      <c r="I951" s="62"/>
      <c r="J951" s="62"/>
      <c r="K951" s="62"/>
      <c r="L951" s="62"/>
      <c r="M951" s="62"/>
      <c r="N951" s="62"/>
      <c r="O951" s="64"/>
    </row>
    <row r="952" spans="1:15" x14ac:dyDescent="0.3">
      <c r="A952" s="60"/>
      <c r="B952" s="60"/>
      <c r="C952" s="107"/>
      <c r="D952" s="107"/>
      <c r="E952" s="60"/>
      <c r="F952" s="110"/>
      <c r="G952" s="60"/>
      <c r="H952" s="60"/>
      <c r="I952" s="62"/>
      <c r="J952" s="62"/>
      <c r="K952" s="62"/>
      <c r="L952" s="62"/>
      <c r="M952" s="62"/>
      <c r="N952" s="62"/>
      <c r="O952" s="64"/>
    </row>
    <row r="953" spans="1:15" x14ac:dyDescent="0.3">
      <c r="A953" s="60"/>
      <c r="B953" s="60"/>
      <c r="C953" s="107"/>
      <c r="D953" s="107"/>
      <c r="E953" s="60"/>
      <c r="F953" s="110"/>
      <c r="G953" s="60"/>
      <c r="H953" s="60"/>
      <c r="I953" s="62"/>
      <c r="J953" s="62"/>
      <c r="K953" s="62"/>
      <c r="L953" s="62"/>
      <c r="M953" s="62"/>
      <c r="N953" s="62"/>
      <c r="O953" s="64"/>
    </row>
    <row r="954" spans="1:15" x14ac:dyDescent="0.3">
      <c r="A954" s="60"/>
      <c r="B954" s="60"/>
      <c r="C954" s="107"/>
      <c r="D954" s="107"/>
      <c r="E954" s="60"/>
      <c r="F954" s="110"/>
      <c r="G954" s="60"/>
      <c r="H954" s="60"/>
      <c r="I954" s="62"/>
      <c r="J954" s="62"/>
      <c r="K954" s="62"/>
      <c r="L954" s="62"/>
      <c r="M954" s="62"/>
      <c r="N954" s="62"/>
      <c r="O954" s="64"/>
    </row>
    <row r="955" spans="1:15" x14ac:dyDescent="0.3">
      <c r="A955" s="60"/>
      <c r="B955" s="60"/>
      <c r="C955" s="107"/>
      <c r="D955" s="107"/>
      <c r="E955" s="60"/>
      <c r="F955" s="110"/>
      <c r="G955" s="60"/>
      <c r="H955" s="60"/>
      <c r="I955" s="62"/>
      <c r="J955" s="62"/>
      <c r="K955" s="62"/>
      <c r="L955" s="62"/>
      <c r="M955" s="62"/>
      <c r="N955" s="62"/>
      <c r="O955" s="64"/>
    </row>
    <row r="956" spans="1:15" x14ac:dyDescent="0.3">
      <c r="A956" s="60"/>
      <c r="B956" s="60"/>
      <c r="C956" s="107"/>
      <c r="D956" s="107"/>
      <c r="E956" s="60"/>
      <c r="F956" s="110"/>
      <c r="G956" s="60"/>
      <c r="H956" s="60"/>
      <c r="I956" s="62"/>
      <c r="J956" s="62"/>
      <c r="K956" s="62"/>
      <c r="L956" s="62"/>
      <c r="M956" s="62"/>
      <c r="N956" s="62"/>
      <c r="O956" s="64"/>
    </row>
    <row r="957" spans="1:15" x14ac:dyDescent="0.3">
      <c r="A957" s="60"/>
      <c r="B957" s="60"/>
      <c r="C957" s="107"/>
      <c r="D957" s="107"/>
      <c r="E957" s="60"/>
      <c r="F957" s="110"/>
      <c r="G957" s="60"/>
      <c r="H957" s="60"/>
      <c r="I957" s="62"/>
      <c r="J957" s="62"/>
      <c r="K957" s="62"/>
      <c r="L957" s="62"/>
      <c r="M957" s="62"/>
      <c r="N957" s="62"/>
      <c r="O957" s="64"/>
    </row>
    <row r="958" spans="1:15" x14ac:dyDescent="0.3">
      <c r="A958" s="60"/>
      <c r="B958" s="60"/>
      <c r="C958" s="107"/>
      <c r="D958" s="107"/>
      <c r="E958" s="60"/>
      <c r="F958" s="110"/>
      <c r="G958" s="60"/>
      <c r="H958" s="60"/>
      <c r="I958" s="62"/>
      <c r="J958" s="62"/>
      <c r="K958" s="62"/>
      <c r="L958" s="62"/>
      <c r="M958" s="62"/>
      <c r="N958" s="62"/>
      <c r="O958" s="64"/>
    </row>
    <row r="959" spans="1:15" x14ac:dyDescent="0.3">
      <c r="A959" s="60"/>
      <c r="B959" s="60"/>
      <c r="C959" s="107"/>
      <c r="D959" s="107"/>
      <c r="E959" s="60"/>
      <c r="F959" s="110"/>
      <c r="G959" s="60"/>
      <c r="H959" s="60"/>
      <c r="I959" s="62"/>
      <c r="J959" s="62"/>
      <c r="K959" s="62"/>
      <c r="L959" s="62"/>
      <c r="M959" s="62"/>
      <c r="N959" s="62"/>
      <c r="O959" s="64"/>
    </row>
    <row r="960" spans="1:15" x14ac:dyDescent="0.3">
      <c r="A960" s="60"/>
      <c r="B960" s="60"/>
      <c r="C960" s="107"/>
      <c r="D960" s="107"/>
      <c r="E960" s="60"/>
      <c r="F960" s="110"/>
      <c r="G960" s="60"/>
      <c r="H960" s="60"/>
      <c r="I960" s="62"/>
      <c r="J960" s="62"/>
      <c r="K960" s="62"/>
      <c r="L960" s="62"/>
      <c r="M960" s="62"/>
      <c r="N960" s="62"/>
      <c r="O960" s="64"/>
    </row>
    <row r="961" spans="1:15" x14ac:dyDescent="0.3">
      <c r="A961" s="60"/>
      <c r="B961" s="60"/>
      <c r="C961" s="107"/>
      <c r="D961" s="107"/>
      <c r="E961" s="60"/>
      <c r="F961" s="110"/>
      <c r="G961" s="60"/>
      <c r="H961" s="60"/>
      <c r="I961" s="62"/>
      <c r="J961" s="62"/>
      <c r="K961" s="62"/>
      <c r="L961" s="62"/>
      <c r="M961" s="62"/>
      <c r="N961" s="62"/>
      <c r="O961" s="64"/>
    </row>
    <row r="962" spans="1:15" x14ac:dyDescent="0.3">
      <c r="A962" s="60"/>
      <c r="B962" s="60"/>
      <c r="C962" s="107"/>
      <c r="D962" s="107"/>
      <c r="E962" s="60"/>
      <c r="F962" s="110"/>
      <c r="G962" s="60"/>
      <c r="H962" s="60"/>
      <c r="I962" s="62"/>
      <c r="J962" s="62"/>
      <c r="K962" s="62"/>
      <c r="L962" s="62"/>
      <c r="M962" s="62"/>
      <c r="N962" s="62"/>
      <c r="O962" s="64"/>
    </row>
    <row r="963" spans="1:15" x14ac:dyDescent="0.3">
      <c r="A963" s="60"/>
      <c r="B963" s="60"/>
      <c r="C963" s="107"/>
      <c r="D963" s="107"/>
      <c r="E963" s="60"/>
      <c r="F963" s="110"/>
      <c r="G963" s="60"/>
      <c r="H963" s="60"/>
      <c r="I963" s="62"/>
      <c r="J963" s="62"/>
      <c r="K963" s="62"/>
      <c r="L963" s="62"/>
      <c r="M963" s="62"/>
      <c r="N963" s="62"/>
      <c r="O963" s="64"/>
    </row>
    <row r="964" spans="1:15" x14ac:dyDescent="0.3">
      <c r="A964" s="60"/>
      <c r="B964" s="60"/>
      <c r="C964" s="107"/>
      <c r="D964" s="107"/>
      <c r="E964" s="60"/>
      <c r="F964" s="110"/>
      <c r="G964" s="60"/>
      <c r="H964" s="60"/>
      <c r="I964" s="62"/>
      <c r="J964" s="62"/>
      <c r="K964" s="62"/>
      <c r="L964" s="62"/>
      <c r="M964" s="62"/>
      <c r="N964" s="62"/>
      <c r="O964" s="64"/>
    </row>
    <row r="965" spans="1:15" x14ac:dyDescent="0.3">
      <c r="A965" s="60"/>
      <c r="B965" s="60"/>
      <c r="C965" s="107"/>
      <c r="D965" s="107"/>
      <c r="E965" s="60"/>
      <c r="F965" s="110"/>
      <c r="G965" s="60"/>
      <c r="H965" s="60"/>
      <c r="I965" s="62"/>
      <c r="J965" s="62"/>
      <c r="K965" s="62"/>
      <c r="L965" s="62"/>
      <c r="M965" s="62"/>
      <c r="N965" s="62"/>
      <c r="O965" s="64"/>
    </row>
    <row r="966" spans="1:15" x14ac:dyDescent="0.3">
      <c r="A966" s="60"/>
      <c r="B966" s="60"/>
      <c r="C966" s="107"/>
      <c r="D966" s="107"/>
      <c r="E966" s="60"/>
      <c r="F966" s="110"/>
      <c r="G966" s="60"/>
      <c r="H966" s="60"/>
      <c r="I966" s="62"/>
      <c r="J966" s="62"/>
      <c r="K966" s="62"/>
      <c r="L966" s="62"/>
      <c r="M966" s="62"/>
      <c r="N966" s="62"/>
      <c r="O966" s="64"/>
    </row>
    <row r="967" spans="1:15" x14ac:dyDescent="0.3">
      <c r="A967" s="60"/>
      <c r="B967" s="60"/>
      <c r="C967" s="107"/>
      <c r="D967" s="107"/>
      <c r="E967" s="60"/>
      <c r="F967" s="110"/>
      <c r="G967" s="60"/>
      <c r="H967" s="60"/>
      <c r="I967" s="62"/>
      <c r="J967" s="62"/>
      <c r="K967" s="62"/>
      <c r="L967" s="62"/>
      <c r="M967" s="62"/>
      <c r="N967" s="62"/>
      <c r="O967" s="64"/>
    </row>
    <row r="968" spans="1:15" x14ac:dyDescent="0.3">
      <c r="A968" s="60"/>
      <c r="B968" s="60"/>
      <c r="C968" s="107"/>
      <c r="D968" s="107"/>
      <c r="E968" s="60"/>
      <c r="F968" s="110"/>
      <c r="G968" s="60"/>
      <c r="H968" s="60"/>
      <c r="I968" s="62"/>
      <c r="J968" s="62"/>
      <c r="K968" s="62"/>
      <c r="L968" s="62"/>
      <c r="M968" s="62"/>
      <c r="N968" s="62"/>
      <c r="O968" s="64"/>
    </row>
    <row r="969" spans="1:15" x14ac:dyDescent="0.3">
      <c r="A969" s="60"/>
      <c r="B969" s="60"/>
      <c r="C969" s="107"/>
      <c r="D969" s="107"/>
      <c r="E969" s="60"/>
      <c r="F969" s="110"/>
      <c r="G969" s="60"/>
      <c r="H969" s="60"/>
      <c r="I969" s="62"/>
      <c r="J969" s="62"/>
      <c r="K969" s="62"/>
      <c r="L969" s="62"/>
      <c r="M969" s="62"/>
      <c r="N969" s="62"/>
      <c r="O969" s="64"/>
    </row>
    <row r="970" spans="1:15" x14ac:dyDescent="0.3">
      <c r="A970" s="60"/>
      <c r="B970" s="60"/>
      <c r="C970" s="107"/>
      <c r="D970" s="107"/>
      <c r="E970" s="60"/>
      <c r="F970" s="110"/>
      <c r="G970" s="60"/>
      <c r="H970" s="60"/>
      <c r="I970" s="62"/>
      <c r="J970" s="62"/>
      <c r="K970" s="62"/>
      <c r="L970" s="62"/>
      <c r="M970" s="62"/>
      <c r="N970" s="62"/>
      <c r="O970" s="64"/>
    </row>
    <row r="971" spans="1:15" x14ac:dyDescent="0.3">
      <c r="A971" s="60"/>
      <c r="B971" s="60"/>
      <c r="C971" s="107"/>
      <c r="D971" s="107"/>
      <c r="E971" s="60"/>
      <c r="F971" s="110"/>
      <c r="G971" s="60"/>
      <c r="H971" s="60"/>
      <c r="I971" s="62"/>
      <c r="J971" s="62"/>
      <c r="K971" s="62"/>
      <c r="L971" s="62"/>
      <c r="M971" s="62"/>
      <c r="N971" s="62"/>
      <c r="O971" s="64"/>
    </row>
    <row r="972" spans="1:15" x14ac:dyDescent="0.3">
      <c r="A972" s="60"/>
      <c r="B972" s="60"/>
      <c r="C972" s="107"/>
      <c r="D972" s="107"/>
      <c r="E972" s="60"/>
      <c r="F972" s="110"/>
      <c r="G972" s="60"/>
      <c r="H972" s="60"/>
      <c r="I972" s="62"/>
      <c r="J972" s="62"/>
      <c r="K972" s="62"/>
      <c r="L972" s="62"/>
      <c r="M972" s="62"/>
      <c r="N972" s="62"/>
      <c r="O972" s="64"/>
    </row>
    <row r="973" spans="1:15" x14ac:dyDescent="0.3">
      <c r="A973" s="60"/>
      <c r="B973" s="60"/>
      <c r="C973" s="107"/>
      <c r="D973" s="107"/>
      <c r="E973" s="60"/>
      <c r="F973" s="110"/>
      <c r="G973" s="60"/>
      <c r="H973" s="60"/>
      <c r="I973" s="62"/>
      <c r="J973" s="62"/>
      <c r="K973" s="62"/>
      <c r="L973" s="62"/>
      <c r="M973" s="62"/>
      <c r="N973" s="62"/>
      <c r="O973" s="64"/>
    </row>
    <row r="974" spans="1:15" x14ac:dyDescent="0.3">
      <c r="A974" s="60"/>
      <c r="B974" s="60"/>
      <c r="C974" s="107"/>
      <c r="D974" s="107"/>
      <c r="E974" s="60"/>
      <c r="F974" s="110"/>
      <c r="G974" s="60"/>
      <c r="H974" s="60"/>
      <c r="I974" s="62"/>
      <c r="J974" s="62"/>
      <c r="K974" s="62"/>
      <c r="L974" s="62"/>
      <c r="M974" s="62"/>
      <c r="N974" s="62"/>
      <c r="O974" s="64"/>
    </row>
    <row r="975" spans="1:15" x14ac:dyDescent="0.3">
      <c r="A975" s="60"/>
      <c r="B975" s="60"/>
      <c r="C975" s="107"/>
      <c r="D975" s="107"/>
      <c r="E975" s="60"/>
      <c r="F975" s="110"/>
      <c r="G975" s="60"/>
      <c r="H975" s="60"/>
      <c r="I975" s="62"/>
      <c r="J975" s="62"/>
      <c r="K975" s="62"/>
      <c r="L975" s="62"/>
      <c r="M975" s="62"/>
      <c r="N975" s="62"/>
      <c r="O975" s="64"/>
    </row>
    <row r="976" spans="1:15" x14ac:dyDescent="0.3">
      <c r="A976" s="60"/>
      <c r="B976" s="60"/>
      <c r="C976" s="107"/>
      <c r="D976" s="107"/>
      <c r="E976" s="60"/>
      <c r="F976" s="110"/>
      <c r="G976" s="60"/>
      <c r="H976" s="60"/>
      <c r="I976" s="62"/>
      <c r="J976" s="62"/>
      <c r="K976" s="62"/>
      <c r="L976" s="62"/>
      <c r="M976" s="62"/>
      <c r="N976" s="62"/>
      <c r="O976" s="64"/>
    </row>
    <row r="977" spans="1:15" x14ac:dyDescent="0.3">
      <c r="A977" s="60"/>
      <c r="B977" s="60"/>
      <c r="C977" s="107"/>
      <c r="D977" s="107"/>
      <c r="E977" s="60"/>
      <c r="F977" s="110"/>
      <c r="G977" s="60"/>
      <c r="H977" s="60"/>
      <c r="I977" s="62"/>
      <c r="J977" s="62"/>
      <c r="K977" s="62"/>
      <c r="L977" s="62"/>
      <c r="M977" s="62"/>
      <c r="N977" s="62"/>
      <c r="O977" s="64"/>
    </row>
    <row r="978" spans="1:15" x14ac:dyDescent="0.3">
      <c r="A978" s="60"/>
      <c r="B978" s="60"/>
      <c r="C978" s="107"/>
      <c r="D978" s="107"/>
      <c r="E978" s="60"/>
      <c r="F978" s="110"/>
      <c r="G978" s="60"/>
      <c r="H978" s="60"/>
      <c r="I978" s="62"/>
      <c r="J978" s="62"/>
      <c r="K978" s="62"/>
      <c r="L978" s="62"/>
      <c r="M978" s="62"/>
      <c r="N978" s="62"/>
      <c r="O978" s="64"/>
    </row>
    <row r="979" spans="1:15" x14ac:dyDescent="0.3">
      <c r="A979" s="60"/>
      <c r="B979" s="60"/>
      <c r="C979" s="107"/>
      <c r="D979" s="107"/>
      <c r="E979" s="60"/>
      <c r="F979" s="110"/>
      <c r="G979" s="60"/>
      <c r="H979" s="60"/>
      <c r="I979" s="62"/>
      <c r="J979" s="62"/>
      <c r="K979" s="62"/>
      <c r="L979" s="62"/>
      <c r="M979" s="62"/>
      <c r="N979" s="62"/>
      <c r="O979" s="64"/>
    </row>
    <row r="980" spans="1:15" x14ac:dyDescent="0.3">
      <c r="A980" s="60"/>
      <c r="B980" s="60"/>
      <c r="C980" s="107"/>
      <c r="D980" s="107"/>
      <c r="E980" s="60"/>
      <c r="F980" s="110"/>
      <c r="G980" s="60"/>
      <c r="H980" s="60"/>
      <c r="I980" s="62"/>
      <c r="J980" s="62"/>
      <c r="K980" s="62"/>
      <c r="L980" s="62"/>
      <c r="M980" s="62"/>
      <c r="N980" s="62"/>
      <c r="O980" s="64"/>
    </row>
    <row r="981" spans="1:15" x14ac:dyDescent="0.3">
      <c r="A981" s="60"/>
      <c r="B981" s="60"/>
      <c r="C981" s="107"/>
      <c r="D981" s="107"/>
      <c r="E981" s="60"/>
      <c r="F981" s="110"/>
      <c r="G981" s="60"/>
      <c r="H981" s="60"/>
      <c r="I981" s="62"/>
      <c r="J981" s="62"/>
      <c r="K981" s="62"/>
      <c r="L981" s="62"/>
      <c r="M981" s="62"/>
      <c r="N981" s="62"/>
      <c r="O981" s="64"/>
    </row>
    <row r="982" spans="1:15" x14ac:dyDescent="0.3">
      <c r="A982" s="60"/>
      <c r="B982" s="60"/>
      <c r="C982" s="107"/>
      <c r="D982" s="107"/>
      <c r="E982" s="60"/>
      <c r="F982" s="110"/>
      <c r="G982" s="60"/>
      <c r="H982" s="60"/>
      <c r="I982" s="62"/>
      <c r="J982" s="62"/>
      <c r="K982" s="62"/>
      <c r="L982" s="62"/>
      <c r="M982" s="62"/>
      <c r="N982" s="62"/>
      <c r="O982" s="64"/>
    </row>
    <row r="983" spans="1:15" x14ac:dyDescent="0.3">
      <c r="A983" s="60"/>
      <c r="B983" s="60"/>
      <c r="C983" s="107"/>
      <c r="D983" s="107"/>
      <c r="E983" s="60"/>
      <c r="F983" s="110"/>
      <c r="G983" s="60"/>
      <c r="H983" s="60"/>
      <c r="I983" s="62"/>
      <c r="J983" s="62"/>
      <c r="K983" s="62"/>
      <c r="L983" s="62"/>
      <c r="M983" s="62"/>
      <c r="N983" s="62"/>
      <c r="O983" s="64"/>
    </row>
    <row r="984" spans="1:15" x14ac:dyDescent="0.3">
      <c r="A984" s="60"/>
      <c r="B984" s="60"/>
      <c r="C984" s="107"/>
      <c r="D984" s="107"/>
      <c r="E984" s="60"/>
      <c r="F984" s="110"/>
      <c r="G984" s="60"/>
      <c r="H984" s="60"/>
      <c r="I984" s="62"/>
      <c r="J984" s="62"/>
      <c r="K984" s="62"/>
      <c r="L984" s="62"/>
      <c r="M984" s="62"/>
      <c r="N984" s="62"/>
      <c r="O984" s="64"/>
    </row>
    <row r="985" spans="1:15" x14ac:dyDescent="0.3">
      <c r="A985" s="60"/>
      <c r="B985" s="60"/>
      <c r="C985" s="107"/>
      <c r="D985" s="107"/>
      <c r="E985" s="60"/>
      <c r="F985" s="110"/>
      <c r="G985" s="60"/>
      <c r="H985" s="60"/>
      <c r="I985" s="62"/>
      <c r="J985" s="62"/>
      <c r="K985" s="62"/>
      <c r="L985" s="62"/>
      <c r="M985" s="62"/>
      <c r="N985" s="62"/>
      <c r="O985" s="64"/>
    </row>
    <row r="986" spans="1:15" x14ac:dyDescent="0.3">
      <c r="A986" s="60"/>
      <c r="B986" s="60"/>
      <c r="C986" s="107"/>
      <c r="D986" s="107"/>
      <c r="E986" s="60"/>
      <c r="F986" s="110"/>
      <c r="G986" s="60"/>
      <c r="H986" s="60"/>
      <c r="I986" s="62"/>
      <c r="J986" s="62"/>
      <c r="K986" s="62"/>
      <c r="L986" s="62"/>
      <c r="M986" s="62"/>
      <c r="N986" s="62"/>
      <c r="O986" s="64"/>
    </row>
    <row r="987" spans="1:15" x14ac:dyDescent="0.3">
      <c r="A987" s="60"/>
      <c r="B987" s="60"/>
      <c r="C987" s="107"/>
      <c r="D987" s="107"/>
      <c r="E987" s="60"/>
      <c r="F987" s="110"/>
      <c r="G987" s="60"/>
      <c r="H987" s="60"/>
      <c r="I987" s="62"/>
      <c r="J987" s="62"/>
      <c r="K987" s="62"/>
      <c r="L987" s="62"/>
      <c r="M987" s="62"/>
      <c r="N987" s="62"/>
      <c r="O987" s="64"/>
    </row>
    <row r="988" spans="1:15" x14ac:dyDescent="0.3">
      <c r="A988" s="60"/>
      <c r="B988" s="60"/>
      <c r="C988" s="107"/>
      <c r="D988" s="107"/>
      <c r="E988" s="60"/>
      <c r="F988" s="110"/>
      <c r="G988" s="60"/>
      <c r="H988" s="60"/>
      <c r="I988" s="62"/>
      <c r="J988" s="62"/>
      <c r="K988" s="62"/>
      <c r="L988" s="62"/>
      <c r="M988" s="62"/>
      <c r="N988" s="62"/>
      <c r="O988" s="64"/>
    </row>
    <row r="989" spans="1:15" x14ac:dyDescent="0.3">
      <c r="A989" s="60"/>
      <c r="B989" s="60"/>
      <c r="C989" s="107"/>
      <c r="D989" s="107"/>
      <c r="E989" s="60"/>
      <c r="F989" s="110"/>
      <c r="G989" s="60"/>
      <c r="H989" s="60"/>
      <c r="I989" s="62"/>
      <c r="J989" s="62"/>
      <c r="K989" s="62"/>
      <c r="L989" s="62"/>
      <c r="M989" s="62"/>
      <c r="N989" s="62"/>
      <c r="O989" s="64"/>
    </row>
    <row r="990" spans="1:15" x14ac:dyDescent="0.3">
      <c r="A990" s="60"/>
      <c r="B990" s="60"/>
      <c r="C990" s="107"/>
      <c r="D990" s="107"/>
      <c r="E990" s="60"/>
      <c r="F990" s="110"/>
      <c r="G990" s="60"/>
      <c r="H990" s="60"/>
      <c r="I990" s="62"/>
      <c r="J990" s="62"/>
      <c r="K990" s="62"/>
      <c r="L990" s="62"/>
      <c r="M990" s="62"/>
      <c r="N990" s="62"/>
      <c r="O990" s="64"/>
    </row>
    <row r="991" spans="1:15" x14ac:dyDescent="0.3">
      <c r="A991" s="60"/>
      <c r="B991" s="60"/>
      <c r="C991" s="107"/>
      <c r="D991" s="107"/>
      <c r="E991" s="60"/>
      <c r="F991" s="110"/>
      <c r="G991" s="60"/>
      <c r="H991" s="60"/>
      <c r="I991" s="62"/>
      <c r="J991" s="62"/>
      <c r="K991" s="62"/>
      <c r="L991" s="62"/>
      <c r="M991" s="62"/>
      <c r="N991" s="62"/>
      <c r="O991" s="64"/>
    </row>
    <row r="992" spans="1:15" x14ac:dyDescent="0.3">
      <c r="A992" s="60"/>
      <c r="B992" s="60"/>
      <c r="C992" s="107"/>
      <c r="D992" s="107"/>
      <c r="E992" s="60"/>
      <c r="F992" s="110"/>
      <c r="G992" s="60"/>
      <c r="H992" s="60"/>
      <c r="I992" s="62"/>
      <c r="J992" s="62"/>
      <c r="K992" s="62"/>
      <c r="L992" s="62"/>
      <c r="M992" s="62"/>
      <c r="N992" s="62"/>
      <c r="O992" s="64"/>
    </row>
    <row r="993" spans="1:15" x14ac:dyDescent="0.3">
      <c r="A993" s="60"/>
      <c r="B993" s="60"/>
      <c r="C993" s="107"/>
      <c r="D993" s="107"/>
      <c r="E993" s="60"/>
      <c r="F993" s="110"/>
      <c r="G993" s="60"/>
      <c r="H993" s="60"/>
      <c r="I993" s="62"/>
      <c r="J993" s="62"/>
      <c r="K993" s="62"/>
      <c r="L993" s="62"/>
      <c r="M993" s="62"/>
      <c r="N993" s="62"/>
      <c r="O993" s="64"/>
    </row>
    <row r="994" spans="1:15" x14ac:dyDescent="0.3">
      <c r="A994" s="60"/>
      <c r="B994" s="60"/>
      <c r="C994" s="107"/>
      <c r="D994" s="107"/>
      <c r="E994" s="60"/>
      <c r="F994" s="110"/>
      <c r="G994" s="60"/>
      <c r="H994" s="60"/>
      <c r="I994" s="62"/>
      <c r="J994" s="62"/>
      <c r="K994" s="62"/>
      <c r="L994" s="62"/>
      <c r="M994" s="62"/>
      <c r="N994" s="62"/>
      <c r="O994" s="64"/>
    </row>
    <row r="995" spans="1:15" x14ac:dyDescent="0.3">
      <c r="A995" s="60"/>
      <c r="B995" s="60"/>
      <c r="C995" s="107"/>
      <c r="D995" s="107"/>
      <c r="E995" s="60"/>
      <c r="F995" s="110"/>
      <c r="G995" s="60"/>
      <c r="H995" s="60"/>
      <c r="I995" s="62"/>
      <c r="J995" s="62"/>
      <c r="K995" s="62"/>
      <c r="L995" s="62"/>
      <c r="M995" s="62"/>
      <c r="N995" s="62"/>
      <c r="O995" s="64"/>
    </row>
    <row r="996" spans="1:15" x14ac:dyDescent="0.3">
      <c r="A996" s="60"/>
      <c r="B996" s="60"/>
      <c r="C996" s="107"/>
      <c r="D996" s="107"/>
      <c r="E996" s="60"/>
      <c r="F996" s="110"/>
      <c r="G996" s="60"/>
      <c r="H996" s="60"/>
      <c r="I996" s="62"/>
      <c r="J996" s="62"/>
      <c r="K996" s="62"/>
      <c r="L996" s="62"/>
      <c r="M996" s="62"/>
      <c r="N996" s="62"/>
      <c r="O996" s="64"/>
    </row>
    <row r="997" spans="1:15" x14ac:dyDescent="0.3">
      <c r="A997" s="60"/>
      <c r="B997" s="60"/>
      <c r="C997" s="107"/>
      <c r="D997" s="107"/>
      <c r="E997" s="60"/>
      <c r="F997" s="110"/>
      <c r="G997" s="60"/>
      <c r="H997" s="60"/>
      <c r="I997" s="62"/>
      <c r="J997" s="62"/>
      <c r="K997" s="62"/>
      <c r="L997" s="62"/>
      <c r="M997" s="62"/>
      <c r="N997" s="62"/>
      <c r="O997" s="64"/>
    </row>
    <row r="998" spans="1:15" x14ac:dyDescent="0.3">
      <c r="A998" s="60"/>
      <c r="B998" s="60"/>
      <c r="C998" s="107"/>
      <c r="D998" s="107"/>
      <c r="E998" s="60"/>
      <c r="F998" s="110"/>
      <c r="G998" s="60"/>
      <c r="H998" s="60"/>
      <c r="I998" s="62"/>
      <c r="J998" s="62"/>
      <c r="K998" s="62"/>
      <c r="L998" s="62"/>
      <c r="M998" s="62"/>
      <c r="N998" s="62"/>
      <c r="O998" s="64"/>
    </row>
    <row r="999" spans="1:15" x14ac:dyDescent="0.3">
      <c r="A999" s="60"/>
      <c r="B999" s="60"/>
      <c r="C999" s="107"/>
      <c r="D999" s="107"/>
      <c r="E999" s="60"/>
      <c r="F999" s="110"/>
      <c r="G999" s="60"/>
      <c r="H999" s="60"/>
      <c r="I999" s="62"/>
      <c r="J999" s="62"/>
      <c r="K999" s="62"/>
      <c r="L999" s="62"/>
      <c r="M999" s="62"/>
      <c r="N999" s="62"/>
      <c r="O999" s="64"/>
    </row>
    <row r="1000" spans="1:15" x14ac:dyDescent="0.3">
      <c r="A1000" s="60"/>
      <c r="B1000" s="60"/>
      <c r="C1000" s="107"/>
      <c r="D1000" s="107"/>
      <c r="E1000" s="60"/>
      <c r="F1000" s="110"/>
      <c r="G1000" s="60"/>
      <c r="H1000" s="60"/>
      <c r="I1000" s="62"/>
      <c r="J1000" s="62"/>
      <c r="K1000" s="62"/>
      <c r="L1000" s="62"/>
      <c r="M1000" s="62"/>
      <c r="N1000" s="62"/>
      <c r="O1000" s="64"/>
    </row>
    <row r="1001" spans="1:15" x14ac:dyDescent="0.3">
      <c r="A1001" s="60"/>
      <c r="B1001" s="60"/>
      <c r="C1001" s="107"/>
      <c r="D1001" s="107"/>
      <c r="E1001" s="60"/>
      <c r="F1001" s="110"/>
      <c r="G1001" s="60"/>
      <c r="H1001" s="60"/>
      <c r="I1001" s="62"/>
      <c r="J1001" s="62"/>
      <c r="K1001" s="62"/>
      <c r="L1001" s="62"/>
      <c r="M1001" s="62"/>
      <c r="N1001" s="62"/>
      <c r="O1001" s="64"/>
    </row>
    <row r="1002" spans="1:15" x14ac:dyDescent="0.3">
      <c r="A1002" s="60"/>
      <c r="B1002" s="60"/>
      <c r="C1002" s="107"/>
      <c r="D1002" s="107"/>
      <c r="E1002" s="60"/>
      <c r="F1002" s="110"/>
      <c r="G1002" s="60"/>
      <c r="H1002" s="60"/>
      <c r="I1002" s="62"/>
      <c r="J1002" s="62"/>
      <c r="K1002" s="62"/>
      <c r="L1002" s="62"/>
      <c r="M1002" s="62"/>
      <c r="N1002" s="62"/>
      <c r="O1002" s="64"/>
    </row>
    <row r="1003" spans="1:15" x14ac:dyDescent="0.3">
      <c r="A1003" s="60"/>
      <c r="B1003" s="60"/>
      <c r="C1003" s="107"/>
      <c r="D1003" s="107"/>
      <c r="E1003" s="60"/>
      <c r="F1003" s="110"/>
      <c r="G1003" s="60"/>
      <c r="H1003" s="60"/>
      <c r="I1003" s="62"/>
      <c r="J1003" s="62"/>
      <c r="K1003" s="62"/>
      <c r="L1003" s="62"/>
      <c r="M1003" s="62"/>
      <c r="N1003" s="62"/>
      <c r="O1003" s="64"/>
    </row>
    <row r="1004" spans="1:15" x14ac:dyDescent="0.3">
      <c r="A1004" s="60"/>
      <c r="B1004" s="60"/>
      <c r="C1004" s="107"/>
      <c r="D1004" s="107"/>
      <c r="E1004" s="60"/>
      <c r="F1004" s="110"/>
      <c r="G1004" s="60"/>
      <c r="H1004" s="60"/>
      <c r="I1004" s="62"/>
      <c r="J1004" s="62"/>
      <c r="K1004" s="62"/>
      <c r="L1004" s="62"/>
      <c r="M1004" s="62"/>
      <c r="N1004" s="62"/>
      <c r="O1004" s="64"/>
    </row>
    <row r="1005" spans="1:15" x14ac:dyDescent="0.3">
      <c r="A1005" s="60"/>
      <c r="B1005" s="60"/>
      <c r="C1005" s="107"/>
      <c r="D1005" s="107"/>
      <c r="E1005" s="60"/>
      <c r="F1005" s="110"/>
      <c r="G1005" s="60"/>
      <c r="H1005" s="60"/>
      <c r="I1005" s="62"/>
      <c r="J1005" s="62"/>
      <c r="K1005" s="62"/>
      <c r="L1005" s="62"/>
      <c r="M1005" s="62"/>
      <c r="N1005" s="62"/>
      <c r="O1005" s="64"/>
    </row>
    <row r="1006" spans="1:15" x14ac:dyDescent="0.3">
      <c r="A1006" s="60"/>
      <c r="B1006" s="60"/>
      <c r="C1006" s="107"/>
      <c r="D1006" s="107"/>
      <c r="E1006" s="60"/>
      <c r="F1006" s="110"/>
      <c r="G1006" s="60"/>
      <c r="H1006" s="60"/>
      <c r="I1006" s="62"/>
      <c r="J1006" s="62"/>
      <c r="K1006" s="62"/>
      <c r="L1006" s="62"/>
      <c r="M1006" s="62"/>
      <c r="N1006" s="62"/>
      <c r="O1006" s="64"/>
    </row>
    <row r="1007" spans="1:15" x14ac:dyDescent="0.3">
      <c r="A1007" s="60"/>
      <c r="B1007" s="60"/>
      <c r="C1007" s="107"/>
      <c r="D1007" s="107"/>
      <c r="E1007" s="60"/>
      <c r="F1007" s="110"/>
      <c r="G1007" s="60"/>
      <c r="H1007" s="60"/>
      <c r="I1007" s="62"/>
      <c r="J1007" s="62"/>
      <c r="K1007" s="62"/>
      <c r="L1007" s="62"/>
      <c r="M1007" s="62"/>
      <c r="N1007" s="62"/>
      <c r="O1007" s="64"/>
    </row>
    <row r="1008" spans="1:15" x14ac:dyDescent="0.3">
      <c r="A1008" s="60"/>
      <c r="B1008" s="60"/>
      <c r="C1008" s="107"/>
      <c r="D1008" s="107"/>
      <c r="E1008" s="60"/>
      <c r="F1008" s="110"/>
      <c r="G1008" s="60"/>
      <c r="H1008" s="60"/>
      <c r="I1008" s="62"/>
      <c r="J1008" s="62"/>
      <c r="K1008" s="62"/>
      <c r="L1008" s="62"/>
      <c r="M1008" s="62"/>
      <c r="N1008" s="62"/>
      <c r="O1008" s="64"/>
    </row>
    <row r="1009" spans="1:15" x14ac:dyDescent="0.3">
      <c r="A1009" s="60"/>
      <c r="B1009" s="60"/>
      <c r="C1009" s="107"/>
      <c r="D1009" s="107"/>
      <c r="E1009" s="60"/>
      <c r="F1009" s="110"/>
      <c r="G1009" s="60"/>
      <c r="H1009" s="60"/>
      <c r="I1009" s="62"/>
      <c r="J1009" s="62"/>
      <c r="K1009" s="62"/>
      <c r="L1009" s="62"/>
      <c r="M1009" s="62"/>
      <c r="N1009" s="62"/>
      <c r="O1009" s="64"/>
    </row>
    <row r="1010" spans="1:15" x14ac:dyDescent="0.3">
      <c r="A1010" s="60"/>
      <c r="B1010" s="60"/>
      <c r="C1010" s="107"/>
      <c r="D1010" s="107"/>
      <c r="E1010" s="60"/>
      <c r="F1010" s="110"/>
      <c r="G1010" s="60"/>
      <c r="H1010" s="60"/>
      <c r="I1010" s="62"/>
      <c r="J1010" s="62"/>
      <c r="K1010" s="62"/>
      <c r="L1010" s="62"/>
      <c r="M1010" s="62"/>
      <c r="N1010" s="62"/>
      <c r="O1010" s="64"/>
    </row>
    <row r="1011" spans="1:15" x14ac:dyDescent="0.3">
      <c r="A1011" s="60"/>
      <c r="B1011" s="60"/>
      <c r="C1011" s="107"/>
      <c r="D1011" s="107"/>
      <c r="E1011" s="60"/>
      <c r="F1011" s="110"/>
      <c r="G1011" s="60"/>
      <c r="H1011" s="60"/>
      <c r="I1011" s="62"/>
      <c r="J1011" s="62"/>
      <c r="K1011" s="62"/>
      <c r="L1011" s="62"/>
      <c r="M1011" s="62"/>
      <c r="N1011" s="62"/>
      <c r="O1011" s="64"/>
    </row>
    <row r="1012" spans="1:15" x14ac:dyDescent="0.3">
      <c r="A1012" s="60"/>
      <c r="B1012" s="60"/>
      <c r="C1012" s="107"/>
      <c r="D1012" s="107"/>
      <c r="E1012" s="60"/>
      <c r="F1012" s="110"/>
      <c r="G1012" s="60"/>
      <c r="H1012" s="60"/>
      <c r="I1012" s="62"/>
      <c r="J1012" s="62"/>
      <c r="K1012" s="62"/>
      <c r="L1012" s="62"/>
      <c r="M1012" s="62"/>
      <c r="N1012" s="62"/>
      <c r="O1012" s="64"/>
    </row>
    <row r="1013" spans="1:15" x14ac:dyDescent="0.3">
      <c r="A1013" s="60"/>
      <c r="B1013" s="60"/>
      <c r="C1013" s="107"/>
      <c r="D1013" s="107"/>
      <c r="E1013" s="60"/>
      <c r="F1013" s="110"/>
      <c r="G1013" s="60"/>
      <c r="H1013" s="60"/>
      <c r="I1013" s="62"/>
      <c r="J1013" s="62"/>
      <c r="K1013" s="62"/>
      <c r="L1013" s="62"/>
      <c r="M1013" s="62"/>
      <c r="N1013" s="62"/>
      <c r="O1013" s="64"/>
    </row>
    <row r="1014" spans="1:15" x14ac:dyDescent="0.3">
      <c r="A1014" s="60"/>
      <c r="B1014" s="60"/>
      <c r="C1014" s="107"/>
      <c r="D1014" s="107"/>
      <c r="E1014" s="60"/>
      <c r="F1014" s="110"/>
      <c r="G1014" s="60"/>
      <c r="H1014" s="60"/>
      <c r="I1014" s="62"/>
      <c r="J1014" s="62"/>
      <c r="K1014" s="62"/>
      <c r="L1014" s="62"/>
      <c r="M1014" s="62"/>
      <c r="N1014" s="62"/>
      <c r="O1014" s="64"/>
    </row>
    <row r="1015" spans="1:15" x14ac:dyDescent="0.3">
      <c r="A1015" s="60"/>
      <c r="B1015" s="60"/>
      <c r="C1015" s="107"/>
      <c r="D1015" s="107"/>
      <c r="E1015" s="60"/>
      <c r="F1015" s="110"/>
      <c r="G1015" s="60"/>
      <c r="H1015" s="60"/>
      <c r="I1015" s="62"/>
      <c r="J1015" s="62"/>
      <c r="K1015" s="62"/>
      <c r="L1015" s="62"/>
      <c r="M1015" s="62"/>
      <c r="N1015" s="62"/>
      <c r="O1015" s="64"/>
    </row>
    <row r="1016" spans="1:15" x14ac:dyDescent="0.3">
      <c r="A1016" s="60"/>
      <c r="B1016" s="60"/>
      <c r="C1016" s="107"/>
      <c r="D1016" s="107"/>
      <c r="E1016" s="60"/>
      <c r="F1016" s="110"/>
      <c r="G1016" s="60"/>
      <c r="H1016" s="60"/>
      <c r="I1016" s="62"/>
      <c r="J1016" s="62"/>
      <c r="K1016" s="62"/>
      <c r="L1016" s="62"/>
      <c r="M1016" s="62"/>
      <c r="N1016" s="62"/>
      <c r="O1016" s="64"/>
    </row>
    <row r="1017" spans="1:15" x14ac:dyDescent="0.3">
      <c r="A1017" s="60"/>
      <c r="B1017" s="60"/>
      <c r="C1017" s="107"/>
      <c r="D1017" s="107"/>
      <c r="E1017" s="60"/>
      <c r="F1017" s="110"/>
      <c r="G1017" s="60"/>
      <c r="H1017" s="60"/>
      <c r="I1017" s="62"/>
      <c r="J1017" s="62"/>
      <c r="K1017" s="62"/>
      <c r="L1017" s="62"/>
      <c r="M1017" s="62"/>
      <c r="N1017" s="62"/>
      <c r="O1017" s="64"/>
    </row>
    <row r="1018" spans="1:15" x14ac:dyDescent="0.3">
      <c r="A1018" s="60"/>
      <c r="B1018" s="60"/>
      <c r="C1018" s="107"/>
      <c r="D1018" s="107"/>
      <c r="E1018" s="60"/>
      <c r="F1018" s="110"/>
      <c r="G1018" s="60"/>
      <c r="H1018" s="60"/>
      <c r="I1018" s="62"/>
      <c r="J1018" s="62"/>
      <c r="K1018" s="62"/>
      <c r="L1018" s="62"/>
      <c r="M1018" s="62"/>
      <c r="N1018" s="62"/>
      <c r="O1018" s="64"/>
    </row>
    <row r="1019" spans="1:15" x14ac:dyDescent="0.3">
      <c r="A1019" s="60"/>
      <c r="B1019" s="60"/>
      <c r="C1019" s="107"/>
      <c r="D1019" s="107"/>
      <c r="E1019" s="60"/>
      <c r="F1019" s="110"/>
      <c r="G1019" s="60"/>
      <c r="H1019" s="60"/>
      <c r="I1019" s="62"/>
      <c r="J1019" s="62"/>
      <c r="K1019" s="62"/>
      <c r="L1019" s="62"/>
      <c r="M1019" s="62"/>
      <c r="N1019" s="62"/>
      <c r="O1019" s="64"/>
    </row>
    <row r="1020" spans="1:15" x14ac:dyDescent="0.3">
      <c r="A1020" s="60"/>
      <c r="B1020" s="60"/>
      <c r="C1020" s="107"/>
      <c r="D1020" s="107"/>
      <c r="E1020" s="60"/>
      <c r="F1020" s="110"/>
      <c r="G1020" s="60"/>
      <c r="H1020" s="60"/>
      <c r="I1020" s="62"/>
      <c r="J1020" s="62"/>
      <c r="K1020" s="62"/>
      <c r="L1020" s="62"/>
      <c r="M1020" s="62"/>
      <c r="N1020" s="62"/>
      <c r="O1020" s="64"/>
    </row>
    <row r="1021" spans="1:15" x14ac:dyDescent="0.3">
      <c r="A1021" s="60"/>
      <c r="B1021" s="60"/>
      <c r="C1021" s="107"/>
      <c r="D1021" s="107"/>
      <c r="E1021" s="60"/>
      <c r="F1021" s="110"/>
      <c r="G1021" s="60"/>
      <c r="H1021" s="60"/>
      <c r="I1021" s="62"/>
      <c r="J1021" s="62"/>
      <c r="K1021" s="62"/>
      <c r="L1021" s="62"/>
      <c r="M1021" s="62"/>
      <c r="N1021" s="62"/>
      <c r="O1021" s="64"/>
    </row>
    <row r="1022" spans="1:15" x14ac:dyDescent="0.3">
      <c r="A1022" s="60"/>
      <c r="B1022" s="60"/>
      <c r="C1022" s="107"/>
      <c r="D1022" s="107"/>
      <c r="E1022" s="60"/>
      <c r="F1022" s="110"/>
      <c r="G1022" s="60"/>
      <c r="H1022" s="60"/>
      <c r="I1022" s="62"/>
      <c r="J1022" s="62"/>
      <c r="K1022" s="62"/>
      <c r="L1022" s="62"/>
      <c r="M1022" s="62"/>
      <c r="N1022" s="62"/>
      <c r="O1022" s="64"/>
    </row>
    <row r="1023" spans="1:15" x14ac:dyDescent="0.3">
      <c r="A1023" s="60"/>
      <c r="B1023" s="60"/>
      <c r="C1023" s="107"/>
      <c r="D1023" s="107"/>
      <c r="E1023" s="60"/>
      <c r="F1023" s="110"/>
      <c r="G1023" s="60"/>
      <c r="H1023" s="60"/>
      <c r="I1023" s="62"/>
      <c r="J1023" s="62"/>
      <c r="K1023" s="62"/>
      <c r="L1023" s="62"/>
      <c r="M1023" s="62"/>
      <c r="N1023" s="62"/>
      <c r="O1023" s="64"/>
    </row>
    <row r="1024" spans="1:15" x14ac:dyDescent="0.3">
      <c r="A1024" s="60"/>
      <c r="B1024" s="60"/>
      <c r="C1024" s="107"/>
      <c r="D1024" s="107"/>
      <c r="E1024" s="60"/>
      <c r="F1024" s="110"/>
      <c r="G1024" s="60"/>
      <c r="H1024" s="60"/>
      <c r="I1024" s="62"/>
      <c r="J1024" s="62"/>
      <c r="K1024" s="62"/>
      <c r="L1024" s="62"/>
      <c r="M1024" s="62"/>
      <c r="N1024" s="62"/>
      <c r="O1024" s="64"/>
    </row>
    <row r="1025" spans="1:15" x14ac:dyDescent="0.3">
      <c r="A1025" s="60"/>
      <c r="B1025" s="60"/>
      <c r="C1025" s="107"/>
      <c r="D1025" s="107"/>
      <c r="E1025" s="60"/>
      <c r="F1025" s="110"/>
      <c r="G1025" s="60"/>
      <c r="H1025" s="60"/>
      <c r="I1025" s="62"/>
      <c r="J1025" s="62"/>
      <c r="K1025" s="62"/>
      <c r="L1025" s="62"/>
      <c r="M1025" s="62"/>
      <c r="N1025" s="62"/>
      <c r="O1025" s="64"/>
    </row>
    <row r="1026" spans="1:15" x14ac:dyDescent="0.3">
      <c r="A1026" s="60"/>
      <c r="B1026" s="60"/>
      <c r="C1026" s="107"/>
      <c r="D1026" s="107"/>
      <c r="E1026" s="60"/>
      <c r="F1026" s="110"/>
      <c r="G1026" s="60"/>
      <c r="H1026" s="60"/>
      <c r="I1026" s="62"/>
      <c r="J1026" s="62"/>
      <c r="K1026" s="62"/>
      <c r="L1026" s="62"/>
      <c r="M1026" s="62"/>
      <c r="N1026" s="62"/>
      <c r="O1026" s="64"/>
    </row>
    <row r="1027" spans="1:15" x14ac:dyDescent="0.3">
      <c r="A1027" s="60"/>
      <c r="B1027" s="60"/>
      <c r="C1027" s="107"/>
      <c r="D1027" s="107"/>
      <c r="E1027" s="60"/>
      <c r="F1027" s="110"/>
      <c r="G1027" s="60"/>
      <c r="H1027" s="60"/>
      <c r="I1027" s="62"/>
      <c r="J1027" s="62"/>
      <c r="K1027" s="62"/>
      <c r="L1027" s="62"/>
      <c r="M1027" s="62"/>
      <c r="N1027" s="62"/>
      <c r="O1027" s="64"/>
    </row>
    <row r="1028" spans="1:15" x14ac:dyDescent="0.3">
      <c r="A1028" s="60"/>
      <c r="B1028" s="60"/>
      <c r="C1028" s="107"/>
      <c r="D1028" s="107"/>
      <c r="E1028" s="60"/>
      <c r="F1028" s="110"/>
      <c r="G1028" s="60"/>
      <c r="H1028" s="60"/>
      <c r="I1028" s="62"/>
      <c r="J1028" s="62"/>
      <c r="K1028" s="62"/>
      <c r="L1028" s="62"/>
      <c r="M1028" s="62"/>
      <c r="N1028" s="62"/>
      <c r="O1028" s="64"/>
    </row>
    <row r="1029" spans="1:15" x14ac:dyDescent="0.3">
      <c r="A1029" s="60"/>
      <c r="B1029" s="60"/>
      <c r="C1029" s="107"/>
      <c r="D1029" s="107"/>
      <c r="E1029" s="60"/>
      <c r="F1029" s="110"/>
      <c r="G1029" s="60"/>
      <c r="H1029" s="60"/>
      <c r="I1029" s="62"/>
      <c r="J1029" s="62"/>
      <c r="K1029" s="62"/>
      <c r="L1029" s="62"/>
      <c r="M1029" s="62"/>
      <c r="N1029" s="62"/>
      <c r="O1029" s="64"/>
    </row>
    <row r="1030" spans="1:15" x14ac:dyDescent="0.3">
      <c r="A1030" s="60"/>
      <c r="B1030" s="60"/>
      <c r="C1030" s="107"/>
      <c r="D1030" s="107"/>
      <c r="E1030" s="60"/>
      <c r="F1030" s="110"/>
      <c r="G1030" s="60"/>
      <c r="H1030" s="60"/>
      <c r="I1030" s="62"/>
      <c r="J1030" s="62"/>
      <c r="K1030" s="62"/>
      <c r="L1030" s="62"/>
      <c r="M1030" s="62"/>
      <c r="N1030" s="62"/>
      <c r="O1030" s="64"/>
    </row>
    <row r="1031" spans="1:15" x14ac:dyDescent="0.3">
      <c r="A1031" s="60"/>
      <c r="B1031" s="60"/>
      <c r="C1031" s="107"/>
      <c r="D1031" s="107"/>
      <c r="E1031" s="60"/>
      <c r="F1031" s="110"/>
      <c r="G1031" s="60"/>
      <c r="H1031" s="60"/>
      <c r="I1031" s="62"/>
      <c r="J1031" s="62"/>
      <c r="K1031" s="62"/>
      <c r="L1031" s="62"/>
      <c r="M1031" s="62"/>
      <c r="N1031" s="62"/>
      <c r="O1031" s="64"/>
    </row>
    <row r="1032" spans="1:15" x14ac:dyDescent="0.3">
      <c r="A1032" s="60"/>
      <c r="B1032" s="60"/>
      <c r="C1032" s="107"/>
      <c r="D1032" s="107"/>
      <c r="E1032" s="60"/>
      <c r="F1032" s="110"/>
      <c r="G1032" s="60"/>
      <c r="H1032" s="60"/>
      <c r="I1032" s="62"/>
      <c r="J1032" s="62"/>
      <c r="K1032" s="62"/>
      <c r="L1032" s="62"/>
      <c r="M1032" s="62"/>
      <c r="N1032" s="62"/>
      <c r="O1032" s="64"/>
    </row>
    <row r="1033" spans="1:15" x14ac:dyDescent="0.3">
      <c r="A1033" s="60"/>
      <c r="B1033" s="60"/>
      <c r="C1033" s="107"/>
      <c r="D1033" s="107"/>
      <c r="E1033" s="60"/>
      <c r="F1033" s="110"/>
      <c r="G1033" s="60"/>
      <c r="H1033" s="60"/>
      <c r="I1033" s="62"/>
      <c r="J1033" s="62"/>
      <c r="K1033" s="62"/>
      <c r="L1033" s="62"/>
      <c r="M1033" s="62"/>
      <c r="N1033" s="62"/>
      <c r="O1033" s="64"/>
    </row>
    <row r="1034" spans="1:15" x14ac:dyDescent="0.3">
      <c r="A1034" s="60"/>
      <c r="B1034" s="60"/>
      <c r="C1034" s="107"/>
      <c r="D1034" s="107"/>
      <c r="E1034" s="60"/>
      <c r="F1034" s="110"/>
      <c r="G1034" s="60"/>
      <c r="H1034" s="60"/>
      <c r="I1034" s="62"/>
      <c r="J1034" s="62"/>
      <c r="K1034" s="62"/>
      <c r="L1034" s="62"/>
      <c r="M1034" s="62"/>
      <c r="N1034" s="62"/>
      <c r="O1034" s="64"/>
    </row>
    <row r="1035" spans="1:15" x14ac:dyDescent="0.3">
      <c r="A1035" s="60"/>
      <c r="B1035" s="60"/>
      <c r="C1035" s="107"/>
      <c r="D1035" s="107"/>
      <c r="E1035" s="60"/>
      <c r="F1035" s="110"/>
      <c r="G1035" s="60"/>
      <c r="H1035" s="60"/>
      <c r="I1035" s="62"/>
      <c r="J1035" s="62"/>
      <c r="K1035" s="62"/>
      <c r="L1035" s="62"/>
      <c r="M1035" s="62"/>
      <c r="N1035" s="62"/>
      <c r="O1035" s="64"/>
    </row>
    <row r="1036" spans="1:15" x14ac:dyDescent="0.3">
      <c r="A1036" s="60"/>
      <c r="B1036" s="60"/>
      <c r="C1036" s="107"/>
      <c r="D1036" s="107"/>
      <c r="E1036" s="60"/>
      <c r="F1036" s="110"/>
      <c r="G1036" s="60"/>
      <c r="H1036" s="60"/>
      <c r="I1036" s="62"/>
      <c r="J1036" s="62"/>
      <c r="K1036" s="62"/>
      <c r="L1036" s="62"/>
      <c r="M1036" s="62"/>
      <c r="N1036" s="62"/>
      <c r="O1036" s="64"/>
    </row>
    <row r="1037" spans="1:15" x14ac:dyDescent="0.3">
      <c r="A1037" s="60"/>
      <c r="B1037" s="60"/>
      <c r="C1037" s="107"/>
      <c r="D1037" s="107"/>
      <c r="E1037" s="60"/>
      <c r="F1037" s="110"/>
      <c r="G1037" s="60"/>
      <c r="H1037" s="60"/>
      <c r="I1037" s="62"/>
      <c r="J1037" s="62"/>
      <c r="K1037" s="62"/>
      <c r="L1037" s="62"/>
      <c r="M1037" s="62"/>
      <c r="N1037" s="62"/>
      <c r="O1037" s="64"/>
    </row>
    <row r="1038" spans="1:15" x14ac:dyDescent="0.3">
      <c r="A1038" s="60"/>
      <c r="B1038" s="60"/>
      <c r="C1038" s="107"/>
      <c r="D1038" s="107"/>
      <c r="E1038" s="60"/>
      <c r="F1038" s="110"/>
      <c r="G1038" s="60"/>
      <c r="H1038" s="60"/>
      <c r="I1038" s="62"/>
      <c r="J1038" s="62"/>
      <c r="K1038" s="62"/>
      <c r="L1038" s="62"/>
      <c r="M1038" s="62"/>
      <c r="N1038" s="62"/>
      <c r="O1038" s="64"/>
    </row>
    <row r="1039" spans="1:15" x14ac:dyDescent="0.3">
      <c r="A1039" s="60"/>
      <c r="B1039" s="60"/>
      <c r="C1039" s="107"/>
      <c r="D1039" s="107"/>
      <c r="E1039" s="60"/>
      <c r="F1039" s="110"/>
      <c r="G1039" s="60"/>
      <c r="H1039" s="60"/>
      <c r="I1039" s="62"/>
      <c r="J1039" s="62"/>
      <c r="K1039" s="62"/>
      <c r="L1039" s="62"/>
      <c r="M1039" s="62"/>
      <c r="N1039" s="62"/>
      <c r="O1039" s="64"/>
    </row>
    <row r="1040" spans="1:15" x14ac:dyDescent="0.3">
      <c r="A1040" s="60"/>
      <c r="B1040" s="60"/>
      <c r="C1040" s="107"/>
      <c r="D1040" s="107"/>
      <c r="E1040" s="60"/>
      <c r="F1040" s="110"/>
      <c r="G1040" s="60"/>
      <c r="H1040" s="60"/>
      <c r="I1040" s="62"/>
      <c r="J1040" s="62"/>
      <c r="K1040" s="62"/>
      <c r="L1040" s="62"/>
      <c r="M1040" s="62"/>
      <c r="N1040" s="62"/>
      <c r="O1040" s="64"/>
    </row>
    <row r="1041" spans="1:15" x14ac:dyDescent="0.3">
      <c r="A1041" s="60"/>
      <c r="B1041" s="60"/>
      <c r="C1041" s="107"/>
      <c r="D1041" s="107"/>
      <c r="E1041" s="60"/>
      <c r="F1041" s="110"/>
      <c r="G1041" s="60"/>
      <c r="H1041" s="60"/>
      <c r="I1041" s="62"/>
      <c r="J1041" s="62"/>
      <c r="K1041" s="62"/>
      <c r="L1041" s="62"/>
      <c r="M1041" s="62"/>
      <c r="N1041" s="62"/>
      <c r="O1041" s="64"/>
    </row>
    <row r="1042" spans="1:15" x14ac:dyDescent="0.3">
      <c r="A1042" s="60"/>
      <c r="B1042" s="60"/>
      <c r="C1042" s="107"/>
      <c r="D1042" s="107"/>
      <c r="E1042" s="60"/>
      <c r="F1042" s="110"/>
      <c r="G1042" s="60"/>
      <c r="H1042" s="60"/>
      <c r="I1042" s="62"/>
      <c r="J1042" s="62"/>
      <c r="K1042" s="62"/>
      <c r="L1042" s="62"/>
      <c r="M1042" s="62"/>
      <c r="N1042" s="62"/>
      <c r="O1042" s="64"/>
    </row>
    <row r="1043" spans="1:15" x14ac:dyDescent="0.3">
      <c r="A1043" s="60"/>
      <c r="B1043" s="60"/>
      <c r="C1043" s="107"/>
      <c r="D1043" s="107"/>
      <c r="E1043" s="60"/>
      <c r="F1043" s="110"/>
      <c r="G1043" s="60"/>
      <c r="H1043" s="60"/>
      <c r="I1043" s="62"/>
      <c r="J1043" s="62"/>
      <c r="K1043" s="62"/>
      <c r="L1043" s="62"/>
      <c r="M1043" s="62"/>
      <c r="N1043" s="62"/>
      <c r="O1043" s="64"/>
    </row>
    <row r="1044" spans="1:15" x14ac:dyDescent="0.3">
      <c r="A1044" s="60"/>
      <c r="B1044" s="60"/>
      <c r="C1044" s="107"/>
      <c r="D1044" s="107"/>
      <c r="E1044" s="60"/>
      <c r="F1044" s="110"/>
      <c r="G1044" s="60"/>
      <c r="H1044" s="60"/>
      <c r="I1044" s="62"/>
      <c r="J1044" s="62"/>
      <c r="K1044" s="62"/>
      <c r="L1044" s="62"/>
      <c r="M1044" s="62"/>
      <c r="N1044" s="62"/>
      <c r="O1044" s="64"/>
    </row>
    <row r="1045" spans="1:15" x14ac:dyDescent="0.3">
      <c r="A1045" s="60"/>
      <c r="B1045" s="60"/>
      <c r="C1045" s="107"/>
      <c r="D1045" s="107"/>
      <c r="E1045" s="60"/>
      <c r="F1045" s="110"/>
      <c r="G1045" s="60"/>
      <c r="H1045" s="60"/>
      <c r="I1045" s="62"/>
      <c r="J1045" s="62"/>
      <c r="K1045" s="62"/>
      <c r="L1045" s="62"/>
      <c r="M1045" s="62"/>
      <c r="N1045" s="62"/>
      <c r="O1045" s="64"/>
    </row>
    <row r="1046" spans="1:15" x14ac:dyDescent="0.3">
      <c r="A1046" s="60"/>
      <c r="B1046" s="60"/>
      <c r="C1046" s="107"/>
      <c r="D1046" s="107"/>
      <c r="E1046" s="60"/>
      <c r="F1046" s="110"/>
      <c r="G1046" s="60"/>
      <c r="H1046" s="60"/>
      <c r="I1046" s="62"/>
      <c r="J1046" s="62"/>
      <c r="K1046" s="62"/>
      <c r="L1046" s="62"/>
      <c r="M1046" s="62"/>
      <c r="N1046" s="62"/>
      <c r="O1046" s="64"/>
    </row>
    <row r="1047" spans="1:15" x14ac:dyDescent="0.3">
      <c r="A1047" s="60"/>
      <c r="B1047" s="60"/>
      <c r="C1047" s="107"/>
      <c r="D1047" s="107"/>
      <c r="E1047" s="60"/>
      <c r="F1047" s="110"/>
      <c r="G1047" s="60"/>
      <c r="H1047" s="60"/>
      <c r="I1047" s="62"/>
      <c r="J1047" s="62"/>
      <c r="K1047" s="62"/>
      <c r="L1047" s="62"/>
      <c r="M1047" s="62"/>
      <c r="N1047" s="62"/>
      <c r="O1047" s="64"/>
    </row>
    <row r="1048" spans="1:15" x14ac:dyDescent="0.3">
      <c r="A1048" s="60"/>
      <c r="B1048" s="60"/>
      <c r="C1048" s="107"/>
      <c r="D1048" s="107"/>
      <c r="E1048" s="60"/>
      <c r="F1048" s="110"/>
      <c r="G1048" s="60"/>
      <c r="H1048" s="60"/>
      <c r="I1048" s="62"/>
      <c r="J1048" s="62"/>
      <c r="K1048" s="62"/>
      <c r="L1048" s="62"/>
      <c r="M1048" s="62"/>
      <c r="N1048" s="62"/>
      <c r="O1048" s="64"/>
    </row>
    <row r="1049" spans="1:15" x14ac:dyDescent="0.3">
      <c r="A1049" s="60"/>
      <c r="B1049" s="60"/>
      <c r="C1049" s="107"/>
      <c r="D1049" s="107"/>
      <c r="E1049" s="60"/>
      <c r="F1049" s="110"/>
      <c r="G1049" s="60"/>
      <c r="H1049" s="60"/>
      <c r="I1049" s="62"/>
      <c r="J1049" s="62"/>
      <c r="K1049" s="62"/>
      <c r="L1049" s="62"/>
      <c r="M1049" s="62"/>
      <c r="N1049" s="62"/>
      <c r="O1049" s="64"/>
    </row>
    <row r="1050" spans="1:15" x14ac:dyDescent="0.3">
      <c r="A1050" s="60"/>
      <c r="B1050" s="60"/>
      <c r="C1050" s="107"/>
      <c r="D1050" s="107"/>
      <c r="E1050" s="60"/>
      <c r="F1050" s="110"/>
      <c r="G1050" s="60"/>
      <c r="H1050" s="60"/>
      <c r="I1050" s="62"/>
      <c r="J1050" s="62"/>
      <c r="K1050" s="62"/>
      <c r="L1050" s="62"/>
      <c r="M1050" s="62"/>
      <c r="N1050" s="62"/>
      <c r="O1050" s="64"/>
    </row>
    <row r="1051" spans="1:15" x14ac:dyDescent="0.3">
      <c r="A1051" s="60"/>
      <c r="B1051" s="60"/>
      <c r="C1051" s="107"/>
      <c r="D1051" s="107"/>
      <c r="E1051" s="60"/>
      <c r="F1051" s="110"/>
      <c r="G1051" s="60"/>
      <c r="H1051" s="60"/>
      <c r="I1051" s="62"/>
      <c r="J1051" s="62"/>
      <c r="K1051" s="62"/>
      <c r="L1051" s="62"/>
      <c r="M1051" s="62"/>
      <c r="N1051" s="62"/>
      <c r="O1051" s="64"/>
    </row>
    <row r="1052" spans="1:15" x14ac:dyDescent="0.3">
      <c r="A1052" s="60"/>
      <c r="B1052" s="60"/>
      <c r="C1052" s="107"/>
      <c r="D1052" s="107"/>
      <c r="E1052" s="60"/>
      <c r="F1052" s="110"/>
      <c r="G1052" s="60"/>
      <c r="H1052" s="60"/>
      <c r="I1052" s="62"/>
      <c r="J1052" s="62"/>
      <c r="K1052" s="62"/>
      <c r="L1052" s="62"/>
      <c r="M1052" s="62"/>
      <c r="N1052" s="62"/>
      <c r="O1052" s="64"/>
    </row>
    <row r="1053" spans="1:15" x14ac:dyDescent="0.3">
      <c r="A1053" s="60"/>
      <c r="B1053" s="60"/>
      <c r="C1053" s="107"/>
      <c r="D1053" s="107"/>
      <c r="E1053" s="60"/>
      <c r="F1053" s="110"/>
      <c r="G1053" s="60"/>
      <c r="H1053" s="60"/>
      <c r="I1053" s="62"/>
      <c r="J1053" s="62"/>
      <c r="K1053" s="62"/>
      <c r="L1053" s="62"/>
      <c r="M1053" s="62"/>
      <c r="N1053" s="62"/>
      <c r="O1053" s="64"/>
    </row>
    <row r="1054" spans="1:15" x14ac:dyDescent="0.3">
      <c r="A1054" s="60"/>
      <c r="B1054" s="60"/>
      <c r="C1054" s="107"/>
      <c r="D1054" s="107"/>
      <c r="E1054" s="60"/>
      <c r="F1054" s="110"/>
      <c r="G1054" s="60"/>
      <c r="H1054" s="60"/>
      <c r="I1054" s="62"/>
      <c r="J1054" s="62"/>
      <c r="K1054" s="62"/>
      <c r="L1054" s="62"/>
      <c r="M1054" s="62"/>
      <c r="N1054" s="62"/>
      <c r="O1054" s="64"/>
    </row>
    <row r="1055" spans="1:15" x14ac:dyDescent="0.3">
      <c r="A1055" s="60"/>
      <c r="B1055" s="60"/>
      <c r="C1055" s="107"/>
      <c r="D1055" s="107"/>
      <c r="E1055" s="60"/>
      <c r="F1055" s="110"/>
      <c r="G1055" s="60"/>
      <c r="H1055" s="60"/>
      <c r="I1055" s="62"/>
      <c r="J1055" s="62"/>
      <c r="K1055" s="62"/>
      <c r="L1055" s="62"/>
      <c r="M1055" s="62"/>
      <c r="N1055" s="62"/>
      <c r="O1055" s="64"/>
    </row>
    <row r="1056" spans="1:15" x14ac:dyDescent="0.3">
      <c r="A1056" s="60"/>
      <c r="B1056" s="60"/>
      <c r="C1056" s="107"/>
      <c r="D1056" s="107"/>
      <c r="E1056" s="60"/>
      <c r="F1056" s="110"/>
      <c r="G1056" s="60"/>
      <c r="H1056" s="60"/>
      <c r="I1056" s="62"/>
      <c r="J1056" s="62"/>
      <c r="K1056" s="62"/>
      <c r="L1056" s="62"/>
      <c r="M1056" s="62"/>
      <c r="N1056" s="62"/>
      <c r="O1056" s="64"/>
    </row>
    <row r="1057" spans="1:15" x14ac:dyDescent="0.3">
      <c r="A1057" s="60"/>
      <c r="B1057" s="60"/>
      <c r="C1057" s="107"/>
      <c r="D1057" s="107"/>
      <c r="E1057" s="60"/>
      <c r="F1057" s="110"/>
      <c r="G1057" s="60"/>
      <c r="H1057" s="60"/>
      <c r="I1057" s="62"/>
      <c r="J1057" s="62"/>
      <c r="K1057" s="62"/>
      <c r="L1057" s="62"/>
      <c r="M1057" s="62"/>
      <c r="N1057" s="62"/>
      <c r="O1057" s="64"/>
    </row>
    <row r="1058" spans="1:15" x14ac:dyDescent="0.3">
      <c r="A1058" s="60"/>
      <c r="B1058" s="60"/>
      <c r="C1058" s="107"/>
      <c r="D1058" s="107"/>
      <c r="E1058" s="60"/>
      <c r="F1058" s="110"/>
      <c r="G1058" s="60"/>
      <c r="H1058" s="60"/>
      <c r="I1058" s="62"/>
      <c r="J1058" s="62"/>
      <c r="K1058" s="62"/>
      <c r="L1058" s="62"/>
      <c r="M1058" s="62"/>
      <c r="N1058" s="62"/>
      <c r="O1058" s="64"/>
    </row>
    <row r="1059" spans="1:15" x14ac:dyDescent="0.3">
      <c r="A1059" s="60"/>
      <c r="B1059" s="60"/>
      <c r="C1059" s="107"/>
      <c r="D1059" s="107"/>
      <c r="E1059" s="60"/>
      <c r="F1059" s="110"/>
      <c r="G1059" s="60"/>
      <c r="H1059" s="60"/>
      <c r="I1059" s="62"/>
      <c r="J1059" s="62"/>
      <c r="K1059" s="62"/>
      <c r="L1059" s="62"/>
      <c r="M1059" s="62"/>
      <c r="N1059" s="62"/>
      <c r="O1059" s="64"/>
    </row>
    <row r="1060" spans="1:15" x14ac:dyDescent="0.3">
      <c r="A1060" s="60"/>
      <c r="B1060" s="60"/>
      <c r="C1060" s="107"/>
      <c r="D1060" s="107"/>
      <c r="E1060" s="60"/>
      <c r="F1060" s="110"/>
      <c r="G1060" s="60"/>
      <c r="H1060" s="60"/>
      <c r="I1060" s="62"/>
      <c r="J1060" s="62"/>
      <c r="K1060" s="62"/>
      <c r="L1060" s="62"/>
      <c r="M1060" s="62"/>
      <c r="N1060" s="62"/>
      <c r="O1060" s="64"/>
    </row>
    <row r="1061" spans="1:15" x14ac:dyDescent="0.3">
      <c r="A1061" s="60"/>
      <c r="B1061" s="60"/>
      <c r="C1061" s="107"/>
      <c r="D1061" s="107"/>
      <c r="E1061" s="60"/>
      <c r="F1061" s="110"/>
      <c r="G1061" s="60"/>
      <c r="H1061" s="60"/>
      <c r="I1061" s="62"/>
      <c r="J1061" s="62"/>
      <c r="K1061" s="62"/>
      <c r="L1061" s="62"/>
      <c r="M1061" s="62"/>
      <c r="N1061" s="62"/>
      <c r="O1061" s="64"/>
    </row>
    <row r="1062" spans="1:15" x14ac:dyDescent="0.3">
      <c r="A1062" s="60"/>
      <c r="B1062" s="60"/>
      <c r="C1062" s="107"/>
      <c r="D1062" s="107"/>
      <c r="E1062" s="60"/>
      <c r="F1062" s="110"/>
      <c r="G1062" s="60"/>
      <c r="H1062" s="60"/>
      <c r="I1062" s="62"/>
      <c r="J1062" s="62"/>
      <c r="K1062" s="62"/>
      <c r="L1062" s="62"/>
      <c r="M1062" s="62"/>
      <c r="N1062" s="62"/>
      <c r="O1062" s="64"/>
    </row>
    <row r="1063" spans="1:15" x14ac:dyDescent="0.3">
      <c r="A1063" s="60"/>
      <c r="B1063" s="60"/>
      <c r="C1063" s="107"/>
      <c r="D1063" s="107"/>
      <c r="E1063" s="60"/>
      <c r="F1063" s="110"/>
      <c r="G1063" s="60"/>
      <c r="H1063" s="60"/>
      <c r="I1063" s="62"/>
      <c r="J1063" s="62"/>
      <c r="K1063" s="62"/>
      <c r="L1063" s="62"/>
      <c r="M1063" s="62"/>
      <c r="N1063" s="62"/>
      <c r="O1063" s="64"/>
    </row>
    <row r="1064" spans="1:15" x14ac:dyDescent="0.3">
      <c r="A1064" s="60"/>
      <c r="B1064" s="60"/>
      <c r="C1064" s="107"/>
      <c r="D1064" s="107"/>
      <c r="E1064" s="60"/>
      <c r="F1064" s="110"/>
      <c r="G1064" s="60"/>
      <c r="H1064" s="60"/>
      <c r="I1064" s="62"/>
      <c r="J1064" s="62"/>
      <c r="K1064" s="62"/>
      <c r="L1064" s="62"/>
      <c r="M1064" s="62"/>
      <c r="N1064" s="62"/>
      <c r="O1064" s="64"/>
    </row>
    <row r="1065" spans="1:15" x14ac:dyDescent="0.3">
      <c r="A1065" s="60"/>
      <c r="B1065" s="60"/>
      <c r="C1065" s="107"/>
      <c r="D1065" s="107"/>
      <c r="E1065" s="60"/>
      <c r="F1065" s="110"/>
      <c r="G1065" s="60"/>
      <c r="H1065" s="60"/>
      <c r="I1065" s="62"/>
      <c r="J1065" s="62"/>
      <c r="K1065" s="62"/>
      <c r="L1065" s="62"/>
      <c r="M1065" s="62"/>
      <c r="N1065" s="62"/>
      <c r="O1065" s="64"/>
    </row>
    <row r="1066" spans="1:15" x14ac:dyDescent="0.3">
      <c r="A1066" s="60"/>
      <c r="B1066" s="60"/>
      <c r="C1066" s="107"/>
      <c r="D1066" s="107"/>
      <c r="E1066" s="60"/>
      <c r="F1066" s="110"/>
      <c r="G1066" s="60"/>
      <c r="H1066" s="60"/>
      <c r="I1066" s="62"/>
      <c r="J1066" s="62"/>
      <c r="K1066" s="62"/>
      <c r="L1066" s="62"/>
      <c r="M1066" s="62"/>
      <c r="N1066" s="62"/>
      <c r="O1066" s="64"/>
    </row>
    <row r="1067" spans="1:15" x14ac:dyDescent="0.3">
      <c r="A1067" s="60"/>
      <c r="B1067" s="60"/>
      <c r="C1067" s="107"/>
      <c r="D1067" s="107"/>
      <c r="E1067" s="60"/>
      <c r="F1067" s="110"/>
      <c r="G1067" s="60"/>
      <c r="H1067" s="60"/>
      <c r="I1067" s="62"/>
      <c r="J1067" s="62"/>
      <c r="K1067" s="62"/>
      <c r="L1067" s="62"/>
      <c r="M1067" s="62"/>
      <c r="N1067" s="62"/>
      <c r="O1067" s="64"/>
    </row>
    <row r="1068" spans="1:15" x14ac:dyDescent="0.3">
      <c r="A1068" s="60"/>
      <c r="B1068" s="60"/>
      <c r="C1068" s="107"/>
      <c r="D1068" s="107"/>
      <c r="E1068" s="60"/>
      <c r="F1068" s="110"/>
      <c r="G1068" s="60"/>
      <c r="H1068" s="60"/>
      <c r="I1068" s="62"/>
      <c r="J1068" s="62"/>
      <c r="K1068" s="62"/>
      <c r="L1068" s="62"/>
      <c r="M1068" s="62"/>
      <c r="N1068" s="62"/>
      <c r="O1068" s="64"/>
    </row>
    <row r="1069" spans="1:15" x14ac:dyDescent="0.3">
      <c r="A1069" s="60"/>
      <c r="B1069" s="60"/>
      <c r="C1069" s="107"/>
      <c r="D1069" s="107"/>
      <c r="E1069" s="60"/>
      <c r="F1069" s="110"/>
      <c r="G1069" s="60"/>
      <c r="H1069" s="60"/>
      <c r="I1069" s="62"/>
      <c r="J1069" s="62"/>
      <c r="K1069" s="62"/>
      <c r="L1069" s="62"/>
      <c r="M1069" s="62"/>
      <c r="N1069" s="62"/>
      <c r="O1069" s="64"/>
    </row>
    <row r="1070" spans="1:15" x14ac:dyDescent="0.3">
      <c r="A1070" s="60"/>
      <c r="B1070" s="60"/>
      <c r="C1070" s="107"/>
      <c r="D1070" s="107"/>
      <c r="E1070" s="60"/>
      <c r="F1070" s="110"/>
      <c r="G1070" s="60"/>
      <c r="H1070" s="60"/>
      <c r="I1070" s="62"/>
      <c r="J1070" s="62"/>
      <c r="K1070" s="62"/>
      <c r="L1070" s="62"/>
      <c r="M1070" s="62"/>
      <c r="N1070" s="62"/>
      <c r="O1070" s="64"/>
    </row>
    <row r="1071" spans="1:15" x14ac:dyDescent="0.3">
      <c r="A1071" s="60"/>
      <c r="B1071" s="60"/>
      <c r="C1071" s="107"/>
      <c r="D1071" s="107"/>
      <c r="E1071" s="60"/>
      <c r="F1071" s="110"/>
      <c r="G1071" s="60"/>
      <c r="H1071" s="60"/>
      <c r="I1071" s="62"/>
      <c r="J1071" s="62"/>
      <c r="K1071" s="62"/>
      <c r="L1071" s="62"/>
      <c r="M1071" s="62"/>
      <c r="N1071" s="62"/>
      <c r="O1071" s="64"/>
    </row>
    <row r="1072" spans="1:15" x14ac:dyDescent="0.3">
      <c r="A1072" s="60"/>
      <c r="B1072" s="60"/>
      <c r="C1072" s="107"/>
      <c r="D1072" s="107"/>
      <c r="E1072" s="60"/>
      <c r="F1072" s="110"/>
      <c r="G1072" s="60"/>
      <c r="H1072" s="60"/>
      <c r="I1072" s="62"/>
      <c r="J1072" s="62"/>
      <c r="K1072" s="62"/>
      <c r="L1072" s="62"/>
      <c r="M1072" s="62"/>
      <c r="N1072" s="62"/>
      <c r="O1072" s="64"/>
    </row>
    <row r="1073" spans="1:15" x14ac:dyDescent="0.3">
      <c r="A1073" s="60"/>
      <c r="B1073" s="60"/>
      <c r="C1073" s="107"/>
      <c r="D1073" s="107"/>
      <c r="E1073" s="60"/>
      <c r="F1073" s="110"/>
      <c r="G1073" s="60"/>
      <c r="H1073" s="60"/>
      <c r="I1073" s="62"/>
      <c r="J1073" s="62"/>
      <c r="K1073" s="62"/>
      <c r="L1073" s="62"/>
      <c r="M1073" s="62"/>
      <c r="N1073" s="62"/>
      <c r="O1073" s="64"/>
    </row>
    <row r="1074" spans="1:15" x14ac:dyDescent="0.3">
      <c r="A1074" s="60"/>
      <c r="B1074" s="60"/>
      <c r="C1074" s="107"/>
      <c r="D1074" s="107"/>
      <c r="E1074" s="60"/>
      <c r="F1074" s="110"/>
      <c r="G1074" s="60"/>
      <c r="H1074" s="60"/>
      <c r="I1074" s="62"/>
      <c r="J1074" s="62"/>
      <c r="K1074" s="62"/>
      <c r="L1074" s="62"/>
      <c r="M1074" s="62"/>
      <c r="N1074" s="62"/>
      <c r="O1074" s="64"/>
    </row>
    <row r="1075" spans="1:15" x14ac:dyDescent="0.3">
      <c r="A1075" s="60"/>
      <c r="B1075" s="60"/>
      <c r="C1075" s="107"/>
      <c r="D1075" s="107"/>
      <c r="E1075" s="60"/>
      <c r="F1075" s="110"/>
      <c r="G1075" s="60"/>
      <c r="H1075" s="60"/>
      <c r="I1075" s="62"/>
      <c r="J1075" s="62"/>
      <c r="K1075" s="62"/>
      <c r="L1075" s="62"/>
      <c r="M1075" s="62"/>
      <c r="N1075" s="62"/>
      <c r="O1075" s="64"/>
    </row>
    <row r="1076" spans="1:15" x14ac:dyDescent="0.3">
      <c r="A1076" s="60"/>
      <c r="B1076" s="60"/>
      <c r="C1076" s="107"/>
      <c r="D1076" s="107"/>
      <c r="E1076" s="60"/>
      <c r="F1076" s="110"/>
      <c r="G1076" s="60"/>
      <c r="H1076" s="60"/>
      <c r="I1076" s="62"/>
      <c r="J1076" s="62"/>
      <c r="K1076" s="62"/>
      <c r="L1076" s="62"/>
      <c r="M1076" s="62"/>
      <c r="N1076" s="62"/>
      <c r="O1076" s="64"/>
    </row>
    <row r="1077" spans="1:15" x14ac:dyDescent="0.3">
      <c r="A1077" s="60"/>
      <c r="B1077" s="60"/>
      <c r="C1077" s="107"/>
      <c r="D1077" s="107"/>
      <c r="E1077" s="60"/>
      <c r="F1077" s="110"/>
      <c r="G1077" s="60"/>
      <c r="H1077" s="60"/>
      <c r="I1077" s="62"/>
      <c r="J1077" s="62"/>
      <c r="K1077" s="62"/>
      <c r="L1077" s="62"/>
      <c r="M1077" s="62"/>
      <c r="N1077" s="62"/>
      <c r="O1077" s="64"/>
    </row>
    <row r="1078" spans="1:15" x14ac:dyDescent="0.3">
      <c r="A1078" s="60"/>
      <c r="B1078" s="60"/>
      <c r="C1078" s="107"/>
      <c r="D1078" s="107"/>
      <c r="E1078" s="60"/>
      <c r="F1078" s="110"/>
      <c r="G1078" s="60"/>
      <c r="H1078" s="60"/>
      <c r="I1078" s="62"/>
      <c r="J1078" s="62"/>
      <c r="K1078" s="62"/>
      <c r="L1078" s="62"/>
      <c r="M1078" s="62"/>
      <c r="N1078" s="62"/>
      <c r="O1078" s="64"/>
    </row>
    <row r="1079" spans="1:15" x14ac:dyDescent="0.3">
      <c r="A1079" s="60"/>
      <c r="B1079" s="60"/>
      <c r="C1079" s="107"/>
      <c r="D1079" s="107"/>
      <c r="E1079" s="60"/>
      <c r="F1079" s="110"/>
      <c r="G1079" s="60"/>
      <c r="H1079" s="60"/>
      <c r="I1079" s="62"/>
      <c r="J1079" s="62"/>
      <c r="K1079" s="62"/>
      <c r="L1079" s="62"/>
      <c r="M1079" s="62"/>
      <c r="N1079" s="62"/>
      <c r="O1079" s="64"/>
    </row>
    <row r="1080" spans="1:15" x14ac:dyDescent="0.3">
      <c r="A1080" s="60"/>
      <c r="B1080" s="60"/>
      <c r="C1080" s="107"/>
      <c r="D1080" s="107"/>
      <c r="E1080" s="60"/>
      <c r="F1080" s="110"/>
      <c r="G1080" s="60"/>
      <c r="H1080" s="60"/>
      <c r="I1080" s="62"/>
      <c r="J1080" s="62"/>
      <c r="K1080" s="62"/>
      <c r="L1080" s="62"/>
      <c r="M1080" s="62"/>
      <c r="N1080" s="62"/>
      <c r="O1080" s="64"/>
    </row>
    <row r="1081" spans="1:15" x14ac:dyDescent="0.3">
      <c r="A1081" s="60"/>
      <c r="B1081" s="60"/>
      <c r="C1081" s="107"/>
      <c r="D1081" s="107"/>
      <c r="E1081" s="60"/>
      <c r="F1081" s="110"/>
      <c r="G1081" s="60"/>
      <c r="H1081" s="60"/>
      <c r="I1081" s="62"/>
      <c r="J1081" s="62"/>
      <c r="K1081" s="62"/>
      <c r="L1081" s="62"/>
      <c r="M1081" s="62"/>
      <c r="N1081" s="62"/>
      <c r="O1081" s="64"/>
    </row>
    <row r="1082" spans="1:15" x14ac:dyDescent="0.3">
      <c r="A1082" s="60"/>
      <c r="B1082" s="60"/>
      <c r="C1082" s="107"/>
      <c r="D1082" s="107"/>
      <c r="E1082" s="60"/>
      <c r="F1082" s="110"/>
      <c r="G1082" s="60"/>
      <c r="H1082" s="60"/>
      <c r="I1082" s="62"/>
      <c r="J1082" s="62"/>
      <c r="K1082" s="62"/>
      <c r="L1082" s="62"/>
      <c r="M1082" s="62"/>
      <c r="N1082" s="62"/>
      <c r="O1082" s="64"/>
    </row>
    <row r="1083" spans="1:15" x14ac:dyDescent="0.3">
      <c r="A1083" s="60"/>
      <c r="B1083" s="60"/>
      <c r="C1083" s="107"/>
      <c r="D1083" s="107"/>
      <c r="E1083" s="60"/>
      <c r="F1083" s="110"/>
      <c r="G1083" s="60"/>
      <c r="H1083" s="60"/>
      <c r="I1083" s="62"/>
      <c r="J1083" s="62"/>
      <c r="K1083" s="62"/>
      <c r="L1083" s="62"/>
      <c r="M1083" s="62"/>
      <c r="N1083" s="62"/>
      <c r="O1083" s="64"/>
    </row>
    <row r="1084" spans="1:15" x14ac:dyDescent="0.3">
      <c r="A1084" s="60"/>
      <c r="B1084" s="60"/>
      <c r="C1084" s="107"/>
      <c r="D1084" s="107"/>
      <c r="E1084" s="60"/>
      <c r="F1084" s="110"/>
      <c r="G1084" s="60"/>
      <c r="H1084" s="60"/>
      <c r="I1084" s="62"/>
      <c r="J1084" s="62"/>
      <c r="K1084" s="62"/>
      <c r="L1084" s="62"/>
      <c r="M1084" s="62"/>
      <c r="N1084" s="62"/>
      <c r="O1084" s="64"/>
    </row>
    <row r="1085" spans="1:15" x14ac:dyDescent="0.3">
      <c r="A1085" s="60"/>
      <c r="B1085" s="60"/>
      <c r="C1085" s="107"/>
      <c r="D1085" s="107"/>
      <c r="E1085" s="60"/>
      <c r="F1085" s="110"/>
      <c r="G1085" s="60"/>
      <c r="H1085" s="60"/>
      <c r="I1085" s="62"/>
      <c r="J1085" s="62"/>
      <c r="K1085" s="62"/>
      <c r="L1085" s="62"/>
      <c r="M1085" s="62"/>
      <c r="N1085" s="62"/>
      <c r="O1085" s="64"/>
    </row>
    <row r="1086" spans="1:15" x14ac:dyDescent="0.3">
      <c r="A1086" s="60"/>
      <c r="B1086" s="60"/>
      <c r="C1086" s="107"/>
      <c r="D1086" s="107"/>
      <c r="E1086" s="60"/>
      <c r="F1086" s="110"/>
      <c r="G1086" s="60"/>
      <c r="H1086" s="60"/>
      <c r="I1086" s="62"/>
      <c r="J1086" s="62"/>
      <c r="K1086" s="62"/>
      <c r="L1086" s="62"/>
      <c r="M1086" s="62"/>
      <c r="N1086" s="62"/>
      <c r="O1086" s="64"/>
    </row>
    <row r="1087" spans="1:15" x14ac:dyDescent="0.3">
      <c r="A1087" s="60"/>
      <c r="B1087" s="60"/>
      <c r="C1087" s="107"/>
      <c r="D1087" s="107"/>
      <c r="E1087" s="60"/>
      <c r="F1087" s="110"/>
      <c r="G1087" s="60"/>
      <c r="H1087" s="60"/>
      <c r="I1087" s="62"/>
      <c r="J1087" s="62"/>
      <c r="K1087" s="62"/>
      <c r="L1087" s="62"/>
      <c r="M1087" s="62"/>
      <c r="N1087" s="62"/>
      <c r="O1087" s="64"/>
    </row>
    <row r="1088" spans="1:15" x14ac:dyDescent="0.3">
      <c r="A1088" s="60"/>
      <c r="B1088" s="60"/>
      <c r="C1088" s="107"/>
      <c r="D1088" s="107"/>
      <c r="E1088" s="60"/>
      <c r="F1088" s="110"/>
      <c r="G1088" s="60"/>
      <c r="H1088" s="60"/>
      <c r="I1088" s="62"/>
      <c r="J1088" s="62"/>
      <c r="K1088" s="62"/>
      <c r="L1088" s="62"/>
      <c r="M1088" s="62"/>
      <c r="N1088" s="62"/>
      <c r="O1088" s="64"/>
    </row>
    <row r="1089" spans="1:15" x14ac:dyDescent="0.3">
      <c r="A1089" s="60"/>
      <c r="B1089" s="60"/>
      <c r="C1089" s="107"/>
      <c r="D1089" s="107"/>
      <c r="E1089" s="60"/>
      <c r="F1089" s="110"/>
      <c r="G1089" s="60"/>
      <c r="H1089" s="60"/>
      <c r="I1089" s="62"/>
      <c r="J1089" s="62"/>
      <c r="K1089" s="62"/>
      <c r="L1089" s="62"/>
      <c r="M1089" s="62"/>
      <c r="N1089" s="62"/>
      <c r="O1089" s="64"/>
    </row>
    <row r="1090" spans="1:15" x14ac:dyDescent="0.3">
      <c r="A1090" s="60"/>
      <c r="B1090" s="60"/>
      <c r="C1090" s="107"/>
      <c r="D1090" s="107"/>
      <c r="E1090" s="60"/>
      <c r="F1090" s="110"/>
      <c r="G1090" s="60"/>
      <c r="H1090" s="60"/>
      <c r="I1090" s="62"/>
      <c r="J1090" s="62"/>
      <c r="K1090" s="62"/>
      <c r="L1090" s="62"/>
      <c r="M1090" s="62"/>
      <c r="N1090" s="62"/>
      <c r="O1090" s="64"/>
    </row>
    <row r="1091" spans="1:15" x14ac:dyDescent="0.3">
      <c r="A1091" s="60"/>
      <c r="B1091" s="60"/>
      <c r="C1091" s="107"/>
      <c r="D1091" s="107"/>
      <c r="E1091" s="60"/>
      <c r="F1091" s="110"/>
      <c r="G1091" s="60"/>
      <c r="H1091" s="60"/>
      <c r="I1091" s="62"/>
      <c r="J1091" s="62"/>
      <c r="K1091" s="62"/>
      <c r="L1091" s="62"/>
      <c r="M1091" s="62"/>
      <c r="N1091" s="62"/>
      <c r="O1091" s="64"/>
    </row>
    <row r="1092" spans="1:15" x14ac:dyDescent="0.3">
      <c r="A1092" s="60"/>
      <c r="B1092" s="60"/>
      <c r="C1092" s="107"/>
      <c r="D1092" s="107"/>
      <c r="E1092" s="60"/>
      <c r="F1092" s="110"/>
      <c r="G1092" s="60"/>
      <c r="H1092" s="60"/>
      <c r="I1092" s="62"/>
      <c r="J1092" s="62"/>
      <c r="K1092" s="62"/>
      <c r="L1092" s="62"/>
      <c r="M1092" s="62"/>
      <c r="N1092" s="62"/>
      <c r="O1092" s="64"/>
    </row>
    <row r="1093" spans="1:15" x14ac:dyDescent="0.3">
      <c r="A1093" s="60"/>
      <c r="B1093" s="60"/>
      <c r="C1093" s="107"/>
      <c r="D1093" s="107"/>
      <c r="E1093" s="60"/>
      <c r="F1093" s="110"/>
      <c r="G1093" s="60"/>
      <c r="H1093" s="60"/>
      <c r="I1093" s="62"/>
      <c r="J1093" s="62"/>
      <c r="K1093" s="62"/>
      <c r="L1093" s="62"/>
      <c r="M1093" s="62"/>
      <c r="N1093" s="62"/>
      <c r="O1093" s="64"/>
    </row>
    <row r="1094" spans="1:15" x14ac:dyDescent="0.3">
      <c r="A1094" s="60"/>
      <c r="B1094" s="60"/>
      <c r="C1094" s="107"/>
      <c r="D1094" s="107"/>
      <c r="E1094" s="60"/>
      <c r="F1094" s="110"/>
      <c r="G1094" s="60"/>
      <c r="H1094" s="60"/>
      <c r="I1094" s="62"/>
      <c r="J1094" s="62"/>
      <c r="K1094" s="62"/>
      <c r="L1094" s="62"/>
      <c r="M1094" s="62"/>
      <c r="N1094" s="62"/>
      <c r="O1094" s="64"/>
    </row>
    <row r="1095" spans="1:15" x14ac:dyDescent="0.3">
      <c r="A1095" s="60"/>
      <c r="B1095" s="60"/>
      <c r="C1095" s="107"/>
      <c r="D1095" s="107"/>
      <c r="E1095" s="60"/>
      <c r="F1095" s="110"/>
      <c r="G1095" s="60"/>
      <c r="H1095" s="60"/>
      <c r="I1095" s="62"/>
      <c r="J1095" s="62"/>
      <c r="K1095" s="62"/>
      <c r="L1095" s="62"/>
      <c r="M1095" s="62"/>
      <c r="N1095" s="62"/>
      <c r="O1095" s="64"/>
    </row>
    <row r="1096" spans="1:15" x14ac:dyDescent="0.3">
      <c r="A1096" s="60"/>
      <c r="B1096" s="60"/>
      <c r="C1096" s="107"/>
      <c r="D1096" s="107"/>
      <c r="E1096" s="60"/>
      <c r="F1096" s="110"/>
      <c r="G1096" s="60"/>
      <c r="H1096" s="60"/>
      <c r="I1096" s="62"/>
      <c r="J1096" s="62"/>
      <c r="K1096" s="62"/>
      <c r="L1096" s="62"/>
      <c r="M1096" s="62"/>
      <c r="N1096" s="62"/>
      <c r="O1096" s="64"/>
    </row>
    <row r="1097" spans="1:15" x14ac:dyDescent="0.3">
      <c r="A1097" s="60"/>
      <c r="B1097" s="60"/>
      <c r="C1097" s="107"/>
      <c r="D1097" s="107"/>
      <c r="E1097" s="60"/>
      <c r="F1097" s="110"/>
      <c r="G1097" s="60"/>
      <c r="H1097" s="60"/>
      <c r="I1097" s="62"/>
      <c r="J1097" s="62"/>
      <c r="K1097" s="62"/>
      <c r="L1097" s="62"/>
      <c r="M1097" s="62"/>
      <c r="N1097" s="62"/>
      <c r="O1097" s="64"/>
    </row>
    <row r="1098" spans="1:15" x14ac:dyDescent="0.3">
      <c r="A1098" s="60"/>
      <c r="B1098" s="60"/>
      <c r="C1098" s="107"/>
      <c r="D1098" s="107"/>
      <c r="E1098" s="60"/>
      <c r="F1098" s="110"/>
      <c r="G1098" s="60"/>
      <c r="H1098" s="60"/>
      <c r="I1098" s="62"/>
      <c r="J1098" s="62"/>
      <c r="K1098" s="62"/>
      <c r="L1098" s="62"/>
      <c r="M1098" s="62"/>
      <c r="N1098" s="62"/>
      <c r="O1098" s="64"/>
    </row>
    <row r="1099" spans="1:15" x14ac:dyDescent="0.3">
      <c r="A1099" s="60"/>
      <c r="B1099" s="60"/>
      <c r="C1099" s="107"/>
      <c r="D1099" s="107"/>
      <c r="E1099" s="60"/>
      <c r="F1099" s="110"/>
      <c r="G1099" s="60"/>
      <c r="H1099" s="60"/>
      <c r="I1099" s="62"/>
      <c r="J1099" s="62"/>
      <c r="K1099" s="62"/>
      <c r="L1099" s="62"/>
      <c r="M1099" s="62"/>
      <c r="N1099" s="62"/>
      <c r="O1099" s="64"/>
    </row>
    <row r="1100" spans="1:15" x14ac:dyDescent="0.3">
      <c r="A1100" s="60"/>
      <c r="B1100" s="60"/>
      <c r="C1100" s="107"/>
      <c r="D1100" s="107"/>
      <c r="E1100" s="60"/>
      <c r="F1100" s="110"/>
      <c r="G1100" s="60"/>
      <c r="H1100" s="60"/>
      <c r="I1100" s="62"/>
      <c r="J1100" s="62"/>
      <c r="K1100" s="62"/>
      <c r="L1100" s="62"/>
      <c r="M1100" s="62"/>
      <c r="N1100" s="62"/>
      <c r="O1100" s="64"/>
    </row>
    <row r="1101" spans="1:15" x14ac:dyDescent="0.3">
      <c r="A1101" s="60"/>
      <c r="B1101" s="60"/>
      <c r="C1101" s="107"/>
      <c r="D1101" s="107"/>
      <c r="E1101" s="60"/>
      <c r="F1101" s="110"/>
      <c r="G1101" s="60"/>
      <c r="H1101" s="60"/>
      <c r="I1101" s="62"/>
      <c r="J1101" s="62"/>
      <c r="K1101" s="62"/>
      <c r="L1101" s="62"/>
      <c r="M1101" s="62"/>
      <c r="N1101" s="62"/>
      <c r="O1101" s="64"/>
    </row>
    <row r="1102" spans="1:15" x14ac:dyDescent="0.3">
      <c r="A1102" s="60"/>
      <c r="B1102" s="60"/>
      <c r="C1102" s="107"/>
      <c r="D1102" s="107"/>
      <c r="E1102" s="60"/>
      <c r="F1102" s="110"/>
      <c r="G1102" s="60"/>
      <c r="H1102" s="60"/>
      <c r="I1102" s="62"/>
      <c r="J1102" s="62"/>
      <c r="K1102" s="62"/>
      <c r="L1102" s="62"/>
      <c r="M1102" s="62"/>
      <c r="N1102" s="62"/>
      <c r="O1102" s="64"/>
    </row>
    <row r="1103" spans="1:15" x14ac:dyDescent="0.3">
      <c r="A1103" s="60"/>
      <c r="B1103" s="60"/>
      <c r="C1103" s="107"/>
      <c r="D1103" s="107"/>
      <c r="E1103" s="60"/>
      <c r="F1103" s="110"/>
      <c r="G1103" s="60"/>
      <c r="H1103" s="60"/>
      <c r="I1103" s="62"/>
      <c r="J1103" s="62"/>
      <c r="K1103" s="62"/>
      <c r="L1103" s="62"/>
      <c r="M1103" s="62"/>
      <c r="N1103" s="62"/>
      <c r="O1103" s="64"/>
    </row>
    <row r="1104" spans="1:15" x14ac:dyDescent="0.3">
      <c r="A1104" s="60"/>
      <c r="B1104" s="60"/>
      <c r="C1104" s="107"/>
      <c r="D1104" s="107"/>
      <c r="E1104" s="60"/>
      <c r="F1104" s="110"/>
      <c r="G1104" s="60"/>
      <c r="H1104" s="60"/>
      <c r="I1104" s="62"/>
      <c r="J1104" s="62"/>
      <c r="K1104" s="62"/>
      <c r="L1104" s="62"/>
      <c r="M1104" s="62"/>
      <c r="N1104" s="62"/>
      <c r="O1104" s="64"/>
    </row>
    <row r="1105" spans="1:15" x14ac:dyDescent="0.3">
      <c r="A1105" s="60"/>
      <c r="B1105" s="60"/>
      <c r="C1105" s="107"/>
      <c r="D1105" s="107"/>
      <c r="E1105" s="60"/>
      <c r="F1105" s="110"/>
      <c r="G1105" s="60"/>
      <c r="H1105" s="60"/>
      <c r="I1105" s="62"/>
      <c r="J1105" s="62"/>
      <c r="K1105" s="62"/>
      <c r="L1105" s="62"/>
      <c r="M1105" s="62"/>
      <c r="N1105" s="62"/>
      <c r="O1105" s="64"/>
    </row>
    <row r="1106" spans="1:15" x14ac:dyDescent="0.3">
      <c r="A1106" s="60"/>
      <c r="B1106" s="60"/>
      <c r="C1106" s="107"/>
      <c r="D1106" s="107"/>
      <c r="E1106" s="60"/>
      <c r="F1106" s="110"/>
      <c r="G1106" s="60"/>
      <c r="H1106" s="60"/>
      <c r="I1106" s="62"/>
      <c r="J1106" s="62"/>
      <c r="K1106" s="62"/>
      <c r="L1106" s="62"/>
      <c r="M1106" s="62"/>
      <c r="N1106" s="62"/>
      <c r="O1106" s="64"/>
    </row>
    <row r="1107" spans="1:15" x14ac:dyDescent="0.3">
      <c r="A1107" s="60"/>
      <c r="B1107" s="60"/>
      <c r="C1107" s="107"/>
      <c r="D1107" s="107"/>
      <c r="E1107" s="60"/>
      <c r="F1107" s="110"/>
      <c r="G1107" s="60"/>
      <c r="H1107" s="60"/>
      <c r="I1107" s="62"/>
      <c r="J1107" s="62"/>
      <c r="K1107" s="62"/>
      <c r="L1107" s="62"/>
      <c r="M1107" s="62"/>
      <c r="N1107" s="62"/>
      <c r="O1107" s="64"/>
    </row>
    <row r="1108" spans="1:15" x14ac:dyDescent="0.3">
      <c r="A1108" s="60"/>
      <c r="B1108" s="60"/>
      <c r="C1108" s="107"/>
      <c r="D1108" s="107"/>
      <c r="E1108" s="60"/>
      <c r="F1108" s="110"/>
      <c r="G1108" s="60"/>
      <c r="H1108" s="60"/>
      <c r="I1108" s="62"/>
      <c r="J1108" s="62"/>
      <c r="K1108" s="62"/>
      <c r="L1108" s="62"/>
      <c r="M1108" s="62"/>
      <c r="N1108" s="62"/>
      <c r="O1108" s="64"/>
    </row>
    <row r="1109" spans="1:15" x14ac:dyDescent="0.3">
      <c r="A1109" s="60"/>
      <c r="B1109" s="60"/>
      <c r="C1109" s="107"/>
      <c r="D1109" s="107"/>
      <c r="E1109" s="60"/>
      <c r="F1109" s="110"/>
      <c r="G1109" s="60"/>
      <c r="H1109" s="60"/>
      <c r="I1109" s="62"/>
      <c r="J1109" s="62"/>
      <c r="K1109" s="62"/>
      <c r="L1109" s="62"/>
      <c r="M1109" s="62"/>
      <c r="N1109" s="62"/>
      <c r="O1109" s="64"/>
    </row>
    <row r="1110" spans="1:15" x14ac:dyDescent="0.3">
      <c r="A1110" s="60"/>
      <c r="B1110" s="60"/>
      <c r="C1110" s="107"/>
      <c r="D1110" s="107"/>
      <c r="E1110" s="60"/>
      <c r="F1110" s="110"/>
      <c r="G1110" s="60"/>
      <c r="H1110" s="60"/>
      <c r="I1110" s="62"/>
      <c r="J1110" s="62"/>
      <c r="K1110" s="62"/>
      <c r="L1110" s="62"/>
      <c r="M1110" s="62"/>
      <c r="N1110" s="62"/>
      <c r="O1110" s="64"/>
    </row>
    <row r="1111" spans="1:15" x14ac:dyDescent="0.3">
      <c r="A1111" s="60"/>
      <c r="B1111" s="60"/>
      <c r="C1111" s="107"/>
      <c r="D1111" s="107"/>
      <c r="E1111" s="60"/>
      <c r="F1111" s="110"/>
      <c r="G1111" s="60"/>
      <c r="H1111" s="60"/>
      <c r="I1111" s="62"/>
      <c r="J1111" s="62"/>
      <c r="K1111" s="62"/>
      <c r="L1111" s="62"/>
      <c r="M1111" s="62"/>
      <c r="N1111" s="62"/>
      <c r="O1111" s="64"/>
    </row>
    <row r="1112" spans="1:15" x14ac:dyDescent="0.3">
      <c r="A1112" s="60"/>
      <c r="B1112" s="60"/>
      <c r="C1112" s="107"/>
      <c r="D1112" s="107"/>
      <c r="E1112" s="60"/>
      <c r="F1112" s="110"/>
      <c r="G1112" s="60"/>
      <c r="H1112" s="60"/>
      <c r="I1112" s="62"/>
      <c r="J1112" s="62"/>
      <c r="K1112" s="62"/>
      <c r="L1112" s="62"/>
      <c r="M1112" s="62"/>
      <c r="N1112" s="62"/>
      <c r="O1112" s="64"/>
    </row>
    <row r="1113" spans="1:15" x14ac:dyDescent="0.3">
      <c r="A1113" s="60"/>
      <c r="B1113" s="60"/>
      <c r="C1113" s="107"/>
      <c r="D1113" s="107"/>
      <c r="E1113" s="60"/>
      <c r="F1113" s="110"/>
      <c r="G1113" s="60"/>
      <c r="H1113" s="60"/>
      <c r="I1113" s="62"/>
      <c r="J1113" s="62"/>
      <c r="K1113" s="62"/>
      <c r="L1113" s="62"/>
      <c r="M1113" s="62"/>
      <c r="N1113" s="62"/>
      <c r="O1113" s="64"/>
    </row>
    <row r="1114" spans="1:15" x14ac:dyDescent="0.3">
      <c r="A1114" s="60"/>
      <c r="B1114" s="60"/>
      <c r="C1114" s="107"/>
      <c r="D1114" s="107"/>
      <c r="E1114" s="60"/>
      <c r="F1114" s="110"/>
      <c r="G1114" s="60"/>
      <c r="H1114" s="60"/>
      <c r="I1114" s="62"/>
      <c r="J1114" s="62"/>
      <c r="K1114" s="62"/>
      <c r="L1114" s="62"/>
      <c r="M1114" s="62"/>
      <c r="N1114" s="62"/>
      <c r="O1114" s="64"/>
    </row>
    <row r="1115" spans="1:15" x14ac:dyDescent="0.3">
      <c r="A1115" s="60"/>
      <c r="B1115" s="60"/>
      <c r="C1115" s="107"/>
      <c r="D1115" s="107"/>
      <c r="E1115" s="60"/>
      <c r="F1115" s="110"/>
      <c r="G1115" s="60"/>
      <c r="H1115" s="60"/>
      <c r="I1115" s="62"/>
      <c r="J1115" s="62"/>
      <c r="K1115" s="62"/>
      <c r="L1115" s="62"/>
      <c r="M1115" s="62"/>
      <c r="N1115" s="62"/>
      <c r="O1115" s="64"/>
    </row>
    <row r="1116" spans="1:15" x14ac:dyDescent="0.3">
      <c r="A1116" s="60"/>
      <c r="B1116" s="60"/>
      <c r="C1116" s="107"/>
      <c r="D1116" s="107"/>
      <c r="E1116" s="60"/>
      <c r="F1116" s="110"/>
      <c r="G1116" s="60"/>
      <c r="H1116" s="60"/>
      <c r="I1116" s="62"/>
      <c r="J1116" s="62"/>
      <c r="K1116" s="62"/>
      <c r="L1116" s="62"/>
      <c r="M1116" s="62"/>
      <c r="N1116" s="62"/>
      <c r="O1116" s="64"/>
    </row>
    <row r="1117" spans="1:15" x14ac:dyDescent="0.3">
      <c r="A1117" s="60"/>
      <c r="B1117" s="60"/>
      <c r="C1117" s="107"/>
      <c r="D1117" s="107"/>
      <c r="E1117" s="60"/>
      <c r="F1117" s="110"/>
      <c r="G1117" s="60"/>
      <c r="H1117" s="60"/>
      <c r="I1117" s="62"/>
      <c r="J1117" s="62"/>
      <c r="K1117" s="62"/>
      <c r="L1117" s="62"/>
      <c r="M1117" s="62"/>
      <c r="N1117" s="62"/>
      <c r="O1117" s="64"/>
    </row>
    <row r="1118" spans="1:15" x14ac:dyDescent="0.3">
      <c r="A1118" s="60"/>
      <c r="B1118" s="60"/>
      <c r="C1118" s="107"/>
      <c r="D1118" s="107"/>
      <c r="E1118" s="60"/>
      <c r="F1118" s="110"/>
      <c r="G1118" s="60"/>
      <c r="H1118" s="60"/>
      <c r="I1118" s="62"/>
      <c r="J1118" s="62"/>
      <c r="K1118" s="62"/>
      <c r="L1118" s="62"/>
      <c r="M1118" s="62"/>
      <c r="N1118" s="62"/>
      <c r="O1118" s="64"/>
    </row>
    <row r="1119" spans="1:15" x14ac:dyDescent="0.3">
      <c r="A1119" s="60"/>
      <c r="B1119" s="60"/>
      <c r="C1119" s="107"/>
      <c r="D1119" s="107"/>
      <c r="E1119" s="60"/>
      <c r="F1119" s="110"/>
      <c r="G1119" s="60"/>
      <c r="H1119" s="60"/>
      <c r="I1119" s="62"/>
      <c r="J1119" s="62"/>
      <c r="K1119" s="62"/>
      <c r="L1119" s="62"/>
      <c r="M1119" s="62"/>
      <c r="N1119" s="62"/>
      <c r="O1119" s="64"/>
    </row>
    <row r="1120" spans="1:15" x14ac:dyDescent="0.3">
      <c r="A1120" s="60"/>
      <c r="B1120" s="60"/>
      <c r="C1120" s="107"/>
      <c r="D1120" s="107"/>
      <c r="E1120" s="60"/>
      <c r="F1120" s="110"/>
      <c r="G1120" s="60"/>
      <c r="H1120" s="60"/>
      <c r="I1120" s="62"/>
      <c r="J1120" s="62"/>
      <c r="K1120" s="62"/>
      <c r="L1120" s="62"/>
      <c r="M1120" s="62"/>
      <c r="N1120" s="62"/>
      <c r="O1120" s="64"/>
    </row>
    <row r="1121" spans="1:15" x14ac:dyDescent="0.3">
      <c r="A1121" s="60"/>
      <c r="B1121" s="60"/>
      <c r="C1121" s="107"/>
      <c r="D1121" s="107"/>
      <c r="E1121" s="60"/>
      <c r="F1121" s="110"/>
      <c r="G1121" s="60"/>
      <c r="H1121" s="60"/>
      <c r="I1121" s="62"/>
      <c r="J1121" s="62"/>
      <c r="K1121" s="62"/>
      <c r="L1121" s="62"/>
      <c r="M1121" s="62"/>
      <c r="N1121" s="62"/>
      <c r="O1121" s="64"/>
    </row>
    <row r="1122" spans="1:15" x14ac:dyDescent="0.3">
      <c r="A1122" s="60"/>
      <c r="B1122" s="60"/>
      <c r="C1122" s="107"/>
      <c r="D1122" s="107"/>
      <c r="E1122" s="60"/>
      <c r="F1122" s="110"/>
      <c r="G1122" s="60"/>
      <c r="H1122" s="60"/>
      <c r="I1122" s="62"/>
      <c r="J1122" s="62"/>
      <c r="K1122" s="62"/>
      <c r="L1122" s="62"/>
      <c r="M1122" s="62"/>
      <c r="N1122" s="62"/>
      <c r="O1122" s="64"/>
    </row>
    <row r="1123" spans="1:15" x14ac:dyDescent="0.3">
      <c r="A1123" s="60"/>
      <c r="B1123" s="60"/>
      <c r="C1123" s="107"/>
      <c r="D1123" s="107"/>
      <c r="E1123" s="60"/>
      <c r="F1123" s="110"/>
      <c r="G1123" s="60"/>
      <c r="H1123" s="60"/>
      <c r="I1123" s="62"/>
      <c r="J1123" s="62"/>
      <c r="K1123" s="62"/>
      <c r="L1123" s="62"/>
      <c r="M1123" s="62"/>
      <c r="N1123" s="62"/>
      <c r="O1123" s="64"/>
    </row>
    <row r="1124" spans="1:15" x14ac:dyDescent="0.3">
      <c r="A1124" s="60"/>
      <c r="B1124" s="60"/>
      <c r="C1124" s="107"/>
      <c r="D1124" s="107"/>
      <c r="E1124" s="60"/>
      <c r="F1124" s="110"/>
      <c r="G1124" s="60"/>
      <c r="H1124" s="60"/>
      <c r="I1124" s="62"/>
      <c r="J1124" s="62"/>
      <c r="K1124" s="62"/>
      <c r="L1124" s="62"/>
      <c r="M1124" s="62"/>
      <c r="N1124" s="62"/>
      <c r="O1124" s="64"/>
    </row>
    <row r="1125" spans="1:15" x14ac:dyDescent="0.3">
      <c r="A1125" s="60"/>
      <c r="B1125" s="60"/>
      <c r="C1125" s="107"/>
      <c r="D1125" s="107"/>
      <c r="E1125" s="60"/>
      <c r="F1125" s="110"/>
      <c r="G1125" s="60"/>
      <c r="H1125" s="60"/>
      <c r="I1125" s="62"/>
      <c r="J1125" s="62"/>
      <c r="K1125" s="62"/>
      <c r="L1125" s="62"/>
      <c r="M1125" s="62"/>
      <c r="N1125" s="62"/>
      <c r="O1125" s="64"/>
    </row>
    <row r="1126" spans="1:15" x14ac:dyDescent="0.3">
      <c r="A1126" s="60"/>
      <c r="B1126" s="60"/>
      <c r="C1126" s="107"/>
      <c r="D1126" s="107"/>
      <c r="E1126" s="60"/>
      <c r="F1126" s="110"/>
      <c r="G1126" s="60"/>
      <c r="H1126" s="60"/>
      <c r="I1126" s="62"/>
      <c r="J1126" s="62"/>
      <c r="K1126" s="62"/>
      <c r="L1126" s="62"/>
      <c r="M1126" s="62"/>
      <c r="N1126" s="62"/>
      <c r="O1126" s="64"/>
    </row>
    <row r="1127" spans="1:15" x14ac:dyDescent="0.3">
      <c r="A1127" s="60"/>
      <c r="B1127" s="60"/>
      <c r="C1127" s="107"/>
      <c r="D1127" s="107"/>
      <c r="E1127" s="60"/>
      <c r="F1127" s="110"/>
      <c r="G1127" s="60"/>
      <c r="H1127" s="60"/>
      <c r="I1127" s="62"/>
      <c r="J1127" s="62"/>
      <c r="K1127" s="62"/>
      <c r="L1127" s="62"/>
      <c r="M1127" s="62"/>
      <c r="N1127" s="62"/>
      <c r="O1127" s="64"/>
    </row>
    <row r="1128" spans="1:15" x14ac:dyDescent="0.3">
      <c r="A1128" s="60"/>
      <c r="B1128" s="60"/>
      <c r="C1128" s="107"/>
      <c r="D1128" s="107"/>
      <c r="E1128" s="60"/>
      <c r="F1128" s="110"/>
      <c r="G1128" s="60"/>
      <c r="H1128" s="60"/>
      <c r="I1128" s="62"/>
      <c r="J1128" s="62"/>
      <c r="K1128" s="62"/>
      <c r="L1128" s="62"/>
      <c r="M1128" s="62"/>
      <c r="N1128" s="62"/>
      <c r="O1128" s="64"/>
    </row>
    <row r="1129" spans="1:15" x14ac:dyDescent="0.3">
      <c r="A1129" s="60"/>
      <c r="B1129" s="60"/>
      <c r="C1129" s="107"/>
      <c r="D1129" s="107"/>
      <c r="E1129" s="60"/>
      <c r="F1129" s="110"/>
      <c r="G1129" s="60"/>
      <c r="H1129" s="60"/>
      <c r="I1129" s="62"/>
      <c r="J1129" s="62"/>
      <c r="K1129" s="62"/>
      <c r="L1129" s="62"/>
      <c r="M1129" s="62"/>
      <c r="N1129" s="62"/>
      <c r="O1129" s="64"/>
    </row>
    <row r="1130" spans="1:15" x14ac:dyDescent="0.3">
      <c r="A1130" s="60"/>
      <c r="B1130" s="60"/>
      <c r="C1130" s="107"/>
      <c r="D1130" s="107"/>
      <c r="E1130" s="60"/>
      <c r="F1130" s="110"/>
      <c r="G1130" s="60"/>
      <c r="H1130" s="60"/>
      <c r="I1130" s="62"/>
      <c r="J1130" s="62"/>
      <c r="K1130" s="62"/>
      <c r="L1130" s="62"/>
      <c r="M1130" s="62"/>
      <c r="N1130" s="62"/>
      <c r="O1130" s="64"/>
    </row>
    <row r="1131" spans="1:15" x14ac:dyDescent="0.3">
      <c r="A1131" s="60"/>
      <c r="B1131" s="60"/>
      <c r="C1131" s="107"/>
      <c r="D1131" s="107"/>
      <c r="E1131" s="60"/>
      <c r="F1131" s="110"/>
      <c r="G1131" s="60"/>
      <c r="H1131" s="60"/>
      <c r="I1131" s="62"/>
      <c r="J1131" s="62"/>
      <c r="K1131" s="62"/>
      <c r="L1131" s="62"/>
      <c r="M1131" s="62"/>
      <c r="N1131" s="62"/>
      <c r="O1131" s="64"/>
    </row>
    <row r="1132" spans="1:15" x14ac:dyDescent="0.3">
      <c r="A1132" s="60"/>
      <c r="B1132" s="60"/>
      <c r="C1132" s="107"/>
      <c r="D1132" s="107"/>
      <c r="E1132" s="60"/>
      <c r="F1132" s="110"/>
      <c r="G1132" s="60"/>
      <c r="H1132" s="60"/>
      <c r="I1132" s="62"/>
      <c r="J1132" s="62"/>
      <c r="K1132" s="62"/>
      <c r="L1132" s="62"/>
      <c r="M1132" s="62"/>
      <c r="N1132" s="62"/>
      <c r="O1132" s="64"/>
    </row>
    <row r="1133" spans="1:15" x14ac:dyDescent="0.3">
      <c r="A1133" s="60"/>
      <c r="B1133" s="60"/>
      <c r="C1133" s="107"/>
      <c r="D1133" s="107"/>
      <c r="E1133" s="60"/>
      <c r="F1133" s="110"/>
      <c r="G1133" s="60"/>
      <c r="H1133" s="60"/>
      <c r="I1133" s="62"/>
      <c r="J1133" s="62"/>
      <c r="K1133" s="62"/>
      <c r="L1133" s="62"/>
      <c r="M1133" s="62"/>
      <c r="N1133" s="62"/>
      <c r="O1133" s="64"/>
    </row>
    <row r="1134" spans="1:15" x14ac:dyDescent="0.3">
      <c r="A1134" s="60"/>
      <c r="B1134" s="60"/>
      <c r="C1134" s="107"/>
      <c r="D1134" s="107"/>
      <c r="E1134" s="60"/>
      <c r="F1134" s="110"/>
      <c r="G1134" s="60"/>
      <c r="H1134" s="60"/>
      <c r="I1134" s="62"/>
      <c r="J1134" s="62"/>
      <c r="K1134" s="62"/>
      <c r="L1134" s="62"/>
      <c r="M1134" s="62"/>
      <c r="N1134" s="62"/>
      <c r="O1134" s="64"/>
    </row>
    <row r="1135" spans="1:15" x14ac:dyDescent="0.3">
      <c r="A1135" s="60"/>
      <c r="B1135" s="60"/>
      <c r="C1135" s="107"/>
      <c r="D1135" s="107"/>
      <c r="E1135" s="60"/>
      <c r="F1135" s="110"/>
      <c r="G1135" s="60"/>
      <c r="H1135" s="60"/>
      <c r="I1135" s="62"/>
      <c r="J1135" s="62"/>
      <c r="K1135" s="62"/>
      <c r="L1135" s="62"/>
      <c r="M1135" s="62"/>
      <c r="N1135" s="62"/>
      <c r="O1135" s="64"/>
    </row>
    <row r="1136" spans="1:15" x14ac:dyDescent="0.3">
      <c r="A1136" s="60"/>
      <c r="B1136" s="60"/>
      <c r="C1136" s="107"/>
      <c r="D1136" s="107"/>
      <c r="E1136" s="60"/>
      <c r="F1136" s="110"/>
      <c r="G1136" s="60"/>
      <c r="H1136" s="60"/>
      <c r="I1136" s="62"/>
      <c r="J1136" s="62"/>
      <c r="K1136" s="62"/>
      <c r="L1136" s="62"/>
      <c r="M1136" s="62"/>
      <c r="N1136" s="62"/>
      <c r="O1136" s="64"/>
    </row>
    <row r="1137" spans="1:15" x14ac:dyDescent="0.3">
      <c r="A1137" s="60"/>
      <c r="B1137" s="60"/>
      <c r="C1137" s="107"/>
      <c r="D1137" s="107"/>
      <c r="E1137" s="60"/>
      <c r="F1137" s="110"/>
      <c r="G1137" s="60"/>
      <c r="H1137" s="60"/>
      <c r="I1137" s="62"/>
      <c r="J1137" s="62"/>
      <c r="K1137" s="62"/>
      <c r="L1137" s="62"/>
      <c r="M1137" s="62"/>
      <c r="N1137" s="62"/>
      <c r="O1137" s="64"/>
    </row>
    <row r="1138" spans="1:15" x14ac:dyDescent="0.3">
      <c r="A1138" s="60"/>
      <c r="B1138" s="60"/>
      <c r="C1138" s="107"/>
      <c r="D1138" s="107"/>
      <c r="E1138" s="60"/>
      <c r="F1138" s="110"/>
      <c r="G1138" s="60"/>
      <c r="H1138" s="60"/>
      <c r="I1138" s="62"/>
      <c r="J1138" s="62"/>
      <c r="K1138" s="62"/>
      <c r="L1138" s="62"/>
      <c r="M1138" s="62"/>
      <c r="N1138" s="62"/>
      <c r="O1138" s="64"/>
    </row>
    <row r="1139" spans="1:15" x14ac:dyDescent="0.3">
      <c r="A1139" s="60"/>
      <c r="B1139" s="60"/>
      <c r="C1139" s="107"/>
      <c r="D1139" s="107"/>
      <c r="E1139" s="60"/>
      <c r="F1139" s="110"/>
      <c r="G1139" s="60"/>
      <c r="H1139" s="60"/>
      <c r="I1139" s="62"/>
      <c r="J1139" s="62"/>
      <c r="K1139" s="62"/>
      <c r="L1139" s="62"/>
      <c r="M1139" s="62"/>
      <c r="N1139" s="62"/>
      <c r="O1139" s="64"/>
    </row>
    <row r="1140" spans="1:15" x14ac:dyDescent="0.3">
      <c r="A1140" s="60"/>
      <c r="B1140" s="60"/>
      <c r="C1140" s="107"/>
      <c r="D1140" s="107"/>
      <c r="E1140" s="60"/>
      <c r="F1140" s="110"/>
      <c r="G1140" s="60"/>
      <c r="H1140" s="60"/>
      <c r="I1140" s="62"/>
      <c r="J1140" s="62"/>
      <c r="K1140" s="62"/>
      <c r="L1140" s="62"/>
      <c r="M1140" s="62"/>
      <c r="N1140" s="62"/>
      <c r="O1140" s="64"/>
    </row>
    <row r="1141" spans="1:15" x14ac:dyDescent="0.3">
      <c r="A1141" s="60"/>
      <c r="B1141" s="60"/>
      <c r="C1141" s="107"/>
      <c r="D1141" s="107"/>
      <c r="E1141" s="60"/>
      <c r="F1141" s="110"/>
      <c r="G1141" s="60"/>
      <c r="H1141" s="60"/>
      <c r="I1141" s="62"/>
      <c r="J1141" s="62"/>
      <c r="K1141" s="62"/>
      <c r="L1141" s="62"/>
      <c r="M1141" s="62"/>
      <c r="N1141" s="62"/>
      <c r="O1141" s="64"/>
    </row>
    <row r="1142" spans="1:15" x14ac:dyDescent="0.3">
      <c r="A1142" s="60"/>
      <c r="B1142" s="60"/>
      <c r="C1142" s="107"/>
      <c r="D1142" s="107"/>
      <c r="E1142" s="60"/>
      <c r="F1142" s="110"/>
      <c r="G1142" s="60"/>
      <c r="H1142" s="60"/>
      <c r="I1142" s="62"/>
      <c r="J1142" s="62"/>
      <c r="K1142" s="62"/>
      <c r="L1142" s="62"/>
      <c r="M1142" s="62"/>
      <c r="N1142" s="62"/>
      <c r="O1142" s="64"/>
    </row>
    <row r="1143" spans="1:15" x14ac:dyDescent="0.3">
      <c r="A1143" s="60"/>
      <c r="B1143" s="60"/>
      <c r="C1143" s="107"/>
      <c r="D1143" s="107"/>
      <c r="E1143" s="60"/>
      <c r="F1143" s="110"/>
      <c r="G1143" s="60"/>
      <c r="H1143" s="60"/>
      <c r="I1143" s="62"/>
      <c r="J1143" s="62"/>
      <c r="K1143" s="62"/>
      <c r="L1143" s="62"/>
      <c r="M1143" s="62"/>
      <c r="N1143" s="62"/>
      <c r="O1143" s="64"/>
    </row>
    <row r="1144" spans="1:15" x14ac:dyDescent="0.3">
      <c r="A1144" s="60"/>
      <c r="B1144" s="60"/>
      <c r="C1144" s="107"/>
      <c r="D1144" s="107"/>
      <c r="E1144" s="60"/>
      <c r="F1144" s="110"/>
      <c r="G1144" s="60"/>
      <c r="H1144" s="60"/>
      <c r="I1144" s="62"/>
      <c r="J1144" s="62"/>
      <c r="K1144" s="62"/>
      <c r="L1144" s="62"/>
      <c r="M1144" s="62"/>
      <c r="N1144" s="62"/>
      <c r="O1144" s="64"/>
    </row>
    <row r="1145" spans="1:15" x14ac:dyDescent="0.3">
      <c r="A1145" s="60"/>
      <c r="B1145" s="60"/>
      <c r="C1145" s="107"/>
      <c r="D1145" s="107"/>
      <c r="E1145" s="60"/>
      <c r="F1145" s="110"/>
      <c r="G1145" s="60"/>
      <c r="H1145" s="60"/>
      <c r="I1145" s="62"/>
      <c r="J1145" s="62"/>
      <c r="K1145" s="62"/>
      <c r="L1145" s="62"/>
      <c r="M1145" s="62"/>
      <c r="N1145" s="62"/>
      <c r="O1145" s="64"/>
    </row>
    <row r="1146" spans="1:15" x14ac:dyDescent="0.3">
      <c r="A1146" s="60"/>
      <c r="B1146" s="60"/>
      <c r="C1146" s="107"/>
      <c r="D1146" s="107"/>
      <c r="E1146" s="60"/>
      <c r="F1146" s="110"/>
      <c r="G1146" s="60"/>
      <c r="H1146" s="60"/>
      <c r="I1146" s="62"/>
      <c r="J1146" s="62"/>
      <c r="K1146" s="62"/>
      <c r="L1146" s="62"/>
      <c r="M1146" s="62"/>
      <c r="N1146" s="62"/>
      <c r="O1146" s="64"/>
    </row>
    <row r="1147" spans="1:15" x14ac:dyDescent="0.3">
      <c r="A1147" s="60"/>
      <c r="B1147" s="60"/>
      <c r="C1147" s="107"/>
      <c r="D1147" s="107"/>
      <c r="E1147" s="60"/>
      <c r="F1147" s="110"/>
      <c r="G1147" s="60"/>
      <c r="H1147" s="60"/>
      <c r="I1147" s="62"/>
      <c r="J1147" s="62"/>
      <c r="K1147" s="62"/>
      <c r="L1147" s="62"/>
      <c r="M1147" s="62"/>
      <c r="N1147" s="62"/>
      <c r="O1147" s="64"/>
    </row>
    <row r="1148" spans="1:15" x14ac:dyDescent="0.3">
      <c r="A1148" s="60"/>
      <c r="B1148" s="60"/>
      <c r="C1148" s="107"/>
      <c r="D1148" s="107"/>
      <c r="E1148" s="60"/>
      <c r="F1148" s="110"/>
      <c r="G1148" s="60"/>
      <c r="H1148" s="60"/>
      <c r="I1148" s="62"/>
      <c r="J1148" s="62"/>
      <c r="K1148" s="62"/>
      <c r="L1148" s="62"/>
      <c r="M1148" s="62"/>
      <c r="N1148" s="62"/>
      <c r="O1148" s="64"/>
    </row>
    <row r="1149" spans="1:15" x14ac:dyDescent="0.3">
      <c r="A1149" s="60"/>
      <c r="B1149" s="60"/>
      <c r="C1149" s="107"/>
      <c r="D1149" s="107"/>
      <c r="E1149" s="60"/>
      <c r="F1149" s="110"/>
      <c r="G1149" s="60"/>
      <c r="H1149" s="60"/>
      <c r="I1149" s="62"/>
      <c r="J1149" s="62"/>
      <c r="K1149" s="62"/>
      <c r="L1149" s="62"/>
      <c r="M1149" s="62"/>
      <c r="N1149" s="62"/>
      <c r="O1149" s="64"/>
    </row>
    <row r="1150" spans="1:15" x14ac:dyDescent="0.3">
      <c r="A1150" s="60"/>
      <c r="B1150" s="60"/>
      <c r="C1150" s="107"/>
      <c r="D1150" s="107"/>
      <c r="E1150" s="60"/>
      <c r="F1150" s="110"/>
      <c r="G1150" s="60"/>
      <c r="H1150" s="60"/>
      <c r="I1150" s="62"/>
      <c r="J1150" s="62"/>
      <c r="K1150" s="62"/>
      <c r="L1150" s="62"/>
      <c r="M1150" s="62"/>
      <c r="N1150" s="62"/>
      <c r="O1150" s="64"/>
    </row>
    <row r="1151" spans="1:15" x14ac:dyDescent="0.3">
      <c r="A1151" s="60"/>
      <c r="B1151" s="60"/>
      <c r="C1151" s="107"/>
      <c r="D1151" s="107"/>
      <c r="E1151" s="60"/>
      <c r="F1151" s="110"/>
      <c r="G1151" s="60"/>
      <c r="H1151" s="60"/>
      <c r="I1151" s="62"/>
      <c r="J1151" s="62"/>
      <c r="K1151" s="62"/>
      <c r="L1151" s="62"/>
      <c r="M1151" s="62"/>
      <c r="N1151" s="62"/>
      <c r="O1151" s="64"/>
    </row>
    <row r="1152" spans="1:15" x14ac:dyDescent="0.3">
      <c r="A1152" s="60"/>
      <c r="B1152" s="60"/>
      <c r="C1152" s="107"/>
      <c r="D1152" s="107"/>
      <c r="E1152" s="60"/>
      <c r="F1152" s="110"/>
      <c r="G1152" s="60"/>
      <c r="H1152" s="60"/>
      <c r="I1152" s="62"/>
      <c r="J1152" s="62"/>
      <c r="K1152" s="62"/>
      <c r="L1152" s="62"/>
      <c r="M1152" s="62"/>
      <c r="N1152" s="62"/>
      <c r="O1152" s="64"/>
    </row>
    <row r="1153" spans="1:15" x14ac:dyDescent="0.3">
      <c r="A1153" s="60"/>
      <c r="B1153" s="60"/>
      <c r="C1153" s="107"/>
      <c r="D1153" s="107"/>
      <c r="E1153" s="60"/>
      <c r="F1153" s="110"/>
      <c r="G1153" s="60"/>
      <c r="H1153" s="60"/>
      <c r="I1153" s="62"/>
      <c r="J1153" s="62"/>
      <c r="K1153" s="62"/>
      <c r="L1153" s="62"/>
      <c r="M1153" s="62"/>
      <c r="N1153" s="62"/>
      <c r="O1153" s="64"/>
    </row>
    <row r="1154" spans="1:15" x14ac:dyDescent="0.3">
      <c r="A1154" s="60"/>
      <c r="B1154" s="60"/>
      <c r="C1154" s="107"/>
      <c r="D1154" s="107"/>
      <c r="E1154" s="60"/>
      <c r="F1154" s="110"/>
      <c r="G1154" s="60"/>
      <c r="H1154" s="60"/>
      <c r="I1154" s="62"/>
      <c r="J1154" s="62"/>
      <c r="K1154" s="62"/>
      <c r="L1154" s="62"/>
      <c r="M1154" s="62"/>
      <c r="N1154" s="62"/>
      <c r="O1154" s="64"/>
    </row>
    <row r="1155" spans="1:15" x14ac:dyDescent="0.3">
      <c r="A1155" s="60"/>
      <c r="B1155" s="60"/>
      <c r="C1155" s="107"/>
      <c r="D1155" s="107"/>
      <c r="E1155" s="60"/>
      <c r="F1155" s="110"/>
      <c r="G1155" s="60"/>
      <c r="H1155" s="60"/>
      <c r="I1155" s="62"/>
      <c r="J1155" s="62"/>
      <c r="K1155" s="62"/>
      <c r="L1155" s="62"/>
      <c r="M1155" s="62"/>
      <c r="N1155" s="62"/>
      <c r="O1155" s="64"/>
    </row>
    <row r="1156" spans="1:15" x14ac:dyDescent="0.3">
      <c r="A1156" s="60"/>
      <c r="B1156" s="60"/>
      <c r="C1156" s="107"/>
      <c r="D1156" s="107"/>
      <c r="E1156" s="60"/>
      <c r="F1156" s="110"/>
      <c r="G1156" s="60"/>
      <c r="H1156" s="60"/>
      <c r="I1156" s="62"/>
      <c r="J1156" s="62"/>
      <c r="K1156" s="62"/>
      <c r="L1156" s="62"/>
      <c r="M1156" s="62"/>
      <c r="N1156" s="62"/>
      <c r="O1156" s="64"/>
    </row>
    <row r="1157" spans="1:15" x14ac:dyDescent="0.3">
      <c r="A1157" s="60"/>
      <c r="B1157" s="60"/>
      <c r="C1157" s="107"/>
      <c r="D1157" s="107"/>
      <c r="E1157" s="60"/>
      <c r="F1157" s="110"/>
      <c r="G1157" s="60"/>
      <c r="H1157" s="60"/>
      <c r="I1157" s="62"/>
      <c r="J1157" s="62"/>
      <c r="K1157" s="62"/>
      <c r="L1157" s="62"/>
      <c r="M1157" s="62"/>
      <c r="N1157" s="62"/>
      <c r="O1157" s="64"/>
    </row>
    <row r="1158" spans="1:15" x14ac:dyDescent="0.3">
      <c r="A1158" s="60"/>
      <c r="B1158" s="60"/>
      <c r="C1158" s="107"/>
      <c r="D1158" s="107"/>
      <c r="E1158" s="60"/>
      <c r="F1158" s="110"/>
      <c r="G1158" s="60"/>
      <c r="H1158" s="60"/>
      <c r="I1158" s="62"/>
      <c r="J1158" s="62"/>
      <c r="K1158" s="62"/>
      <c r="L1158" s="62"/>
      <c r="M1158" s="62"/>
      <c r="N1158" s="62"/>
      <c r="O1158" s="64"/>
    </row>
    <row r="1159" spans="1:15" x14ac:dyDescent="0.3">
      <c r="A1159" s="60"/>
      <c r="B1159" s="60"/>
      <c r="C1159" s="107"/>
      <c r="D1159" s="107"/>
      <c r="E1159" s="60"/>
      <c r="F1159" s="110"/>
      <c r="G1159" s="60"/>
      <c r="H1159" s="60"/>
      <c r="I1159" s="62"/>
      <c r="J1159" s="62"/>
      <c r="K1159" s="62"/>
      <c r="L1159" s="62"/>
      <c r="M1159" s="62"/>
      <c r="N1159" s="62"/>
      <c r="O1159" s="64"/>
    </row>
    <row r="1160" spans="1:15" x14ac:dyDescent="0.3">
      <c r="A1160" s="60"/>
      <c r="B1160" s="60"/>
      <c r="C1160" s="107"/>
      <c r="D1160" s="107"/>
      <c r="E1160" s="60"/>
      <c r="F1160" s="110"/>
      <c r="G1160" s="60"/>
      <c r="H1160" s="60"/>
      <c r="I1160" s="62"/>
      <c r="J1160" s="62"/>
      <c r="K1160" s="62"/>
      <c r="L1160" s="62"/>
      <c r="M1160" s="62"/>
      <c r="N1160" s="62"/>
      <c r="O1160" s="64"/>
    </row>
    <row r="1161" spans="1:15" x14ac:dyDescent="0.3">
      <c r="A1161" s="60"/>
      <c r="B1161" s="60"/>
      <c r="C1161" s="107"/>
      <c r="D1161" s="107"/>
      <c r="E1161" s="60"/>
      <c r="F1161" s="110"/>
      <c r="G1161" s="60"/>
      <c r="H1161" s="60"/>
      <c r="I1161" s="62"/>
      <c r="J1161" s="62"/>
      <c r="K1161" s="62"/>
      <c r="L1161" s="62"/>
      <c r="M1161" s="62"/>
      <c r="N1161" s="62"/>
      <c r="O1161" s="64"/>
    </row>
    <row r="1162" spans="1:15" x14ac:dyDescent="0.3">
      <c r="A1162" s="60"/>
      <c r="B1162" s="60"/>
      <c r="C1162" s="107"/>
      <c r="D1162" s="107"/>
      <c r="E1162" s="60"/>
      <c r="F1162" s="110"/>
      <c r="G1162" s="60"/>
      <c r="H1162" s="60"/>
      <c r="I1162" s="62"/>
      <c r="J1162" s="62"/>
      <c r="K1162" s="62"/>
      <c r="L1162" s="62"/>
      <c r="M1162" s="62"/>
      <c r="N1162" s="62"/>
      <c r="O1162" s="64"/>
    </row>
    <row r="1163" spans="1:15" x14ac:dyDescent="0.3">
      <c r="A1163" s="60"/>
      <c r="B1163" s="60"/>
      <c r="C1163" s="107"/>
      <c r="D1163" s="107"/>
      <c r="E1163" s="60"/>
      <c r="F1163" s="110"/>
      <c r="G1163" s="60"/>
      <c r="H1163" s="60"/>
      <c r="I1163" s="62"/>
      <c r="J1163" s="62"/>
      <c r="K1163" s="62"/>
      <c r="L1163" s="62"/>
      <c r="M1163" s="62"/>
      <c r="N1163" s="62"/>
      <c r="O1163" s="64"/>
    </row>
    <row r="1164" spans="1:15" x14ac:dyDescent="0.3">
      <c r="A1164" s="60"/>
      <c r="B1164" s="60"/>
      <c r="C1164" s="107"/>
      <c r="D1164" s="107"/>
      <c r="E1164" s="60"/>
      <c r="F1164" s="110"/>
      <c r="G1164" s="60"/>
      <c r="H1164" s="60"/>
      <c r="I1164" s="62"/>
      <c r="J1164" s="62"/>
      <c r="K1164" s="62"/>
      <c r="L1164" s="62"/>
      <c r="M1164" s="62"/>
      <c r="N1164" s="62"/>
      <c r="O1164" s="64"/>
    </row>
    <row r="1165" spans="1:15" x14ac:dyDescent="0.3">
      <c r="A1165" s="60"/>
      <c r="B1165" s="60"/>
      <c r="C1165" s="107"/>
      <c r="D1165" s="107"/>
      <c r="E1165" s="60"/>
      <c r="F1165" s="110"/>
      <c r="G1165" s="60"/>
      <c r="H1165" s="60"/>
      <c r="I1165" s="62"/>
      <c r="J1165" s="62"/>
      <c r="K1165" s="62"/>
      <c r="L1165" s="62"/>
      <c r="M1165" s="62"/>
      <c r="N1165" s="62"/>
      <c r="O1165" s="64"/>
    </row>
    <row r="1166" spans="1:15" x14ac:dyDescent="0.3">
      <c r="A1166" s="60"/>
      <c r="B1166" s="60"/>
      <c r="C1166" s="107"/>
      <c r="D1166" s="107"/>
      <c r="E1166" s="60"/>
      <c r="F1166" s="110"/>
      <c r="G1166" s="60"/>
      <c r="H1166" s="60"/>
      <c r="I1166" s="62"/>
      <c r="J1166" s="62"/>
      <c r="K1166" s="62"/>
      <c r="L1166" s="62"/>
      <c r="M1166" s="62"/>
      <c r="N1166" s="62"/>
      <c r="O1166" s="64"/>
    </row>
    <row r="1167" spans="1:15" x14ac:dyDescent="0.3">
      <c r="A1167" s="60"/>
      <c r="B1167" s="60"/>
      <c r="C1167" s="107"/>
      <c r="D1167" s="107"/>
      <c r="E1167" s="60"/>
      <c r="F1167" s="110"/>
      <c r="G1167" s="60"/>
      <c r="H1167" s="60"/>
      <c r="I1167" s="62"/>
      <c r="J1167" s="62"/>
      <c r="K1167" s="62"/>
      <c r="L1167" s="62"/>
      <c r="M1167" s="62"/>
      <c r="N1167" s="62"/>
      <c r="O1167" s="64"/>
    </row>
    <row r="1168" spans="1:15" x14ac:dyDescent="0.3">
      <c r="A1168" s="60"/>
      <c r="B1168" s="60"/>
      <c r="C1168" s="107"/>
      <c r="D1168" s="107"/>
      <c r="E1168" s="60"/>
      <c r="F1168" s="110"/>
      <c r="G1168" s="60"/>
      <c r="H1168" s="60"/>
      <c r="I1168" s="62"/>
      <c r="J1168" s="62"/>
      <c r="K1168" s="62"/>
      <c r="L1168" s="62"/>
      <c r="M1168" s="62"/>
      <c r="N1168" s="62"/>
      <c r="O1168" s="64"/>
    </row>
    <row r="1169" spans="1:15" x14ac:dyDescent="0.3">
      <c r="A1169" s="60"/>
      <c r="B1169" s="60"/>
      <c r="C1169" s="107"/>
      <c r="D1169" s="107"/>
      <c r="E1169" s="60"/>
      <c r="F1169" s="110"/>
      <c r="G1169" s="60"/>
      <c r="H1169" s="60"/>
      <c r="I1169" s="62"/>
      <c r="J1169" s="62"/>
      <c r="K1169" s="62"/>
      <c r="L1169" s="62"/>
      <c r="M1169" s="62"/>
      <c r="N1169" s="62"/>
      <c r="O1169" s="64"/>
    </row>
    <row r="1170" spans="1:15" x14ac:dyDescent="0.3">
      <c r="A1170" s="60"/>
      <c r="B1170" s="60"/>
      <c r="C1170" s="107"/>
      <c r="D1170" s="107"/>
      <c r="E1170" s="60"/>
      <c r="F1170" s="110"/>
      <c r="G1170" s="60"/>
      <c r="H1170" s="60"/>
      <c r="I1170" s="62"/>
      <c r="J1170" s="62"/>
      <c r="K1170" s="62"/>
      <c r="L1170" s="62"/>
      <c r="M1170" s="62"/>
      <c r="N1170" s="62"/>
      <c r="O1170" s="64"/>
    </row>
    <row r="1171" spans="1:15" x14ac:dyDescent="0.3">
      <c r="A1171" s="60"/>
      <c r="B1171" s="60"/>
      <c r="C1171" s="107"/>
      <c r="D1171" s="107"/>
      <c r="E1171" s="60"/>
      <c r="F1171" s="110"/>
      <c r="G1171" s="60"/>
      <c r="H1171" s="60"/>
      <c r="I1171" s="62"/>
      <c r="J1171" s="62"/>
      <c r="K1171" s="62"/>
      <c r="L1171" s="62"/>
      <c r="M1171" s="62"/>
      <c r="N1171" s="62"/>
      <c r="O1171" s="64"/>
    </row>
    <row r="1172" spans="1:15" x14ac:dyDescent="0.3">
      <c r="A1172" s="60"/>
      <c r="B1172" s="60"/>
      <c r="C1172" s="107"/>
      <c r="D1172" s="107"/>
      <c r="E1172" s="60"/>
      <c r="F1172" s="110"/>
      <c r="G1172" s="60"/>
      <c r="H1172" s="60"/>
      <c r="I1172" s="62"/>
      <c r="J1172" s="62"/>
      <c r="K1172" s="62"/>
      <c r="L1172" s="62"/>
      <c r="M1172" s="62"/>
      <c r="N1172" s="62"/>
      <c r="O1172" s="64"/>
    </row>
    <row r="1173" spans="1:15" x14ac:dyDescent="0.3">
      <c r="A1173" s="60"/>
      <c r="B1173" s="60"/>
      <c r="C1173" s="107"/>
      <c r="D1173" s="107"/>
      <c r="E1173" s="60"/>
      <c r="F1173" s="110"/>
      <c r="G1173" s="60"/>
      <c r="H1173" s="60"/>
      <c r="I1173" s="62"/>
      <c r="J1173" s="62"/>
      <c r="K1173" s="62"/>
      <c r="L1173" s="62"/>
      <c r="M1173" s="62"/>
      <c r="N1173" s="62"/>
      <c r="O1173" s="64"/>
    </row>
    <row r="1174" spans="1:15" x14ac:dyDescent="0.3">
      <c r="A1174" s="60"/>
      <c r="B1174" s="60"/>
      <c r="C1174" s="107"/>
      <c r="D1174" s="107"/>
      <c r="E1174" s="60"/>
      <c r="F1174" s="110"/>
      <c r="G1174" s="60"/>
      <c r="H1174" s="60"/>
      <c r="I1174" s="62"/>
      <c r="J1174" s="62"/>
      <c r="K1174" s="62"/>
      <c r="L1174" s="62"/>
      <c r="M1174" s="62"/>
      <c r="N1174" s="62"/>
      <c r="O1174" s="64"/>
    </row>
    <row r="1175" spans="1:15" x14ac:dyDescent="0.3">
      <c r="A1175" s="60"/>
      <c r="B1175" s="60"/>
      <c r="C1175" s="107"/>
      <c r="D1175" s="107"/>
      <c r="E1175" s="60"/>
      <c r="F1175" s="110"/>
      <c r="G1175" s="60"/>
      <c r="H1175" s="60"/>
      <c r="I1175" s="62"/>
      <c r="J1175" s="62"/>
      <c r="K1175" s="62"/>
      <c r="L1175" s="62"/>
      <c r="M1175" s="62"/>
      <c r="N1175" s="62"/>
      <c r="O1175" s="64"/>
    </row>
    <row r="1176" spans="1:15" x14ac:dyDescent="0.3">
      <c r="A1176" s="60"/>
      <c r="B1176" s="60"/>
      <c r="C1176" s="107"/>
      <c r="D1176" s="107"/>
      <c r="E1176" s="60"/>
      <c r="F1176" s="110"/>
      <c r="G1176" s="60"/>
      <c r="H1176" s="60"/>
      <c r="I1176" s="62"/>
      <c r="J1176" s="62"/>
      <c r="K1176" s="62"/>
      <c r="L1176" s="62"/>
      <c r="M1176" s="62"/>
      <c r="N1176" s="62"/>
      <c r="O1176" s="64"/>
    </row>
    <row r="1177" spans="1:15" x14ac:dyDescent="0.3">
      <c r="A1177" s="60"/>
      <c r="B1177" s="60"/>
      <c r="C1177" s="107"/>
      <c r="D1177" s="107"/>
      <c r="E1177" s="60"/>
      <c r="F1177" s="110"/>
      <c r="G1177" s="60"/>
      <c r="H1177" s="60"/>
      <c r="I1177" s="62"/>
      <c r="J1177" s="62"/>
      <c r="K1177" s="62"/>
      <c r="L1177" s="62"/>
      <c r="M1177" s="62"/>
      <c r="N1177" s="62"/>
      <c r="O1177" s="64"/>
    </row>
    <row r="1178" spans="1:15" x14ac:dyDescent="0.3">
      <c r="A1178" s="60"/>
      <c r="B1178" s="60"/>
      <c r="C1178" s="107"/>
      <c r="D1178" s="107"/>
      <c r="E1178" s="60"/>
      <c r="F1178" s="110"/>
      <c r="G1178" s="60"/>
      <c r="H1178" s="60"/>
      <c r="I1178" s="62"/>
      <c r="J1178" s="62"/>
      <c r="K1178" s="62"/>
      <c r="L1178" s="62"/>
      <c r="M1178" s="62"/>
      <c r="N1178" s="62"/>
      <c r="O1178" s="64"/>
    </row>
    <row r="1179" spans="1:15" x14ac:dyDescent="0.3">
      <c r="A1179" s="60"/>
      <c r="B1179" s="60"/>
      <c r="C1179" s="107"/>
      <c r="D1179" s="107"/>
      <c r="E1179" s="60"/>
      <c r="F1179" s="110"/>
      <c r="G1179" s="60"/>
      <c r="H1179" s="60"/>
      <c r="I1179" s="62"/>
      <c r="J1179" s="62"/>
      <c r="K1179" s="62"/>
      <c r="L1179" s="62"/>
      <c r="M1179" s="62"/>
      <c r="N1179" s="62"/>
      <c r="O1179" s="64"/>
    </row>
    <row r="1180" spans="1:15" x14ac:dyDescent="0.3">
      <c r="A1180" s="60"/>
      <c r="B1180" s="60"/>
      <c r="C1180" s="107"/>
      <c r="D1180" s="107"/>
      <c r="E1180" s="60"/>
      <c r="F1180" s="110"/>
      <c r="G1180" s="60"/>
      <c r="H1180" s="60"/>
      <c r="I1180" s="62"/>
      <c r="J1180" s="62"/>
      <c r="K1180" s="62"/>
      <c r="L1180" s="62"/>
      <c r="M1180" s="62"/>
      <c r="N1180" s="62"/>
      <c r="O1180" s="64"/>
    </row>
    <row r="1181" spans="1:15" x14ac:dyDescent="0.3">
      <c r="A1181" s="60"/>
      <c r="B1181" s="60"/>
      <c r="C1181" s="107"/>
      <c r="D1181" s="107"/>
      <c r="E1181" s="60"/>
      <c r="F1181" s="110"/>
      <c r="G1181" s="60"/>
      <c r="H1181" s="60"/>
      <c r="I1181" s="62"/>
      <c r="J1181" s="62"/>
      <c r="K1181" s="62"/>
      <c r="L1181" s="62"/>
      <c r="M1181" s="62"/>
      <c r="N1181" s="62"/>
      <c r="O1181" s="64"/>
    </row>
    <row r="1182" spans="1:15" x14ac:dyDescent="0.3">
      <c r="A1182" s="60"/>
      <c r="B1182" s="60"/>
      <c r="C1182" s="107"/>
      <c r="D1182" s="107"/>
      <c r="E1182" s="60"/>
      <c r="F1182" s="110"/>
      <c r="G1182" s="60"/>
      <c r="H1182" s="60"/>
      <c r="I1182" s="62"/>
      <c r="J1182" s="62"/>
      <c r="K1182" s="62"/>
      <c r="L1182" s="62"/>
      <c r="M1182" s="62"/>
      <c r="N1182" s="62"/>
      <c r="O1182" s="64"/>
    </row>
    <row r="1183" spans="1:15" x14ac:dyDescent="0.3">
      <c r="A1183" s="60"/>
      <c r="B1183" s="60"/>
      <c r="C1183" s="107"/>
      <c r="D1183" s="107"/>
      <c r="E1183" s="60"/>
      <c r="F1183" s="110"/>
      <c r="G1183" s="60"/>
      <c r="H1183" s="60"/>
      <c r="I1183" s="62"/>
      <c r="J1183" s="62"/>
      <c r="K1183" s="62"/>
      <c r="L1183" s="62"/>
      <c r="M1183" s="62"/>
      <c r="N1183" s="62"/>
      <c r="O1183" s="64"/>
    </row>
    <row r="1184" spans="1:15" x14ac:dyDescent="0.3">
      <c r="A1184" s="60"/>
      <c r="B1184" s="60"/>
      <c r="C1184" s="107"/>
      <c r="D1184" s="107"/>
      <c r="E1184" s="60"/>
      <c r="F1184" s="110"/>
      <c r="G1184" s="60"/>
      <c r="H1184" s="60"/>
      <c r="I1184" s="62"/>
      <c r="J1184" s="62"/>
      <c r="K1184" s="62"/>
      <c r="L1184" s="62"/>
      <c r="M1184" s="62"/>
      <c r="N1184" s="62"/>
      <c r="O1184" s="64"/>
    </row>
    <row r="1185" spans="1:15" x14ac:dyDescent="0.3">
      <c r="A1185" s="60"/>
      <c r="B1185" s="60"/>
      <c r="C1185" s="107"/>
      <c r="D1185" s="107"/>
      <c r="E1185" s="60"/>
      <c r="F1185" s="110"/>
      <c r="G1185" s="60"/>
      <c r="H1185" s="60"/>
      <c r="I1185" s="62"/>
      <c r="J1185" s="62"/>
      <c r="K1185" s="62"/>
      <c r="L1185" s="62"/>
      <c r="M1185" s="62"/>
      <c r="N1185" s="62"/>
      <c r="O1185" s="64"/>
    </row>
    <row r="1186" spans="1:15" x14ac:dyDescent="0.3">
      <c r="A1186" s="60"/>
      <c r="B1186" s="60"/>
      <c r="C1186" s="107"/>
      <c r="D1186" s="107"/>
      <c r="E1186" s="60"/>
      <c r="F1186" s="110"/>
      <c r="G1186" s="60"/>
      <c r="H1186" s="60"/>
      <c r="I1186" s="62"/>
      <c r="J1186" s="62"/>
      <c r="K1186" s="62"/>
      <c r="L1186" s="62"/>
      <c r="M1186" s="62"/>
      <c r="N1186" s="62"/>
      <c r="O1186" s="64"/>
    </row>
    <row r="1187" spans="1:15" x14ac:dyDescent="0.3">
      <c r="A1187" s="60"/>
      <c r="B1187" s="60"/>
      <c r="C1187" s="107"/>
      <c r="D1187" s="107"/>
      <c r="E1187" s="60"/>
      <c r="F1187" s="110"/>
      <c r="G1187" s="60"/>
      <c r="H1187" s="60"/>
      <c r="I1187" s="62"/>
      <c r="J1187" s="62"/>
      <c r="K1187" s="62"/>
      <c r="L1187" s="62"/>
      <c r="M1187" s="62"/>
      <c r="N1187" s="62"/>
      <c r="O1187" s="64"/>
    </row>
    <row r="1188" spans="1:15" x14ac:dyDescent="0.3">
      <c r="A1188" s="60"/>
      <c r="B1188" s="60"/>
      <c r="C1188" s="107"/>
      <c r="D1188" s="107"/>
      <c r="E1188" s="60"/>
      <c r="F1188" s="110"/>
      <c r="G1188" s="60"/>
      <c r="H1188" s="60"/>
      <c r="I1188" s="62"/>
      <c r="J1188" s="62"/>
      <c r="K1188" s="62"/>
      <c r="L1188" s="62"/>
      <c r="M1188" s="62"/>
      <c r="N1188" s="62"/>
      <c r="O1188" s="64"/>
    </row>
    <row r="1189" spans="1:15" x14ac:dyDescent="0.3">
      <c r="A1189" s="60"/>
      <c r="B1189" s="60"/>
      <c r="C1189" s="107"/>
      <c r="D1189" s="107"/>
      <c r="E1189" s="60"/>
      <c r="F1189" s="110"/>
      <c r="G1189" s="60"/>
      <c r="H1189" s="60"/>
      <c r="I1189" s="62"/>
      <c r="J1189" s="62"/>
      <c r="K1189" s="62"/>
      <c r="L1189" s="62"/>
      <c r="M1189" s="62"/>
      <c r="N1189" s="62"/>
      <c r="O1189" s="64"/>
    </row>
    <row r="1190" spans="1:15" x14ac:dyDescent="0.3">
      <c r="A1190" s="60"/>
      <c r="B1190" s="60"/>
      <c r="C1190" s="107"/>
      <c r="D1190" s="107"/>
      <c r="E1190" s="60"/>
      <c r="F1190" s="110"/>
      <c r="G1190" s="60"/>
      <c r="H1190" s="60"/>
      <c r="I1190" s="62"/>
      <c r="J1190" s="62"/>
      <c r="K1190" s="62"/>
      <c r="L1190" s="62"/>
      <c r="M1190" s="62"/>
      <c r="N1190" s="62"/>
      <c r="O1190" s="64"/>
    </row>
    <row r="1191" spans="1:15" x14ac:dyDescent="0.3">
      <c r="A1191" s="60"/>
      <c r="B1191" s="60"/>
      <c r="C1191" s="107"/>
      <c r="D1191" s="107"/>
      <c r="E1191" s="60"/>
      <c r="F1191" s="110"/>
      <c r="G1191" s="60"/>
      <c r="H1191" s="60"/>
      <c r="I1191" s="62"/>
      <c r="J1191" s="62"/>
      <c r="K1191" s="62"/>
      <c r="L1191" s="62"/>
      <c r="M1191" s="62"/>
      <c r="N1191" s="62"/>
      <c r="O1191" s="64"/>
    </row>
    <row r="1192" spans="1:15" x14ac:dyDescent="0.3">
      <c r="A1192" s="60"/>
      <c r="B1192" s="60"/>
      <c r="C1192" s="107"/>
      <c r="D1192" s="107"/>
      <c r="E1192" s="60"/>
      <c r="F1192" s="110"/>
      <c r="G1192" s="60"/>
      <c r="H1192" s="60"/>
      <c r="I1192" s="62"/>
      <c r="J1192" s="62"/>
      <c r="K1192" s="62"/>
      <c r="L1192" s="62"/>
      <c r="M1192" s="62"/>
      <c r="N1192" s="62"/>
      <c r="O1192" s="64"/>
    </row>
    <row r="1193" spans="1:15" x14ac:dyDescent="0.3">
      <c r="A1193" s="60"/>
      <c r="B1193" s="60"/>
      <c r="C1193" s="107"/>
      <c r="D1193" s="107"/>
      <c r="E1193" s="60"/>
      <c r="F1193" s="110"/>
      <c r="G1193" s="60"/>
      <c r="H1193" s="60"/>
      <c r="I1193" s="62"/>
      <c r="J1193" s="62"/>
      <c r="K1193" s="62"/>
      <c r="L1193" s="62"/>
      <c r="M1193" s="62"/>
      <c r="N1193" s="62"/>
      <c r="O1193" s="64"/>
    </row>
    <row r="1194" spans="1:15" x14ac:dyDescent="0.3">
      <c r="A1194" s="60"/>
      <c r="B1194" s="60"/>
      <c r="C1194" s="107"/>
      <c r="D1194" s="107"/>
      <c r="E1194" s="60"/>
      <c r="F1194" s="110"/>
      <c r="G1194" s="60"/>
      <c r="H1194" s="60"/>
      <c r="I1194" s="62"/>
      <c r="J1194" s="62"/>
      <c r="K1194" s="62"/>
      <c r="L1194" s="62"/>
      <c r="M1194" s="62"/>
      <c r="N1194" s="62"/>
      <c r="O1194" s="64"/>
    </row>
    <row r="1195" spans="1:15" x14ac:dyDescent="0.3">
      <c r="A1195" s="60"/>
      <c r="B1195" s="60"/>
      <c r="C1195" s="107"/>
      <c r="D1195" s="107"/>
      <c r="E1195" s="60"/>
      <c r="F1195" s="110"/>
      <c r="G1195" s="60"/>
      <c r="H1195" s="60"/>
      <c r="I1195" s="62"/>
      <c r="J1195" s="62"/>
      <c r="K1195" s="62"/>
      <c r="L1195" s="62"/>
      <c r="M1195" s="62"/>
      <c r="N1195" s="62"/>
      <c r="O1195" s="64"/>
    </row>
    <row r="1196" spans="1:15" x14ac:dyDescent="0.3">
      <c r="A1196" s="60"/>
      <c r="B1196" s="60"/>
      <c r="C1196" s="107"/>
      <c r="D1196" s="107"/>
      <c r="E1196" s="60"/>
      <c r="F1196" s="110"/>
      <c r="G1196" s="60"/>
      <c r="H1196" s="60"/>
      <c r="I1196" s="62"/>
      <c r="J1196" s="62"/>
      <c r="K1196" s="62"/>
      <c r="L1196" s="62"/>
      <c r="M1196" s="62"/>
      <c r="N1196" s="62"/>
      <c r="O1196" s="64"/>
    </row>
    <row r="1197" spans="1:15" x14ac:dyDescent="0.3">
      <c r="A1197" s="60"/>
      <c r="B1197" s="60"/>
      <c r="C1197" s="107"/>
      <c r="D1197" s="107"/>
      <c r="E1197" s="60"/>
      <c r="F1197" s="110"/>
      <c r="G1197" s="60"/>
      <c r="H1197" s="60"/>
      <c r="I1197" s="62"/>
      <c r="J1197" s="62"/>
      <c r="K1197" s="62"/>
      <c r="L1197" s="62"/>
      <c r="M1197" s="62"/>
      <c r="N1197" s="62"/>
      <c r="O1197" s="64"/>
    </row>
    <row r="1198" spans="1:15" x14ac:dyDescent="0.3">
      <c r="A1198" s="60"/>
      <c r="B1198" s="60"/>
      <c r="C1198" s="107"/>
      <c r="D1198" s="107"/>
      <c r="E1198" s="60"/>
      <c r="F1198" s="110"/>
      <c r="G1198" s="60"/>
      <c r="H1198" s="60"/>
      <c r="I1198" s="62"/>
      <c r="J1198" s="62"/>
      <c r="K1198" s="62"/>
      <c r="L1198" s="62"/>
      <c r="M1198" s="62"/>
      <c r="N1198" s="62"/>
      <c r="O1198" s="64"/>
    </row>
    <row r="1199" spans="1:15" x14ac:dyDescent="0.3">
      <c r="A1199" s="60"/>
      <c r="B1199" s="60"/>
      <c r="C1199" s="107"/>
      <c r="D1199" s="107"/>
      <c r="E1199" s="60"/>
      <c r="F1199" s="110"/>
      <c r="G1199" s="60"/>
      <c r="H1199" s="60"/>
      <c r="I1199" s="62"/>
      <c r="J1199" s="62"/>
      <c r="K1199" s="62"/>
      <c r="L1199" s="62"/>
      <c r="M1199" s="62"/>
      <c r="N1199" s="62"/>
      <c r="O1199" s="64"/>
    </row>
    <row r="1200" spans="1:15" x14ac:dyDescent="0.3">
      <c r="A1200" s="60"/>
      <c r="B1200" s="60"/>
      <c r="C1200" s="107"/>
      <c r="D1200" s="107"/>
      <c r="E1200" s="60"/>
      <c r="F1200" s="110"/>
      <c r="G1200" s="60"/>
      <c r="H1200" s="60"/>
      <c r="I1200" s="62"/>
      <c r="J1200" s="62"/>
      <c r="K1200" s="62"/>
      <c r="L1200" s="62"/>
      <c r="M1200" s="62"/>
      <c r="N1200" s="62"/>
      <c r="O1200" s="64"/>
    </row>
    <row r="1201" spans="1:15" x14ac:dyDescent="0.3">
      <c r="A1201" s="60"/>
      <c r="B1201" s="60"/>
      <c r="C1201" s="107"/>
      <c r="D1201" s="107"/>
      <c r="E1201" s="60"/>
      <c r="F1201" s="110"/>
      <c r="G1201" s="60"/>
      <c r="H1201" s="60"/>
      <c r="I1201" s="62"/>
      <c r="J1201" s="62"/>
      <c r="K1201" s="62"/>
      <c r="L1201" s="62"/>
      <c r="M1201" s="62"/>
      <c r="N1201" s="62"/>
      <c r="O1201" s="64"/>
    </row>
    <row r="1202" spans="1:15" x14ac:dyDescent="0.3">
      <c r="A1202" s="60"/>
      <c r="B1202" s="60"/>
      <c r="C1202" s="107"/>
      <c r="D1202" s="107"/>
      <c r="E1202" s="60"/>
      <c r="F1202" s="110"/>
      <c r="G1202" s="60"/>
      <c r="H1202" s="60"/>
      <c r="I1202" s="62"/>
      <c r="J1202" s="62"/>
      <c r="K1202" s="62"/>
      <c r="L1202" s="62"/>
      <c r="M1202" s="62"/>
      <c r="N1202" s="62"/>
      <c r="O1202" s="64"/>
    </row>
    <row r="1203" spans="1:15" x14ac:dyDescent="0.3">
      <c r="A1203" s="60"/>
      <c r="B1203" s="60"/>
      <c r="C1203" s="107"/>
      <c r="D1203" s="107"/>
      <c r="E1203" s="60"/>
      <c r="F1203" s="110"/>
      <c r="G1203" s="60"/>
      <c r="H1203" s="60"/>
      <c r="I1203" s="62"/>
      <c r="J1203" s="62"/>
      <c r="K1203" s="62"/>
      <c r="L1203" s="62"/>
      <c r="M1203" s="62"/>
      <c r="N1203" s="62"/>
      <c r="O1203" s="64"/>
    </row>
    <row r="1204" spans="1:15" x14ac:dyDescent="0.3">
      <c r="A1204" s="60"/>
      <c r="B1204" s="60"/>
      <c r="C1204" s="107"/>
      <c r="D1204" s="107"/>
      <c r="E1204" s="60"/>
      <c r="F1204" s="110"/>
      <c r="G1204" s="60"/>
      <c r="H1204" s="60"/>
      <c r="I1204" s="62"/>
      <c r="J1204" s="62"/>
      <c r="K1204" s="62"/>
      <c r="L1204" s="62"/>
      <c r="M1204" s="62"/>
      <c r="N1204" s="62"/>
      <c r="O1204" s="64"/>
    </row>
    <row r="1205" spans="1:15" x14ac:dyDescent="0.3">
      <c r="A1205" s="60"/>
      <c r="B1205" s="60"/>
      <c r="C1205" s="107"/>
      <c r="D1205" s="107"/>
      <c r="E1205" s="60"/>
      <c r="F1205" s="110"/>
      <c r="G1205" s="60"/>
      <c r="H1205" s="60"/>
      <c r="I1205" s="62"/>
      <c r="J1205" s="62"/>
      <c r="K1205" s="62"/>
      <c r="L1205" s="62"/>
      <c r="M1205" s="62"/>
      <c r="N1205" s="62"/>
      <c r="O1205" s="64"/>
    </row>
    <row r="1206" spans="1:15" x14ac:dyDescent="0.3">
      <c r="A1206" s="60"/>
      <c r="B1206" s="60"/>
      <c r="C1206" s="107"/>
      <c r="D1206" s="107"/>
      <c r="E1206" s="60"/>
      <c r="F1206" s="110"/>
      <c r="G1206" s="60"/>
      <c r="H1206" s="60"/>
      <c r="I1206" s="62"/>
      <c r="J1206" s="62"/>
      <c r="K1206" s="62"/>
      <c r="L1206" s="62"/>
      <c r="M1206" s="62"/>
      <c r="N1206" s="62"/>
      <c r="O1206" s="64"/>
    </row>
    <row r="1207" spans="1:15" x14ac:dyDescent="0.3">
      <c r="A1207" s="60"/>
      <c r="B1207" s="60"/>
      <c r="C1207" s="107"/>
      <c r="D1207" s="107"/>
      <c r="E1207" s="60"/>
      <c r="F1207" s="110"/>
      <c r="G1207" s="60"/>
      <c r="H1207" s="60"/>
      <c r="I1207" s="62"/>
      <c r="J1207" s="62"/>
      <c r="K1207" s="62"/>
      <c r="L1207" s="62"/>
      <c r="M1207" s="62"/>
      <c r="N1207" s="62"/>
      <c r="O1207" s="64"/>
    </row>
    <row r="1208" spans="1:15" x14ac:dyDescent="0.3">
      <c r="A1208" s="60"/>
      <c r="B1208" s="60"/>
      <c r="C1208" s="107"/>
      <c r="D1208" s="107"/>
      <c r="E1208" s="60"/>
      <c r="F1208" s="110"/>
      <c r="G1208" s="60"/>
      <c r="H1208" s="60"/>
      <c r="I1208" s="62"/>
      <c r="J1208" s="62"/>
      <c r="K1208" s="62"/>
      <c r="L1208" s="62"/>
      <c r="M1208" s="62"/>
      <c r="N1208" s="62"/>
      <c r="O1208" s="64"/>
    </row>
    <row r="1209" spans="1:15" x14ac:dyDescent="0.3">
      <c r="A1209" s="60"/>
      <c r="B1209" s="60"/>
      <c r="C1209" s="107"/>
      <c r="D1209" s="107"/>
      <c r="E1209" s="60"/>
      <c r="F1209" s="110"/>
      <c r="G1209" s="60"/>
      <c r="H1209" s="60"/>
      <c r="I1209" s="62"/>
      <c r="J1209" s="62"/>
      <c r="K1209" s="62"/>
      <c r="L1209" s="62"/>
      <c r="M1209" s="62"/>
      <c r="N1209" s="62"/>
      <c r="O1209" s="64"/>
    </row>
    <row r="1210" spans="1:15" x14ac:dyDescent="0.3">
      <c r="A1210" s="60"/>
      <c r="B1210" s="60"/>
      <c r="C1210" s="107"/>
      <c r="D1210" s="107"/>
      <c r="E1210" s="60"/>
      <c r="F1210" s="110"/>
      <c r="G1210" s="60"/>
      <c r="H1210" s="60"/>
      <c r="I1210" s="62"/>
      <c r="J1210" s="62"/>
      <c r="K1210" s="62"/>
      <c r="L1210" s="62"/>
      <c r="M1210" s="62"/>
      <c r="N1210" s="62"/>
      <c r="O1210" s="64"/>
    </row>
    <row r="1211" spans="1:15" x14ac:dyDescent="0.3">
      <c r="A1211" s="60"/>
      <c r="B1211" s="60"/>
      <c r="C1211" s="107"/>
      <c r="D1211" s="107"/>
      <c r="E1211" s="60"/>
      <c r="F1211" s="110"/>
      <c r="G1211" s="60"/>
      <c r="H1211" s="60"/>
      <c r="I1211" s="62"/>
      <c r="J1211" s="62"/>
      <c r="K1211" s="62"/>
      <c r="L1211" s="62"/>
      <c r="M1211" s="62"/>
      <c r="N1211" s="62"/>
      <c r="O1211" s="64"/>
    </row>
    <row r="1212" spans="1:15" x14ac:dyDescent="0.3">
      <c r="A1212" s="60"/>
      <c r="B1212" s="60"/>
      <c r="C1212" s="107"/>
      <c r="D1212" s="107"/>
      <c r="E1212" s="60"/>
      <c r="F1212" s="110"/>
      <c r="G1212" s="60"/>
      <c r="H1212" s="60"/>
      <c r="I1212" s="62"/>
      <c r="J1212" s="62"/>
      <c r="K1212" s="62"/>
      <c r="L1212" s="62"/>
      <c r="M1212" s="62"/>
      <c r="N1212" s="62"/>
      <c r="O1212" s="64"/>
    </row>
    <row r="1213" spans="1:15" x14ac:dyDescent="0.3">
      <c r="A1213" s="60"/>
      <c r="B1213" s="60"/>
      <c r="C1213" s="107"/>
      <c r="D1213" s="107"/>
      <c r="E1213" s="60"/>
      <c r="F1213" s="110"/>
      <c r="G1213" s="60"/>
      <c r="H1213" s="60"/>
      <c r="I1213" s="62"/>
      <c r="J1213" s="62"/>
      <c r="K1213" s="62"/>
      <c r="L1213" s="62"/>
      <c r="M1213" s="62"/>
      <c r="N1213" s="62"/>
      <c r="O1213" s="64"/>
    </row>
    <row r="1214" spans="1:15" x14ac:dyDescent="0.3">
      <c r="A1214" s="60"/>
      <c r="B1214" s="60"/>
      <c r="C1214" s="107"/>
      <c r="D1214" s="107"/>
      <c r="E1214" s="60"/>
      <c r="F1214" s="110"/>
      <c r="G1214" s="60"/>
      <c r="H1214" s="60"/>
      <c r="I1214" s="62"/>
      <c r="J1214" s="62"/>
      <c r="K1214" s="62"/>
      <c r="L1214" s="62"/>
      <c r="M1214" s="62"/>
      <c r="N1214" s="62"/>
      <c r="O1214" s="64"/>
    </row>
    <row r="1215" spans="1:15" x14ac:dyDescent="0.3">
      <c r="A1215" s="60"/>
      <c r="B1215" s="60"/>
      <c r="C1215" s="107"/>
      <c r="D1215" s="107"/>
      <c r="E1215" s="60"/>
      <c r="F1215" s="110"/>
      <c r="G1215" s="60"/>
      <c r="H1215" s="60"/>
      <c r="I1215" s="62"/>
      <c r="J1215" s="62"/>
      <c r="K1215" s="62"/>
      <c r="L1215" s="62"/>
      <c r="M1215" s="62"/>
      <c r="N1215" s="62"/>
      <c r="O1215" s="64"/>
    </row>
    <row r="1216" spans="1:15" x14ac:dyDescent="0.3">
      <c r="A1216" s="60"/>
      <c r="B1216" s="60"/>
      <c r="C1216" s="107"/>
      <c r="D1216" s="107"/>
      <c r="E1216" s="60"/>
      <c r="F1216" s="110"/>
      <c r="G1216" s="60"/>
      <c r="H1216" s="60"/>
      <c r="I1216" s="62"/>
      <c r="J1216" s="62"/>
      <c r="K1216" s="62"/>
      <c r="L1216" s="62"/>
      <c r="M1216" s="62"/>
      <c r="N1216" s="62"/>
      <c r="O1216" s="64"/>
    </row>
    <row r="1217" spans="1:15" x14ac:dyDescent="0.3">
      <c r="A1217" s="60"/>
      <c r="B1217" s="60"/>
      <c r="C1217" s="107"/>
      <c r="D1217" s="107"/>
      <c r="E1217" s="60"/>
      <c r="F1217" s="110"/>
      <c r="G1217" s="60"/>
      <c r="H1217" s="60"/>
      <c r="I1217" s="62"/>
      <c r="J1217" s="62"/>
      <c r="K1217" s="62"/>
      <c r="L1217" s="62"/>
      <c r="M1217" s="62"/>
      <c r="N1217" s="62"/>
      <c r="O1217" s="64"/>
    </row>
    <row r="1218" spans="1:15" x14ac:dyDescent="0.3">
      <c r="A1218" s="60"/>
      <c r="B1218" s="60"/>
      <c r="C1218" s="107"/>
      <c r="D1218" s="107"/>
      <c r="E1218" s="60"/>
      <c r="F1218" s="110"/>
      <c r="G1218" s="60"/>
      <c r="H1218" s="60"/>
      <c r="I1218" s="62"/>
      <c r="J1218" s="62"/>
      <c r="K1218" s="62"/>
      <c r="L1218" s="62"/>
      <c r="M1218" s="62"/>
      <c r="N1218" s="62"/>
      <c r="O1218" s="64"/>
    </row>
    <row r="1219" spans="1:15" x14ac:dyDescent="0.3">
      <c r="A1219" s="60"/>
      <c r="B1219" s="60"/>
      <c r="C1219" s="107"/>
      <c r="D1219" s="107"/>
      <c r="E1219" s="60"/>
      <c r="F1219" s="110"/>
      <c r="G1219" s="60"/>
      <c r="H1219" s="60"/>
      <c r="I1219" s="62"/>
      <c r="J1219" s="62"/>
      <c r="K1219" s="62"/>
      <c r="L1219" s="62"/>
      <c r="M1219" s="62"/>
      <c r="N1219" s="62"/>
      <c r="O1219" s="64"/>
    </row>
    <row r="1220" spans="1:15" x14ac:dyDescent="0.3">
      <c r="A1220" s="60"/>
      <c r="B1220" s="60"/>
      <c r="C1220" s="107"/>
      <c r="D1220" s="107"/>
      <c r="E1220" s="60"/>
      <c r="F1220" s="110"/>
      <c r="G1220" s="60"/>
      <c r="H1220" s="60"/>
      <c r="I1220" s="62"/>
      <c r="J1220" s="62"/>
      <c r="K1220" s="62"/>
      <c r="L1220" s="62"/>
      <c r="M1220" s="62"/>
      <c r="N1220" s="62"/>
      <c r="O1220" s="64"/>
    </row>
    <row r="1221" spans="1:15" x14ac:dyDescent="0.3">
      <c r="A1221" s="60"/>
      <c r="B1221" s="60"/>
      <c r="C1221" s="107"/>
      <c r="D1221" s="107"/>
      <c r="E1221" s="60"/>
      <c r="F1221" s="110"/>
      <c r="G1221" s="60"/>
      <c r="H1221" s="60"/>
      <c r="I1221" s="62"/>
      <c r="J1221" s="62"/>
      <c r="K1221" s="62"/>
      <c r="L1221" s="62"/>
      <c r="M1221" s="62"/>
      <c r="N1221" s="62"/>
      <c r="O1221" s="64"/>
    </row>
    <row r="1222" spans="1:15" x14ac:dyDescent="0.3">
      <c r="A1222" s="60"/>
      <c r="B1222" s="60"/>
      <c r="C1222" s="107"/>
      <c r="D1222" s="107"/>
      <c r="E1222" s="60"/>
      <c r="F1222" s="110"/>
      <c r="G1222" s="60"/>
      <c r="H1222" s="60"/>
      <c r="I1222" s="62"/>
      <c r="J1222" s="62"/>
      <c r="K1222" s="62"/>
      <c r="L1222" s="62"/>
      <c r="M1222" s="62"/>
      <c r="N1222" s="62"/>
      <c r="O1222" s="64"/>
    </row>
    <row r="1223" spans="1:15" x14ac:dyDescent="0.3">
      <c r="A1223" s="60"/>
      <c r="B1223" s="60"/>
      <c r="C1223" s="107"/>
      <c r="D1223" s="107"/>
      <c r="E1223" s="60"/>
      <c r="F1223" s="110"/>
      <c r="G1223" s="60"/>
      <c r="H1223" s="60"/>
      <c r="I1223" s="62"/>
      <c r="J1223" s="62"/>
      <c r="K1223" s="62"/>
      <c r="L1223" s="62"/>
      <c r="M1223" s="62"/>
      <c r="N1223" s="62"/>
      <c r="O1223" s="64"/>
    </row>
    <row r="1224" spans="1:15" x14ac:dyDescent="0.3">
      <c r="A1224" s="60"/>
      <c r="B1224" s="60"/>
      <c r="C1224" s="107"/>
      <c r="D1224" s="107"/>
      <c r="E1224" s="60"/>
      <c r="F1224" s="110"/>
      <c r="G1224" s="60"/>
      <c r="H1224" s="60"/>
      <c r="I1224" s="62"/>
      <c r="J1224" s="62"/>
      <c r="K1224" s="62"/>
      <c r="L1224" s="62"/>
      <c r="M1224" s="62"/>
      <c r="N1224" s="62"/>
      <c r="O1224" s="64"/>
    </row>
    <row r="1225" spans="1:15" x14ac:dyDescent="0.3">
      <c r="A1225" s="60"/>
      <c r="B1225" s="60"/>
      <c r="C1225" s="107"/>
      <c r="D1225" s="107"/>
      <c r="E1225" s="60"/>
      <c r="F1225" s="110"/>
      <c r="G1225" s="60"/>
      <c r="H1225" s="60"/>
      <c r="I1225" s="62"/>
      <c r="J1225" s="62"/>
      <c r="K1225" s="62"/>
      <c r="L1225" s="62"/>
      <c r="M1225" s="62"/>
      <c r="N1225" s="62"/>
      <c r="O1225" s="64"/>
    </row>
    <row r="1226" spans="1:15" x14ac:dyDescent="0.3">
      <c r="A1226" s="60"/>
      <c r="B1226" s="60"/>
      <c r="C1226" s="107"/>
      <c r="D1226" s="107"/>
      <c r="E1226" s="60"/>
      <c r="F1226" s="110"/>
      <c r="G1226" s="60"/>
      <c r="H1226" s="60"/>
      <c r="I1226" s="62"/>
      <c r="J1226" s="62"/>
      <c r="K1226" s="62"/>
      <c r="L1226" s="62"/>
      <c r="M1226" s="62"/>
      <c r="N1226" s="62"/>
      <c r="O1226" s="64"/>
    </row>
    <row r="1227" spans="1:15" x14ac:dyDescent="0.3">
      <c r="A1227" s="60"/>
      <c r="B1227" s="60"/>
      <c r="C1227" s="107"/>
      <c r="D1227" s="107"/>
      <c r="E1227" s="60"/>
      <c r="F1227" s="110"/>
      <c r="G1227" s="60"/>
      <c r="H1227" s="60"/>
      <c r="I1227" s="62"/>
      <c r="J1227" s="62"/>
      <c r="K1227" s="62"/>
      <c r="L1227" s="62"/>
      <c r="M1227" s="62"/>
      <c r="N1227" s="62"/>
      <c r="O1227" s="64"/>
    </row>
    <row r="1228" spans="1:15" x14ac:dyDescent="0.3">
      <c r="A1228" s="60"/>
      <c r="B1228" s="60"/>
      <c r="C1228" s="107"/>
      <c r="D1228" s="107"/>
      <c r="E1228" s="60"/>
      <c r="F1228" s="110"/>
      <c r="G1228" s="60"/>
      <c r="H1228" s="60"/>
      <c r="I1228" s="62"/>
      <c r="J1228" s="62"/>
      <c r="K1228" s="62"/>
      <c r="L1228" s="62"/>
      <c r="M1228" s="62"/>
      <c r="N1228" s="62"/>
      <c r="O1228" s="64"/>
    </row>
    <row r="1229" spans="1:15" x14ac:dyDescent="0.3">
      <c r="A1229" s="60"/>
      <c r="B1229" s="60"/>
      <c r="C1229" s="107"/>
      <c r="D1229" s="107"/>
      <c r="E1229" s="60"/>
      <c r="F1229" s="110"/>
      <c r="G1229" s="60"/>
      <c r="H1229" s="60"/>
      <c r="I1229" s="62"/>
      <c r="J1229" s="62"/>
      <c r="K1229" s="62"/>
      <c r="L1229" s="62"/>
      <c r="M1229" s="62"/>
      <c r="N1229" s="62"/>
      <c r="O1229" s="64"/>
    </row>
    <row r="1230" spans="1:15" x14ac:dyDescent="0.3">
      <c r="A1230" s="60"/>
      <c r="B1230" s="60"/>
      <c r="C1230" s="107"/>
      <c r="D1230" s="107"/>
      <c r="E1230" s="60"/>
      <c r="F1230" s="110"/>
      <c r="G1230" s="60"/>
      <c r="H1230" s="60"/>
      <c r="I1230" s="62"/>
      <c r="J1230" s="62"/>
      <c r="K1230" s="62"/>
      <c r="L1230" s="62"/>
      <c r="M1230" s="62"/>
      <c r="N1230" s="62"/>
      <c r="O1230" s="64"/>
    </row>
    <row r="1231" spans="1:15" x14ac:dyDescent="0.3">
      <c r="A1231" s="60"/>
      <c r="B1231" s="60"/>
      <c r="C1231" s="107"/>
      <c r="D1231" s="107"/>
      <c r="E1231" s="60"/>
      <c r="F1231" s="110"/>
      <c r="G1231" s="60"/>
      <c r="H1231" s="60"/>
      <c r="I1231" s="62"/>
      <c r="J1231" s="62"/>
      <c r="K1231" s="62"/>
      <c r="L1231" s="62"/>
      <c r="M1231" s="62"/>
      <c r="N1231" s="62"/>
      <c r="O1231" s="64"/>
    </row>
    <row r="1232" spans="1:15" x14ac:dyDescent="0.3">
      <c r="A1232" s="60"/>
      <c r="B1232" s="60"/>
      <c r="C1232" s="107"/>
      <c r="D1232" s="107"/>
      <c r="E1232" s="60"/>
      <c r="F1232" s="110"/>
      <c r="G1232" s="60"/>
      <c r="H1232" s="60"/>
      <c r="I1232" s="62"/>
      <c r="J1232" s="62"/>
      <c r="K1232" s="62"/>
      <c r="L1232" s="62"/>
      <c r="M1232" s="62"/>
      <c r="N1232" s="62"/>
      <c r="O1232" s="64"/>
    </row>
    <row r="1233" spans="1:15" x14ac:dyDescent="0.3">
      <c r="A1233" s="60"/>
      <c r="B1233" s="60"/>
      <c r="C1233" s="107"/>
      <c r="D1233" s="107"/>
      <c r="E1233" s="60"/>
      <c r="F1233" s="110"/>
      <c r="G1233" s="60"/>
      <c r="H1233" s="60"/>
      <c r="I1233" s="62"/>
      <c r="J1233" s="62"/>
      <c r="K1233" s="62"/>
      <c r="L1233" s="62"/>
      <c r="M1233" s="62"/>
      <c r="N1233" s="62"/>
      <c r="O1233" s="64"/>
    </row>
    <row r="1234" spans="1:15" x14ac:dyDescent="0.3">
      <c r="A1234" s="60"/>
      <c r="B1234" s="60"/>
      <c r="C1234" s="107"/>
      <c r="D1234" s="107"/>
      <c r="E1234" s="60"/>
      <c r="F1234" s="110"/>
      <c r="G1234" s="60"/>
      <c r="H1234" s="60"/>
      <c r="I1234" s="62"/>
      <c r="J1234" s="62"/>
      <c r="K1234" s="62"/>
      <c r="L1234" s="62"/>
      <c r="M1234" s="62"/>
      <c r="N1234" s="62"/>
      <c r="O1234" s="64"/>
    </row>
    <row r="1235" spans="1:15" x14ac:dyDescent="0.3">
      <c r="A1235" s="60"/>
      <c r="B1235" s="60"/>
      <c r="C1235" s="107"/>
      <c r="D1235" s="107"/>
      <c r="E1235" s="60"/>
      <c r="F1235" s="110"/>
      <c r="G1235" s="60"/>
      <c r="H1235" s="60"/>
      <c r="I1235" s="62"/>
      <c r="J1235" s="62"/>
      <c r="K1235" s="62"/>
      <c r="L1235" s="62"/>
      <c r="M1235" s="62"/>
      <c r="N1235" s="62"/>
      <c r="O1235" s="64"/>
    </row>
    <row r="1236" spans="1:15" x14ac:dyDescent="0.3">
      <c r="A1236" s="60"/>
      <c r="B1236" s="60"/>
      <c r="C1236" s="107"/>
      <c r="D1236" s="107"/>
      <c r="E1236" s="60"/>
      <c r="F1236" s="110"/>
      <c r="G1236" s="60"/>
      <c r="H1236" s="60"/>
      <c r="I1236" s="62"/>
      <c r="J1236" s="62"/>
      <c r="K1236" s="62"/>
      <c r="L1236" s="62"/>
      <c r="M1236" s="62"/>
      <c r="N1236" s="62"/>
      <c r="O1236" s="64"/>
    </row>
    <row r="1237" spans="1:15" x14ac:dyDescent="0.3">
      <c r="A1237" s="60"/>
      <c r="B1237" s="60"/>
      <c r="C1237" s="107"/>
      <c r="D1237" s="107"/>
      <c r="E1237" s="60"/>
      <c r="F1237" s="110"/>
      <c r="G1237" s="60"/>
      <c r="H1237" s="60"/>
      <c r="I1237" s="62"/>
      <c r="J1237" s="62"/>
      <c r="K1237" s="62"/>
      <c r="L1237" s="62"/>
      <c r="M1237" s="62"/>
      <c r="N1237" s="62"/>
      <c r="O1237" s="64"/>
    </row>
    <row r="1238" spans="1:15" x14ac:dyDescent="0.3">
      <c r="A1238" s="60"/>
      <c r="B1238" s="60"/>
      <c r="C1238" s="107"/>
      <c r="D1238" s="107"/>
      <c r="E1238" s="60"/>
      <c r="F1238" s="110"/>
      <c r="G1238" s="60"/>
      <c r="H1238" s="60"/>
      <c r="I1238" s="62"/>
      <c r="J1238" s="62"/>
      <c r="K1238" s="62"/>
      <c r="L1238" s="62"/>
      <c r="M1238" s="62"/>
      <c r="N1238" s="62"/>
      <c r="O1238" s="64"/>
    </row>
    <row r="1239" spans="1:15" x14ac:dyDescent="0.3">
      <c r="A1239" s="60"/>
      <c r="B1239" s="60"/>
      <c r="C1239" s="107"/>
      <c r="D1239" s="107"/>
      <c r="E1239" s="60"/>
      <c r="F1239" s="110"/>
      <c r="G1239" s="60"/>
      <c r="H1239" s="60"/>
      <c r="I1239" s="62"/>
      <c r="J1239" s="62"/>
      <c r="K1239" s="62"/>
      <c r="L1239" s="62"/>
      <c r="M1239" s="62"/>
      <c r="N1239" s="62"/>
      <c r="O1239" s="64"/>
    </row>
    <row r="1240" spans="1:15" x14ac:dyDescent="0.3">
      <c r="A1240" s="60"/>
      <c r="B1240" s="60"/>
      <c r="C1240" s="107"/>
      <c r="D1240" s="107"/>
      <c r="E1240" s="60"/>
      <c r="F1240" s="110"/>
      <c r="G1240" s="60"/>
      <c r="H1240" s="60"/>
      <c r="I1240" s="62"/>
      <c r="J1240" s="62"/>
      <c r="K1240" s="62"/>
      <c r="L1240" s="62"/>
      <c r="M1240" s="62"/>
      <c r="N1240" s="62"/>
      <c r="O1240" s="64"/>
    </row>
    <row r="1241" spans="1:15" x14ac:dyDescent="0.3">
      <c r="A1241" s="60"/>
      <c r="B1241" s="60"/>
      <c r="C1241" s="107"/>
      <c r="D1241" s="107"/>
      <c r="E1241" s="60"/>
      <c r="F1241" s="110"/>
      <c r="G1241" s="60"/>
      <c r="H1241" s="60"/>
      <c r="I1241" s="62"/>
      <c r="J1241" s="62"/>
      <c r="K1241" s="62"/>
      <c r="L1241" s="62"/>
      <c r="M1241" s="62"/>
      <c r="N1241" s="62"/>
      <c r="O1241" s="64"/>
    </row>
    <row r="1242" spans="1:15" x14ac:dyDescent="0.3">
      <c r="A1242" s="60"/>
      <c r="B1242" s="60"/>
      <c r="C1242" s="107"/>
      <c r="D1242" s="107"/>
      <c r="E1242" s="60"/>
      <c r="F1242" s="110"/>
      <c r="G1242" s="60"/>
      <c r="H1242" s="60"/>
      <c r="I1242" s="62"/>
      <c r="J1242" s="62"/>
      <c r="K1242" s="62"/>
      <c r="L1242" s="62"/>
      <c r="M1242" s="62"/>
      <c r="N1242" s="62"/>
      <c r="O1242" s="64"/>
    </row>
    <row r="1243" spans="1:15" x14ac:dyDescent="0.3">
      <c r="A1243" s="60"/>
      <c r="B1243" s="60"/>
      <c r="C1243" s="107"/>
      <c r="D1243" s="107"/>
      <c r="E1243" s="60"/>
      <c r="F1243" s="110"/>
      <c r="G1243" s="60"/>
      <c r="H1243" s="60"/>
      <c r="I1243" s="62"/>
      <c r="J1243" s="62"/>
      <c r="K1243" s="62"/>
      <c r="L1243" s="62"/>
      <c r="M1243" s="62"/>
      <c r="N1243" s="62"/>
      <c r="O1243" s="64"/>
    </row>
    <row r="1244" spans="1:15" x14ac:dyDescent="0.3">
      <c r="A1244" s="60"/>
      <c r="B1244" s="60"/>
      <c r="C1244" s="107"/>
      <c r="D1244" s="107"/>
      <c r="E1244" s="60"/>
      <c r="F1244" s="110"/>
      <c r="G1244" s="60"/>
      <c r="H1244" s="60"/>
      <c r="I1244" s="62"/>
      <c r="J1244" s="62"/>
      <c r="K1244" s="62"/>
      <c r="L1244" s="62"/>
      <c r="M1244" s="62"/>
      <c r="N1244" s="62"/>
      <c r="O1244" s="64"/>
    </row>
    <row r="1245" spans="1:15" x14ac:dyDescent="0.3">
      <c r="A1245" s="60"/>
      <c r="B1245" s="60"/>
      <c r="C1245" s="107"/>
      <c r="D1245" s="107"/>
      <c r="E1245" s="60"/>
      <c r="F1245" s="110"/>
      <c r="G1245" s="60"/>
      <c r="H1245" s="60"/>
      <c r="I1245" s="62"/>
      <c r="J1245" s="62"/>
      <c r="K1245" s="62"/>
      <c r="L1245" s="62"/>
      <c r="M1245" s="62"/>
      <c r="N1245" s="62"/>
      <c r="O1245" s="64"/>
    </row>
    <row r="1246" spans="1:15" x14ac:dyDescent="0.3">
      <c r="A1246" s="60"/>
      <c r="B1246" s="60"/>
      <c r="C1246" s="107"/>
      <c r="D1246" s="107"/>
      <c r="E1246" s="60"/>
      <c r="F1246" s="110"/>
      <c r="G1246" s="60"/>
      <c r="H1246" s="60"/>
      <c r="I1246" s="62"/>
      <c r="J1246" s="62"/>
      <c r="K1246" s="62"/>
      <c r="L1246" s="62"/>
      <c r="M1246" s="62"/>
      <c r="N1246" s="62"/>
      <c r="O1246" s="64"/>
    </row>
    <row r="1247" spans="1:15" x14ac:dyDescent="0.3">
      <c r="A1247" s="60"/>
      <c r="B1247" s="60"/>
      <c r="C1247" s="107"/>
      <c r="D1247" s="107"/>
      <c r="E1247" s="60"/>
      <c r="F1247" s="110"/>
      <c r="G1247" s="60"/>
      <c r="H1247" s="60"/>
      <c r="I1247" s="62"/>
      <c r="J1247" s="62"/>
      <c r="K1247" s="62"/>
      <c r="L1247" s="62"/>
      <c r="M1247" s="62"/>
      <c r="N1247" s="62"/>
      <c r="O1247" s="64"/>
    </row>
    <row r="1248" spans="1:15" x14ac:dyDescent="0.3">
      <c r="A1248" s="60"/>
      <c r="B1248" s="60"/>
      <c r="C1248" s="107"/>
      <c r="D1248" s="107"/>
      <c r="E1248" s="60"/>
      <c r="F1248" s="110"/>
      <c r="G1248" s="60"/>
      <c r="H1248" s="60"/>
      <c r="I1248" s="62"/>
      <c r="J1248" s="62"/>
      <c r="K1248" s="62"/>
      <c r="L1248" s="62"/>
      <c r="M1248" s="62"/>
      <c r="N1248" s="62"/>
      <c r="O1248" s="64"/>
    </row>
    <row r="1048574" spans="1:15" x14ac:dyDescent="0.3">
      <c r="A1048574" s="78"/>
      <c r="B1048574" s="79"/>
      <c r="C1048574" s="108"/>
      <c r="D1048574" s="108"/>
      <c r="E1048574" s="79"/>
      <c r="F1048574" s="111"/>
      <c r="G1048574" s="79"/>
      <c r="H1048574" s="79"/>
      <c r="I1048574" s="80"/>
      <c r="J1048574" s="80"/>
      <c r="K1048574" s="80"/>
      <c r="L1048574" s="80"/>
      <c r="M1048574" s="80"/>
      <c r="N1048574" s="80"/>
      <c r="O1048574" s="81"/>
    </row>
  </sheetData>
  <autoFilter ref="A1:O376" xr:uid="{00000000-0009-0000-0000-000001000000}">
    <filterColumn colId="1">
      <customFilters>
        <customFilter operator="notEqual" val=" "/>
      </customFilters>
    </filterColumn>
    <filterColumn colId="8">
      <filters>
        <dateGroupItem year="2021" month="10" dateTimeGrouping="month"/>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 Data'!$E$2:$E$5</xm:f>
          </x14:formula1>
          <xm:sqref>B340:B1248</xm:sqref>
        </x14:dataValidation>
        <x14:dataValidation type="list" allowBlank="1" showInputMessage="1" showErrorMessage="1" xr:uid="{00000000-0002-0000-0100-000001000000}">
          <x14:formula1>
            <xm:f>'List Data'!$B$2:$B$7</xm:f>
          </x14:formula1>
          <xm:sqref>H340:H1248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H18"/>
  <sheetViews>
    <sheetView workbookViewId="0">
      <selection activeCell="D22" sqref="D22"/>
    </sheetView>
  </sheetViews>
  <sheetFormatPr defaultRowHeight="14.4" x14ac:dyDescent="0.3"/>
  <cols>
    <col min="2" max="2" width="30.109375" customWidth="1"/>
    <col min="3" max="3" width="12.44140625" customWidth="1"/>
    <col min="4" max="4" width="11.44140625" customWidth="1"/>
    <col min="5" max="5" width="14.88671875" customWidth="1"/>
    <col min="6" max="6" width="12.33203125" customWidth="1"/>
    <col min="8" max="8" width="12.5546875" customWidth="1"/>
  </cols>
  <sheetData>
    <row r="3" spans="2:8" ht="15" thickBot="1" x14ac:dyDescent="0.35"/>
    <row r="4" spans="2:8" ht="15" thickBot="1" x14ac:dyDescent="0.35">
      <c r="B4" s="91" t="s">
        <v>1430</v>
      </c>
    </row>
    <row r="5" spans="2:8" ht="15" thickBot="1" x14ac:dyDescent="0.35">
      <c r="B5" s="92" t="s">
        <v>1431</v>
      </c>
    </row>
    <row r="6" spans="2:8" ht="15" thickBot="1" x14ac:dyDescent="0.35">
      <c r="B6" s="93" t="s">
        <v>1432</v>
      </c>
    </row>
    <row r="7" spans="2:8" ht="15" thickBot="1" x14ac:dyDescent="0.35">
      <c r="B7" s="94" t="s">
        <v>1433</v>
      </c>
    </row>
    <row r="8" spans="2:8" ht="15" thickBot="1" x14ac:dyDescent="0.35">
      <c r="B8" s="95" t="s">
        <v>1434</v>
      </c>
    </row>
    <row r="12" spans="2:8" ht="45" customHeight="1" thickBot="1" x14ac:dyDescent="0.35">
      <c r="B12" s="96" t="s">
        <v>1435</v>
      </c>
      <c r="C12" s="97" t="s">
        <v>1436</v>
      </c>
      <c r="D12" s="98" t="s">
        <v>1437</v>
      </c>
      <c r="E12" s="99" t="s">
        <v>1438</v>
      </c>
      <c r="F12" s="100" t="s">
        <v>1439</v>
      </c>
      <c r="G12" s="101" t="s">
        <v>1113</v>
      </c>
      <c r="H12" s="102" t="s">
        <v>1430</v>
      </c>
    </row>
    <row r="17" spans="2:8" ht="15" thickBot="1" x14ac:dyDescent="0.35"/>
    <row r="18" spans="2:8" ht="15" thickBot="1" x14ac:dyDescent="0.35">
      <c r="B18" t="s">
        <v>1440</v>
      </c>
      <c r="C18" s="121" t="s">
        <v>1441</v>
      </c>
      <c r="D18" s="122"/>
      <c r="E18" s="122"/>
      <c r="F18" s="122"/>
      <c r="G18" s="122"/>
      <c r="H18"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JE665"/>
  <sheetViews>
    <sheetView showGridLines="0" tabSelected="1" showRuler="0" zoomScale="90" zoomScaleNormal="90" zoomScalePageLayoutView="70" workbookViewId="0">
      <pane xSplit="2" ySplit="5" topLeftCell="C12" activePane="bottomRight" state="frozen"/>
      <selection pane="topRight" activeCell="C1" sqref="C1"/>
      <selection pane="bottomLeft" activeCell="A6" sqref="A6"/>
      <selection pane="bottomRight" activeCell="L584" sqref="L584"/>
    </sheetView>
  </sheetViews>
  <sheetFormatPr defaultColWidth="9.109375" defaultRowHeight="14.4" x14ac:dyDescent="0.3"/>
  <cols>
    <col min="1" max="1" width="17.44140625" style="18" customWidth="1"/>
    <col min="2" max="2" width="17.6640625" style="18" customWidth="1"/>
    <col min="3" max="3" width="11.88671875" style="18" customWidth="1"/>
    <col min="4" max="4" width="6.88671875" style="18" customWidth="1"/>
    <col min="5" max="5" width="24.6640625" style="18" customWidth="1"/>
    <col min="6" max="6" width="15" style="18" customWidth="1"/>
    <col min="7" max="10" width="12.109375" style="18" customWidth="1"/>
    <col min="11" max="11" width="14.44140625" style="18" customWidth="1"/>
    <col min="12" max="12" width="11.109375" style="18" customWidth="1"/>
    <col min="13" max="13" width="12.88671875" style="18" customWidth="1"/>
    <col min="14" max="15" width="12.109375" style="18" customWidth="1"/>
    <col min="16" max="16" width="12.109375" style="249" customWidth="1"/>
    <col min="17" max="17" width="13.88671875" style="18" customWidth="1"/>
    <col min="18" max="18" width="40" style="18" bestFit="1" customWidth="1"/>
    <col min="19" max="24" width="7.88671875" customWidth="1"/>
    <col min="25" max="25" width="8.6640625" hidden="1" customWidth="1"/>
    <col min="26" max="31" width="9.6640625" style="2" customWidth="1"/>
    <col min="32" max="32" width="9.5546875" style="2" customWidth="1"/>
    <col min="33" max="33" width="16.88671875" customWidth="1"/>
    <col min="34" max="34" width="10.109375" hidden="1" customWidth="1"/>
    <col min="35" max="35" width="1.5546875" customWidth="1"/>
    <col min="36" max="41" width="11.88671875" hidden="1" customWidth="1"/>
    <col min="42" max="42" width="1.5546875" hidden="1" customWidth="1"/>
    <col min="43" max="126" width="2.33203125" customWidth="1"/>
    <col min="127" max="127" width="2.33203125" style="26" customWidth="1"/>
    <col min="128" max="128" width="9.109375" style="112" customWidth="1"/>
    <col min="129" max="147" width="14.88671875" style="112" customWidth="1"/>
    <col min="148" max="148" width="19.33203125" style="112" customWidth="1"/>
    <col min="149" max="149" width="9.109375" customWidth="1"/>
  </cols>
  <sheetData>
    <row r="1" spans="1:148" ht="28.8" x14ac:dyDescent="0.3">
      <c r="A1" s="755" t="s">
        <v>1442</v>
      </c>
      <c r="B1" s="756"/>
      <c r="C1" s="165"/>
      <c r="D1" s="165"/>
      <c r="E1" s="166"/>
      <c r="F1" s="800" t="s">
        <v>1435</v>
      </c>
      <c r="G1" s="802" t="s">
        <v>1443</v>
      </c>
      <c r="H1" s="804" t="s">
        <v>1444</v>
      </c>
      <c r="I1" s="806" t="s">
        <v>1445</v>
      </c>
      <c r="J1" s="792" t="s">
        <v>1446</v>
      </c>
      <c r="K1" s="809" t="s">
        <v>1113</v>
      </c>
      <c r="L1" s="782" t="s">
        <v>1430</v>
      </c>
      <c r="M1" s="780"/>
      <c r="N1" s="784" t="s">
        <v>1447</v>
      </c>
      <c r="O1" s="785"/>
      <c r="P1" s="785"/>
      <c r="Q1" s="786"/>
      <c r="R1" s="785"/>
      <c r="S1" s="785"/>
      <c r="T1" s="785"/>
      <c r="U1" s="785"/>
      <c r="V1" s="785"/>
      <c r="W1" s="785"/>
      <c r="X1" s="785"/>
      <c r="Y1" s="785"/>
      <c r="Z1" s="785"/>
      <c r="AA1" s="785"/>
      <c r="AB1" s="785"/>
      <c r="AC1" s="787"/>
      <c r="AD1" s="1"/>
      <c r="AE1" s="1" t="s">
        <v>1448</v>
      </c>
      <c r="AF1" s="796">
        <v>45229</v>
      </c>
      <c r="AG1" s="797"/>
      <c r="AH1" s="797"/>
      <c r="AI1" s="26"/>
      <c r="CD1" s="2"/>
      <c r="CE1" s="2"/>
      <c r="CF1" s="2"/>
      <c r="DX1" s="761" t="s">
        <v>1449</v>
      </c>
      <c r="DY1" s="761"/>
      <c r="DZ1" s="761"/>
      <c r="EA1" s="761"/>
      <c r="EB1" s="761"/>
      <c r="EC1" s="761"/>
      <c r="ED1" s="761"/>
      <c r="EE1" s="761"/>
      <c r="EF1" s="761"/>
      <c r="EG1" s="761"/>
      <c r="EH1" s="761"/>
      <c r="EI1" s="761"/>
      <c r="EJ1" s="761"/>
      <c r="EK1" s="761"/>
      <c r="EL1" s="761"/>
      <c r="EM1" s="761"/>
      <c r="EN1" s="761"/>
      <c r="EO1" s="761"/>
      <c r="EP1" s="761"/>
      <c r="EQ1" s="761"/>
      <c r="ER1" s="761"/>
    </row>
    <row r="2" spans="1:148" ht="8.25" customHeight="1" thickBot="1" x14ac:dyDescent="0.35">
      <c r="A2" s="757"/>
      <c r="B2" s="758"/>
      <c r="C2" s="170"/>
      <c r="D2" s="170"/>
      <c r="E2" s="171"/>
      <c r="F2" s="801"/>
      <c r="G2" s="803"/>
      <c r="H2" s="805"/>
      <c r="I2" s="807"/>
      <c r="J2" s="793"/>
      <c r="K2" s="810"/>
      <c r="L2" s="783"/>
      <c r="M2" s="781"/>
      <c r="N2" s="788"/>
      <c r="O2" s="788"/>
      <c r="P2" s="788"/>
      <c r="Q2" s="788"/>
      <c r="R2" s="788"/>
      <c r="S2" s="788"/>
      <c r="T2" s="788"/>
      <c r="U2" s="788"/>
      <c r="V2" s="788"/>
      <c r="W2" s="788"/>
      <c r="X2" s="788"/>
      <c r="Y2" s="788"/>
      <c r="Z2" s="788"/>
      <c r="AA2" s="788"/>
      <c r="AB2" s="788"/>
      <c r="AC2" s="789"/>
      <c r="AD2" s="1"/>
      <c r="AE2" s="1"/>
      <c r="AF2" s="125"/>
      <c r="AG2" s="126"/>
      <c r="AI2" s="26"/>
      <c r="DX2" s="761"/>
      <c r="DY2" s="761"/>
      <c r="DZ2" s="761"/>
      <c r="EA2" s="761"/>
      <c r="EB2" s="761"/>
      <c r="EC2" s="761"/>
      <c r="ED2" s="761"/>
      <c r="EE2" s="761"/>
      <c r="EF2" s="761"/>
      <c r="EG2" s="761"/>
      <c r="EH2" s="761"/>
      <c r="EI2" s="761"/>
      <c r="EJ2" s="761"/>
      <c r="EK2" s="761"/>
      <c r="EL2" s="761"/>
      <c r="EM2" s="761"/>
      <c r="EN2" s="761"/>
      <c r="EO2" s="761"/>
      <c r="EP2" s="761"/>
      <c r="EQ2" s="761"/>
      <c r="ER2" s="761"/>
    </row>
    <row r="3" spans="1:148" ht="16.5" customHeight="1" thickBot="1" x14ac:dyDescent="0.35">
      <c r="A3" s="757"/>
      <c r="B3" s="758"/>
      <c r="C3" s="167"/>
      <c r="D3" s="167"/>
      <c r="E3" s="168"/>
      <c r="F3" s="801"/>
      <c r="G3" s="803"/>
      <c r="H3" s="805"/>
      <c r="I3" s="807"/>
      <c r="J3" s="793"/>
      <c r="K3" s="810"/>
      <c r="L3" s="783"/>
      <c r="M3" s="781"/>
      <c r="N3" s="790"/>
      <c r="O3" s="790"/>
      <c r="P3" s="790"/>
      <c r="Q3" s="791"/>
      <c r="R3" s="790"/>
      <c r="S3" s="788"/>
      <c r="T3" s="788"/>
      <c r="U3" s="788"/>
      <c r="V3" s="788"/>
      <c r="W3" s="788"/>
      <c r="X3" s="788"/>
      <c r="Y3" s="788"/>
      <c r="Z3" s="788"/>
      <c r="AA3" s="788"/>
      <c r="AB3" s="788"/>
      <c r="AC3" s="789"/>
      <c r="AD3" s="1"/>
      <c r="AE3" s="1" t="s">
        <v>1450</v>
      </c>
      <c r="AF3" s="798">
        <v>1</v>
      </c>
      <c r="AG3" s="799"/>
      <c r="AH3" s="799"/>
      <c r="AI3" s="26"/>
      <c r="AQ3" s="808">
        <f>AQ4</f>
        <v>45228</v>
      </c>
      <c r="AR3" s="773"/>
      <c r="AS3" s="773"/>
      <c r="AT3" s="773"/>
      <c r="AU3" s="773"/>
      <c r="AV3" s="773"/>
      <c r="AW3" s="774"/>
      <c r="AX3" s="772">
        <f>AX4</f>
        <v>45235</v>
      </c>
      <c r="AY3" s="773"/>
      <c r="AZ3" s="773"/>
      <c r="BA3" s="773"/>
      <c r="BB3" s="773"/>
      <c r="BC3" s="773"/>
      <c r="BD3" s="774"/>
      <c r="BE3" s="772">
        <f>BE4</f>
        <v>45242</v>
      </c>
      <c r="BF3" s="773"/>
      <c r="BG3" s="773"/>
      <c r="BH3" s="773"/>
      <c r="BI3" s="773"/>
      <c r="BJ3" s="773"/>
      <c r="BK3" s="774"/>
      <c r="BL3" s="772">
        <f>BL4</f>
        <v>45249</v>
      </c>
      <c r="BM3" s="773"/>
      <c r="BN3" s="773"/>
      <c r="BO3" s="773"/>
      <c r="BP3" s="773"/>
      <c r="BQ3" s="773"/>
      <c r="BR3" s="774"/>
      <c r="BS3" s="772">
        <f>BS4</f>
        <v>45256</v>
      </c>
      <c r="BT3" s="773"/>
      <c r="BU3" s="773"/>
      <c r="BV3" s="773"/>
      <c r="BW3" s="773"/>
      <c r="BX3" s="773"/>
      <c r="BY3" s="774"/>
      <c r="BZ3" s="772">
        <f>BZ4</f>
        <v>45263</v>
      </c>
      <c r="CA3" s="773"/>
      <c r="CB3" s="773"/>
      <c r="CC3" s="773"/>
      <c r="CD3" s="773"/>
      <c r="CE3" s="773"/>
      <c r="CF3" s="774"/>
      <c r="CG3" s="772">
        <f>CG4</f>
        <v>45270</v>
      </c>
      <c r="CH3" s="773"/>
      <c r="CI3" s="773"/>
      <c r="CJ3" s="773"/>
      <c r="CK3" s="773"/>
      <c r="CL3" s="773"/>
      <c r="CM3" s="774"/>
      <c r="CN3" s="772">
        <f>CN4</f>
        <v>45277</v>
      </c>
      <c r="CO3" s="773"/>
      <c r="CP3" s="773"/>
      <c r="CQ3" s="773"/>
      <c r="CR3" s="773"/>
      <c r="CS3" s="773"/>
      <c r="CT3" s="774"/>
      <c r="CU3" s="772">
        <f>CU4</f>
        <v>45284</v>
      </c>
      <c r="CV3" s="773"/>
      <c r="CW3" s="773"/>
      <c r="CX3" s="773"/>
      <c r="CY3" s="773"/>
      <c r="CZ3" s="773"/>
      <c r="DA3" s="774"/>
      <c r="DB3" s="772">
        <f>DB4</f>
        <v>45291</v>
      </c>
      <c r="DC3" s="773"/>
      <c r="DD3" s="773"/>
      <c r="DE3" s="773"/>
      <c r="DF3" s="773"/>
      <c r="DG3" s="773"/>
      <c r="DH3" s="774"/>
      <c r="DI3" s="772">
        <f>DI4</f>
        <v>45298</v>
      </c>
      <c r="DJ3" s="773"/>
      <c r="DK3" s="773"/>
      <c r="DL3" s="773"/>
      <c r="DM3" s="773"/>
      <c r="DN3" s="773"/>
      <c r="DO3" s="774"/>
      <c r="DP3" s="772">
        <f>DP4</f>
        <v>45305</v>
      </c>
      <c r="DQ3" s="773"/>
      <c r="DR3" s="773"/>
      <c r="DS3" s="773"/>
      <c r="DT3" s="773"/>
      <c r="DU3" s="773"/>
      <c r="DV3" s="774"/>
      <c r="DX3" s="762"/>
      <c r="DY3" s="762"/>
      <c r="DZ3" s="762"/>
      <c r="EA3" s="762"/>
      <c r="EB3" s="762"/>
      <c r="EC3" s="762"/>
      <c r="ED3" s="762"/>
      <c r="EE3" s="762"/>
      <c r="EF3" s="762"/>
      <c r="EG3" s="762"/>
      <c r="EH3" s="762"/>
      <c r="EI3" s="762"/>
      <c r="EJ3" s="762"/>
      <c r="EK3" s="762"/>
      <c r="EL3" s="762"/>
      <c r="EM3" s="762"/>
      <c r="EN3" s="762"/>
      <c r="EO3" s="762"/>
      <c r="EP3" s="762"/>
      <c r="EQ3" s="762"/>
      <c r="ER3" s="762"/>
    </row>
    <row r="4" spans="1:148" ht="21" customHeight="1" thickBot="1" x14ac:dyDescent="0.5">
      <c r="A4" s="759"/>
      <c r="B4" s="760"/>
      <c r="C4" s="169"/>
      <c r="D4" s="169"/>
      <c r="E4" s="169"/>
      <c r="F4" s="777" t="s">
        <v>1451</v>
      </c>
      <c r="G4" s="778"/>
      <c r="H4" s="778"/>
      <c r="I4" s="778"/>
      <c r="J4" s="778"/>
      <c r="K4" s="778"/>
      <c r="L4" s="778"/>
      <c r="M4" s="779"/>
      <c r="N4" s="204"/>
      <c r="O4" s="763" t="s">
        <v>1452</v>
      </c>
      <c r="P4" s="764"/>
      <c r="Q4" s="765"/>
      <c r="R4" s="766"/>
      <c r="S4" s="770" t="s">
        <v>1453</v>
      </c>
      <c r="T4" s="771"/>
      <c r="U4" s="50">
        <v>1</v>
      </c>
      <c r="V4" s="49"/>
      <c r="W4" s="49"/>
      <c r="X4" s="49"/>
      <c r="Y4" s="49"/>
      <c r="Z4" s="794" t="s">
        <v>1454</v>
      </c>
      <c r="AA4" s="795"/>
      <c r="AB4" s="775" t="s">
        <v>1455</v>
      </c>
      <c r="AC4" s="775"/>
      <c r="AD4" s="775"/>
      <c r="AE4" s="775"/>
      <c r="AF4" s="775"/>
      <c r="AG4" s="775"/>
      <c r="AH4" s="776"/>
      <c r="AI4" s="39"/>
      <c r="AQ4" s="172">
        <f>AF1-WEEKDAY(AF1,1)+1+7*(AF3-1)</f>
        <v>45228</v>
      </c>
      <c r="AR4" s="173">
        <f t="shared" ref="AR4:BW4" si="0">AQ4+1</f>
        <v>45229</v>
      </c>
      <c r="AS4" s="173">
        <f t="shared" si="0"/>
        <v>45230</v>
      </c>
      <c r="AT4" s="173">
        <f t="shared" si="0"/>
        <v>45231</v>
      </c>
      <c r="AU4" s="173">
        <f t="shared" si="0"/>
        <v>45232</v>
      </c>
      <c r="AV4" s="173">
        <f t="shared" si="0"/>
        <v>45233</v>
      </c>
      <c r="AW4" s="174">
        <f t="shared" si="0"/>
        <v>45234</v>
      </c>
      <c r="AX4" s="175">
        <f t="shared" si="0"/>
        <v>45235</v>
      </c>
      <c r="AY4" s="173">
        <f t="shared" si="0"/>
        <v>45236</v>
      </c>
      <c r="AZ4" s="173">
        <f t="shared" si="0"/>
        <v>45237</v>
      </c>
      <c r="BA4" s="173">
        <f t="shared" si="0"/>
        <v>45238</v>
      </c>
      <c r="BB4" s="173">
        <f t="shared" si="0"/>
        <v>45239</v>
      </c>
      <c r="BC4" s="173">
        <f t="shared" si="0"/>
        <v>45240</v>
      </c>
      <c r="BD4" s="174">
        <f t="shared" si="0"/>
        <v>45241</v>
      </c>
      <c r="BE4" s="175">
        <f t="shared" si="0"/>
        <v>45242</v>
      </c>
      <c r="BF4" s="173">
        <f t="shared" si="0"/>
        <v>45243</v>
      </c>
      <c r="BG4" s="173">
        <f t="shared" si="0"/>
        <v>45244</v>
      </c>
      <c r="BH4" s="173">
        <f t="shared" si="0"/>
        <v>45245</v>
      </c>
      <c r="BI4" s="173">
        <f t="shared" si="0"/>
        <v>45246</v>
      </c>
      <c r="BJ4" s="173">
        <f t="shared" si="0"/>
        <v>45247</v>
      </c>
      <c r="BK4" s="174">
        <f t="shared" si="0"/>
        <v>45248</v>
      </c>
      <c r="BL4" s="175">
        <f t="shared" si="0"/>
        <v>45249</v>
      </c>
      <c r="BM4" s="173">
        <f t="shared" si="0"/>
        <v>45250</v>
      </c>
      <c r="BN4" s="173">
        <f t="shared" si="0"/>
        <v>45251</v>
      </c>
      <c r="BO4" s="173">
        <f t="shared" si="0"/>
        <v>45252</v>
      </c>
      <c r="BP4" s="173">
        <f t="shared" si="0"/>
        <v>45253</v>
      </c>
      <c r="BQ4" s="173">
        <f t="shared" si="0"/>
        <v>45254</v>
      </c>
      <c r="BR4" s="174">
        <f t="shared" si="0"/>
        <v>45255</v>
      </c>
      <c r="BS4" s="175">
        <f t="shared" si="0"/>
        <v>45256</v>
      </c>
      <c r="BT4" s="173">
        <f t="shared" si="0"/>
        <v>45257</v>
      </c>
      <c r="BU4" s="173">
        <f t="shared" si="0"/>
        <v>45258</v>
      </c>
      <c r="BV4" s="173">
        <f t="shared" si="0"/>
        <v>45259</v>
      </c>
      <c r="BW4" s="173">
        <f t="shared" si="0"/>
        <v>45260</v>
      </c>
      <c r="BX4" s="173">
        <f t="shared" ref="BX4:DC4" si="1">BW4+1</f>
        <v>45261</v>
      </c>
      <c r="BY4" s="174">
        <f t="shared" si="1"/>
        <v>45262</v>
      </c>
      <c r="BZ4" s="175">
        <f t="shared" si="1"/>
        <v>45263</v>
      </c>
      <c r="CA4" s="173">
        <f t="shared" si="1"/>
        <v>45264</v>
      </c>
      <c r="CB4" s="173">
        <f t="shared" si="1"/>
        <v>45265</v>
      </c>
      <c r="CC4" s="173">
        <f t="shared" si="1"/>
        <v>45266</v>
      </c>
      <c r="CD4" s="173">
        <f t="shared" si="1"/>
        <v>45267</v>
      </c>
      <c r="CE4" s="173">
        <f t="shared" si="1"/>
        <v>45268</v>
      </c>
      <c r="CF4" s="174">
        <f t="shared" si="1"/>
        <v>45269</v>
      </c>
      <c r="CG4" s="175">
        <f t="shared" si="1"/>
        <v>45270</v>
      </c>
      <c r="CH4" s="173">
        <f t="shared" si="1"/>
        <v>45271</v>
      </c>
      <c r="CI4" s="173">
        <f t="shared" si="1"/>
        <v>45272</v>
      </c>
      <c r="CJ4" s="173">
        <f t="shared" si="1"/>
        <v>45273</v>
      </c>
      <c r="CK4" s="173">
        <f t="shared" si="1"/>
        <v>45274</v>
      </c>
      <c r="CL4" s="173">
        <f t="shared" si="1"/>
        <v>45275</v>
      </c>
      <c r="CM4" s="174">
        <f t="shared" si="1"/>
        <v>45276</v>
      </c>
      <c r="CN4" s="175">
        <f t="shared" si="1"/>
        <v>45277</v>
      </c>
      <c r="CO4" s="173">
        <f t="shared" si="1"/>
        <v>45278</v>
      </c>
      <c r="CP4" s="173">
        <f t="shared" si="1"/>
        <v>45279</v>
      </c>
      <c r="CQ4" s="173">
        <f t="shared" si="1"/>
        <v>45280</v>
      </c>
      <c r="CR4" s="173">
        <f t="shared" si="1"/>
        <v>45281</v>
      </c>
      <c r="CS4" s="173">
        <f t="shared" si="1"/>
        <v>45282</v>
      </c>
      <c r="CT4" s="174">
        <f t="shared" si="1"/>
        <v>45283</v>
      </c>
      <c r="CU4" s="175">
        <f t="shared" si="1"/>
        <v>45284</v>
      </c>
      <c r="CV4" s="173">
        <f t="shared" si="1"/>
        <v>45285</v>
      </c>
      <c r="CW4" s="173">
        <f t="shared" si="1"/>
        <v>45286</v>
      </c>
      <c r="CX4" s="173">
        <f t="shared" si="1"/>
        <v>45287</v>
      </c>
      <c r="CY4" s="173">
        <f t="shared" si="1"/>
        <v>45288</v>
      </c>
      <c r="CZ4" s="173">
        <f t="shared" si="1"/>
        <v>45289</v>
      </c>
      <c r="DA4" s="174">
        <f t="shared" si="1"/>
        <v>45290</v>
      </c>
      <c r="DB4" s="175">
        <f t="shared" si="1"/>
        <v>45291</v>
      </c>
      <c r="DC4" s="173">
        <f t="shared" si="1"/>
        <v>45292</v>
      </c>
      <c r="DD4" s="173">
        <f t="shared" ref="DD4:DV4" si="2">DC4+1</f>
        <v>45293</v>
      </c>
      <c r="DE4" s="173">
        <f t="shared" si="2"/>
        <v>45294</v>
      </c>
      <c r="DF4" s="173">
        <f t="shared" si="2"/>
        <v>45295</v>
      </c>
      <c r="DG4" s="173">
        <f t="shared" si="2"/>
        <v>45296</v>
      </c>
      <c r="DH4" s="174">
        <f t="shared" si="2"/>
        <v>45297</v>
      </c>
      <c r="DI4" s="175">
        <f t="shared" si="2"/>
        <v>45298</v>
      </c>
      <c r="DJ4" s="173">
        <f t="shared" si="2"/>
        <v>45299</v>
      </c>
      <c r="DK4" s="173">
        <f t="shared" si="2"/>
        <v>45300</v>
      </c>
      <c r="DL4" s="173">
        <f t="shared" si="2"/>
        <v>45301</v>
      </c>
      <c r="DM4" s="173">
        <f t="shared" si="2"/>
        <v>45302</v>
      </c>
      <c r="DN4" s="173">
        <f t="shared" si="2"/>
        <v>45303</v>
      </c>
      <c r="DO4" s="174">
        <f t="shared" si="2"/>
        <v>45304</v>
      </c>
      <c r="DP4" s="175">
        <f t="shared" si="2"/>
        <v>45305</v>
      </c>
      <c r="DQ4" s="173">
        <f t="shared" si="2"/>
        <v>45306</v>
      </c>
      <c r="DR4" s="173">
        <f t="shared" si="2"/>
        <v>45307</v>
      </c>
      <c r="DS4" s="173">
        <f t="shared" si="2"/>
        <v>45308</v>
      </c>
      <c r="DT4" s="173">
        <f t="shared" si="2"/>
        <v>45309</v>
      </c>
      <c r="DU4" s="173">
        <f t="shared" si="2"/>
        <v>45310</v>
      </c>
      <c r="DV4" s="174">
        <f t="shared" si="2"/>
        <v>45311</v>
      </c>
      <c r="DX4" s="767" t="s">
        <v>1456</v>
      </c>
      <c r="DY4" s="769"/>
      <c r="DZ4" s="769"/>
      <c r="EA4" s="768"/>
      <c r="EB4" s="767" t="s">
        <v>1457</v>
      </c>
      <c r="EC4" s="769"/>
      <c r="ED4" s="768"/>
      <c r="EE4" s="767" t="s">
        <v>1458</v>
      </c>
      <c r="EF4" s="769"/>
      <c r="EG4" s="769"/>
      <c r="EH4" s="769"/>
      <c r="EI4" s="769"/>
      <c r="EJ4" s="768"/>
      <c r="EK4" s="767" t="s">
        <v>1459</v>
      </c>
      <c r="EL4" s="768"/>
      <c r="EM4" s="767" t="s">
        <v>1460</v>
      </c>
      <c r="EN4" s="769"/>
      <c r="EO4" s="769"/>
      <c r="EP4" s="769"/>
      <c r="EQ4" s="768"/>
      <c r="ER4" s="51" t="s">
        <v>1461</v>
      </c>
    </row>
    <row r="5" spans="1:148" s="4" customFormat="1" ht="92.25" customHeight="1" thickBot="1" x14ac:dyDescent="0.4">
      <c r="A5" s="44" t="s">
        <v>1462</v>
      </c>
      <c r="B5" s="44" t="s">
        <v>572</v>
      </c>
      <c r="C5" s="44" t="s">
        <v>571</v>
      </c>
      <c r="D5" s="44" t="s">
        <v>573</v>
      </c>
      <c r="E5" s="44" t="s">
        <v>567</v>
      </c>
      <c r="F5" s="44" t="s">
        <v>1463</v>
      </c>
      <c r="G5" s="44" t="s">
        <v>1464</v>
      </c>
      <c r="H5" s="44" t="s">
        <v>1465</v>
      </c>
      <c r="I5" s="44" t="s">
        <v>1466</v>
      </c>
      <c r="J5" s="44" t="s">
        <v>1467</v>
      </c>
      <c r="K5" s="44" t="s">
        <v>1468</v>
      </c>
      <c r="L5" s="44" t="s">
        <v>1469</v>
      </c>
      <c r="M5" s="44" t="s">
        <v>1470</v>
      </c>
      <c r="N5" s="44" t="s">
        <v>1471</v>
      </c>
      <c r="O5" s="44" t="s">
        <v>1472</v>
      </c>
      <c r="P5" s="44" t="s">
        <v>1473</v>
      </c>
      <c r="Q5" s="464" t="s">
        <v>1474</v>
      </c>
      <c r="R5" s="342" t="s">
        <v>1475</v>
      </c>
      <c r="S5" s="343" t="s">
        <v>1476</v>
      </c>
      <c r="T5" s="116" t="s">
        <v>1477</v>
      </c>
      <c r="U5" s="117" t="s">
        <v>1478</v>
      </c>
      <c r="V5" s="118" t="s">
        <v>1479</v>
      </c>
      <c r="W5" s="119" t="s">
        <v>1480</v>
      </c>
      <c r="X5" s="45" t="s">
        <v>1481</v>
      </c>
      <c r="Y5" s="46" t="s">
        <v>1482</v>
      </c>
      <c r="Z5" s="47" t="s">
        <v>1483</v>
      </c>
      <c r="AA5" s="48" t="s">
        <v>1484</v>
      </c>
      <c r="AB5" s="48" t="s">
        <v>1485</v>
      </c>
      <c r="AC5" s="48" t="s">
        <v>1486</v>
      </c>
      <c r="AD5" s="48" t="s">
        <v>1487</v>
      </c>
      <c r="AE5" s="48" t="s">
        <v>1488</v>
      </c>
      <c r="AF5" s="48" t="s">
        <v>1489</v>
      </c>
      <c r="AG5" s="48" t="s">
        <v>1490</v>
      </c>
      <c r="AH5" s="124" t="s">
        <v>1491</v>
      </c>
      <c r="AI5" s="40"/>
      <c r="AJ5" s="38" t="s">
        <v>1492</v>
      </c>
      <c r="AK5" s="24" t="s">
        <v>1493</v>
      </c>
      <c r="AL5" s="24" t="s">
        <v>1494</v>
      </c>
      <c r="AM5" s="24" t="s">
        <v>1495</v>
      </c>
      <c r="AN5" s="24" t="s">
        <v>1496</v>
      </c>
      <c r="AO5" s="24" t="s">
        <v>1497</v>
      </c>
      <c r="AP5" s="29" t="s">
        <v>1498</v>
      </c>
      <c r="AQ5" s="31" t="str">
        <f t="shared" ref="AQ5:BV5" si="3">LEFT(TEXT(AQ4,"ddd"),1)</f>
        <v>S</v>
      </c>
      <c r="AR5" s="27" t="str">
        <f t="shared" si="3"/>
        <v>M</v>
      </c>
      <c r="AS5" s="27" t="str">
        <f t="shared" si="3"/>
        <v>T</v>
      </c>
      <c r="AT5" s="27" t="str">
        <f t="shared" si="3"/>
        <v>W</v>
      </c>
      <c r="AU5" s="27" t="str">
        <f t="shared" si="3"/>
        <v>T</v>
      </c>
      <c r="AV5" s="27" t="str">
        <f t="shared" si="3"/>
        <v>F</v>
      </c>
      <c r="AW5" s="3" t="str">
        <f t="shared" si="3"/>
        <v>S</v>
      </c>
      <c r="AX5" s="3" t="str">
        <f t="shared" si="3"/>
        <v>S</v>
      </c>
      <c r="AY5" s="27" t="str">
        <f t="shared" si="3"/>
        <v>M</v>
      </c>
      <c r="AZ5" s="27" t="str">
        <f t="shared" si="3"/>
        <v>T</v>
      </c>
      <c r="BA5" s="27" t="str">
        <f t="shared" si="3"/>
        <v>W</v>
      </c>
      <c r="BB5" s="27" t="str">
        <f t="shared" si="3"/>
        <v>T</v>
      </c>
      <c r="BC5" s="27" t="str">
        <f t="shared" si="3"/>
        <v>F</v>
      </c>
      <c r="BD5" s="3" t="str">
        <f t="shared" si="3"/>
        <v>S</v>
      </c>
      <c r="BE5" s="3" t="str">
        <f t="shared" si="3"/>
        <v>S</v>
      </c>
      <c r="BF5" s="27" t="str">
        <f t="shared" si="3"/>
        <v>M</v>
      </c>
      <c r="BG5" s="27" t="str">
        <f t="shared" si="3"/>
        <v>T</v>
      </c>
      <c r="BH5" s="27" t="str">
        <f t="shared" si="3"/>
        <v>W</v>
      </c>
      <c r="BI5" s="27" t="str">
        <f t="shared" si="3"/>
        <v>T</v>
      </c>
      <c r="BJ5" s="27" t="str">
        <f t="shared" si="3"/>
        <v>F</v>
      </c>
      <c r="BK5" s="3" t="str">
        <f t="shared" si="3"/>
        <v>S</v>
      </c>
      <c r="BL5" s="3" t="str">
        <f t="shared" si="3"/>
        <v>S</v>
      </c>
      <c r="BM5" s="27" t="str">
        <f t="shared" si="3"/>
        <v>M</v>
      </c>
      <c r="BN5" s="27" t="str">
        <f t="shared" si="3"/>
        <v>T</v>
      </c>
      <c r="BO5" s="27" t="str">
        <f t="shared" si="3"/>
        <v>W</v>
      </c>
      <c r="BP5" s="27" t="str">
        <f t="shared" si="3"/>
        <v>T</v>
      </c>
      <c r="BQ5" s="27" t="str">
        <f t="shared" si="3"/>
        <v>F</v>
      </c>
      <c r="BR5" s="3" t="str">
        <f t="shared" si="3"/>
        <v>S</v>
      </c>
      <c r="BS5" s="3" t="str">
        <f t="shared" si="3"/>
        <v>S</v>
      </c>
      <c r="BT5" s="27" t="str">
        <f t="shared" si="3"/>
        <v>M</v>
      </c>
      <c r="BU5" s="27" t="str">
        <f t="shared" si="3"/>
        <v>T</v>
      </c>
      <c r="BV5" s="27" t="str">
        <f t="shared" si="3"/>
        <v>W</v>
      </c>
      <c r="BW5" s="27" t="str">
        <f t="shared" ref="BW5:DB5" si="4">LEFT(TEXT(BW4,"ddd"),1)</f>
        <v>T</v>
      </c>
      <c r="BX5" s="27" t="str">
        <f t="shared" si="4"/>
        <v>F</v>
      </c>
      <c r="BY5" s="3" t="str">
        <f t="shared" si="4"/>
        <v>S</v>
      </c>
      <c r="BZ5" s="3" t="str">
        <f t="shared" si="4"/>
        <v>S</v>
      </c>
      <c r="CA5" s="27" t="str">
        <f t="shared" si="4"/>
        <v>M</v>
      </c>
      <c r="CB5" s="27" t="str">
        <f t="shared" si="4"/>
        <v>T</v>
      </c>
      <c r="CC5" s="27" t="str">
        <f t="shared" si="4"/>
        <v>W</v>
      </c>
      <c r="CD5" s="27" t="str">
        <f t="shared" si="4"/>
        <v>T</v>
      </c>
      <c r="CE5" s="27" t="str">
        <f t="shared" si="4"/>
        <v>F</v>
      </c>
      <c r="CF5" s="3" t="str">
        <f t="shared" si="4"/>
        <v>S</v>
      </c>
      <c r="CG5" s="3" t="str">
        <f t="shared" si="4"/>
        <v>S</v>
      </c>
      <c r="CH5" s="27" t="str">
        <f t="shared" si="4"/>
        <v>M</v>
      </c>
      <c r="CI5" s="27" t="str">
        <f t="shared" si="4"/>
        <v>T</v>
      </c>
      <c r="CJ5" s="27" t="str">
        <f t="shared" si="4"/>
        <v>W</v>
      </c>
      <c r="CK5" s="27" t="str">
        <f t="shared" si="4"/>
        <v>T</v>
      </c>
      <c r="CL5" s="27" t="str">
        <f t="shared" si="4"/>
        <v>F</v>
      </c>
      <c r="CM5" s="3" t="str">
        <f t="shared" si="4"/>
        <v>S</v>
      </c>
      <c r="CN5" s="3" t="str">
        <f t="shared" si="4"/>
        <v>S</v>
      </c>
      <c r="CO5" s="27" t="str">
        <f t="shared" si="4"/>
        <v>M</v>
      </c>
      <c r="CP5" s="27" t="str">
        <f t="shared" si="4"/>
        <v>T</v>
      </c>
      <c r="CQ5" s="27" t="str">
        <f t="shared" si="4"/>
        <v>W</v>
      </c>
      <c r="CR5" s="27" t="str">
        <f t="shared" si="4"/>
        <v>T</v>
      </c>
      <c r="CS5" s="27" t="str">
        <f t="shared" si="4"/>
        <v>F</v>
      </c>
      <c r="CT5" s="3" t="str">
        <f t="shared" si="4"/>
        <v>S</v>
      </c>
      <c r="CU5" s="3" t="str">
        <f t="shared" si="4"/>
        <v>S</v>
      </c>
      <c r="CV5" s="27" t="str">
        <f t="shared" si="4"/>
        <v>M</v>
      </c>
      <c r="CW5" s="27" t="str">
        <f t="shared" si="4"/>
        <v>T</v>
      </c>
      <c r="CX5" s="27" t="str">
        <f t="shared" si="4"/>
        <v>W</v>
      </c>
      <c r="CY5" s="27" t="str">
        <f t="shared" si="4"/>
        <v>T</v>
      </c>
      <c r="CZ5" s="27" t="str">
        <f t="shared" si="4"/>
        <v>F</v>
      </c>
      <c r="DA5" s="3" t="str">
        <f t="shared" si="4"/>
        <v>S</v>
      </c>
      <c r="DB5" s="3" t="str">
        <f t="shared" si="4"/>
        <v>S</v>
      </c>
      <c r="DC5" s="27" t="str">
        <f t="shared" ref="DC5:DV5" si="5">LEFT(TEXT(DC4,"ddd"),1)</f>
        <v>M</v>
      </c>
      <c r="DD5" s="27" t="str">
        <f t="shared" si="5"/>
        <v>T</v>
      </c>
      <c r="DE5" s="27" t="str">
        <f t="shared" si="5"/>
        <v>W</v>
      </c>
      <c r="DF5" s="27" t="str">
        <f t="shared" si="5"/>
        <v>T</v>
      </c>
      <c r="DG5" s="27" t="str">
        <f t="shared" si="5"/>
        <v>F</v>
      </c>
      <c r="DH5" s="3" t="str">
        <f t="shared" si="5"/>
        <v>S</v>
      </c>
      <c r="DI5" s="3" t="str">
        <f t="shared" si="5"/>
        <v>S</v>
      </c>
      <c r="DJ5" s="27" t="str">
        <f t="shared" si="5"/>
        <v>M</v>
      </c>
      <c r="DK5" s="27" t="str">
        <f t="shared" si="5"/>
        <v>T</v>
      </c>
      <c r="DL5" s="27" t="str">
        <f t="shared" si="5"/>
        <v>W</v>
      </c>
      <c r="DM5" s="27" t="str">
        <f t="shared" si="5"/>
        <v>T</v>
      </c>
      <c r="DN5" s="27" t="str">
        <f t="shared" si="5"/>
        <v>F</v>
      </c>
      <c r="DO5" s="3" t="str">
        <f t="shared" si="5"/>
        <v>S</v>
      </c>
      <c r="DP5" s="3" t="str">
        <f t="shared" si="5"/>
        <v>S</v>
      </c>
      <c r="DQ5" s="27" t="str">
        <f t="shared" si="5"/>
        <v>M</v>
      </c>
      <c r="DR5" s="27" t="str">
        <f t="shared" si="5"/>
        <v>T</v>
      </c>
      <c r="DS5" s="27" t="str">
        <f t="shared" si="5"/>
        <v>W</v>
      </c>
      <c r="DT5" s="27" t="str">
        <f t="shared" si="5"/>
        <v>T</v>
      </c>
      <c r="DU5" s="27" t="str">
        <f t="shared" si="5"/>
        <v>F</v>
      </c>
      <c r="DV5" s="3" t="str">
        <f t="shared" si="5"/>
        <v>S</v>
      </c>
      <c r="DW5" s="36"/>
      <c r="DX5" s="120" t="s">
        <v>810</v>
      </c>
      <c r="DY5" s="120" t="s">
        <v>1499</v>
      </c>
      <c r="DZ5" s="120" t="s">
        <v>568</v>
      </c>
      <c r="EA5" s="120" t="s">
        <v>571</v>
      </c>
      <c r="EB5" s="120" t="s">
        <v>1500</v>
      </c>
      <c r="EC5" s="120" t="s">
        <v>1501</v>
      </c>
      <c r="ED5" s="120" t="s">
        <v>1502</v>
      </c>
      <c r="EE5" s="120" t="s">
        <v>1503</v>
      </c>
      <c r="EF5" s="120" t="s">
        <v>1504</v>
      </c>
      <c r="EG5" s="120" t="s">
        <v>1505</v>
      </c>
      <c r="EH5" s="120" t="s">
        <v>814</v>
      </c>
      <c r="EI5" s="120" t="s">
        <v>1506</v>
      </c>
      <c r="EJ5" s="120" t="s">
        <v>1507</v>
      </c>
      <c r="EK5" s="120" t="s">
        <v>1508</v>
      </c>
      <c r="EL5" s="120" t="s">
        <v>1509</v>
      </c>
      <c r="EM5" s="120" t="s">
        <v>1510</v>
      </c>
      <c r="EN5" s="120" t="s">
        <v>1511</v>
      </c>
      <c r="EO5" s="120" t="s">
        <v>1512</v>
      </c>
      <c r="EP5" s="120" t="s">
        <v>1513</v>
      </c>
      <c r="EQ5" s="120" t="s">
        <v>1514</v>
      </c>
      <c r="ER5" s="120" t="s">
        <v>1506</v>
      </c>
    </row>
    <row r="6" spans="1:148" s="9" customFormat="1" ht="101.4" hidden="1" thickBot="1" x14ac:dyDescent="0.35">
      <c r="A6" s="5" t="s">
        <v>1515</v>
      </c>
      <c r="B6" s="5" t="s">
        <v>1516</v>
      </c>
      <c r="C6" s="5" t="s">
        <v>593</v>
      </c>
      <c r="D6" s="5"/>
      <c r="E6" s="5" t="s">
        <v>575</v>
      </c>
      <c r="F6" s="130" t="s">
        <v>1517</v>
      </c>
      <c r="G6" s="130">
        <v>44148</v>
      </c>
      <c r="H6" s="130">
        <v>44169</v>
      </c>
      <c r="I6" s="130">
        <v>44169</v>
      </c>
      <c r="J6" s="130">
        <v>44216</v>
      </c>
      <c r="K6" s="130">
        <v>44216</v>
      </c>
      <c r="L6" s="115"/>
      <c r="M6" s="130"/>
      <c r="N6" s="130">
        <v>44222</v>
      </c>
      <c r="O6" s="130">
        <v>44222</v>
      </c>
      <c r="P6" s="130">
        <v>44232</v>
      </c>
      <c r="Q6" s="130"/>
      <c r="R6" s="201"/>
      <c r="S6" s="176">
        <v>1</v>
      </c>
      <c r="T6" s="176">
        <v>1</v>
      </c>
      <c r="U6" s="176">
        <v>1</v>
      </c>
      <c r="V6" s="176">
        <v>1</v>
      </c>
      <c r="W6" s="176">
        <v>1</v>
      </c>
      <c r="X6" s="177"/>
      <c r="Y6" s="25"/>
      <c r="Z6" s="206">
        <v>43850</v>
      </c>
      <c r="AA6" s="206">
        <v>43852</v>
      </c>
      <c r="AB6" s="206">
        <v>43852</v>
      </c>
      <c r="AC6" s="206">
        <v>44232</v>
      </c>
      <c r="AD6" s="205">
        <f t="shared" ref="AD6:AD10" si="6">SUM(AC6+AE6)/2</f>
        <v>44244</v>
      </c>
      <c r="AE6" s="207">
        <v>44256</v>
      </c>
      <c r="AF6" s="205">
        <f t="shared" ref="AF6:AF10" si="7">IF(ISBLANK(AG6),"",WORKDAY(AG6,-1))</f>
        <v>44266</v>
      </c>
      <c r="AG6" s="205">
        <v>44267</v>
      </c>
      <c r="AH6" s="222"/>
      <c r="AI6" s="41"/>
      <c r="AJ6" s="6">
        <f t="shared" ref="AJ6:AJ10" si="8">IF(OR(ISBLANK(task_Fab_start),ISBLANK(task_Plumb_start)),"",task_Plumb_start-task_Fab_start+1)</f>
        <v>3</v>
      </c>
      <c r="AK6" s="6">
        <f t="shared" ref="AK6:AK10" si="9">IF(OR(ISBLANK(task_Plumb_start),ISBLANK(task_Elect_start)),"",task_Elect_start-task_Plumb_start+1)</f>
        <v>1</v>
      </c>
      <c r="AL6" s="6">
        <f t="shared" ref="AL6:AL10" si="10">IF(OR(ISBLANK(task_Elect_start),ISBLANK(task_Fitup_Elect_start)),"",task_Fitup_Elect_start-task_Elect_start+1)</f>
        <v>381</v>
      </c>
      <c r="AM6" s="6">
        <f t="shared" ref="AM6:AM10" si="11">IF(OR(ISBLANK(task_Fitup_Elect_start),ISBLANK(task_Fitup_Plumb_start)),"",task_Fitup_Plumb_start-task_Fitup_Elect_start+1)</f>
        <v>13</v>
      </c>
      <c r="AN6" s="6">
        <f t="shared" ref="AN6:AN10" si="12">IF(OR(ISBLANK(task_Fitup_Plumb_start),ISBLANK(task_Test_start)),"",task_Test_start-task_Fitup_Plumb_start+1)</f>
        <v>13</v>
      </c>
      <c r="AO6" s="6">
        <f t="shared" ref="AO6:AO10" si="13">IF(OR(ISBLANK(task_Test_start),ISBLANK(task_QC_start)),"",task_QC_start-task_Test_start+1)</f>
        <v>11</v>
      </c>
      <c r="AP6" s="30">
        <f t="shared" ref="AP6:AP10" si="14">IF(OR(ISBLANK(task_QC_start),ISBLANK(task_Shipdate)),"",task_Shipdate-task_QC_start+1)</f>
        <v>2</v>
      </c>
      <c r="AQ6" s="32"/>
      <c r="AR6" s="7"/>
      <c r="AS6" s="7"/>
      <c r="AT6" s="7"/>
      <c r="AU6" s="7"/>
      <c r="AV6" s="7"/>
      <c r="AW6" s="7"/>
      <c r="AX6" s="7"/>
      <c r="AY6" s="7"/>
      <c r="AZ6" s="7"/>
      <c r="BA6" s="7"/>
      <c r="BB6" s="7"/>
      <c r="BC6" s="7"/>
      <c r="BD6" s="7"/>
      <c r="BE6" s="7"/>
      <c r="BF6" s="7"/>
      <c r="BG6" s="8"/>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37"/>
      <c r="DX6" s="5" t="s">
        <v>1392</v>
      </c>
      <c r="DY6" s="5"/>
      <c r="DZ6" s="5" t="s">
        <v>1518</v>
      </c>
      <c r="EA6" s="5" t="s">
        <v>577</v>
      </c>
      <c r="EB6" s="5" t="s">
        <v>1519</v>
      </c>
      <c r="EC6" s="5" t="s">
        <v>1520</v>
      </c>
      <c r="ED6" s="5" t="s">
        <v>1521</v>
      </c>
      <c r="EE6" s="115" t="s">
        <v>1113</v>
      </c>
      <c r="EF6" s="163">
        <v>44069</v>
      </c>
      <c r="EG6" s="189"/>
      <c r="EH6" s="189"/>
      <c r="EI6" s="189"/>
      <c r="EJ6" s="163">
        <v>44076</v>
      </c>
      <c r="EK6" s="164">
        <v>44097</v>
      </c>
      <c r="EL6" s="115" t="s">
        <v>1113</v>
      </c>
      <c r="EM6" s="115"/>
      <c r="EN6" s="115">
        <v>44274</v>
      </c>
      <c r="EO6" s="115"/>
      <c r="EP6" s="115">
        <v>44274</v>
      </c>
      <c r="EQ6" s="115">
        <v>44260</v>
      </c>
      <c r="ER6" s="5" t="s">
        <v>1522</v>
      </c>
    </row>
    <row r="7" spans="1:148" s="9" customFormat="1" ht="29.4" hidden="1" thickBot="1" x14ac:dyDescent="0.35">
      <c r="A7" s="5" t="s">
        <v>1523</v>
      </c>
      <c r="B7" s="5" t="s">
        <v>1524</v>
      </c>
      <c r="C7" s="5" t="s">
        <v>587</v>
      </c>
      <c r="D7" s="5" t="s">
        <v>581</v>
      </c>
      <c r="E7" s="5" t="s">
        <v>583</v>
      </c>
      <c r="F7" s="134"/>
      <c r="G7" s="134"/>
      <c r="H7" s="142"/>
      <c r="I7" s="115"/>
      <c r="J7" s="115"/>
      <c r="K7" s="115"/>
      <c r="L7" s="115"/>
      <c r="M7" s="115">
        <v>44613</v>
      </c>
      <c r="N7" s="115"/>
      <c r="O7" s="115"/>
      <c r="P7" s="110"/>
      <c r="Q7" s="304"/>
      <c r="R7" s="128" t="s">
        <v>1525</v>
      </c>
      <c r="S7" s="161"/>
      <c r="T7" s="176"/>
      <c r="U7" s="176"/>
      <c r="V7" s="176"/>
      <c r="W7" s="176"/>
      <c r="X7" s="177"/>
      <c r="Y7" s="25"/>
      <c r="Z7" s="205"/>
      <c r="AA7" s="205"/>
      <c r="AB7" s="205"/>
      <c r="AC7" s="205"/>
      <c r="AD7" s="205">
        <f t="shared" si="6"/>
        <v>0</v>
      </c>
      <c r="AE7" s="205"/>
      <c r="AF7" s="205" t="str">
        <f t="shared" si="7"/>
        <v/>
      </c>
      <c r="AG7" s="205"/>
      <c r="AH7" s="222"/>
      <c r="AI7" s="41"/>
      <c r="AJ7" s="6" t="str">
        <f t="shared" si="8"/>
        <v/>
      </c>
      <c r="AK7" s="6" t="str">
        <f t="shared" si="9"/>
        <v/>
      </c>
      <c r="AL7" s="6" t="str">
        <f t="shared" si="10"/>
        <v/>
      </c>
      <c r="AM7" s="6" t="str">
        <f t="shared" si="11"/>
        <v/>
      </c>
      <c r="AN7" s="6" t="str">
        <f t="shared" si="12"/>
        <v/>
      </c>
      <c r="AO7" s="6" t="str">
        <f t="shared" si="13"/>
        <v/>
      </c>
      <c r="AP7" s="30" t="str">
        <f t="shared" si="14"/>
        <v/>
      </c>
      <c r="AQ7" s="32"/>
      <c r="AR7" s="7"/>
      <c r="AS7" s="7"/>
      <c r="AT7" s="7"/>
      <c r="AU7" s="7"/>
      <c r="AV7" s="7"/>
      <c r="AW7" s="7"/>
      <c r="AX7" s="7"/>
      <c r="AY7" s="7"/>
      <c r="AZ7" s="7"/>
      <c r="BA7" s="7"/>
      <c r="BB7" s="7"/>
      <c r="BC7" s="7"/>
      <c r="BD7" s="7"/>
      <c r="BE7" s="7"/>
      <c r="BF7" s="7"/>
      <c r="BG7" s="8"/>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37"/>
      <c r="DX7" s="5" t="s">
        <v>1526</v>
      </c>
      <c r="DY7" s="5"/>
      <c r="DZ7" s="5" t="s">
        <v>1527</v>
      </c>
      <c r="EA7" s="5"/>
      <c r="EB7" s="5"/>
      <c r="EC7" s="5" t="s">
        <v>1113</v>
      </c>
      <c r="ED7" s="5" t="s">
        <v>1528</v>
      </c>
      <c r="EE7" s="115"/>
      <c r="EF7" s="115"/>
      <c r="EG7" s="115"/>
      <c r="EH7" s="115"/>
      <c r="EI7" s="115"/>
      <c r="EJ7" s="115"/>
      <c r="EK7" s="115"/>
      <c r="EL7" s="115"/>
      <c r="EM7" s="115"/>
      <c r="EN7" s="115"/>
      <c r="EO7" s="115"/>
      <c r="EP7" s="115"/>
      <c r="EQ7" s="5"/>
      <c r="ER7" s="5"/>
    </row>
    <row r="8" spans="1:148" s="9" customFormat="1" ht="29.4" hidden="1" thickBot="1" x14ac:dyDescent="0.35">
      <c r="A8" s="5" t="s">
        <v>1529</v>
      </c>
      <c r="B8" s="5" t="s">
        <v>1530</v>
      </c>
      <c r="C8" s="5" t="s">
        <v>587</v>
      </c>
      <c r="D8" s="5"/>
      <c r="E8" s="5" t="s">
        <v>595</v>
      </c>
      <c r="F8" s="115"/>
      <c r="G8" s="115"/>
      <c r="H8" s="140">
        <v>44834</v>
      </c>
      <c r="I8" s="142">
        <v>44848</v>
      </c>
      <c r="J8" s="142">
        <v>44848</v>
      </c>
      <c r="K8" s="115"/>
      <c r="L8" s="115"/>
      <c r="M8" s="115"/>
      <c r="N8" s="130">
        <v>44391</v>
      </c>
      <c r="O8" s="130">
        <v>44391</v>
      </c>
      <c r="P8" s="115"/>
      <c r="Q8" s="5"/>
      <c r="R8" s="153" t="s">
        <v>1531</v>
      </c>
      <c r="S8" s="161"/>
      <c r="T8" s="176">
        <v>1</v>
      </c>
      <c r="U8" s="176"/>
      <c r="V8" s="176"/>
      <c r="W8" s="176"/>
      <c r="X8" s="177"/>
      <c r="Y8" s="25"/>
      <c r="Z8" s="205"/>
      <c r="AA8" s="205"/>
      <c r="AB8" s="205"/>
      <c r="AC8" s="205"/>
      <c r="AD8" s="205">
        <f t="shared" si="6"/>
        <v>0</v>
      </c>
      <c r="AE8" s="205"/>
      <c r="AF8" s="205" t="str">
        <f t="shared" si="7"/>
        <v/>
      </c>
      <c r="AG8" s="205"/>
      <c r="AH8" s="222"/>
      <c r="AI8" s="41"/>
      <c r="AJ8" s="6" t="str">
        <f t="shared" si="8"/>
        <v/>
      </c>
      <c r="AK8" s="6" t="str">
        <f t="shared" si="9"/>
        <v/>
      </c>
      <c r="AL8" s="6" t="str">
        <f t="shared" si="10"/>
        <v/>
      </c>
      <c r="AM8" s="6" t="str">
        <f t="shared" si="11"/>
        <v/>
      </c>
      <c r="AN8" s="6" t="str">
        <f t="shared" si="12"/>
        <v/>
      </c>
      <c r="AO8" s="6" t="str">
        <f t="shared" si="13"/>
        <v/>
      </c>
      <c r="AP8" s="30" t="str">
        <f t="shared" si="14"/>
        <v/>
      </c>
      <c r="AQ8" s="32"/>
      <c r="AR8" s="7"/>
      <c r="AS8" s="7"/>
      <c r="AT8" s="7"/>
      <c r="AU8" s="7"/>
      <c r="AV8" s="7"/>
      <c r="AW8" s="7"/>
      <c r="AX8" s="7"/>
      <c r="AY8" s="7"/>
      <c r="AZ8" s="7"/>
      <c r="BA8" s="7"/>
      <c r="BB8" s="7"/>
      <c r="BC8" s="7"/>
      <c r="BD8" s="7"/>
      <c r="BE8" s="7"/>
      <c r="BF8" s="7"/>
      <c r="BG8" s="8"/>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37"/>
      <c r="DX8" s="5" t="s">
        <v>1532</v>
      </c>
      <c r="DY8" s="5"/>
      <c r="DZ8" s="5"/>
      <c r="EA8" s="5"/>
      <c r="EB8" s="5"/>
      <c r="EC8" s="5"/>
      <c r="ED8" s="5"/>
      <c r="EE8" s="115"/>
      <c r="EF8" s="115"/>
      <c r="EG8" s="115"/>
      <c r="EH8" s="115"/>
      <c r="EI8" s="115"/>
      <c r="EJ8" s="115"/>
      <c r="EK8" s="115"/>
      <c r="EL8" s="115"/>
      <c r="EM8" s="115"/>
      <c r="EN8" s="115"/>
      <c r="EO8" s="115"/>
      <c r="EP8" s="115"/>
      <c r="EQ8" s="5"/>
      <c r="ER8" s="5"/>
    </row>
    <row r="9" spans="1:148" s="9" customFormat="1" ht="29.4" hidden="1" thickBot="1" x14ac:dyDescent="0.35">
      <c r="A9" s="5" t="s">
        <v>1533</v>
      </c>
      <c r="B9" s="5" t="s">
        <v>1530</v>
      </c>
      <c r="C9" s="5" t="s">
        <v>587</v>
      </c>
      <c r="D9" s="5"/>
      <c r="E9" s="5" t="s">
        <v>595</v>
      </c>
      <c r="F9" s="115"/>
      <c r="G9" s="115"/>
      <c r="H9" s="140">
        <v>44834</v>
      </c>
      <c r="I9" s="142">
        <v>44848</v>
      </c>
      <c r="J9" s="142">
        <v>44848</v>
      </c>
      <c r="K9" s="115"/>
      <c r="L9" s="115"/>
      <c r="M9" s="115"/>
      <c r="N9" s="130">
        <v>44391</v>
      </c>
      <c r="O9" s="130">
        <v>44391</v>
      </c>
      <c r="P9" s="115"/>
      <c r="Q9" s="5"/>
      <c r="R9" s="153" t="s">
        <v>1534</v>
      </c>
      <c r="S9" s="161"/>
      <c r="T9" s="176">
        <v>1</v>
      </c>
      <c r="U9" s="176"/>
      <c r="V9" s="176"/>
      <c r="W9" s="176"/>
      <c r="X9" s="177"/>
      <c r="Y9" s="25"/>
      <c r="Z9" s="205"/>
      <c r="AA9" s="205"/>
      <c r="AB9" s="205"/>
      <c r="AC9" s="205"/>
      <c r="AD9" s="205">
        <f t="shared" si="6"/>
        <v>0</v>
      </c>
      <c r="AE9" s="205"/>
      <c r="AF9" s="205" t="str">
        <f t="shared" si="7"/>
        <v/>
      </c>
      <c r="AG9" s="205"/>
      <c r="AH9" s="222"/>
      <c r="AI9" s="41"/>
      <c r="AJ9" s="6" t="str">
        <f t="shared" si="8"/>
        <v/>
      </c>
      <c r="AK9" s="6" t="str">
        <f t="shared" si="9"/>
        <v/>
      </c>
      <c r="AL9" s="6" t="str">
        <f t="shared" si="10"/>
        <v/>
      </c>
      <c r="AM9" s="6" t="str">
        <f t="shared" si="11"/>
        <v/>
      </c>
      <c r="AN9" s="6" t="str">
        <f t="shared" si="12"/>
        <v/>
      </c>
      <c r="AO9" s="6" t="str">
        <f t="shared" si="13"/>
        <v/>
      </c>
      <c r="AP9" s="30" t="str">
        <f t="shared" si="14"/>
        <v/>
      </c>
      <c r="AQ9" s="32"/>
      <c r="AR9" s="7"/>
      <c r="AS9" s="7"/>
      <c r="AT9" s="7"/>
      <c r="AU9" s="7"/>
      <c r="AV9" s="7"/>
      <c r="AW9" s="7"/>
      <c r="AX9" s="7"/>
      <c r="AY9" s="7"/>
      <c r="AZ9" s="7"/>
      <c r="BA9" s="7"/>
      <c r="BB9" s="7"/>
      <c r="BC9" s="7"/>
      <c r="BD9" s="7"/>
      <c r="BE9" s="7"/>
      <c r="BF9" s="7"/>
      <c r="BG9" s="8"/>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37"/>
      <c r="DX9" s="5" t="s">
        <v>1070</v>
      </c>
      <c r="DY9" s="5"/>
      <c r="DZ9" s="5"/>
      <c r="EA9" s="5"/>
      <c r="EB9" s="5"/>
      <c r="EC9" s="5"/>
      <c r="ED9" s="5"/>
      <c r="EE9" s="115"/>
      <c r="EF9" s="115"/>
      <c r="EG9" s="115"/>
      <c r="EH9" s="115"/>
      <c r="EI9" s="115"/>
      <c r="EJ9" s="115"/>
      <c r="EK9" s="115"/>
      <c r="EL9" s="115"/>
      <c r="EM9" s="115"/>
      <c r="EN9" s="115"/>
      <c r="EO9" s="115"/>
      <c r="EP9" s="115"/>
      <c r="EQ9" s="5"/>
      <c r="ER9" s="5"/>
    </row>
    <row r="10" spans="1:148" s="9" customFormat="1" ht="29.4" hidden="1" thickBot="1" x14ac:dyDescent="0.35">
      <c r="A10" s="5" t="s">
        <v>1535</v>
      </c>
      <c r="B10" s="5"/>
      <c r="C10" s="5" t="s">
        <v>587</v>
      </c>
      <c r="D10" s="5" t="s">
        <v>581</v>
      </c>
      <c r="E10" s="5" t="s">
        <v>595</v>
      </c>
      <c r="F10" s="115"/>
      <c r="G10" s="134"/>
      <c r="H10" s="115"/>
      <c r="I10" s="134"/>
      <c r="J10" s="115"/>
      <c r="K10" s="134"/>
      <c r="L10" s="115"/>
      <c r="M10" s="115"/>
      <c r="N10" s="115"/>
      <c r="O10" s="134"/>
      <c r="P10" s="115"/>
      <c r="Q10" s="115"/>
      <c r="R10" s="373" t="s">
        <v>1536</v>
      </c>
      <c r="S10" s="161"/>
      <c r="T10" s="176"/>
      <c r="U10" s="176"/>
      <c r="V10" s="176"/>
      <c r="W10" s="176"/>
      <c r="X10" s="177"/>
      <c r="Y10" s="25"/>
      <c r="Z10" s="205"/>
      <c r="AA10" s="205"/>
      <c r="AB10" s="205"/>
      <c r="AC10" s="205"/>
      <c r="AD10" s="205">
        <f t="shared" si="6"/>
        <v>0</v>
      </c>
      <c r="AE10" s="205"/>
      <c r="AF10" s="205" t="str">
        <f t="shared" si="7"/>
        <v/>
      </c>
      <c r="AG10" s="205"/>
      <c r="AH10" s="222"/>
      <c r="AI10" s="41"/>
      <c r="AJ10" s="6" t="str">
        <f t="shared" si="8"/>
        <v/>
      </c>
      <c r="AK10" s="6" t="str">
        <f t="shared" si="9"/>
        <v/>
      </c>
      <c r="AL10" s="6" t="str">
        <f t="shared" si="10"/>
        <v/>
      </c>
      <c r="AM10" s="6" t="str">
        <f t="shared" si="11"/>
        <v/>
      </c>
      <c r="AN10" s="6" t="str">
        <f t="shared" si="12"/>
        <v/>
      </c>
      <c r="AO10" s="6" t="str">
        <f t="shared" si="13"/>
        <v/>
      </c>
      <c r="AP10" s="30" t="str">
        <f t="shared" si="14"/>
        <v/>
      </c>
      <c r="AQ10" s="32"/>
      <c r="AR10" s="7"/>
      <c r="AS10" s="7"/>
      <c r="AT10" s="7"/>
      <c r="AU10" s="7"/>
      <c r="AV10" s="7"/>
      <c r="AW10" s="7"/>
      <c r="AX10" s="7"/>
      <c r="AY10" s="7"/>
      <c r="AZ10" s="7"/>
      <c r="BA10" s="7"/>
      <c r="BB10" s="7"/>
      <c r="BC10" s="7"/>
      <c r="BD10" s="7"/>
      <c r="BE10" s="7"/>
      <c r="BF10" s="7"/>
      <c r="BG10" s="8"/>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37"/>
      <c r="DX10" s="5" t="s">
        <v>829</v>
      </c>
      <c r="DY10" s="5"/>
      <c r="DZ10" s="5"/>
      <c r="EA10" s="5"/>
      <c r="EB10" s="5"/>
      <c r="EC10" s="5"/>
      <c r="ED10" s="5"/>
      <c r="EE10" s="115"/>
      <c r="EF10" s="115"/>
      <c r="EG10" s="115"/>
      <c r="EH10" s="115"/>
      <c r="EI10" s="115"/>
      <c r="EJ10" s="115"/>
      <c r="EK10" s="115"/>
      <c r="EL10" s="115"/>
      <c r="EM10" s="115"/>
      <c r="EN10" s="115"/>
      <c r="EO10" s="115"/>
      <c r="EP10" s="115"/>
      <c r="EQ10" s="5"/>
      <c r="ER10" s="5"/>
    </row>
    <row r="11" spans="1:148" s="9" customFormat="1" ht="28.8" hidden="1" x14ac:dyDescent="0.3">
      <c r="A11" s="5" t="s">
        <v>1537</v>
      </c>
      <c r="B11" s="5" t="s">
        <v>1530</v>
      </c>
      <c r="C11" s="5" t="s">
        <v>579</v>
      </c>
      <c r="D11" s="5" t="s">
        <v>581</v>
      </c>
      <c r="E11" s="5" t="s">
        <v>595</v>
      </c>
      <c r="F11" s="115"/>
      <c r="G11" s="115"/>
      <c r="H11" s="140">
        <v>44834</v>
      </c>
      <c r="I11" s="142">
        <v>44848</v>
      </c>
      <c r="J11" s="142">
        <v>44848</v>
      </c>
      <c r="K11" s="115"/>
      <c r="L11" s="115"/>
      <c r="M11" s="115"/>
      <c r="N11" s="130">
        <v>44391</v>
      </c>
      <c r="O11" s="130">
        <v>44391</v>
      </c>
      <c r="P11" s="115"/>
      <c r="Q11" s="5"/>
      <c r="R11" s="373" t="s">
        <v>1538</v>
      </c>
      <c r="S11" s="161"/>
      <c r="T11" s="176">
        <v>1</v>
      </c>
      <c r="U11" s="176"/>
      <c r="V11" s="176"/>
      <c r="W11" s="176"/>
      <c r="X11" s="177"/>
      <c r="Y11" s="25"/>
      <c r="Z11" s="205"/>
      <c r="AA11" s="205"/>
      <c r="AB11" s="205"/>
      <c r="AC11" s="205"/>
      <c r="AD11" s="205">
        <f t="shared" ref="AD11:AD51" si="15">SUM(AC11+AE11)/2</f>
        <v>0</v>
      </c>
      <c r="AE11" s="205"/>
      <c r="AF11" s="205" t="str">
        <f t="shared" ref="AF11:AF53" si="16">IF(ISBLANK(AG11),"",WORKDAY(AG11,-1))</f>
        <v/>
      </c>
      <c r="AG11" s="205"/>
      <c r="AH11" s="222"/>
      <c r="AI11" s="41"/>
      <c r="AJ11" s="6" t="str">
        <f t="shared" ref="AJ11:AJ53" si="17">IF(OR(ISBLANK(task_Fab_start),ISBLANK(task_Plumb_start)),"",task_Plumb_start-task_Fab_start+1)</f>
        <v/>
      </c>
      <c r="AK11" s="6" t="str">
        <f t="shared" ref="AK11:AK53" si="18">IF(OR(ISBLANK(task_Plumb_start),ISBLANK(task_Elect_start)),"",task_Elect_start-task_Plumb_start+1)</f>
        <v/>
      </c>
      <c r="AL11" s="6" t="str">
        <f t="shared" ref="AL11:AL53" si="19">IF(OR(ISBLANK(task_Elect_start),ISBLANK(task_Fitup_Elect_start)),"",task_Fitup_Elect_start-task_Elect_start+1)</f>
        <v/>
      </c>
      <c r="AM11" s="6" t="str">
        <f t="shared" ref="AM11:AM53" si="20">IF(OR(ISBLANK(task_Fitup_Elect_start),ISBLANK(task_Fitup_Plumb_start)),"",task_Fitup_Plumb_start-task_Fitup_Elect_start+1)</f>
        <v/>
      </c>
      <c r="AN11" s="6" t="str">
        <f t="shared" ref="AN11:AN53" si="21">IF(OR(ISBLANK(task_Fitup_Plumb_start),ISBLANK(task_Test_start)),"",task_Test_start-task_Fitup_Plumb_start+1)</f>
        <v/>
      </c>
      <c r="AO11" s="6" t="str">
        <f t="shared" ref="AO11:AO53" si="22">IF(OR(ISBLANK(task_Test_start),ISBLANK(task_QC_start)),"",task_QC_start-task_Test_start+1)</f>
        <v/>
      </c>
      <c r="AP11" s="30" t="str">
        <f t="shared" ref="AP11:AP53" si="23">IF(OR(ISBLANK(task_QC_start),ISBLANK(task_Shipdate)),"",task_Shipdate-task_QC_start+1)</f>
        <v/>
      </c>
      <c r="AQ11" s="32"/>
      <c r="AR11" s="7"/>
      <c r="AS11" s="7"/>
      <c r="AT11" s="7"/>
      <c r="AU11" s="7"/>
      <c r="AV11" s="7"/>
      <c r="AW11" s="7"/>
      <c r="AX11" s="7"/>
      <c r="AY11" s="7"/>
      <c r="AZ11" s="7"/>
      <c r="BA11" s="7"/>
      <c r="BB11" s="7"/>
      <c r="BC11" s="7"/>
      <c r="BD11" s="7"/>
      <c r="BE11" s="7"/>
      <c r="BF11" s="7"/>
      <c r="BG11" s="8"/>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37"/>
      <c r="DX11" s="5" t="s">
        <v>1070</v>
      </c>
      <c r="DY11" s="5"/>
      <c r="DZ11" s="5"/>
      <c r="EA11" s="5"/>
      <c r="EB11" s="5"/>
      <c r="EC11" s="5"/>
      <c r="ED11" s="5"/>
      <c r="EE11" s="115"/>
      <c r="EF11" s="115"/>
      <c r="EG11" s="115"/>
      <c r="EH11" s="115"/>
      <c r="EI11" s="115"/>
      <c r="EJ11" s="115"/>
      <c r="EK11" s="115"/>
      <c r="EL11" s="115"/>
      <c r="EM11" s="115"/>
      <c r="EN11" s="115"/>
      <c r="EO11" s="115"/>
      <c r="EP11" s="115"/>
      <c r="EQ11" s="5"/>
      <c r="ER11" s="5"/>
    </row>
    <row r="12" spans="1:148" s="9" customFormat="1" ht="72.599999999999994" thickBot="1" x14ac:dyDescent="0.35">
      <c r="A12" s="5" t="s">
        <v>1539</v>
      </c>
      <c r="B12" s="5" t="s">
        <v>1540</v>
      </c>
      <c r="C12" s="5" t="s">
        <v>579</v>
      </c>
      <c r="D12" s="5" t="s">
        <v>581</v>
      </c>
      <c r="E12" s="5" t="s">
        <v>575</v>
      </c>
      <c r="F12" s="131" t="s">
        <v>1541</v>
      </c>
      <c r="G12" s="131" t="s">
        <v>1542</v>
      </c>
      <c r="H12" s="131">
        <v>44552</v>
      </c>
      <c r="I12" s="131">
        <v>44558</v>
      </c>
      <c r="J12" s="130">
        <v>44543</v>
      </c>
      <c r="K12" s="131">
        <v>44558</v>
      </c>
      <c r="L12" s="140"/>
      <c r="M12" s="141">
        <v>44718</v>
      </c>
      <c r="N12" s="131">
        <v>44559</v>
      </c>
      <c r="O12" s="130">
        <v>44558</v>
      </c>
      <c r="P12" s="287">
        <v>44540</v>
      </c>
      <c r="Q12" s="361">
        <f t="shared" ref="Q12:Q17" si="24">WORKDAY(MIN(AA12,AB12),-5)</f>
        <v>44216</v>
      </c>
      <c r="R12" s="467" t="s">
        <v>1543</v>
      </c>
      <c r="S12" s="182">
        <v>1</v>
      </c>
      <c r="T12" s="182">
        <v>1</v>
      </c>
      <c r="U12" s="176">
        <v>1</v>
      </c>
      <c r="V12" s="176">
        <v>0.98</v>
      </c>
      <c r="W12" s="182">
        <v>1</v>
      </c>
      <c r="X12" s="177">
        <v>0.5</v>
      </c>
      <c r="Y12" s="25"/>
      <c r="Z12" s="208">
        <f>AA12</f>
        <v>44223</v>
      </c>
      <c r="AA12" s="208">
        <f>AB12</f>
        <v>44223</v>
      </c>
      <c r="AB12" s="206">
        <v>44223</v>
      </c>
      <c r="AC12" s="206">
        <v>44575</v>
      </c>
      <c r="AD12" s="206">
        <f t="shared" si="15"/>
        <v>44647</v>
      </c>
      <c r="AE12" s="206">
        <v>44719</v>
      </c>
      <c r="AF12" s="205">
        <f t="shared" si="16"/>
        <v>45323</v>
      </c>
      <c r="AG12" s="528">
        <v>45324</v>
      </c>
      <c r="AH12" s="222"/>
      <c r="AI12" s="41"/>
      <c r="AJ12" s="6">
        <f t="shared" si="17"/>
        <v>1</v>
      </c>
      <c r="AK12" s="6">
        <f t="shared" si="18"/>
        <v>1</v>
      </c>
      <c r="AL12" s="6">
        <f t="shared" si="19"/>
        <v>353</v>
      </c>
      <c r="AM12" s="6">
        <f t="shared" si="20"/>
        <v>73</v>
      </c>
      <c r="AN12" s="6">
        <f t="shared" si="21"/>
        <v>73</v>
      </c>
      <c r="AO12" s="6">
        <f t="shared" si="22"/>
        <v>605</v>
      </c>
      <c r="AP12" s="30">
        <f t="shared" si="23"/>
        <v>2</v>
      </c>
      <c r="AQ12" s="32"/>
      <c r="AR12" s="7"/>
      <c r="AS12" s="7"/>
      <c r="AT12" s="7"/>
      <c r="AU12" s="7"/>
      <c r="AV12" s="7"/>
      <c r="AW12" s="7"/>
      <c r="AX12" s="7"/>
      <c r="AY12" s="7"/>
      <c r="AZ12" s="7"/>
      <c r="BA12" s="7"/>
      <c r="BB12" s="7"/>
      <c r="BC12" s="7"/>
      <c r="BD12" s="7"/>
      <c r="BE12" s="7"/>
      <c r="BF12" s="7"/>
      <c r="BG12" s="8"/>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37"/>
      <c r="DX12" s="5" t="s">
        <v>1544</v>
      </c>
      <c r="DY12" s="5" t="s">
        <v>1545</v>
      </c>
      <c r="DZ12" s="5" t="s">
        <v>584</v>
      </c>
      <c r="EA12" s="5" t="s">
        <v>577</v>
      </c>
      <c r="EB12" s="5" t="s">
        <v>1546</v>
      </c>
      <c r="EC12" s="5" t="s">
        <v>1547</v>
      </c>
      <c r="ED12" s="5"/>
      <c r="EE12" s="115" t="s">
        <v>1113</v>
      </c>
      <c r="EF12" s="115">
        <v>44421</v>
      </c>
      <c r="EG12" s="115"/>
      <c r="EH12" s="115"/>
      <c r="EI12" s="115"/>
      <c r="EJ12" s="115">
        <v>44425</v>
      </c>
      <c r="EK12" s="115"/>
      <c r="EL12" s="115"/>
      <c r="EM12" s="115"/>
      <c r="EN12" s="115"/>
      <c r="EO12" s="115"/>
      <c r="EP12" s="115"/>
      <c r="EQ12" s="5"/>
      <c r="ER12" s="5" t="s">
        <v>1548</v>
      </c>
    </row>
    <row r="13" spans="1:148" s="9" customFormat="1" ht="72.599999999999994" thickBot="1" x14ac:dyDescent="0.35">
      <c r="A13" s="5" t="s">
        <v>620</v>
      </c>
      <c r="B13" s="5" t="s">
        <v>1549</v>
      </c>
      <c r="C13" s="5" t="s">
        <v>579</v>
      </c>
      <c r="D13" s="5" t="s">
        <v>581</v>
      </c>
      <c r="E13" s="5" t="s">
        <v>575</v>
      </c>
      <c r="F13" s="131">
        <v>44449</v>
      </c>
      <c r="G13" s="131" t="s">
        <v>1541</v>
      </c>
      <c r="H13" s="131">
        <v>44512</v>
      </c>
      <c r="I13" s="144">
        <v>44519</v>
      </c>
      <c r="J13" s="131">
        <v>44531</v>
      </c>
      <c r="K13" s="131">
        <v>44538</v>
      </c>
      <c r="L13" s="140"/>
      <c r="M13" s="139">
        <v>44854</v>
      </c>
      <c r="N13" s="131">
        <v>44536</v>
      </c>
      <c r="O13" s="131">
        <v>44540</v>
      </c>
      <c r="P13" s="287">
        <v>44540</v>
      </c>
      <c r="Q13" s="361">
        <f t="shared" si="24"/>
        <v>44550</v>
      </c>
      <c r="R13" s="467" t="s">
        <v>1550</v>
      </c>
      <c r="S13" s="161">
        <v>1</v>
      </c>
      <c r="T13" s="176">
        <v>1</v>
      </c>
      <c r="U13" s="176">
        <v>1</v>
      </c>
      <c r="V13" s="176">
        <v>0.95</v>
      </c>
      <c r="W13" s="176">
        <v>1</v>
      </c>
      <c r="X13" s="177">
        <v>0.85</v>
      </c>
      <c r="Y13" s="25"/>
      <c r="Z13" s="212">
        <v>44553</v>
      </c>
      <c r="AA13" s="212">
        <v>44565</v>
      </c>
      <c r="AB13" s="212">
        <v>44557</v>
      </c>
      <c r="AC13" s="206">
        <v>44599</v>
      </c>
      <c r="AD13" s="206">
        <f t="shared" si="15"/>
        <v>44721.5</v>
      </c>
      <c r="AE13" s="206">
        <v>44844</v>
      </c>
      <c r="AF13" s="205">
        <f t="shared" si="16"/>
        <v>45323</v>
      </c>
      <c r="AG13" s="528">
        <v>45324</v>
      </c>
      <c r="AH13" s="222"/>
      <c r="AI13" s="41"/>
      <c r="AJ13" s="6">
        <f t="shared" si="17"/>
        <v>13</v>
      </c>
      <c r="AK13" s="6">
        <f t="shared" si="18"/>
        <v>-7</v>
      </c>
      <c r="AL13" s="6">
        <f t="shared" si="19"/>
        <v>43</v>
      </c>
      <c r="AM13" s="6">
        <f t="shared" si="20"/>
        <v>123.5</v>
      </c>
      <c r="AN13" s="6">
        <f t="shared" si="21"/>
        <v>123.5</v>
      </c>
      <c r="AO13" s="6">
        <f t="shared" si="22"/>
        <v>480</v>
      </c>
      <c r="AP13" s="30">
        <f t="shared" si="23"/>
        <v>2</v>
      </c>
      <c r="AQ13" s="32"/>
      <c r="AR13" s="7"/>
      <c r="AS13" s="7"/>
      <c r="AT13" s="7"/>
      <c r="AU13" s="7"/>
      <c r="AV13" s="7"/>
      <c r="AW13" s="7"/>
      <c r="AX13" s="7"/>
      <c r="AY13" s="7"/>
      <c r="AZ13" s="7"/>
      <c r="BA13" s="7"/>
      <c r="BB13" s="7"/>
      <c r="BC13" s="7"/>
      <c r="BD13" s="7"/>
      <c r="BE13" s="7"/>
      <c r="BF13" s="7"/>
      <c r="BG13" s="8"/>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37"/>
      <c r="DX13" s="5" t="s">
        <v>1544</v>
      </c>
      <c r="DY13" s="5" t="s">
        <v>1545</v>
      </c>
      <c r="DZ13" s="5" t="s">
        <v>584</v>
      </c>
      <c r="EA13" s="5" t="s">
        <v>577</v>
      </c>
      <c r="EB13" s="5" t="s">
        <v>1551</v>
      </c>
      <c r="EC13" s="5" t="s">
        <v>1547</v>
      </c>
      <c r="ED13" s="5"/>
      <c r="EE13" s="115" t="s">
        <v>1113</v>
      </c>
      <c r="EF13" s="115">
        <v>44421</v>
      </c>
      <c r="EG13" s="115"/>
      <c r="EH13" s="115"/>
      <c r="EI13" s="115"/>
      <c r="EJ13" s="115">
        <v>44425</v>
      </c>
      <c r="EK13" s="115"/>
      <c r="EL13" s="115"/>
      <c r="EM13" s="115"/>
      <c r="EN13" s="115"/>
      <c r="EO13" s="115"/>
      <c r="EP13" s="115"/>
      <c r="EQ13" s="5"/>
      <c r="ER13" s="5" t="s">
        <v>1548</v>
      </c>
    </row>
    <row r="14" spans="1:148" s="9" customFormat="1" ht="72" x14ac:dyDescent="0.3">
      <c r="A14" s="5" t="s">
        <v>619</v>
      </c>
      <c r="B14" s="5" t="s">
        <v>1552</v>
      </c>
      <c r="C14" s="5" t="s">
        <v>579</v>
      </c>
      <c r="D14" s="5" t="s">
        <v>581</v>
      </c>
      <c r="E14" s="5" t="s">
        <v>575</v>
      </c>
      <c r="F14" s="131">
        <v>44449</v>
      </c>
      <c r="G14" s="131" t="s">
        <v>1541</v>
      </c>
      <c r="H14" s="131">
        <v>44512</v>
      </c>
      <c r="I14" s="144">
        <v>44519</v>
      </c>
      <c r="J14" s="131">
        <v>44531</v>
      </c>
      <c r="K14" s="131">
        <v>44538</v>
      </c>
      <c r="L14" s="140"/>
      <c r="M14" s="139">
        <v>44718</v>
      </c>
      <c r="N14" s="131">
        <v>44536</v>
      </c>
      <c r="O14" s="131">
        <v>44540</v>
      </c>
      <c r="P14" s="287">
        <v>44540</v>
      </c>
      <c r="Q14" s="361">
        <f t="shared" si="24"/>
        <v>44557</v>
      </c>
      <c r="R14" s="467" t="s">
        <v>1553</v>
      </c>
      <c r="S14" s="161">
        <v>1</v>
      </c>
      <c r="T14" s="176">
        <v>1</v>
      </c>
      <c r="U14" s="176">
        <v>1</v>
      </c>
      <c r="V14" s="176">
        <v>0.95</v>
      </c>
      <c r="W14" s="176">
        <v>1</v>
      </c>
      <c r="X14" s="177">
        <v>0.9</v>
      </c>
      <c r="Y14" s="25"/>
      <c r="Z14" s="211">
        <v>44545</v>
      </c>
      <c r="AA14" s="212">
        <v>44564</v>
      </c>
      <c r="AB14" s="212">
        <v>44565</v>
      </c>
      <c r="AC14" s="206">
        <v>44585</v>
      </c>
      <c r="AD14" s="206">
        <f t="shared" si="15"/>
        <v>44652</v>
      </c>
      <c r="AE14" s="206">
        <v>44719</v>
      </c>
      <c r="AF14" s="205">
        <f t="shared" si="16"/>
        <v>45323</v>
      </c>
      <c r="AG14" s="528">
        <v>45324</v>
      </c>
      <c r="AH14" s="222"/>
      <c r="AI14" s="41"/>
      <c r="AJ14" s="6">
        <f t="shared" si="17"/>
        <v>20</v>
      </c>
      <c r="AK14" s="6">
        <f t="shared" si="18"/>
        <v>2</v>
      </c>
      <c r="AL14" s="6">
        <f t="shared" si="19"/>
        <v>21</v>
      </c>
      <c r="AM14" s="6">
        <f t="shared" si="20"/>
        <v>68</v>
      </c>
      <c r="AN14" s="6">
        <f t="shared" si="21"/>
        <v>68</v>
      </c>
      <c r="AO14" s="6">
        <f t="shared" si="22"/>
        <v>605</v>
      </c>
      <c r="AP14" s="30">
        <f t="shared" si="23"/>
        <v>2</v>
      </c>
      <c r="AQ14" s="32"/>
      <c r="AR14" s="7"/>
      <c r="AS14" s="7"/>
      <c r="AT14" s="7"/>
      <c r="AU14" s="7"/>
      <c r="AV14" s="7"/>
      <c r="AW14" s="7"/>
      <c r="AX14" s="7"/>
      <c r="AY14" s="7"/>
      <c r="AZ14" s="7"/>
      <c r="BA14" s="7"/>
      <c r="BB14" s="7"/>
      <c r="BC14" s="7"/>
      <c r="BD14" s="7"/>
      <c r="BE14" s="7"/>
      <c r="BF14" s="7"/>
      <c r="BG14" s="8"/>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37"/>
      <c r="DX14" s="5" t="s">
        <v>1544</v>
      </c>
      <c r="DY14" s="5" t="s">
        <v>1545</v>
      </c>
      <c r="DZ14" s="5" t="s">
        <v>584</v>
      </c>
      <c r="EA14" s="5" t="s">
        <v>577</v>
      </c>
      <c r="EB14" s="5" t="s">
        <v>1551</v>
      </c>
      <c r="EC14" s="5" t="s">
        <v>1547</v>
      </c>
      <c r="ED14" s="5"/>
      <c r="EE14" s="115" t="s">
        <v>1113</v>
      </c>
      <c r="EF14" s="115">
        <v>44421</v>
      </c>
      <c r="EG14" s="115"/>
      <c r="EH14" s="115"/>
      <c r="EI14" s="115"/>
      <c r="EJ14" s="115">
        <v>44425</v>
      </c>
      <c r="EK14" s="115"/>
      <c r="EL14" s="115"/>
      <c r="EM14" s="115"/>
      <c r="EN14" s="115"/>
      <c r="EO14" s="115"/>
      <c r="EP14" s="115"/>
      <c r="EQ14" s="5"/>
      <c r="ER14" s="5" t="s">
        <v>1548</v>
      </c>
    </row>
    <row r="15" spans="1:148" s="9" customFormat="1" ht="72" x14ac:dyDescent="0.3">
      <c r="A15" s="5" t="s">
        <v>1554</v>
      </c>
      <c r="B15" s="5" t="s">
        <v>1555</v>
      </c>
      <c r="C15" s="5" t="s">
        <v>579</v>
      </c>
      <c r="D15" s="5" t="s">
        <v>581</v>
      </c>
      <c r="E15" s="5" t="s">
        <v>575</v>
      </c>
      <c r="F15" s="131">
        <v>44449</v>
      </c>
      <c r="G15" s="131" t="s">
        <v>1541</v>
      </c>
      <c r="H15" s="131">
        <v>44512</v>
      </c>
      <c r="I15" s="144">
        <v>44519</v>
      </c>
      <c r="J15" s="130">
        <v>44524</v>
      </c>
      <c r="K15" s="134"/>
      <c r="L15" s="115"/>
      <c r="M15" s="148"/>
      <c r="N15" s="130">
        <v>44529</v>
      </c>
      <c r="O15" s="134"/>
      <c r="P15" s="287">
        <v>44288</v>
      </c>
      <c r="Q15" s="361">
        <f t="shared" si="24"/>
        <v>44558</v>
      </c>
      <c r="R15" s="467" t="s">
        <v>1556</v>
      </c>
      <c r="S15" s="161">
        <v>1</v>
      </c>
      <c r="T15" s="176">
        <v>1</v>
      </c>
      <c r="U15" s="182">
        <v>1</v>
      </c>
      <c r="V15" s="161">
        <v>1</v>
      </c>
      <c r="W15" s="176">
        <v>1</v>
      </c>
      <c r="X15" s="177">
        <v>1</v>
      </c>
      <c r="Y15" s="25"/>
      <c r="Z15" s="211">
        <v>44544</v>
      </c>
      <c r="AA15" s="212">
        <v>44565</v>
      </c>
      <c r="AB15" s="208">
        <f>AC15</f>
        <v>44733</v>
      </c>
      <c r="AC15" s="212">
        <v>44733</v>
      </c>
      <c r="AD15" s="206">
        <f t="shared" si="15"/>
        <v>44732.5</v>
      </c>
      <c r="AE15" s="206">
        <v>44732</v>
      </c>
      <c r="AF15" s="205">
        <f t="shared" si="16"/>
        <v>45323</v>
      </c>
      <c r="AG15" s="528">
        <v>45324</v>
      </c>
      <c r="AH15" s="222"/>
      <c r="AI15" s="41"/>
      <c r="AJ15" s="6">
        <f t="shared" si="17"/>
        <v>22</v>
      </c>
      <c r="AK15" s="6">
        <f t="shared" si="18"/>
        <v>169</v>
      </c>
      <c r="AL15" s="6">
        <f t="shared" si="19"/>
        <v>1</v>
      </c>
      <c r="AM15" s="6">
        <f t="shared" si="20"/>
        <v>0.5</v>
      </c>
      <c r="AN15" s="6">
        <f t="shared" si="21"/>
        <v>0.5</v>
      </c>
      <c r="AO15" s="6">
        <f t="shared" si="22"/>
        <v>592</v>
      </c>
      <c r="AP15" s="30">
        <f t="shared" si="23"/>
        <v>2</v>
      </c>
      <c r="AQ15" s="32"/>
      <c r="AR15" s="7"/>
      <c r="AS15" s="7"/>
      <c r="AT15" s="7"/>
      <c r="AU15" s="7"/>
      <c r="AV15" s="7"/>
      <c r="AW15" s="7"/>
      <c r="AX15" s="7"/>
      <c r="AY15" s="7"/>
      <c r="AZ15" s="7"/>
      <c r="BA15" s="7"/>
      <c r="BB15" s="7"/>
      <c r="BC15" s="7"/>
      <c r="BD15" s="7"/>
      <c r="BE15" s="7"/>
      <c r="BF15" s="7"/>
      <c r="BG15" s="8"/>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37"/>
      <c r="DX15" s="5" t="s">
        <v>1544</v>
      </c>
      <c r="DY15" s="5" t="s">
        <v>1545</v>
      </c>
      <c r="DZ15" s="5" t="s">
        <v>584</v>
      </c>
      <c r="EA15" s="5" t="s">
        <v>577</v>
      </c>
      <c r="EB15" s="5" t="s">
        <v>1546</v>
      </c>
      <c r="EC15" s="5" t="s">
        <v>1113</v>
      </c>
      <c r="ED15" s="5"/>
      <c r="EE15" s="115" t="s">
        <v>1113</v>
      </c>
      <c r="EF15" s="115">
        <v>44421</v>
      </c>
      <c r="EG15" s="115"/>
      <c r="EH15" s="115"/>
      <c r="EI15" s="115"/>
      <c r="EJ15" s="115">
        <v>44425</v>
      </c>
      <c r="EK15" s="115"/>
      <c r="EL15" s="115"/>
      <c r="EM15" s="115"/>
      <c r="EN15" s="115"/>
      <c r="EO15" s="115"/>
      <c r="EP15" s="115"/>
      <c r="EQ15" s="5"/>
      <c r="ER15" s="5" t="s">
        <v>1548</v>
      </c>
    </row>
    <row r="16" spans="1:148" s="9" customFormat="1" ht="72" x14ac:dyDescent="0.3">
      <c r="A16" s="5" t="s">
        <v>1557</v>
      </c>
      <c r="B16" s="5" t="s">
        <v>1558</v>
      </c>
      <c r="C16" s="5" t="s">
        <v>579</v>
      </c>
      <c r="D16" s="5" t="s">
        <v>581</v>
      </c>
      <c r="E16" s="5" t="s">
        <v>575</v>
      </c>
      <c r="F16" s="131">
        <v>44449</v>
      </c>
      <c r="G16" s="131" t="s">
        <v>1541</v>
      </c>
      <c r="H16" s="130">
        <v>44524</v>
      </c>
      <c r="I16" s="131">
        <v>44552</v>
      </c>
      <c r="J16" s="131">
        <v>44538</v>
      </c>
      <c r="K16" s="130">
        <v>44553</v>
      </c>
      <c r="L16" s="115"/>
      <c r="M16" s="139">
        <v>44353</v>
      </c>
      <c r="N16" s="131">
        <v>44536</v>
      </c>
      <c r="O16" s="131">
        <v>44559</v>
      </c>
      <c r="P16" s="287">
        <v>44540</v>
      </c>
      <c r="Q16" s="361">
        <f t="shared" si="24"/>
        <v>44567</v>
      </c>
      <c r="R16" s="467" t="s">
        <v>1556</v>
      </c>
      <c r="S16" s="161">
        <v>1</v>
      </c>
      <c r="T16" s="176">
        <v>1</v>
      </c>
      <c r="U16" s="176">
        <v>1</v>
      </c>
      <c r="V16" s="176">
        <v>0.99</v>
      </c>
      <c r="W16" s="176">
        <v>1</v>
      </c>
      <c r="X16" s="177">
        <v>0.89</v>
      </c>
      <c r="Y16" s="25"/>
      <c r="Z16" s="212">
        <v>44566</v>
      </c>
      <c r="AA16" s="212">
        <v>44579</v>
      </c>
      <c r="AB16" s="212">
        <v>44574</v>
      </c>
      <c r="AC16" s="206">
        <v>44589</v>
      </c>
      <c r="AD16" s="206">
        <f t="shared" si="15"/>
        <v>44654</v>
      </c>
      <c r="AE16" s="206">
        <v>44719</v>
      </c>
      <c r="AF16" s="205">
        <f t="shared" si="16"/>
        <v>45323</v>
      </c>
      <c r="AG16" s="528">
        <v>45324</v>
      </c>
      <c r="AH16" s="222"/>
      <c r="AI16" s="41"/>
      <c r="AJ16" s="6">
        <f t="shared" si="17"/>
        <v>14</v>
      </c>
      <c r="AK16" s="6">
        <f t="shared" si="18"/>
        <v>-4</v>
      </c>
      <c r="AL16" s="6">
        <f t="shared" si="19"/>
        <v>16</v>
      </c>
      <c r="AM16" s="6">
        <f t="shared" si="20"/>
        <v>66</v>
      </c>
      <c r="AN16" s="6">
        <f t="shared" si="21"/>
        <v>66</v>
      </c>
      <c r="AO16" s="6">
        <f t="shared" si="22"/>
        <v>605</v>
      </c>
      <c r="AP16" s="30">
        <f t="shared" si="23"/>
        <v>2</v>
      </c>
      <c r="AQ16" s="32"/>
      <c r="AR16" s="7"/>
      <c r="AS16" s="7"/>
      <c r="AT16" s="7"/>
      <c r="AU16" s="7"/>
      <c r="AV16" s="7"/>
      <c r="AW16" s="7"/>
      <c r="AX16" s="7"/>
      <c r="AY16" s="7"/>
      <c r="AZ16" s="7"/>
      <c r="BA16" s="7"/>
      <c r="BB16" s="7"/>
      <c r="BC16" s="7"/>
      <c r="BD16" s="7"/>
      <c r="BE16" s="7"/>
      <c r="BF16" s="7"/>
      <c r="BG16" s="8"/>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37"/>
      <c r="DX16" s="5" t="s">
        <v>1544</v>
      </c>
      <c r="DY16" s="5" t="s">
        <v>1545</v>
      </c>
      <c r="DZ16" s="5" t="s">
        <v>584</v>
      </c>
      <c r="EA16" s="5" t="s">
        <v>577</v>
      </c>
      <c r="EB16" s="5" t="s">
        <v>1559</v>
      </c>
      <c r="EC16" s="5" t="s">
        <v>1547</v>
      </c>
      <c r="ED16" s="5"/>
      <c r="EE16" s="115" t="s">
        <v>1113</v>
      </c>
      <c r="EF16" s="115">
        <v>44421</v>
      </c>
      <c r="EG16" s="115"/>
      <c r="EH16" s="115"/>
      <c r="EI16" s="115"/>
      <c r="EJ16" s="115">
        <v>44425</v>
      </c>
      <c r="EK16" s="115"/>
      <c r="EL16" s="115"/>
      <c r="EM16" s="115"/>
      <c r="EN16" s="115"/>
      <c r="EO16" s="115"/>
      <c r="EP16" s="115"/>
      <c r="EQ16" s="5"/>
      <c r="ER16" s="5" t="s">
        <v>1548</v>
      </c>
    </row>
    <row r="17" spans="1:148" s="9" customFormat="1" ht="72.599999999999994" thickBot="1" x14ac:dyDescent="0.35">
      <c r="A17" s="5" t="s">
        <v>1560</v>
      </c>
      <c r="B17" s="5" t="s">
        <v>1561</v>
      </c>
      <c r="C17" s="5" t="s">
        <v>579</v>
      </c>
      <c r="D17" s="5" t="s">
        <v>581</v>
      </c>
      <c r="E17" s="5" t="s">
        <v>575</v>
      </c>
      <c r="F17" s="131">
        <v>44449</v>
      </c>
      <c r="G17" s="131">
        <v>44449</v>
      </c>
      <c r="H17" s="131">
        <v>44512</v>
      </c>
      <c r="I17" s="132">
        <v>44519</v>
      </c>
      <c r="J17" s="130">
        <v>44524</v>
      </c>
      <c r="K17" s="134"/>
      <c r="L17" s="115"/>
      <c r="M17" s="148"/>
      <c r="N17" s="130">
        <v>44529</v>
      </c>
      <c r="O17" s="134"/>
      <c r="P17" s="287">
        <v>44540</v>
      </c>
      <c r="Q17" s="361">
        <f t="shared" si="24"/>
        <v>44720</v>
      </c>
      <c r="R17" s="467" t="s">
        <v>1556</v>
      </c>
      <c r="S17" s="161">
        <v>1</v>
      </c>
      <c r="T17" s="176">
        <v>1</v>
      </c>
      <c r="U17" s="182">
        <v>1</v>
      </c>
      <c r="V17" s="179">
        <v>1</v>
      </c>
      <c r="W17" s="176">
        <v>1</v>
      </c>
      <c r="X17" s="177">
        <v>1</v>
      </c>
      <c r="Y17" s="25"/>
      <c r="Z17" s="211">
        <v>44544</v>
      </c>
      <c r="AA17" s="212">
        <v>44727</v>
      </c>
      <c r="AB17" s="208">
        <f>AC17</f>
        <v>44733</v>
      </c>
      <c r="AC17" s="212">
        <v>44733</v>
      </c>
      <c r="AD17" s="206">
        <f t="shared" si="15"/>
        <v>44732.5</v>
      </c>
      <c r="AE17" s="206">
        <v>44732</v>
      </c>
      <c r="AF17" s="206">
        <f t="shared" si="16"/>
        <v>45323</v>
      </c>
      <c r="AG17" s="528">
        <v>45324</v>
      </c>
      <c r="AH17" s="222"/>
      <c r="AI17" s="41"/>
      <c r="AJ17" s="6">
        <f t="shared" si="17"/>
        <v>184</v>
      </c>
      <c r="AK17" s="6">
        <f t="shared" si="18"/>
        <v>7</v>
      </c>
      <c r="AL17" s="6">
        <f t="shared" si="19"/>
        <v>1</v>
      </c>
      <c r="AM17" s="6">
        <f t="shared" si="20"/>
        <v>0.5</v>
      </c>
      <c r="AN17" s="6">
        <f t="shared" si="21"/>
        <v>0.5</v>
      </c>
      <c r="AO17" s="6">
        <f t="shared" si="22"/>
        <v>592</v>
      </c>
      <c r="AP17" s="30">
        <f t="shared" si="23"/>
        <v>2</v>
      </c>
      <c r="AQ17" s="32"/>
      <c r="AR17" s="7"/>
      <c r="AS17" s="7"/>
      <c r="AT17" s="7"/>
      <c r="AU17" s="7"/>
      <c r="AV17" s="7"/>
      <c r="AW17" s="7"/>
      <c r="AX17" s="7"/>
      <c r="AY17" s="7"/>
      <c r="AZ17" s="7"/>
      <c r="BA17" s="7"/>
      <c r="BB17" s="7"/>
      <c r="BC17" s="7"/>
      <c r="BD17" s="7"/>
      <c r="BE17" s="7"/>
      <c r="BF17" s="7"/>
      <c r="BG17" s="8"/>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37"/>
      <c r="DX17" s="5" t="s">
        <v>1544</v>
      </c>
      <c r="DY17" s="5" t="s">
        <v>1545</v>
      </c>
      <c r="DZ17" s="5" t="s">
        <v>584</v>
      </c>
      <c r="EA17" s="5" t="s">
        <v>577</v>
      </c>
      <c r="EB17" s="5" t="s">
        <v>1546</v>
      </c>
      <c r="EC17" s="5" t="s">
        <v>1113</v>
      </c>
      <c r="ED17" s="5"/>
      <c r="EE17" s="115" t="s">
        <v>1113</v>
      </c>
      <c r="EF17" s="115">
        <v>44421</v>
      </c>
      <c r="EG17" s="115"/>
      <c r="EH17" s="115"/>
      <c r="EI17" s="115"/>
      <c r="EJ17" s="115">
        <v>44425</v>
      </c>
      <c r="EK17" s="115"/>
      <c r="EL17" s="115"/>
      <c r="EM17" s="115"/>
      <c r="EN17" s="115"/>
      <c r="EO17" s="115"/>
      <c r="EP17" s="115"/>
      <c r="EQ17" s="5"/>
      <c r="ER17" s="5" t="s">
        <v>1548</v>
      </c>
    </row>
    <row r="18" spans="1:148" s="9" customFormat="1" ht="58.2" hidden="1" thickBot="1" x14ac:dyDescent="0.35">
      <c r="A18" s="5" t="s">
        <v>1562</v>
      </c>
      <c r="B18" s="5" t="s">
        <v>1563</v>
      </c>
      <c r="C18" s="5" t="s">
        <v>587</v>
      </c>
      <c r="D18" s="5"/>
      <c r="E18" s="5" t="s">
        <v>595</v>
      </c>
      <c r="F18" s="115"/>
      <c r="G18" s="115"/>
      <c r="H18" s="140">
        <v>44834</v>
      </c>
      <c r="I18" s="142">
        <v>44848</v>
      </c>
      <c r="J18" s="142">
        <v>44848</v>
      </c>
      <c r="K18" s="134"/>
      <c r="L18" s="115"/>
      <c r="M18" s="115"/>
      <c r="N18" s="115"/>
      <c r="O18" s="115"/>
      <c r="P18" s="115"/>
      <c r="Q18" s="5"/>
      <c r="R18" s="157" t="s">
        <v>1564</v>
      </c>
      <c r="S18" s="162"/>
      <c r="T18" s="176"/>
      <c r="U18" s="176"/>
      <c r="V18" s="176"/>
      <c r="W18" s="176"/>
      <c r="X18" s="177"/>
      <c r="Y18" s="25"/>
      <c r="Z18" s="205"/>
      <c r="AA18" s="205"/>
      <c r="AB18" s="205"/>
      <c r="AC18" s="205"/>
      <c r="AD18" s="205">
        <f t="shared" si="15"/>
        <v>0</v>
      </c>
      <c r="AE18" s="205"/>
      <c r="AF18" s="205" t="str">
        <f t="shared" si="16"/>
        <v/>
      </c>
      <c r="AG18" s="205"/>
      <c r="AH18" s="222"/>
      <c r="AI18" s="41"/>
      <c r="AJ18" s="6" t="str">
        <f t="shared" si="17"/>
        <v/>
      </c>
      <c r="AK18" s="6" t="str">
        <f t="shared" si="18"/>
        <v/>
      </c>
      <c r="AL18" s="6" t="str">
        <f t="shared" si="19"/>
        <v/>
      </c>
      <c r="AM18" s="6" t="str">
        <f t="shared" si="20"/>
        <v/>
      </c>
      <c r="AN18" s="6" t="str">
        <f t="shared" si="21"/>
        <v/>
      </c>
      <c r="AO18" s="6" t="str">
        <f t="shared" si="22"/>
        <v/>
      </c>
      <c r="AP18" s="30" t="str">
        <f t="shared" si="23"/>
        <v/>
      </c>
      <c r="AQ18" s="32"/>
      <c r="AR18" s="7"/>
      <c r="AS18" s="7"/>
      <c r="AT18" s="7"/>
      <c r="AU18" s="7"/>
      <c r="AV18" s="7"/>
      <c r="AW18" s="7"/>
      <c r="AX18" s="7"/>
      <c r="AY18" s="7"/>
      <c r="AZ18" s="7"/>
      <c r="BA18" s="7"/>
      <c r="BB18" s="7"/>
      <c r="BC18" s="7"/>
      <c r="BD18" s="7"/>
      <c r="BE18" s="7"/>
      <c r="BF18" s="7"/>
      <c r="BG18" s="8"/>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37"/>
      <c r="DX18" s="5" t="s">
        <v>1565</v>
      </c>
      <c r="DY18" s="5"/>
      <c r="DZ18" s="5" t="s">
        <v>1566</v>
      </c>
      <c r="EA18" s="5"/>
      <c r="EB18" s="5"/>
      <c r="EC18" s="5"/>
      <c r="ED18" s="5"/>
      <c r="EE18" s="115"/>
      <c r="EF18" s="115">
        <v>43833</v>
      </c>
      <c r="EG18" s="115"/>
      <c r="EH18" s="115"/>
      <c r="EI18" s="115"/>
      <c r="EJ18" s="115"/>
      <c r="EK18" s="115"/>
      <c r="EL18" s="115"/>
      <c r="EM18" s="115"/>
      <c r="EN18" s="115"/>
      <c r="EO18" s="115"/>
      <c r="EP18" s="115"/>
      <c r="EQ18" s="5"/>
      <c r="ER18" s="5"/>
    </row>
    <row r="19" spans="1:148" s="9" customFormat="1" ht="15" hidden="1" thickBot="1" x14ac:dyDescent="0.35">
      <c r="A19" s="129" t="s">
        <v>1567</v>
      </c>
      <c r="B19" s="5"/>
      <c r="C19" s="5" t="s">
        <v>587</v>
      </c>
      <c r="D19" s="5"/>
      <c r="E19" s="5" t="s">
        <v>583</v>
      </c>
      <c r="F19" s="115"/>
      <c r="G19" s="115"/>
      <c r="H19" s="115">
        <v>44272</v>
      </c>
      <c r="I19" s="115"/>
      <c r="J19" s="115"/>
      <c r="K19" s="115"/>
      <c r="L19" s="115"/>
      <c r="M19" s="115"/>
      <c r="N19" s="115"/>
      <c r="O19" s="115"/>
      <c r="P19" s="115"/>
      <c r="Q19" s="115"/>
      <c r="R19" s="5"/>
      <c r="S19" s="162"/>
      <c r="T19" s="176"/>
      <c r="U19" s="176"/>
      <c r="V19" s="176"/>
      <c r="W19" s="176"/>
      <c r="X19" s="177"/>
      <c r="Y19" s="25"/>
      <c r="Z19" s="205"/>
      <c r="AA19" s="205"/>
      <c r="AB19" s="205"/>
      <c r="AC19" s="205"/>
      <c r="AD19" s="205">
        <f t="shared" si="15"/>
        <v>0</v>
      </c>
      <c r="AE19" s="205"/>
      <c r="AF19" s="205" t="str">
        <f t="shared" si="16"/>
        <v/>
      </c>
      <c r="AG19" s="205"/>
      <c r="AH19" s="222"/>
      <c r="AI19" s="41"/>
      <c r="AJ19" s="6" t="str">
        <f t="shared" si="17"/>
        <v/>
      </c>
      <c r="AK19" s="6" t="str">
        <f t="shared" si="18"/>
        <v/>
      </c>
      <c r="AL19" s="6" t="str">
        <f t="shared" si="19"/>
        <v/>
      </c>
      <c r="AM19" s="6" t="str">
        <f t="shared" si="20"/>
        <v/>
      </c>
      <c r="AN19" s="6" t="str">
        <f t="shared" si="21"/>
        <v/>
      </c>
      <c r="AO19" s="6" t="str">
        <f t="shared" si="22"/>
        <v/>
      </c>
      <c r="AP19" s="30" t="str">
        <f t="shared" si="23"/>
        <v/>
      </c>
      <c r="AQ19" s="32"/>
      <c r="AR19" s="7"/>
      <c r="AS19" s="7"/>
      <c r="AT19" s="7"/>
      <c r="AU19" s="7"/>
      <c r="AV19" s="7"/>
      <c r="AW19" s="7"/>
      <c r="AX19" s="7"/>
      <c r="AY19" s="7"/>
      <c r="AZ19" s="7"/>
      <c r="BA19" s="7"/>
      <c r="BB19" s="7"/>
      <c r="BC19" s="7"/>
      <c r="BD19" s="7"/>
      <c r="BE19" s="7"/>
      <c r="BF19" s="7"/>
      <c r="BG19" s="8"/>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37"/>
      <c r="DX19" s="5"/>
      <c r="DY19" s="5"/>
      <c r="DZ19" s="5"/>
      <c r="EA19" s="5"/>
      <c r="EB19" s="5"/>
      <c r="EC19" s="5"/>
      <c r="ED19" s="5"/>
      <c r="EE19" s="115"/>
      <c r="EF19" s="115"/>
      <c r="EG19" s="115"/>
      <c r="EH19" s="115"/>
      <c r="EI19" s="115"/>
      <c r="EJ19" s="115"/>
      <c r="EK19" s="115"/>
      <c r="EL19" s="115"/>
      <c r="EM19" s="115"/>
      <c r="EN19" s="115"/>
      <c r="EO19" s="115"/>
      <c r="EP19" s="115"/>
      <c r="EQ19" s="5"/>
      <c r="ER19" s="5"/>
    </row>
    <row r="20" spans="1:148" s="9" customFormat="1" ht="15" hidden="1" thickBot="1" x14ac:dyDescent="0.35">
      <c r="A20" s="5" t="s">
        <v>1568</v>
      </c>
      <c r="B20" s="5" t="s">
        <v>1524</v>
      </c>
      <c r="C20" s="5" t="s">
        <v>587</v>
      </c>
      <c r="D20" s="5" t="s">
        <v>589</v>
      </c>
      <c r="E20" s="5"/>
      <c r="F20" s="115"/>
      <c r="G20" s="134"/>
      <c r="H20" s="115"/>
      <c r="I20" s="134"/>
      <c r="J20" s="115"/>
      <c r="K20" s="134"/>
      <c r="L20" s="115"/>
      <c r="M20" s="115">
        <v>44576</v>
      </c>
      <c r="N20" s="115"/>
      <c r="O20" s="134"/>
      <c r="P20" s="115"/>
      <c r="Q20" s="115"/>
      <c r="R20" s="5"/>
      <c r="S20" s="161"/>
      <c r="T20" s="176"/>
      <c r="U20" s="176"/>
      <c r="V20" s="176"/>
      <c r="W20" s="176"/>
      <c r="X20" s="177"/>
      <c r="Y20" s="25"/>
      <c r="Z20" s="205"/>
      <c r="AA20" s="205"/>
      <c r="AB20" s="205"/>
      <c r="AC20" s="205"/>
      <c r="AD20" s="205">
        <f t="shared" si="15"/>
        <v>0</v>
      </c>
      <c r="AE20" s="205"/>
      <c r="AF20" s="205" t="str">
        <f t="shared" si="16"/>
        <v/>
      </c>
      <c r="AG20" s="205"/>
      <c r="AH20" s="222"/>
      <c r="AI20" s="41"/>
      <c r="AJ20" s="6" t="str">
        <f t="shared" si="17"/>
        <v/>
      </c>
      <c r="AK20" s="6" t="str">
        <f t="shared" si="18"/>
        <v/>
      </c>
      <c r="AL20" s="6" t="str">
        <f t="shared" si="19"/>
        <v/>
      </c>
      <c r="AM20" s="6" t="str">
        <f t="shared" si="20"/>
        <v/>
      </c>
      <c r="AN20" s="6" t="str">
        <f t="shared" si="21"/>
        <v/>
      </c>
      <c r="AO20" s="6" t="str">
        <f t="shared" si="22"/>
        <v/>
      </c>
      <c r="AP20" s="30" t="str">
        <f t="shared" si="23"/>
        <v/>
      </c>
      <c r="AQ20" s="32"/>
      <c r="AR20" s="7"/>
      <c r="AS20" s="7"/>
      <c r="AT20" s="7"/>
      <c r="AU20" s="7"/>
      <c r="AV20" s="7"/>
      <c r="AW20" s="7"/>
      <c r="AX20" s="7"/>
      <c r="AY20" s="7"/>
      <c r="AZ20" s="7"/>
      <c r="BA20" s="7"/>
      <c r="BB20" s="7"/>
      <c r="BC20" s="7"/>
      <c r="BD20" s="7"/>
      <c r="BE20" s="7"/>
      <c r="BF20" s="7"/>
      <c r="BG20" s="8"/>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37"/>
      <c r="DX20" s="5"/>
      <c r="DY20" s="5"/>
      <c r="DZ20" s="5"/>
      <c r="EA20" s="5"/>
      <c r="EB20" s="5"/>
      <c r="EC20" s="5"/>
      <c r="ED20" s="5"/>
      <c r="EE20" s="115"/>
      <c r="EF20" s="115"/>
      <c r="EG20" s="115"/>
      <c r="EH20" s="115"/>
      <c r="EI20" s="115"/>
      <c r="EJ20" s="115"/>
      <c r="EK20" s="115"/>
      <c r="EL20" s="115"/>
      <c r="EM20" s="115"/>
      <c r="EN20" s="115"/>
      <c r="EO20" s="115"/>
      <c r="EP20" s="115"/>
      <c r="EQ20" s="5"/>
      <c r="ER20" s="5"/>
    </row>
    <row r="21" spans="1:148" s="9" customFormat="1" ht="29.4" hidden="1" thickBot="1" x14ac:dyDescent="0.35">
      <c r="A21" s="5" t="s">
        <v>1569</v>
      </c>
      <c r="B21" s="5" t="s">
        <v>1570</v>
      </c>
      <c r="C21" s="5" t="s">
        <v>587</v>
      </c>
      <c r="D21" s="5"/>
      <c r="E21" s="5" t="s">
        <v>590</v>
      </c>
      <c r="F21" s="130">
        <v>44428</v>
      </c>
      <c r="G21" s="134"/>
      <c r="H21" s="140">
        <v>44834</v>
      </c>
      <c r="I21" s="142">
        <v>44848</v>
      </c>
      <c r="J21" s="142">
        <v>44848</v>
      </c>
      <c r="K21" s="134"/>
      <c r="L21" s="115"/>
      <c r="M21" s="134"/>
      <c r="N21" s="132" t="s">
        <v>1571</v>
      </c>
      <c r="O21" s="134"/>
      <c r="P21" s="115"/>
      <c r="Q21" s="5"/>
      <c r="R21" s="153" t="s">
        <v>1572</v>
      </c>
      <c r="S21" s="161">
        <v>1</v>
      </c>
      <c r="T21" s="176"/>
      <c r="U21" s="180">
        <v>1</v>
      </c>
      <c r="V21" s="180">
        <v>1</v>
      </c>
      <c r="W21" s="176"/>
      <c r="X21" s="177"/>
      <c r="Y21" s="25"/>
      <c r="Z21" s="205"/>
      <c r="AA21" s="205"/>
      <c r="AB21" s="217">
        <f>AC21</f>
        <v>44838</v>
      </c>
      <c r="AC21" s="217">
        <f>AE21</f>
        <v>44838</v>
      </c>
      <c r="AD21" s="205">
        <f t="shared" si="15"/>
        <v>44838</v>
      </c>
      <c r="AE21" s="217">
        <f>AG21</f>
        <v>44838</v>
      </c>
      <c r="AF21" s="205">
        <f t="shared" si="16"/>
        <v>44837</v>
      </c>
      <c r="AG21" s="205">
        <v>44838</v>
      </c>
      <c r="AH21" s="222"/>
      <c r="AI21" s="41"/>
      <c r="AJ21" s="6" t="str">
        <f t="shared" si="17"/>
        <v/>
      </c>
      <c r="AK21" s="6" t="str">
        <f t="shared" si="18"/>
        <v/>
      </c>
      <c r="AL21" s="6">
        <f t="shared" si="19"/>
        <v>1</v>
      </c>
      <c r="AM21" s="6">
        <f t="shared" si="20"/>
        <v>1</v>
      </c>
      <c r="AN21" s="6">
        <f t="shared" si="21"/>
        <v>1</v>
      </c>
      <c r="AO21" s="6">
        <f t="shared" si="22"/>
        <v>0</v>
      </c>
      <c r="AP21" s="30">
        <f t="shared" si="23"/>
        <v>2</v>
      </c>
      <c r="AQ21" s="32"/>
      <c r="AR21" s="7"/>
      <c r="AS21" s="7"/>
      <c r="AT21" s="7"/>
      <c r="AU21" s="7"/>
      <c r="AV21" s="7"/>
      <c r="AW21" s="7"/>
      <c r="AX21" s="7"/>
      <c r="AY21" s="7"/>
      <c r="AZ21" s="7"/>
      <c r="BA21" s="7"/>
      <c r="BB21" s="7"/>
      <c r="BC21" s="7"/>
      <c r="BD21" s="7"/>
      <c r="BE21" s="7"/>
      <c r="BF21" s="7"/>
      <c r="BG21" s="8"/>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37"/>
      <c r="DX21" s="5" t="s">
        <v>1573</v>
      </c>
      <c r="DY21" s="5"/>
      <c r="DZ21" s="5" t="s">
        <v>1566</v>
      </c>
      <c r="EA21" s="5"/>
      <c r="EB21" s="5"/>
      <c r="EC21" s="5"/>
      <c r="ED21" s="5"/>
      <c r="EE21" s="115"/>
      <c r="EF21" s="115">
        <v>44398</v>
      </c>
      <c r="EG21" s="115"/>
      <c r="EH21" s="115"/>
      <c r="EI21" s="115"/>
      <c r="EJ21" s="115">
        <v>44424</v>
      </c>
      <c r="EK21" s="115"/>
      <c r="EL21" s="115"/>
      <c r="EM21" s="115"/>
      <c r="EN21" s="115"/>
      <c r="EO21" s="115"/>
      <c r="EP21" s="115"/>
      <c r="EQ21" s="5"/>
      <c r="ER21" s="5"/>
    </row>
    <row r="22" spans="1:148" s="9" customFormat="1" ht="29.4" hidden="1" thickBot="1" x14ac:dyDescent="0.35">
      <c r="A22" s="5" t="s">
        <v>1574</v>
      </c>
      <c r="B22" s="5" t="s">
        <v>1575</v>
      </c>
      <c r="C22" s="5" t="s">
        <v>587</v>
      </c>
      <c r="D22" s="5"/>
      <c r="E22" s="5" t="s">
        <v>590</v>
      </c>
      <c r="F22" s="130">
        <v>44428</v>
      </c>
      <c r="G22" s="134"/>
      <c r="H22" s="140">
        <v>44834</v>
      </c>
      <c r="I22" s="142">
        <v>44848</v>
      </c>
      <c r="J22" s="142">
        <v>44848</v>
      </c>
      <c r="K22" s="134"/>
      <c r="L22" s="115"/>
      <c r="M22" s="134"/>
      <c r="N22" s="132" t="s">
        <v>1571</v>
      </c>
      <c r="O22" s="134"/>
      <c r="P22" s="200"/>
      <c r="Q22" s="199"/>
      <c r="R22" s="153" t="s">
        <v>1572</v>
      </c>
      <c r="S22" s="161">
        <v>1</v>
      </c>
      <c r="T22" s="176"/>
      <c r="U22" s="180">
        <v>1</v>
      </c>
      <c r="V22" s="180">
        <v>1</v>
      </c>
      <c r="W22" s="176"/>
      <c r="X22" s="177"/>
      <c r="Y22" s="25"/>
      <c r="Z22" s="205"/>
      <c r="AA22" s="205"/>
      <c r="AB22" s="217">
        <f>AC22</f>
        <v>44838</v>
      </c>
      <c r="AC22" s="217">
        <f>AE22</f>
        <v>44838</v>
      </c>
      <c r="AD22" s="205">
        <f t="shared" si="15"/>
        <v>44838</v>
      </c>
      <c r="AE22" s="217">
        <f>AG22</f>
        <v>44838</v>
      </c>
      <c r="AF22" s="205">
        <f t="shared" si="16"/>
        <v>44837</v>
      </c>
      <c r="AG22" s="205">
        <v>44838</v>
      </c>
      <c r="AH22" s="222"/>
      <c r="AI22" s="41"/>
      <c r="AJ22" s="6" t="str">
        <f t="shared" si="17"/>
        <v/>
      </c>
      <c r="AK22" s="6" t="str">
        <f t="shared" si="18"/>
        <v/>
      </c>
      <c r="AL22" s="6">
        <f t="shared" si="19"/>
        <v>1</v>
      </c>
      <c r="AM22" s="6">
        <f t="shared" si="20"/>
        <v>1</v>
      </c>
      <c r="AN22" s="6">
        <f t="shared" si="21"/>
        <v>1</v>
      </c>
      <c r="AO22" s="6">
        <f t="shared" si="22"/>
        <v>0</v>
      </c>
      <c r="AP22" s="30">
        <f t="shared" si="23"/>
        <v>2</v>
      </c>
      <c r="AQ22" s="32"/>
      <c r="AR22" s="7"/>
      <c r="AS22" s="7"/>
      <c r="AT22" s="7"/>
      <c r="AU22" s="7"/>
      <c r="AV22" s="7"/>
      <c r="AW22" s="7"/>
      <c r="AX22" s="7"/>
      <c r="AY22" s="7"/>
      <c r="AZ22" s="7"/>
      <c r="BA22" s="7"/>
      <c r="BB22" s="7"/>
      <c r="BC22" s="7"/>
      <c r="BD22" s="7"/>
      <c r="BE22" s="7"/>
      <c r="BF22" s="7"/>
      <c r="BG22" s="8"/>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37"/>
      <c r="DX22" s="5" t="s">
        <v>1426</v>
      </c>
      <c r="DY22" s="5"/>
      <c r="DZ22" s="5" t="s">
        <v>1566</v>
      </c>
      <c r="EA22" s="5"/>
      <c r="EB22" s="5"/>
      <c r="EC22" s="5"/>
      <c r="ED22" s="5"/>
      <c r="EE22" s="115"/>
      <c r="EF22" s="115">
        <v>44398</v>
      </c>
      <c r="EG22" s="115"/>
      <c r="EH22" s="115"/>
      <c r="EI22" s="115"/>
      <c r="EJ22" s="115">
        <v>44424</v>
      </c>
      <c r="EK22" s="115"/>
      <c r="EL22" s="115"/>
      <c r="EM22" s="115"/>
      <c r="EN22" s="115"/>
      <c r="EO22" s="115"/>
      <c r="EP22" s="115"/>
      <c r="EQ22" s="5"/>
      <c r="ER22" s="5"/>
    </row>
    <row r="23" spans="1:148" s="9" customFormat="1" ht="29.4" hidden="1" thickBot="1" x14ac:dyDescent="0.35">
      <c r="A23" s="5" t="s">
        <v>1576</v>
      </c>
      <c r="B23" s="5" t="s">
        <v>1575</v>
      </c>
      <c r="C23" s="5" t="s">
        <v>587</v>
      </c>
      <c r="D23" s="5"/>
      <c r="E23" s="5" t="s">
        <v>590</v>
      </c>
      <c r="F23" s="130">
        <v>44428</v>
      </c>
      <c r="G23" s="134"/>
      <c r="H23" s="130">
        <v>44428</v>
      </c>
      <c r="I23" s="142">
        <v>44848</v>
      </c>
      <c r="J23" s="142">
        <v>44848</v>
      </c>
      <c r="K23" s="134"/>
      <c r="L23" s="115"/>
      <c r="M23" s="134"/>
      <c r="N23" s="132">
        <v>44438</v>
      </c>
      <c r="O23" s="267"/>
      <c r="P23" s="198"/>
      <c r="Q23" s="263"/>
      <c r="R23" s="252" t="s">
        <v>1572</v>
      </c>
      <c r="S23" s="161">
        <v>1</v>
      </c>
      <c r="T23" s="176"/>
      <c r="U23" s="180">
        <v>1</v>
      </c>
      <c r="V23" s="180">
        <v>1</v>
      </c>
      <c r="W23" s="176"/>
      <c r="X23" s="177"/>
      <c r="Y23" s="25"/>
      <c r="Z23" s="205"/>
      <c r="AA23" s="205"/>
      <c r="AB23" s="217">
        <f>AC23</f>
        <v>44839</v>
      </c>
      <c r="AC23" s="217">
        <f>AE23</f>
        <v>44839</v>
      </c>
      <c r="AD23" s="205">
        <f t="shared" si="15"/>
        <v>44839</v>
      </c>
      <c r="AE23" s="217">
        <f>AG23</f>
        <v>44839</v>
      </c>
      <c r="AF23" s="205">
        <f t="shared" si="16"/>
        <v>44838</v>
      </c>
      <c r="AG23" s="205">
        <v>44839</v>
      </c>
      <c r="AH23" s="222"/>
      <c r="AI23" s="41"/>
      <c r="AJ23" s="6" t="str">
        <f t="shared" si="17"/>
        <v/>
      </c>
      <c r="AK23" s="6" t="str">
        <f t="shared" si="18"/>
        <v/>
      </c>
      <c r="AL23" s="6">
        <f t="shared" si="19"/>
        <v>1</v>
      </c>
      <c r="AM23" s="6">
        <f t="shared" si="20"/>
        <v>1</v>
      </c>
      <c r="AN23" s="6">
        <f t="shared" si="21"/>
        <v>1</v>
      </c>
      <c r="AO23" s="6">
        <f t="shared" si="22"/>
        <v>0</v>
      </c>
      <c r="AP23" s="30">
        <f t="shared" si="23"/>
        <v>2</v>
      </c>
      <c r="AQ23" s="32"/>
      <c r="AR23" s="7"/>
      <c r="AS23" s="7"/>
      <c r="AT23" s="7"/>
      <c r="AU23" s="7"/>
      <c r="AV23" s="7"/>
      <c r="AW23" s="7"/>
      <c r="AX23" s="7"/>
      <c r="AY23" s="7"/>
      <c r="AZ23" s="7"/>
      <c r="BA23" s="7"/>
      <c r="BB23" s="7"/>
      <c r="BC23" s="7"/>
      <c r="BD23" s="7"/>
      <c r="BE23" s="7"/>
      <c r="BF23" s="7"/>
      <c r="BG23" s="8"/>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37"/>
      <c r="DX23" s="5" t="s">
        <v>1426</v>
      </c>
      <c r="DY23" s="5"/>
      <c r="DZ23" s="5" t="s">
        <v>1566</v>
      </c>
      <c r="EA23" s="5"/>
      <c r="EB23" s="5"/>
      <c r="EC23" s="5"/>
      <c r="ED23" s="5"/>
      <c r="EE23" s="115"/>
      <c r="EF23" s="115">
        <v>44398</v>
      </c>
      <c r="EG23" s="115"/>
      <c r="EH23" s="115"/>
      <c r="EI23" s="115"/>
      <c r="EJ23" s="115">
        <v>44424</v>
      </c>
      <c r="EK23" s="115"/>
      <c r="EL23" s="115"/>
      <c r="EM23" s="115"/>
      <c r="EN23" s="115"/>
      <c r="EO23" s="115"/>
      <c r="EP23" s="115"/>
      <c r="EQ23" s="5"/>
      <c r="ER23" s="5"/>
    </row>
    <row r="24" spans="1:148" s="9" customFormat="1" ht="29.4" hidden="1" thickBot="1" x14ac:dyDescent="0.35">
      <c r="A24" s="243" t="s">
        <v>1577</v>
      </c>
      <c r="B24" s="5" t="s">
        <v>1578</v>
      </c>
      <c r="C24" s="5" t="s">
        <v>587</v>
      </c>
      <c r="D24" s="5"/>
      <c r="E24" s="5" t="s">
        <v>595</v>
      </c>
      <c r="F24" s="115"/>
      <c r="G24" s="115"/>
      <c r="H24" s="115"/>
      <c r="I24" s="115"/>
      <c r="J24" s="115"/>
      <c r="K24" s="115"/>
      <c r="L24" s="115"/>
      <c r="M24" s="115"/>
      <c r="N24" s="115"/>
      <c r="O24" s="115"/>
      <c r="P24" s="203"/>
      <c r="Q24" s="201"/>
      <c r="R24" s="153" t="s">
        <v>1579</v>
      </c>
      <c r="S24" s="161"/>
      <c r="T24" s="176"/>
      <c r="U24" s="176"/>
      <c r="V24" s="176"/>
      <c r="W24" s="176"/>
      <c r="X24" s="177"/>
      <c r="Y24" s="25"/>
      <c r="Z24" s="205"/>
      <c r="AA24" s="205"/>
      <c r="AB24" s="205"/>
      <c r="AC24" s="205"/>
      <c r="AD24" s="205">
        <f t="shared" si="15"/>
        <v>0</v>
      </c>
      <c r="AE24" s="205"/>
      <c r="AF24" s="205" t="str">
        <f t="shared" si="16"/>
        <v/>
      </c>
      <c r="AG24" s="205"/>
      <c r="AH24" s="222"/>
      <c r="AI24" s="41"/>
      <c r="AJ24" s="6" t="str">
        <f t="shared" si="17"/>
        <v/>
      </c>
      <c r="AK24" s="6" t="str">
        <f t="shared" si="18"/>
        <v/>
      </c>
      <c r="AL24" s="6" t="str">
        <f t="shared" si="19"/>
        <v/>
      </c>
      <c r="AM24" s="6" t="str">
        <f t="shared" si="20"/>
        <v/>
      </c>
      <c r="AN24" s="6" t="str">
        <f t="shared" si="21"/>
        <v/>
      </c>
      <c r="AO24" s="6" t="str">
        <f t="shared" si="22"/>
        <v/>
      </c>
      <c r="AP24" s="30" t="str">
        <f t="shared" si="23"/>
        <v/>
      </c>
      <c r="AQ24" s="32"/>
      <c r="AR24" s="7"/>
      <c r="AS24" s="7"/>
      <c r="AT24" s="7"/>
      <c r="AU24" s="7"/>
      <c r="AV24" s="7"/>
      <c r="AW24" s="7"/>
      <c r="AX24" s="7"/>
      <c r="AY24" s="7"/>
      <c r="AZ24" s="7"/>
      <c r="BA24" s="7"/>
      <c r="BB24" s="7"/>
      <c r="BC24" s="7"/>
      <c r="BD24" s="7"/>
      <c r="BE24" s="7"/>
      <c r="BF24" s="7"/>
      <c r="BG24" s="8"/>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37"/>
      <c r="DX24" s="5" t="s">
        <v>1426</v>
      </c>
      <c r="DY24" s="5"/>
      <c r="DZ24" s="5" t="s">
        <v>1580</v>
      </c>
      <c r="EA24" s="5"/>
      <c r="EB24" s="5"/>
      <c r="EC24" s="5"/>
      <c r="ED24" s="5"/>
      <c r="EE24" s="115"/>
      <c r="EF24" s="115">
        <v>44398</v>
      </c>
      <c r="EG24" s="115"/>
      <c r="EH24" s="115"/>
      <c r="EI24" s="115"/>
      <c r="EJ24" s="115"/>
      <c r="EK24" s="115"/>
      <c r="EL24" s="115"/>
      <c r="EM24" s="115"/>
      <c r="EN24" s="115"/>
      <c r="EO24" s="115"/>
      <c r="EP24" s="115"/>
      <c r="EQ24" s="5"/>
      <c r="ER24" s="5"/>
    </row>
    <row r="25" spans="1:148" s="9" customFormat="1" ht="43.8" hidden="1" thickBot="1" x14ac:dyDescent="0.35">
      <c r="A25" s="127" t="s">
        <v>1581</v>
      </c>
      <c r="B25" s="5" t="s">
        <v>1582</v>
      </c>
      <c r="C25" s="5" t="s">
        <v>587</v>
      </c>
      <c r="D25" s="5" t="s">
        <v>581</v>
      </c>
      <c r="E25" s="5" t="s">
        <v>583</v>
      </c>
      <c r="F25" s="130">
        <v>44253</v>
      </c>
      <c r="G25" s="130">
        <v>44547</v>
      </c>
      <c r="H25" s="130">
        <v>44253</v>
      </c>
      <c r="I25" s="130">
        <v>44253</v>
      </c>
      <c r="J25" s="130">
        <v>44287</v>
      </c>
      <c r="K25" s="130">
        <v>44287</v>
      </c>
      <c r="L25" s="115"/>
      <c r="M25" s="134"/>
      <c r="N25" s="115">
        <v>44280</v>
      </c>
      <c r="O25" s="115">
        <v>44280</v>
      </c>
      <c r="P25" s="287">
        <v>44288</v>
      </c>
      <c r="Q25" s="60"/>
      <c r="R25" s="320" t="s">
        <v>1583</v>
      </c>
      <c r="S25" s="162"/>
      <c r="T25" s="176"/>
      <c r="U25" s="176"/>
      <c r="V25" s="176"/>
      <c r="W25" s="176"/>
      <c r="X25" s="177"/>
      <c r="Y25" s="25"/>
      <c r="Z25" s="208">
        <f>AA25</f>
        <v>44291</v>
      </c>
      <c r="AA25" s="208">
        <f>AB25</f>
        <v>44291</v>
      </c>
      <c r="AB25" s="205">
        <v>44291</v>
      </c>
      <c r="AC25" s="208">
        <f>AE25</f>
        <v>44300</v>
      </c>
      <c r="AD25" s="205">
        <f t="shared" si="15"/>
        <v>44300</v>
      </c>
      <c r="AE25" s="205">
        <v>44300</v>
      </c>
      <c r="AF25" s="205">
        <f t="shared" si="16"/>
        <v>44315</v>
      </c>
      <c r="AG25" s="205">
        <v>44316</v>
      </c>
      <c r="AH25" s="222"/>
      <c r="AI25" s="41"/>
      <c r="AJ25" s="6">
        <f t="shared" si="17"/>
        <v>1</v>
      </c>
      <c r="AK25" s="6">
        <f t="shared" si="18"/>
        <v>1</v>
      </c>
      <c r="AL25" s="6">
        <f t="shared" si="19"/>
        <v>10</v>
      </c>
      <c r="AM25" s="6">
        <f t="shared" si="20"/>
        <v>1</v>
      </c>
      <c r="AN25" s="6">
        <f t="shared" si="21"/>
        <v>1</v>
      </c>
      <c r="AO25" s="6">
        <f t="shared" si="22"/>
        <v>16</v>
      </c>
      <c r="AP25" s="30">
        <f t="shared" si="23"/>
        <v>2</v>
      </c>
      <c r="AQ25" s="32"/>
      <c r="AR25" s="7"/>
      <c r="AS25" s="7"/>
      <c r="AT25" s="7"/>
      <c r="AU25" s="7"/>
      <c r="AV25" s="7"/>
      <c r="AW25" s="7"/>
      <c r="AX25" s="7"/>
      <c r="AY25" s="7"/>
      <c r="AZ25" s="7"/>
      <c r="BA25" s="7"/>
      <c r="BB25" s="7"/>
      <c r="BC25" s="7"/>
      <c r="BD25" s="7"/>
      <c r="BE25" s="7"/>
      <c r="BF25" s="7"/>
      <c r="BG25" s="8"/>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37"/>
      <c r="DX25" s="5" t="s">
        <v>1584</v>
      </c>
      <c r="DY25" s="5"/>
      <c r="DZ25" s="5" t="s">
        <v>1527</v>
      </c>
      <c r="EA25" s="5"/>
      <c r="EB25" s="5"/>
      <c r="EC25" s="5" t="s">
        <v>1585</v>
      </c>
      <c r="ED25" s="5" t="s">
        <v>1586</v>
      </c>
      <c r="EE25" s="115"/>
      <c r="EF25" s="115" t="s">
        <v>1587</v>
      </c>
      <c r="EG25" s="115"/>
      <c r="EH25" s="115"/>
      <c r="EI25" s="115"/>
      <c r="EJ25" s="115"/>
      <c r="EK25" s="115"/>
      <c r="EL25" s="115"/>
      <c r="EM25" s="115"/>
      <c r="EN25" s="115"/>
      <c r="EO25" s="115"/>
      <c r="EP25" s="115"/>
      <c r="EQ25" s="5"/>
      <c r="ER25" s="5"/>
    </row>
    <row r="26" spans="1:148" s="9" customFormat="1" ht="36.6" hidden="1" thickBot="1" x14ac:dyDescent="0.35">
      <c r="A26" s="5" t="s">
        <v>32</v>
      </c>
      <c r="B26" s="5" t="s">
        <v>1588</v>
      </c>
      <c r="C26" s="5" t="s">
        <v>593</v>
      </c>
      <c r="D26" s="5"/>
      <c r="E26" s="5" t="s">
        <v>575</v>
      </c>
      <c r="F26" s="130">
        <v>44272</v>
      </c>
      <c r="G26" s="130" t="s">
        <v>1589</v>
      </c>
      <c r="H26" s="130">
        <v>44294</v>
      </c>
      <c r="I26" s="130">
        <v>44302</v>
      </c>
      <c r="J26" s="130" t="s">
        <v>1590</v>
      </c>
      <c r="K26" s="130" t="s">
        <v>1591</v>
      </c>
      <c r="L26" s="115"/>
      <c r="M26" s="130"/>
      <c r="N26" s="130">
        <v>44314</v>
      </c>
      <c r="O26" s="130">
        <v>44314</v>
      </c>
      <c r="P26" s="115">
        <v>44343</v>
      </c>
      <c r="Q26" s="115"/>
      <c r="R26" s="153" t="s">
        <v>1592</v>
      </c>
      <c r="S26" s="161">
        <v>1</v>
      </c>
      <c r="T26" s="176">
        <v>1</v>
      </c>
      <c r="U26" s="176">
        <v>1</v>
      </c>
      <c r="V26" s="176">
        <v>1</v>
      </c>
      <c r="W26" s="176">
        <v>1</v>
      </c>
      <c r="X26" s="177"/>
      <c r="Y26" s="25"/>
      <c r="Z26" s="206">
        <v>44376</v>
      </c>
      <c r="AA26" s="206">
        <v>44379</v>
      </c>
      <c r="AB26" s="206">
        <v>44379</v>
      </c>
      <c r="AC26" s="206">
        <v>44396</v>
      </c>
      <c r="AD26" s="205" t="e">
        <f t="shared" si="15"/>
        <v>#VALUE!</v>
      </c>
      <c r="AE26" s="206" t="s">
        <v>1593</v>
      </c>
      <c r="AF26" s="205">
        <f t="shared" si="16"/>
        <v>44427</v>
      </c>
      <c r="AG26" s="209">
        <v>44428</v>
      </c>
      <c r="AH26" s="222">
        <v>44428</v>
      </c>
      <c r="AI26" s="41"/>
      <c r="AJ26" s="6">
        <f t="shared" si="17"/>
        <v>4</v>
      </c>
      <c r="AK26" s="6">
        <f t="shared" si="18"/>
        <v>1</v>
      </c>
      <c r="AL26" s="6">
        <f t="shared" si="19"/>
        <v>18</v>
      </c>
      <c r="AM26" s="6" t="e">
        <f t="shared" si="20"/>
        <v>#VALUE!</v>
      </c>
      <c r="AN26" s="6" t="e">
        <f t="shared" si="21"/>
        <v>#VALUE!</v>
      </c>
      <c r="AO26" s="6" t="e">
        <f t="shared" si="22"/>
        <v>#VALUE!</v>
      </c>
      <c r="AP26" s="30">
        <f t="shared" si="23"/>
        <v>2</v>
      </c>
      <c r="AQ26" s="32"/>
      <c r="AR26" s="7"/>
      <c r="AS26" s="7"/>
      <c r="AT26" s="7"/>
      <c r="AU26" s="7"/>
      <c r="AV26" s="7"/>
      <c r="AW26" s="7"/>
      <c r="AX26" s="7"/>
      <c r="AY26" s="7"/>
      <c r="AZ26" s="7"/>
      <c r="BA26" s="7"/>
      <c r="BB26" s="7"/>
      <c r="BC26" s="7"/>
      <c r="BD26" s="7"/>
      <c r="BE26" s="7"/>
      <c r="BF26" s="7"/>
      <c r="BG26" s="8"/>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37"/>
      <c r="DX26" s="5" t="s">
        <v>1594</v>
      </c>
      <c r="DY26" s="5" t="s">
        <v>1595</v>
      </c>
      <c r="DZ26" s="5" t="s">
        <v>1580</v>
      </c>
      <c r="EA26" s="5" t="s">
        <v>577</v>
      </c>
      <c r="EB26" s="5" t="s">
        <v>1596</v>
      </c>
      <c r="EC26" s="5" t="s">
        <v>1547</v>
      </c>
      <c r="ED26" s="5"/>
      <c r="EE26" s="115" t="s">
        <v>1113</v>
      </c>
      <c r="EF26" s="115">
        <v>44253</v>
      </c>
      <c r="EG26" s="115"/>
      <c r="EH26" s="115"/>
      <c r="EI26" s="115"/>
      <c r="EJ26" s="115">
        <v>44259</v>
      </c>
      <c r="EK26" s="115" t="s">
        <v>1597</v>
      </c>
      <c r="EL26" s="115">
        <v>44309</v>
      </c>
      <c r="EM26" s="115"/>
      <c r="EN26" s="115"/>
      <c r="EO26" s="115"/>
      <c r="EP26" s="115"/>
      <c r="EQ26" s="5"/>
      <c r="ER26" s="5" t="s">
        <v>1598</v>
      </c>
    </row>
    <row r="27" spans="1:148" s="9" customFormat="1" ht="72.599999999999994" hidden="1" thickBot="1" x14ac:dyDescent="0.35">
      <c r="A27" s="5" t="s">
        <v>467</v>
      </c>
      <c r="B27" s="5" t="s">
        <v>1599</v>
      </c>
      <c r="C27" s="5" t="s">
        <v>593</v>
      </c>
      <c r="D27" s="5"/>
      <c r="E27" s="5" t="s">
        <v>575</v>
      </c>
      <c r="F27" s="130">
        <v>44272</v>
      </c>
      <c r="G27" s="130" t="s">
        <v>1589</v>
      </c>
      <c r="H27" s="130">
        <v>44294</v>
      </c>
      <c r="I27" s="130">
        <v>44302</v>
      </c>
      <c r="J27" s="130" t="s">
        <v>1590</v>
      </c>
      <c r="K27" s="130" t="s">
        <v>1591</v>
      </c>
      <c r="L27" s="115"/>
      <c r="M27" s="130"/>
      <c r="N27" s="130">
        <v>44314</v>
      </c>
      <c r="O27" s="130">
        <v>44314</v>
      </c>
      <c r="P27" s="115">
        <v>44343</v>
      </c>
      <c r="Q27" s="115"/>
      <c r="R27" s="155" t="s">
        <v>1600</v>
      </c>
      <c r="S27" s="161">
        <v>1</v>
      </c>
      <c r="T27" s="176">
        <v>0.95</v>
      </c>
      <c r="U27" s="176" t="s">
        <v>1113</v>
      </c>
      <c r="V27" s="176">
        <v>1</v>
      </c>
      <c r="W27" s="176">
        <v>1</v>
      </c>
      <c r="X27" s="177"/>
      <c r="Y27" s="25"/>
      <c r="Z27" s="206">
        <v>44384</v>
      </c>
      <c r="AA27" s="206" t="s">
        <v>1601</v>
      </c>
      <c r="AB27" s="205" t="s">
        <v>1113</v>
      </c>
      <c r="AC27" s="206">
        <v>44396</v>
      </c>
      <c r="AD27" s="205" t="e">
        <f t="shared" si="15"/>
        <v>#VALUE!</v>
      </c>
      <c r="AE27" s="206" t="s">
        <v>1593</v>
      </c>
      <c r="AF27" s="205">
        <f t="shared" si="16"/>
        <v>44427</v>
      </c>
      <c r="AG27" s="209">
        <v>44428</v>
      </c>
      <c r="AH27" s="222">
        <v>44428</v>
      </c>
      <c r="AI27" s="41"/>
      <c r="AJ27" s="6" t="e">
        <f t="shared" si="17"/>
        <v>#VALUE!</v>
      </c>
      <c r="AK27" s="6" t="e">
        <f t="shared" si="18"/>
        <v>#VALUE!</v>
      </c>
      <c r="AL27" s="6" t="e">
        <f t="shared" si="19"/>
        <v>#VALUE!</v>
      </c>
      <c r="AM27" s="6" t="e">
        <f t="shared" si="20"/>
        <v>#VALUE!</v>
      </c>
      <c r="AN27" s="6" t="e">
        <f t="shared" si="21"/>
        <v>#VALUE!</v>
      </c>
      <c r="AO27" s="6" t="e">
        <f t="shared" si="22"/>
        <v>#VALUE!</v>
      </c>
      <c r="AP27" s="30">
        <f t="shared" si="23"/>
        <v>2</v>
      </c>
      <c r="AQ27" s="32"/>
      <c r="AR27" s="7"/>
      <c r="AS27" s="7"/>
      <c r="AT27" s="7"/>
      <c r="AU27" s="7"/>
      <c r="AV27" s="7"/>
      <c r="AW27" s="7"/>
      <c r="AX27" s="7"/>
      <c r="AY27" s="7"/>
      <c r="AZ27" s="7"/>
      <c r="BA27" s="7"/>
      <c r="BB27" s="7"/>
      <c r="BC27" s="7"/>
      <c r="BD27" s="7"/>
      <c r="BE27" s="7"/>
      <c r="BF27" s="7"/>
      <c r="BG27" s="8"/>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37"/>
      <c r="DX27" s="5" t="s">
        <v>1594</v>
      </c>
      <c r="DY27" s="5" t="s">
        <v>1595</v>
      </c>
      <c r="DZ27" s="5" t="s">
        <v>1580</v>
      </c>
      <c r="EA27" s="5" t="s">
        <v>577</v>
      </c>
      <c r="EB27" s="5" t="s">
        <v>1596</v>
      </c>
      <c r="EC27" s="5" t="s">
        <v>1547</v>
      </c>
      <c r="ED27" s="5"/>
      <c r="EE27" s="115" t="s">
        <v>1113</v>
      </c>
      <c r="EF27" s="115">
        <v>44253</v>
      </c>
      <c r="EG27" s="115"/>
      <c r="EH27" s="115"/>
      <c r="EI27" s="115"/>
      <c r="EJ27" s="115">
        <v>44259</v>
      </c>
      <c r="EK27" s="115" t="s">
        <v>1597</v>
      </c>
      <c r="EL27" s="115">
        <v>44309</v>
      </c>
      <c r="EM27" s="115"/>
      <c r="EN27" s="115"/>
      <c r="EO27" s="115"/>
      <c r="EP27" s="115"/>
      <c r="EQ27" s="5"/>
      <c r="ER27" s="5" t="s">
        <v>1598</v>
      </c>
    </row>
    <row r="28" spans="1:148" s="9" customFormat="1" ht="29.4" hidden="1" thickBot="1" x14ac:dyDescent="0.35">
      <c r="A28" s="5" t="s">
        <v>504</v>
      </c>
      <c r="B28" s="5" t="s">
        <v>1602</v>
      </c>
      <c r="C28" s="5" t="s">
        <v>593</v>
      </c>
      <c r="D28" s="5"/>
      <c r="E28" s="5" t="s">
        <v>575</v>
      </c>
      <c r="F28" s="130">
        <v>44272</v>
      </c>
      <c r="G28" s="130" t="s">
        <v>1589</v>
      </c>
      <c r="H28" s="130" t="s">
        <v>1603</v>
      </c>
      <c r="I28" s="130">
        <v>44302</v>
      </c>
      <c r="J28" s="130" t="s">
        <v>1604</v>
      </c>
      <c r="K28" s="130">
        <v>44302</v>
      </c>
      <c r="L28" s="115"/>
      <c r="M28" s="130"/>
      <c r="N28" s="130">
        <v>44316</v>
      </c>
      <c r="O28" s="130">
        <v>44316</v>
      </c>
      <c r="P28" s="115">
        <v>44343</v>
      </c>
      <c r="Q28" s="115"/>
      <c r="R28" s="153" t="s">
        <v>1605</v>
      </c>
      <c r="S28" s="161">
        <v>1</v>
      </c>
      <c r="T28" s="176">
        <v>1</v>
      </c>
      <c r="U28" s="176">
        <v>1</v>
      </c>
      <c r="V28" s="176">
        <v>1</v>
      </c>
      <c r="W28" s="176">
        <v>1</v>
      </c>
      <c r="X28" s="177"/>
      <c r="Y28" s="25"/>
      <c r="Z28" s="206">
        <v>44321</v>
      </c>
      <c r="AA28" s="206">
        <v>44693</v>
      </c>
      <c r="AB28" s="208">
        <f>AC28</f>
        <v>44328</v>
      </c>
      <c r="AC28" s="206">
        <v>44328</v>
      </c>
      <c r="AD28" s="205">
        <f t="shared" si="15"/>
        <v>44362</v>
      </c>
      <c r="AE28" s="206">
        <v>44396</v>
      </c>
      <c r="AF28" s="205">
        <f t="shared" si="16"/>
        <v>44398</v>
      </c>
      <c r="AG28" s="206">
        <v>44399</v>
      </c>
      <c r="AH28" s="222">
        <v>44399</v>
      </c>
      <c r="AI28" s="41"/>
      <c r="AJ28" s="6">
        <f t="shared" si="17"/>
        <v>373</v>
      </c>
      <c r="AK28" s="6">
        <f t="shared" si="18"/>
        <v>-364</v>
      </c>
      <c r="AL28" s="6">
        <f t="shared" si="19"/>
        <v>1</v>
      </c>
      <c r="AM28" s="6">
        <f t="shared" si="20"/>
        <v>35</v>
      </c>
      <c r="AN28" s="6">
        <f t="shared" si="21"/>
        <v>35</v>
      </c>
      <c r="AO28" s="6">
        <f t="shared" si="22"/>
        <v>3</v>
      </c>
      <c r="AP28" s="30">
        <f t="shared" si="23"/>
        <v>2</v>
      </c>
      <c r="AQ28" s="32"/>
      <c r="AR28" s="7"/>
      <c r="AS28" s="7"/>
      <c r="AT28" s="7"/>
      <c r="AU28" s="7"/>
      <c r="AV28" s="7"/>
      <c r="AW28" s="7"/>
      <c r="AX28" s="7"/>
      <c r="AY28" s="7"/>
      <c r="AZ28" s="7"/>
      <c r="BA28" s="7"/>
      <c r="BB28" s="7"/>
      <c r="BC28" s="7"/>
      <c r="BD28" s="7"/>
      <c r="BE28" s="7"/>
      <c r="BF28" s="7"/>
      <c r="BG28" s="8"/>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37"/>
      <c r="DX28" s="5" t="s">
        <v>1594</v>
      </c>
      <c r="DY28" s="5" t="s">
        <v>1606</v>
      </c>
      <c r="DZ28" s="5" t="s">
        <v>1580</v>
      </c>
      <c r="EA28" s="5" t="s">
        <v>577</v>
      </c>
      <c r="EB28" s="5" t="s">
        <v>1596</v>
      </c>
      <c r="EC28" s="5" t="s">
        <v>1547</v>
      </c>
      <c r="ED28" s="5"/>
      <c r="EE28" s="115" t="s">
        <v>1113</v>
      </c>
      <c r="EF28" s="115">
        <v>44253</v>
      </c>
      <c r="EG28" s="115"/>
      <c r="EH28" s="115"/>
      <c r="EI28" s="115"/>
      <c r="EJ28" s="115">
        <v>44259</v>
      </c>
      <c r="EK28" s="115" t="s">
        <v>1597</v>
      </c>
      <c r="EL28" s="115">
        <v>44309</v>
      </c>
      <c r="EM28" s="115"/>
      <c r="EN28" s="115"/>
      <c r="EO28" s="115"/>
      <c r="EP28" s="115"/>
      <c r="EQ28" s="5"/>
      <c r="ER28" s="5"/>
    </row>
    <row r="29" spans="1:148" s="9" customFormat="1" ht="29.4" hidden="1" thickBot="1" x14ac:dyDescent="0.35">
      <c r="A29" s="5" t="s">
        <v>1607</v>
      </c>
      <c r="B29" s="5" t="s">
        <v>1608</v>
      </c>
      <c r="C29" s="5" t="s">
        <v>593</v>
      </c>
      <c r="D29" s="5"/>
      <c r="E29" s="5" t="s">
        <v>575</v>
      </c>
      <c r="F29" s="130">
        <v>44272</v>
      </c>
      <c r="G29" s="130" t="s">
        <v>1589</v>
      </c>
      <c r="H29" s="130" t="s">
        <v>1603</v>
      </c>
      <c r="I29" s="130">
        <v>44302</v>
      </c>
      <c r="J29" s="130">
        <v>44330</v>
      </c>
      <c r="K29" s="130">
        <v>44330</v>
      </c>
      <c r="L29" s="115"/>
      <c r="M29" s="131"/>
      <c r="N29" s="130">
        <v>44314</v>
      </c>
      <c r="O29" s="130">
        <v>44314</v>
      </c>
      <c r="P29" s="115">
        <v>44343</v>
      </c>
      <c r="Q29" s="115"/>
      <c r="R29" s="158"/>
      <c r="S29" s="161">
        <v>1</v>
      </c>
      <c r="T29" s="176">
        <v>1</v>
      </c>
      <c r="U29" s="176">
        <v>1</v>
      </c>
      <c r="V29" s="176">
        <v>1</v>
      </c>
      <c r="W29" s="176">
        <v>1</v>
      </c>
      <c r="X29" s="177"/>
      <c r="Y29" s="25"/>
      <c r="Z29" s="206">
        <v>44466</v>
      </c>
      <c r="AA29" s="212">
        <v>44476</v>
      </c>
      <c r="AB29" s="209" t="s">
        <v>1609</v>
      </c>
      <c r="AC29" s="212">
        <v>44488</v>
      </c>
      <c r="AD29" s="205">
        <f t="shared" si="15"/>
        <v>44500</v>
      </c>
      <c r="AE29" s="206">
        <v>44512</v>
      </c>
      <c r="AF29" s="205">
        <f t="shared" si="16"/>
        <v>44582</v>
      </c>
      <c r="AG29" s="206">
        <v>44585</v>
      </c>
      <c r="AH29" s="222">
        <v>44585</v>
      </c>
      <c r="AI29" s="41"/>
      <c r="AJ29" s="6">
        <f t="shared" si="17"/>
        <v>11</v>
      </c>
      <c r="AK29" s="6" t="e">
        <f t="shared" si="18"/>
        <v>#VALUE!</v>
      </c>
      <c r="AL29" s="6" t="e">
        <f t="shared" si="19"/>
        <v>#VALUE!</v>
      </c>
      <c r="AM29" s="6">
        <f t="shared" si="20"/>
        <v>13</v>
      </c>
      <c r="AN29" s="6">
        <f t="shared" si="21"/>
        <v>13</v>
      </c>
      <c r="AO29" s="6">
        <f t="shared" si="22"/>
        <v>71</v>
      </c>
      <c r="AP29" s="30">
        <f t="shared" si="23"/>
        <v>4</v>
      </c>
      <c r="AQ29" s="32"/>
      <c r="AR29" s="7"/>
      <c r="AS29" s="7"/>
      <c r="AT29" s="7"/>
      <c r="AU29" s="7"/>
      <c r="AV29" s="7"/>
      <c r="AW29" s="7"/>
      <c r="AX29" s="7"/>
      <c r="AY29" s="7"/>
      <c r="AZ29" s="7"/>
      <c r="BA29" s="7"/>
      <c r="BB29" s="7"/>
      <c r="BC29" s="7"/>
      <c r="BD29" s="7"/>
      <c r="BE29" s="7"/>
      <c r="BF29" s="7"/>
      <c r="BG29" s="8"/>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37"/>
      <c r="DX29" s="5" t="s">
        <v>1594</v>
      </c>
      <c r="DY29" s="5" t="s">
        <v>1610</v>
      </c>
      <c r="DZ29" s="5" t="s">
        <v>1580</v>
      </c>
      <c r="EA29" s="5" t="s">
        <v>577</v>
      </c>
      <c r="EB29" s="5" t="s">
        <v>1596</v>
      </c>
      <c r="EC29" s="5" t="s">
        <v>1547</v>
      </c>
      <c r="ED29" s="5"/>
      <c r="EE29" s="115" t="s">
        <v>1113</v>
      </c>
      <c r="EF29" s="115">
        <v>44253</v>
      </c>
      <c r="EG29" s="115"/>
      <c r="EH29" s="115"/>
      <c r="EI29" s="115"/>
      <c r="EJ29" s="115">
        <v>44259</v>
      </c>
      <c r="EK29" s="115" t="s">
        <v>1597</v>
      </c>
      <c r="EL29" s="115">
        <v>44309</v>
      </c>
      <c r="EM29" s="115"/>
      <c r="EN29" s="115"/>
      <c r="EO29" s="115"/>
      <c r="EP29" s="115"/>
      <c r="EQ29" s="5"/>
      <c r="ER29" s="5"/>
    </row>
    <row r="30" spans="1:148" s="9" customFormat="1" ht="29.4" hidden="1" thickBot="1" x14ac:dyDescent="0.35">
      <c r="A30" s="5" t="s">
        <v>1611</v>
      </c>
      <c r="B30" s="5" t="s">
        <v>1612</v>
      </c>
      <c r="C30" s="5" t="s">
        <v>593</v>
      </c>
      <c r="D30" s="5"/>
      <c r="E30" s="5" t="s">
        <v>575</v>
      </c>
      <c r="F30" s="130">
        <v>44272</v>
      </c>
      <c r="G30" s="130" t="s">
        <v>1589</v>
      </c>
      <c r="H30" s="130">
        <v>44294</v>
      </c>
      <c r="I30" s="130">
        <v>44302</v>
      </c>
      <c r="J30" s="130">
        <v>44330</v>
      </c>
      <c r="K30" s="130">
        <v>44330</v>
      </c>
      <c r="L30" s="115"/>
      <c r="M30" s="115"/>
      <c r="N30" s="130">
        <v>44314</v>
      </c>
      <c r="O30" s="130">
        <v>44314</v>
      </c>
      <c r="P30" s="115">
        <v>44343</v>
      </c>
      <c r="Q30" s="115"/>
      <c r="R30" s="159" t="s">
        <v>1613</v>
      </c>
      <c r="S30" s="161">
        <v>1</v>
      </c>
      <c r="T30" s="176">
        <v>1</v>
      </c>
      <c r="U30" s="176">
        <v>1</v>
      </c>
      <c r="V30" s="176">
        <v>1</v>
      </c>
      <c r="W30" s="176">
        <v>1</v>
      </c>
      <c r="X30" s="177"/>
      <c r="Y30" s="25"/>
      <c r="Z30" s="212">
        <v>44474</v>
      </c>
      <c r="AA30" s="206">
        <v>44452</v>
      </c>
      <c r="AB30" s="209" t="s">
        <v>1614</v>
      </c>
      <c r="AC30" s="206">
        <v>44496</v>
      </c>
      <c r="AD30" s="205">
        <f t="shared" si="15"/>
        <v>44504</v>
      </c>
      <c r="AE30" s="206">
        <v>44512</v>
      </c>
      <c r="AF30" s="205">
        <f t="shared" si="16"/>
        <v>44582</v>
      </c>
      <c r="AG30" s="206">
        <v>44585</v>
      </c>
      <c r="AH30" s="222">
        <v>44585</v>
      </c>
      <c r="AI30" s="41"/>
      <c r="AJ30" s="6">
        <f t="shared" si="17"/>
        <v>-21</v>
      </c>
      <c r="AK30" s="6" t="e">
        <f t="shared" si="18"/>
        <v>#VALUE!</v>
      </c>
      <c r="AL30" s="6" t="e">
        <f t="shared" si="19"/>
        <v>#VALUE!</v>
      </c>
      <c r="AM30" s="6">
        <f t="shared" si="20"/>
        <v>9</v>
      </c>
      <c r="AN30" s="6">
        <f t="shared" si="21"/>
        <v>9</v>
      </c>
      <c r="AO30" s="6">
        <f t="shared" si="22"/>
        <v>71</v>
      </c>
      <c r="AP30" s="30">
        <f t="shared" si="23"/>
        <v>4</v>
      </c>
      <c r="AQ30" s="32"/>
      <c r="AR30" s="7"/>
      <c r="AS30" s="7"/>
      <c r="AT30" s="7"/>
      <c r="AU30" s="7"/>
      <c r="AV30" s="7"/>
      <c r="AW30" s="7"/>
      <c r="AX30" s="7"/>
      <c r="AY30" s="7"/>
      <c r="AZ30" s="7"/>
      <c r="BA30" s="7"/>
      <c r="BB30" s="7"/>
      <c r="BC30" s="7"/>
      <c r="BD30" s="7"/>
      <c r="BE30" s="7"/>
      <c r="BF30" s="7"/>
      <c r="BG30" s="8"/>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37"/>
      <c r="DX30" s="5" t="s">
        <v>1594</v>
      </c>
      <c r="DY30" s="5" t="s">
        <v>1610</v>
      </c>
      <c r="DZ30" s="5" t="s">
        <v>1580</v>
      </c>
      <c r="EA30" s="5" t="s">
        <v>577</v>
      </c>
      <c r="EB30" s="5" t="s">
        <v>1596</v>
      </c>
      <c r="EC30" s="5" t="s">
        <v>1547</v>
      </c>
      <c r="ED30" s="5"/>
      <c r="EE30" s="115" t="s">
        <v>1113</v>
      </c>
      <c r="EF30" s="115">
        <v>44253</v>
      </c>
      <c r="EG30" s="115"/>
      <c r="EH30" s="115"/>
      <c r="EI30" s="115"/>
      <c r="EJ30" s="115">
        <v>44259</v>
      </c>
      <c r="EK30" s="115" t="s">
        <v>1597</v>
      </c>
      <c r="EL30" s="115">
        <v>44309</v>
      </c>
      <c r="EM30" s="115"/>
      <c r="EN30" s="115"/>
      <c r="EO30" s="115"/>
      <c r="EP30" s="115"/>
      <c r="EQ30" s="5"/>
      <c r="ER30" s="5"/>
    </row>
    <row r="31" spans="1:148" s="9" customFormat="1" ht="43.8" hidden="1" thickBot="1" x14ac:dyDescent="0.35">
      <c r="A31" s="5" t="s">
        <v>1615</v>
      </c>
      <c r="B31" s="5" t="s">
        <v>1616</v>
      </c>
      <c r="C31" s="5" t="s">
        <v>593</v>
      </c>
      <c r="D31" s="5"/>
      <c r="E31" s="5" t="s">
        <v>575</v>
      </c>
      <c r="F31" s="130">
        <v>44272</v>
      </c>
      <c r="G31" s="130" t="s">
        <v>1589</v>
      </c>
      <c r="H31" s="139" t="s">
        <v>1617</v>
      </c>
      <c r="I31" s="130">
        <v>44302</v>
      </c>
      <c r="J31" s="131" t="s">
        <v>1618</v>
      </c>
      <c r="K31" s="132" t="s">
        <v>1619</v>
      </c>
      <c r="L31" s="147"/>
      <c r="M31" s="130"/>
      <c r="N31" s="130">
        <v>44314</v>
      </c>
      <c r="O31" s="130">
        <v>44314</v>
      </c>
      <c r="P31" s="115">
        <v>44343</v>
      </c>
      <c r="Q31" s="115"/>
      <c r="R31" s="153" t="s">
        <v>1620</v>
      </c>
      <c r="S31" s="161">
        <v>1</v>
      </c>
      <c r="T31" s="176">
        <v>1</v>
      </c>
      <c r="U31" s="176">
        <v>1</v>
      </c>
      <c r="V31" s="176">
        <v>1</v>
      </c>
      <c r="W31" s="176">
        <v>1</v>
      </c>
      <c r="X31" s="177"/>
      <c r="Y31" s="25"/>
      <c r="Z31" s="206">
        <v>44330</v>
      </c>
      <c r="AA31" s="206">
        <v>44340</v>
      </c>
      <c r="AB31" s="206">
        <v>44342</v>
      </c>
      <c r="AC31" s="206" t="s">
        <v>1621</v>
      </c>
      <c r="AD31" s="205" t="e">
        <f t="shared" si="15"/>
        <v>#VALUE!</v>
      </c>
      <c r="AE31" s="206">
        <v>44440</v>
      </c>
      <c r="AF31" s="205">
        <f t="shared" si="16"/>
        <v>44582</v>
      </c>
      <c r="AG31" s="206">
        <v>44585</v>
      </c>
      <c r="AH31" s="222">
        <v>44585</v>
      </c>
      <c r="AI31" s="41"/>
      <c r="AJ31" s="6">
        <f t="shared" si="17"/>
        <v>11</v>
      </c>
      <c r="AK31" s="6">
        <f t="shared" si="18"/>
        <v>3</v>
      </c>
      <c r="AL31" s="6" t="e">
        <f t="shared" si="19"/>
        <v>#VALUE!</v>
      </c>
      <c r="AM31" s="6" t="e">
        <f t="shared" si="20"/>
        <v>#VALUE!</v>
      </c>
      <c r="AN31" s="6" t="e">
        <f t="shared" si="21"/>
        <v>#VALUE!</v>
      </c>
      <c r="AO31" s="6">
        <f t="shared" si="22"/>
        <v>143</v>
      </c>
      <c r="AP31" s="30">
        <f t="shared" si="23"/>
        <v>4</v>
      </c>
      <c r="AQ31" s="32"/>
      <c r="AR31" s="7"/>
      <c r="AS31" s="7"/>
      <c r="AT31" s="7"/>
      <c r="AU31" s="7"/>
      <c r="AV31" s="7"/>
      <c r="AW31" s="7"/>
      <c r="AX31" s="7"/>
      <c r="AY31" s="7"/>
      <c r="AZ31" s="7"/>
      <c r="BA31" s="7"/>
      <c r="BB31" s="7"/>
      <c r="BC31" s="7"/>
      <c r="BD31" s="7"/>
      <c r="BE31" s="7"/>
      <c r="BF31" s="7"/>
      <c r="BG31" s="8"/>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37"/>
      <c r="DX31" s="5" t="s">
        <v>1594</v>
      </c>
      <c r="DY31" s="5" t="s">
        <v>1622</v>
      </c>
      <c r="DZ31" s="5" t="s">
        <v>1580</v>
      </c>
      <c r="EA31" s="5" t="s">
        <v>577</v>
      </c>
      <c r="EB31" s="5" t="s">
        <v>1596</v>
      </c>
      <c r="EC31" s="5" t="s">
        <v>1547</v>
      </c>
      <c r="ED31" s="5"/>
      <c r="EE31" s="115" t="s">
        <v>1113</v>
      </c>
      <c r="EF31" s="115">
        <v>44253</v>
      </c>
      <c r="EG31" s="115"/>
      <c r="EH31" s="115"/>
      <c r="EI31" s="115"/>
      <c r="EJ31" s="115">
        <v>44259</v>
      </c>
      <c r="EK31" s="115" t="s">
        <v>1597</v>
      </c>
      <c r="EL31" s="115">
        <v>44309</v>
      </c>
      <c r="EM31" s="115"/>
      <c r="EN31" s="115"/>
      <c r="EO31" s="115"/>
      <c r="EP31" s="115"/>
      <c r="EQ31" s="5"/>
      <c r="ER31" s="5"/>
    </row>
    <row r="32" spans="1:148" s="9" customFormat="1" ht="43.8" hidden="1" thickBot="1" x14ac:dyDescent="0.35">
      <c r="A32" s="5" t="s">
        <v>1623</v>
      </c>
      <c r="B32" s="5" t="s">
        <v>1624</v>
      </c>
      <c r="C32" s="5" t="s">
        <v>593</v>
      </c>
      <c r="D32" s="5"/>
      <c r="E32" s="5" t="s">
        <v>575</v>
      </c>
      <c r="F32" s="130">
        <v>44272</v>
      </c>
      <c r="G32" s="130" t="s">
        <v>1589</v>
      </c>
      <c r="H32" s="139" t="s">
        <v>1617</v>
      </c>
      <c r="I32" s="130">
        <v>44302</v>
      </c>
      <c r="J32" s="131" t="s">
        <v>1618</v>
      </c>
      <c r="K32" s="130">
        <v>44330</v>
      </c>
      <c r="L32" s="115"/>
      <c r="M32" s="132"/>
      <c r="N32" s="130">
        <v>44314</v>
      </c>
      <c r="O32" s="130">
        <v>44314</v>
      </c>
      <c r="P32" s="115">
        <v>44343</v>
      </c>
      <c r="Q32" s="115"/>
      <c r="R32" s="153"/>
      <c r="S32" s="161">
        <v>1</v>
      </c>
      <c r="T32" s="176">
        <v>1</v>
      </c>
      <c r="U32" s="176">
        <v>1</v>
      </c>
      <c r="V32" s="176">
        <v>1</v>
      </c>
      <c r="W32" s="176">
        <v>1</v>
      </c>
      <c r="X32" s="177"/>
      <c r="Y32" s="25"/>
      <c r="Z32" s="206">
        <v>44421</v>
      </c>
      <c r="AA32" s="206">
        <v>44425</v>
      </c>
      <c r="AB32" s="206">
        <v>44426</v>
      </c>
      <c r="AC32" s="211" t="s">
        <v>1625</v>
      </c>
      <c r="AD32" s="205" t="e">
        <f t="shared" si="15"/>
        <v>#VALUE!</v>
      </c>
      <c r="AE32" s="206">
        <v>44440</v>
      </c>
      <c r="AF32" s="205">
        <f t="shared" si="16"/>
        <v>44582</v>
      </c>
      <c r="AG32" s="206">
        <v>44585</v>
      </c>
      <c r="AH32" s="222">
        <v>44585</v>
      </c>
      <c r="AI32" s="41"/>
      <c r="AJ32" s="6">
        <f t="shared" si="17"/>
        <v>5</v>
      </c>
      <c r="AK32" s="6">
        <f t="shared" si="18"/>
        <v>2</v>
      </c>
      <c r="AL32" s="6" t="e">
        <f t="shared" si="19"/>
        <v>#VALUE!</v>
      </c>
      <c r="AM32" s="6" t="e">
        <f t="shared" si="20"/>
        <v>#VALUE!</v>
      </c>
      <c r="AN32" s="6" t="e">
        <f t="shared" si="21"/>
        <v>#VALUE!</v>
      </c>
      <c r="AO32" s="6">
        <f t="shared" si="22"/>
        <v>143</v>
      </c>
      <c r="AP32" s="30">
        <f t="shared" si="23"/>
        <v>4</v>
      </c>
      <c r="AQ32" s="32"/>
      <c r="AR32" s="7"/>
      <c r="AS32" s="7"/>
      <c r="AT32" s="7"/>
      <c r="AU32" s="7"/>
      <c r="AV32" s="7"/>
      <c r="AW32" s="7"/>
      <c r="AX32" s="7"/>
      <c r="AY32" s="7"/>
      <c r="AZ32" s="7"/>
      <c r="BA32" s="7"/>
      <c r="BB32" s="7"/>
      <c r="BC32" s="7"/>
      <c r="BD32" s="7"/>
      <c r="BE32" s="7"/>
      <c r="BF32" s="7"/>
      <c r="BG32" s="8"/>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37"/>
      <c r="DX32" s="5" t="s">
        <v>1594</v>
      </c>
      <c r="DY32" s="5" t="s">
        <v>1622</v>
      </c>
      <c r="DZ32" s="5" t="s">
        <v>1580</v>
      </c>
      <c r="EA32" s="5" t="s">
        <v>577</v>
      </c>
      <c r="EB32" s="5" t="s">
        <v>1596</v>
      </c>
      <c r="EC32" s="5" t="s">
        <v>1547</v>
      </c>
      <c r="ED32" s="5"/>
      <c r="EE32" s="115" t="s">
        <v>1113</v>
      </c>
      <c r="EF32" s="115">
        <v>44253</v>
      </c>
      <c r="EG32" s="115"/>
      <c r="EH32" s="115"/>
      <c r="EI32" s="115"/>
      <c r="EJ32" s="115">
        <v>44259</v>
      </c>
      <c r="EK32" s="115" t="s">
        <v>1597</v>
      </c>
      <c r="EL32" s="115">
        <v>44309</v>
      </c>
      <c r="EM32" s="115"/>
      <c r="EN32" s="115"/>
      <c r="EO32" s="115"/>
      <c r="EP32" s="115"/>
      <c r="EQ32" s="5"/>
      <c r="ER32" s="5"/>
    </row>
    <row r="33" spans="1:148" s="9" customFormat="1" ht="29.4" hidden="1" thickBot="1" x14ac:dyDescent="0.35">
      <c r="A33" s="5" t="s">
        <v>1626</v>
      </c>
      <c r="B33" s="5" t="s">
        <v>1627</v>
      </c>
      <c r="C33" s="5" t="s">
        <v>593</v>
      </c>
      <c r="D33" s="5"/>
      <c r="E33" s="5" t="s">
        <v>575</v>
      </c>
      <c r="F33" s="130">
        <v>44272</v>
      </c>
      <c r="G33" s="130" t="s">
        <v>1589</v>
      </c>
      <c r="H33" s="130" t="s">
        <v>1603</v>
      </c>
      <c r="I33" s="130">
        <v>44302</v>
      </c>
      <c r="J33" s="130">
        <v>44330</v>
      </c>
      <c r="K33" s="130">
        <v>44330</v>
      </c>
      <c r="L33" s="115"/>
      <c r="M33" s="130"/>
      <c r="N33" s="130">
        <v>44314</v>
      </c>
      <c r="O33" s="130">
        <v>44314</v>
      </c>
      <c r="P33" s="115">
        <v>44343</v>
      </c>
      <c r="Q33" s="115"/>
      <c r="R33" s="155"/>
      <c r="S33" s="161">
        <v>1</v>
      </c>
      <c r="T33" s="176">
        <v>1</v>
      </c>
      <c r="U33" s="176">
        <v>1</v>
      </c>
      <c r="V33" s="176">
        <v>1</v>
      </c>
      <c r="W33" s="176">
        <v>1</v>
      </c>
      <c r="X33" s="177"/>
      <c r="Y33" s="25"/>
      <c r="Z33" s="211" t="s">
        <v>1628</v>
      </c>
      <c r="AA33" s="210" t="s">
        <v>1629</v>
      </c>
      <c r="AB33" s="209" t="s">
        <v>1630</v>
      </c>
      <c r="AC33" s="206">
        <v>44456</v>
      </c>
      <c r="AD33" s="205">
        <f t="shared" si="15"/>
        <v>44475.5</v>
      </c>
      <c r="AE33" s="212">
        <v>44495</v>
      </c>
      <c r="AF33" s="205">
        <f t="shared" si="16"/>
        <v>44582</v>
      </c>
      <c r="AG33" s="206">
        <v>44585</v>
      </c>
      <c r="AH33" s="222">
        <v>44585</v>
      </c>
      <c r="AI33" s="41"/>
      <c r="AJ33" s="6" t="e">
        <f t="shared" si="17"/>
        <v>#VALUE!</v>
      </c>
      <c r="AK33" s="6" t="e">
        <f t="shared" si="18"/>
        <v>#VALUE!</v>
      </c>
      <c r="AL33" s="6" t="e">
        <f t="shared" si="19"/>
        <v>#VALUE!</v>
      </c>
      <c r="AM33" s="6">
        <f t="shared" si="20"/>
        <v>20.5</v>
      </c>
      <c r="AN33" s="6">
        <f t="shared" si="21"/>
        <v>20.5</v>
      </c>
      <c r="AO33" s="6">
        <f t="shared" si="22"/>
        <v>88</v>
      </c>
      <c r="AP33" s="30">
        <f t="shared" si="23"/>
        <v>4</v>
      </c>
      <c r="AQ33" s="32"/>
      <c r="AR33" s="7"/>
      <c r="AS33" s="7"/>
      <c r="AT33" s="7"/>
      <c r="AU33" s="7"/>
      <c r="AV33" s="7"/>
      <c r="AW33" s="7"/>
      <c r="AX33" s="7"/>
      <c r="AY33" s="7"/>
      <c r="AZ33" s="7"/>
      <c r="BA33" s="7"/>
      <c r="BB33" s="7"/>
      <c r="BC33" s="7"/>
      <c r="BD33" s="7"/>
      <c r="BE33" s="7"/>
      <c r="BF33" s="7"/>
      <c r="BG33" s="8"/>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37"/>
      <c r="DX33" s="5" t="s">
        <v>1594</v>
      </c>
      <c r="DY33" s="5" t="s">
        <v>1631</v>
      </c>
      <c r="DZ33" s="5" t="s">
        <v>1580</v>
      </c>
      <c r="EA33" s="5" t="s">
        <v>577</v>
      </c>
      <c r="EB33" s="5" t="s">
        <v>1632</v>
      </c>
      <c r="EC33" s="5" t="s">
        <v>1547</v>
      </c>
      <c r="ED33" s="5"/>
      <c r="EE33" s="115" t="s">
        <v>1113</v>
      </c>
      <c r="EF33" s="115">
        <v>44253</v>
      </c>
      <c r="EG33" s="115"/>
      <c r="EH33" s="115"/>
      <c r="EI33" s="115"/>
      <c r="EJ33" s="115">
        <v>44259</v>
      </c>
      <c r="EK33" s="115" t="s">
        <v>1597</v>
      </c>
      <c r="EL33" s="115">
        <v>44309</v>
      </c>
      <c r="EM33" s="115"/>
      <c r="EN33" s="115"/>
      <c r="EO33" s="115"/>
      <c r="EP33" s="115"/>
      <c r="EQ33" s="5"/>
      <c r="ER33" s="5"/>
    </row>
    <row r="34" spans="1:148" s="9" customFormat="1" ht="29.4" hidden="1" thickBot="1" x14ac:dyDescent="0.35">
      <c r="A34" s="5" t="s">
        <v>1633</v>
      </c>
      <c r="B34" s="5" t="s">
        <v>1634</v>
      </c>
      <c r="C34" s="5" t="s">
        <v>593</v>
      </c>
      <c r="D34" s="5"/>
      <c r="E34" s="5" t="s">
        <v>575</v>
      </c>
      <c r="F34" s="130">
        <v>44272</v>
      </c>
      <c r="G34" s="130" t="s">
        <v>1589</v>
      </c>
      <c r="H34" s="130">
        <v>44294</v>
      </c>
      <c r="I34" s="130">
        <v>44302</v>
      </c>
      <c r="J34" s="130">
        <v>44330</v>
      </c>
      <c r="K34" s="130">
        <v>44330</v>
      </c>
      <c r="L34" s="115"/>
      <c r="M34" s="130"/>
      <c r="N34" s="130">
        <v>44314</v>
      </c>
      <c r="O34" s="130">
        <v>44314</v>
      </c>
      <c r="P34" s="115">
        <v>44343</v>
      </c>
      <c r="Q34" s="115"/>
      <c r="R34" s="157"/>
      <c r="S34" s="161">
        <v>1</v>
      </c>
      <c r="T34" s="176">
        <v>1</v>
      </c>
      <c r="U34" s="176">
        <v>1</v>
      </c>
      <c r="V34" s="176">
        <v>1</v>
      </c>
      <c r="W34" s="176">
        <v>1</v>
      </c>
      <c r="X34" s="177"/>
      <c r="Y34" s="25"/>
      <c r="Z34" s="213" t="s">
        <v>1629</v>
      </c>
      <c r="AA34" s="210" t="s">
        <v>1635</v>
      </c>
      <c r="AB34" s="209" t="s">
        <v>1630</v>
      </c>
      <c r="AC34" s="206">
        <v>44459</v>
      </c>
      <c r="AD34" s="205">
        <f t="shared" si="15"/>
        <v>44477</v>
      </c>
      <c r="AE34" s="212">
        <v>44495</v>
      </c>
      <c r="AF34" s="205">
        <f t="shared" si="16"/>
        <v>44582</v>
      </c>
      <c r="AG34" s="206">
        <v>44585</v>
      </c>
      <c r="AH34" s="222">
        <v>44585</v>
      </c>
      <c r="AI34" s="41"/>
      <c r="AJ34" s="6" t="e">
        <f t="shared" si="17"/>
        <v>#VALUE!</v>
      </c>
      <c r="AK34" s="6" t="e">
        <f t="shared" si="18"/>
        <v>#VALUE!</v>
      </c>
      <c r="AL34" s="6" t="e">
        <f t="shared" si="19"/>
        <v>#VALUE!</v>
      </c>
      <c r="AM34" s="6">
        <f t="shared" si="20"/>
        <v>19</v>
      </c>
      <c r="AN34" s="6">
        <f t="shared" si="21"/>
        <v>19</v>
      </c>
      <c r="AO34" s="6">
        <f t="shared" si="22"/>
        <v>88</v>
      </c>
      <c r="AP34" s="30">
        <f t="shared" si="23"/>
        <v>4</v>
      </c>
      <c r="AQ34" s="32"/>
      <c r="AR34" s="7"/>
      <c r="AS34" s="7"/>
      <c r="AT34" s="7"/>
      <c r="AU34" s="7"/>
      <c r="AV34" s="7"/>
      <c r="AW34" s="7"/>
      <c r="AX34" s="7"/>
      <c r="AY34" s="7"/>
      <c r="AZ34" s="7"/>
      <c r="BA34" s="7"/>
      <c r="BB34" s="7"/>
      <c r="BC34" s="7"/>
      <c r="BD34" s="7"/>
      <c r="BE34" s="7"/>
      <c r="BF34" s="7"/>
      <c r="BG34" s="8"/>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37"/>
      <c r="DX34" s="5" t="s">
        <v>1594</v>
      </c>
      <c r="DY34" s="5" t="s">
        <v>1631</v>
      </c>
      <c r="DZ34" s="5" t="s">
        <v>1580</v>
      </c>
      <c r="EA34" s="5" t="s">
        <v>577</v>
      </c>
      <c r="EB34" s="5" t="s">
        <v>1632</v>
      </c>
      <c r="EC34" s="5" t="s">
        <v>1547</v>
      </c>
      <c r="ED34" s="5"/>
      <c r="EE34" s="115" t="s">
        <v>1113</v>
      </c>
      <c r="EF34" s="115">
        <v>44253</v>
      </c>
      <c r="EG34" s="115"/>
      <c r="EH34" s="115"/>
      <c r="EI34" s="115"/>
      <c r="EJ34" s="115">
        <v>44259</v>
      </c>
      <c r="EK34" s="115" t="s">
        <v>1597</v>
      </c>
      <c r="EL34" s="115">
        <v>44309</v>
      </c>
      <c r="EM34" s="115"/>
      <c r="EN34" s="115"/>
      <c r="EO34" s="115"/>
      <c r="EP34" s="115"/>
      <c r="EQ34" s="5"/>
      <c r="ER34" s="5"/>
    </row>
    <row r="35" spans="1:148" s="9" customFormat="1" ht="29.4" hidden="1" thickBot="1" x14ac:dyDescent="0.35">
      <c r="A35" s="5" t="s">
        <v>1636</v>
      </c>
      <c r="B35" s="5" t="s">
        <v>1637</v>
      </c>
      <c r="C35" s="5" t="s">
        <v>593</v>
      </c>
      <c r="D35" s="5"/>
      <c r="E35" s="5" t="s">
        <v>575</v>
      </c>
      <c r="F35" s="223">
        <v>44141</v>
      </c>
      <c r="G35" s="223">
        <v>44141</v>
      </c>
      <c r="H35" s="130">
        <v>44176</v>
      </c>
      <c r="I35" s="130">
        <v>44176</v>
      </c>
      <c r="J35" s="130">
        <v>44211</v>
      </c>
      <c r="K35" s="130">
        <v>44211</v>
      </c>
      <c r="L35" s="115"/>
      <c r="M35" s="115"/>
      <c r="N35" s="130">
        <v>44218</v>
      </c>
      <c r="O35" s="130">
        <v>44208</v>
      </c>
      <c r="P35" s="130">
        <v>44204</v>
      </c>
      <c r="Q35" s="130"/>
      <c r="R35" s="5"/>
      <c r="S35" s="176">
        <v>1</v>
      </c>
      <c r="T35" s="176">
        <v>1</v>
      </c>
      <c r="U35" s="176">
        <v>1</v>
      </c>
      <c r="V35" s="176">
        <v>1</v>
      </c>
      <c r="W35" s="176">
        <v>1</v>
      </c>
      <c r="X35" s="177"/>
      <c r="Y35" s="25"/>
      <c r="Z35" s="205">
        <v>44203</v>
      </c>
      <c r="AA35" s="205">
        <v>44207</v>
      </c>
      <c r="AB35" s="205">
        <v>44207</v>
      </c>
      <c r="AC35" s="205">
        <v>44222</v>
      </c>
      <c r="AD35" s="205">
        <f t="shared" si="15"/>
        <v>44229.5</v>
      </c>
      <c r="AE35" s="205">
        <v>44237</v>
      </c>
      <c r="AF35" s="205">
        <f t="shared" si="16"/>
        <v>44256</v>
      </c>
      <c r="AG35" s="205">
        <v>44257</v>
      </c>
      <c r="AH35" s="222"/>
      <c r="AI35" s="41"/>
      <c r="AJ35" s="6">
        <f t="shared" si="17"/>
        <v>5</v>
      </c>
      <c r="AK35" s="6">
        <f t="shared" si="18"/>
        <v>1</v>
      </c>
      <c r="AL35" s="6">
        <f t="shared" si="19"/>
        <v>16</v>
      </c>
      <c r="AM35" s="6">
        <f t="shared" si="20"/>
        <v>8.5</v>
      </c>
      <c r="AN35" s="6">
        <f t="shared" si="21"/>
        <v>8.5</v>
      </c>
      <c r="AO35" s="6">
        <f t="shared" si="22"/>
        <v>20</v>
      </c>
      <c r="AP35" s="30">
        <f t="shared" si="23"/>
        <v>2</v>
      </c>
      <c r="AQ35" s="32"/>
      <c r="AR35" s="7"/>
      <c r="AS35" s="7"/>
      <c r="AT35" s="7"/>
      <c r="AU35" s="7"/>
      <c r="AV35" s="7"/>
      <c r="AW35" s="7"/>
      <c r="AX35" s="7"/>
      <c r="AY35" s="7"/>
      <c r="AZ35" s="7"/>
      <c r="BA35" s="7"/>
      <c r="BB35" s="7"/>
      <c r="BC35" s="7"/>
      <c r="BD35" s="7"/>
      <c r="BE35" s="7"/>
      <c r="BF35" s="7"/>
      <c r="BG35" s="8"/>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37"/>
      <c r="DX35" s="5" t="s">
        <v>1638</v>
      </c>
      <c r="DY35" s="5" t="s">
        <v>1639</v>
      </c>
      <c r="DZ35" s="5" t="s">
        <v>1580</v>
      </c>
      <c r="EA35" s="5" t="s">
        <v>577</v>
      </c>
      <c r="EB35" s="5"/>
      <c r="EC35" s="5"/>
      <c r="ED35" s="5"/>
      <c r="EE35" s="115"/>
      <c r="EF35" s="115">
        <v>44117</v>
      </c>
      <c r="EG35" s="115"/>
      <c r="EH35" s="115"/>
      <c r="EI35" s="115"/>
      <c r="EJ35" s="115">
        <v>44117</v>
      </c>
      <c r="EK35" s="115"/>
      <c r="EL35" s="115"/>
      <c r="EM35" s="115">
        <v>44515</v>
      </c>
      <c r="EN35" s="115"/>
      <c r="EO35" s="115"/>
      <c r="EP35" s="115"/>
      <c r="EQ35" s="5" t="s">
        <v>1632</v>
      </c>
      <c r="ER35" s="5"/>
    </row>
    <row r="36" spans="1:148" s="9" customFormat="1" ht="29.4" hidden="1" thickBot="1" x14ac:dyDescent="0.35">
      <c r="A36" s="5" t="s">
        <v>1640</v>
      </c>
      <c r="B36" s="5" t="s">
        <v>1641</v>
      </c>
      <c r="C36" s="5" t="s">
        <v>593</v>
      </c>
      <c r="D36" s="5"/>
      <c r="E36" s="5" t="s">
        <v>575</v>
      </c>
      <c r="F36" s="223">
        <v>44141</v>
      </c>
      <c r="G36" s="223">
        <v>44141</v>
      </c>
      <c r="H36" s="130">
        <v>44176</v>
      </c>
      <c r="I36" s="130">
        <v>44176</v>
      </c>
      <c r="J36" s="130">
        <v>44211</v>
      </c>
      <c r="K36" s="130">
        <v>44211</v>
      </c>
      <c r="L36" s="115"/>
      <c r="M36" s="115"/>
      <c r="N36" s="130">
        <v>44221</v>
      </c>
      <c r="O36" s="130">
        <v>44209</v>
      </c>
      <c r="P36" s="130">
        <v>44200</v>
      </c>
      <c r="Q36" s="130"/>
      <c r="R36" s="5"/>
      <c r="S36" s="176">
        <v>1</v>
      </c>
      <c r="T36" s="176">
        <v>1</v>
      </c>
      <c r="U36" s="176">
        <v>1</v>
      </c>
      <c r="V36" s="176">
        <v>1</v>
      </c>
      <c r="W36" s="176">
        <v>1</v>
      </c>
      <c r="X36" s="177"/>
      <c r="Y36" s="25"/>
      <c r="Z36" s="205">
        <v>44203</v>
      </c>
      <c r="AA36" s="205">
        <v>44207</v>
      </c>
      <c r="AB36" s="205">
        <v>44207</v>
      </c>
      <c r="AC36" s="205">
        <v>44214</v>
      </c>
      <c r="AD36" s="205">
        <f t="shared" si="15"/>
        <v>44219.5</v>
      </c>
      <c r="AE36" s="205">
        <v>44225</v>
      </c>
      <c r="AF36" s="205">
        <f t="shared" si="16"/>
        <v>44256</v>
      </c>
      <c r="AG36" s="205">
        <v>44257</v>
      </c>
      <c r="AH36" s="222"/>
      <c r="AI36" s="41"/>
      <c r="AJ36" s="6">
        <f t="shared" si="17"/>
        <v>5</v>
      </c>
      <c r="AK36" s="6">
        <f t="shared" si="18"/>
        <v>1</v>
      </c>
      <c r="AL36" s="6">
        <f t="shared" si="19"/>
        <v>8</v>
      </c>
      <c r="AM36" s="6">
        <f t="shared" si="20"/>
        <v>6.5</v>
      </c>
      <c r="AN36" s="6">
        <f t="shared" si="21"/>
        <v>6.5</v>
      </c>
      <c r="AO36" s="6">
        <f t="shared" si="22"/>
        <v>32</v>
      </c>
      <c r="AP36" s="30">
        <f t="shared" si="23"/>
        <v>2</v>
      </c>
      <c r="AQ36" s="32"/>
      <c r="AR36" s="7"/>
      <c r="AS36" s="7"/>
      <c r="AT36" s="7"/>
      <c r="AU36" s="7"/>
      <c r="AV36" s="7"/>
      <c r="AW36" s="7"/>
      <c r="AX36" s="7"/>
      <c r="AY36" s="7"/>
      <c r="AZ36" s="7"/>
      <c r="BA36" s="7"/>
      <c r="BB36" s="7"/>
      <c r="BC36" s="7"/>
      <c r="BD36" s="7"/>
      <c r="BE36" s="7"/>
      <c r="BF36" s="7"/>
      <c r="BG36" s="8"/>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37"/>
      <c r="DX36" s="5" t="s">
        <v>1638</v>
      </c>
      <c r="DY36" s="5" t="s">
        <v>1639</v>
      </c>
      <c r="DZ36" s="5" t="s">
        <v>1580</v>
      </c>
      <c r="EA36" s="5" t="s">
        <v>577</v>
      </c>
      <c r="EB36" s="5"/>
      <c r="EC36" s="5"/>
      <c r="ED36" s="5"/>
      <c r="EE36" s="115"/>
      <c r="EF36" s="115">
        <v>44117</v>
      </c>
      <c r="EG36" s="115"/>
      <c r="EH36" s="115"/>
      <c r="EI36" s="115"/>
      <c r="EJ36" s="115">
        <v>44117</v>
      </c>
      <c r="EK36" s="115"/>
      <c r="EL36" s="115"/>
      <c r="EM36" s="115">
        <v>44515</v>
      </c>
      <c r="EN36" s="115"/>
      <c r="EO36" s="115"/>
      <c r="EP36" s="115"/>
      <c r="EQ36" s="5" t="s">
        <v>1632</v>
      </c>
      <c r="ER36" s="5"/>
    </row>
    <row r="37" spans="1:148" s="9" customFormat="1" ht="29.4" hidden="1" thickBot="1" x14ac:dyDescent="0.35">
      <c r="A37" s="5" t="s">
        <v>1642</v>
      </c>
      <c r="B37" s="5" t="s">
        <v>1637</v>
      </c>
      <c r="C37" s="5" t="s">
        <v>593</v>
      </c>
      <c r="D37" s="5"/>
      <c r="E37" s="5" t="s">
        <v>575</v>
      </c>
      <c r="F37" s="223">
        <v>44141</v>
      </c>
      <c r="G37" s="223">
        <v>44141</v>
      </c>
      <c r="H37" s="130">
        <v>44176</v>
      </c>
      <c r="I37" s="130">
        <v>44176</v>
      </c>
      <c r="J37" s="130">
        <v>44211</v>
      </c>
      <c r="K37" s="130">
        <v>44211</v>
      </c>
      <c r="L37" s="115"/>
      <c r="M37" s="115"/>
      <c r="N37" s="115">
        <v>44221</v>
      </c>
      <c r="O37" s="115">
        <v>44208</v>
      </c>
      <c r="P37" s="130">
        <v>44210</v>
      </c>
      <c r="Q37" s="130"/>
      <c r="R37" s="5"/>
      <c r="S37" s="176">
        <v>1</v>
      </c>
      <c r="T37" s="176">
        <v>1</v>
      </c>
      <c r="U37" s="176">
        <v>1</v>
      </c>
      <c r="V37" s="176">
        <v>1</v>
      </c>
      <c r="W37" s="176">
        <v>1</v>
      </c>
      <c r="X37" s="177"/>
      <c r="Y37" s="25"/>
      <c r="Z37" s="205">
        <v>44210</v>
      </c>
      <c r="AA37" s="205">
        <v>44214</v>
      </c>
      <c r="AB37" s="205">
        <v>44214</v>
      </c>
      <c r="AC37" s="205">
        <v>44221</v>
      </c>
      <c r="AD37" s="205">
        <f t="shared" si="15"/>
        <v>44226.5</v>
      </c>
      <c r="AE37" s="205">
        <v>44232</v>
      </c>
      <c r="AF37" s="205">
        <f t="shared" si="16"/>
        <v>44256</v>
      </c>
      <c r="AG37" s="205">
        <v>44257</v>
      </c>
      <c r="AH37" s="222"/>
      <c r="AI37" s="41"/>
      <c r="AJ37" s="6">
        <f t="shared" si="17"/>
        <v>5</v>
      </c>
      <c r="AK37" s="6">
        <f t="shared" si="18"/>
        <v>1</v>
      </c>
      <c r="AL37" s="6">
        <f t="shared" si="19"/>
        <v>8</v>
      </c>
      <c r="AM37" s="6">
        <f t="shared" si="20"/>
        <v>6.5</v>
      </c>
      <c r="AN37" s="6">
        <f t="shared" si="21"/>
        <v>6.5</v>
      </c>
      <c r="AO37" s="6">
        <f t="shared" si="22"/>
        <v>25</v>
      </c>
      <c r="AP37" s="30">
        <f t="shared" si="23"/>
        <v>2</v>
      </c>
      <c r="AQ37" s="32"/>
      <c r="AR37" s="7"/>
      <c r="AS37" s="7"/>
      <c r="AT37" s="7"/>
      <c r="AU37" s="7"/>
      <c r="AV37" s="7"/>
      <c r="AW37" s="7"/>
      <c r="AX37" s="7"/>
      <c r="AY37" s="7"/>
      <c r="AZ37" s="7"/>
      <c r="BA37" s="7"/>
      <c r="BB37" s="7"/>
      <c r="BC37" s="7"/>
      <c r="BD37" s="7"/>
      <c r="BE37" s="7"/>
      <c r="BF37" s="7"/>
      <c r="BG37" s="8"/>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37"/>
      <c r="DX37" s="5" t="s">
        <v>1638</v>
      </c>
      <c r="DY37" s="5" t="s">
        <v>1643</v>
      </c>
      <c r="DZ37" s="5" t="s">
        <v>1580</v>
      </c>
      <c r="EA37" s="5" t="s">
        <v>577</v>
      </c>
      <c r="EB37" s="5"/>
      <c r="EC37" s="5"/>
      <c r="ED37" s="5"/>
      <c r="EE37" s="115"/>
      <c r="EF37" s="115">
        <v>44117</v>
      </c>
      <c r="EG37" s="115"/>
      <c r="EH37" s="115"/>
      <c r="EI37" s="115"/>
      <c r="EJ37" s="115">
        <v>44117</v>
      </c>
      <c r="EK37" s="115"/>
      <c r="EL37" s="115"/>
      <c r="EM37" s="115">
        <v>44515</v>
      </c>
      <c r="EN37" s="115"/>
      <c r="EO37" s="115"/>
      <c r="EP37" s="115"/>
      <c r="EQ37" s="5" t="s">
        <v>1632</v>
      </c>
      <c r="ER37" s="5"/>
    </row>
    <row r="38" spans="1:148" s="9" customFormat="1" ht="29.4" hidden="1" thickBot="1" x14ac:dyDescent="0.35">
      <c r="A38" s="5" t="s">
        <v>1644</v>
      </c>
      <c r="B38" s="5" t="s">
        <v>1641</v>
      </c>
      <c r="C38" s="5" t="s">
        <v>593</v>
      </c>
      <c r="D38" s="5"/>
      <c r="E38" s="5" t="s">
        <v>575</v>
      </c>
      <c r="F38" s="223">
        <v>44141</v>
      </c>
      <c r="G38" s="223">
        <v>44141</v>
      </c>
      <c r="H38" s="130">
        <v>44176</v>
      </c>
      <c r="I38" s="130">
        <v>44176</v>
      </c>
      <c r="J38" s="130">
        <v>44211</v>
      </c>
      <c r="K38" s="130">
        <v>44211</v>
      </c>
      <c r="L38" s="115"/>
      <c r="M38" s="115"/>
      <c r="N38" s="130">
        <v>44221</v>
      </c>
      <c r="O38" s="130">
        <v>44209</v>
      </c>
      <c r="P38" s="130">
        <v>44200</v>
      </c>
      <c r="Q38" s="130"/>
      <c r="R38" s="5"/>
      <c r="S38" s="176">
        <v>1</v>
      </c>
      <c r="T38" s="176">
        <v>1</v>
      </c>
      <c r="U38" s="176">
        <v>1</v>
      </c>
      <c r="V38" s="176">
        <v>1</v>
      </c>
      <c r="W38" s="176">
        <v>1</v>
      </c>
      <c r="X38" s="177"/>
      <c r="Y38" s="25"/>
      <c r="Z38" s="205">
        <v>44210</v>
      </c>
      <c r="AA38" s="205">
        <v>44214</v>
      </c>
      <c r="AB38" s="205">
        <v>44214</v>
      </c>
      <c r="AC38" s="205">
        <v>44221</v>
      </c>
      <c r="AD38" s="205">
        <f t="shared" si="15"/>
        <v>44226.5</v>
      </c>
      <c r="AE38" s="205">
        <v>44232</v>
      </c>
      <c r="AF38" s="205">
        <f t="shared" si="16"/>
        <v>44256</v>
      </c>
      <c r="AG38" s="205">
        <v>44257</v>
      </c>
      <c r="AH38" s="222"/>
      <c r="AI38" s="41"/>
      <c r="AJ38" s="6">
        <f t="shared" si="17"/>
        <v>5</v>
      </c>
      <c r="AK38" s="6">
        <f t="shared" si="18"/>
        <v>1</v>
      </c>
      <c r="AL38" s="6">
        <f t="shared" si="19"/>
        <v>8</v>
      </c>
      <c r="AM38" s="6">
        <f t="shared" si="20"/>
        <v>6.5</v>
      </c>
      <c r="AN38" s="6">
        <f t="shared" si="21"/>
        <v>6.5</v>
      </c>
      <c r="AO38" s="6">
        <f t="shared" si="22"/>
        <v>25</v>
      </c>
      <c r="AP38" s="30">
        <f t="shared" si="23"/>
        <v>2</v>
      </c>
      <c r="AQ38" s="32"/>
      <c r="AR38" s="7"/>
      <c r="AS38" s="7"/>
      <c r="AT38" s="7"/>
      <c r="AU38" s="7"/>
      <c r="AV38" s="7"/>
      <c r="AW38" s="7"/>
      <c r="AX38" s="7"/>
      <c r="AY38" s="7"/>
      <c r="AZ38" s="7"/>
      <c r="BA38" s="7"/>
      <c r="BB38" s="7"/>
      <c r="BC38" s="7"/>
      <c r="BD38" s="7"/>
      <c r="BE38" s="7"/>
      <c r="BF38" s="7"/>
      <c r="BG38" s="8"/>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37"/>
      <c r="DX38" s="5" t="s">
        <v>1638</v>
      </c>
      <c r="DY38" s="5" t="s">
        <v>1643</v>
      </c>
      <c r="DZ38" s="5" t="s">
        <v>1580</v>
      </c>
      <c r="EA38" s="5" t="s">
        <v>577</v>
      </c>
      <c r="EB38" s="5"/>
      <c r="EC38" s="5"/>
      <c r="ED38" s="5"/>
      <c r="EE38" s="115"/>
      <c r="EF38" s="115">
        <v>44117</v>
      </c>
      <c r="EG38" s="115"/>
      <c r="EH38" s="115"/>
      <c r="EI38" s="115"/>
      <c r="EJ38" s="115">
        <v>44117</v>
      </c>
      <c r="EK38" s="115"/>
      <c r="EL38" s="115"/>
      <c r="EM38" s="115">
        <v>44515</v>
      </c>
      <c r="EN38" s="115"/>
      <c r="EO38" s="115"/>
      <c r="EP38" s="115"/>
      <c r="EQ38" s="5" t="s">
        <v>1632</v>
      </c>
      <c r="ER38" s="5"/>
    </row>
    <row r="39" spans="1:148" s="9" customFormat="1" ht="29.4" hidden="1" thickBot="1" x14ac:dyDescent="0.35">
      <c r="A39" s="5" t="s">
        <v>556</v>
      </c>
      <c r="B39" s="5" t="s">
        <v>1645</v>
      </c>
      <c r="C39" s="5" t="s">
        <v>593</v>
      </c>
      <c r="D39" s="5"/>
      <c r="E39" s="5" t="s">
        <v>575</v>
      </c>
      <c r="F39" s="130">
        <v>44272</v>
      </c>
      <c r="G39" s="130" t="s">
        <v>1589</v>
      </c>
      <c r="H39" s="130">
        <v>44294</v>
      </c>
      <c r="I39" s="130">
        <v>44302</v>
      </c>
      <c r="J39" s="130">
        <v>44294</v>
      </c>
      <c r="K39" s="130">
        <v>44302</v>
      </c>
      <c r="L39" s="115"/>
      <c r="M39" s="130"/>
      <c r="N39" s="130">
        <v>44316</v>
      </c>
      <c r="O39" s="130">
        <v>44316</v>
      </c>
      <c r="P39" s="115">
        <v>44343</v>
      </c>
      <c r="Q39" s="115"/>
      <c r="R39" s="153" t="s">
        <v>1646</v>
      </c>
      <c r="S39" s="161">
        <v>1</v>
      </c>
      <c r="T39" s="176">
        <v>1</v>
      </c>
      <c r="U39" s="176">
        <v>1</v>
      </c>
      <c r="V39" s="176">
        <v>1</v>
      </c>
      <c r="W39" s="176">
        <v>1</v>
      </c>
      <c r="X39" s="177"/>
      <c r="Y39" s="25"/>
      <c r="Z39" s="206" t="s">
        <v>1647</v>
      </c>
      <c r="AA39" s="206">
        <v>44319</v>
      </c>
      <c r="AB39" s="206">
        <v>44361</v>
      </c>
      <c r="AC39" s="206" t="s">
        <v>1648</v>
      </c>
      <c r="AD39" s="205" t="e">
        <f t="shared" si="15"/>
        <v>#VALUE!</v>
      </c>
      <c r="AE39" s="206" t="s">
        <v>1649</v>
      </c>
      <c r="AF39" s="205">
        <f t="shared" si="16"/>
        <v>44398</v>
      </c>
      <c r="AG39" s="206">
        <v>44399</v>
      </c>
      <c r="AH39" s="222">
        <v>44399</v>
      </c>
      <c r="AI39" s="41"/>
      <c r="AJ39" s="6" t="e">
        <f t="shared" si="17"/>
        <v>#VALUE!</v>
      </c>
      <c r="AK39" s="6">
        <f t="shared" si="18"/>
        <v>43</v>
      </c>
      <c r="AL39" s="6" t="e">
        <f t="shared" si="19"/>
        <v>#VALUE!</v>
      </c>
      <c r="AM39" s="6" t="e">
        <f t="shared" si="20"/>
        <v>#VALUE!</v>
      </c>
      <c r="AN39" s="6" t="e">
        <f t="shared" si="21"/>
        <v>#VALUE!</v>
      </c>
      <c r="AO39" s="6" t="e">
        <f t="shared" si="22"/>
        <v>#VALUE!</v>
      </c>
      <c r="AP39" s="30">
        <f t="shared" si="23"/>
        <v>2</v>
      </c>
      <c r="AQ39" s="32"/>
      <c r="AR39" s="7"/>
      <c r="AS39" s="7"/>
      <c r="AT39" s="7"/>
      <c r="AU39" s="7"/>
      <c r="AV39" s="7"/>
      <c r="AW39" s="7"/>
      <c r="AX39" s="7"/>
      <c r="AY39" s="7"/>
      <c r="AZ39" s="7"/>
      <c r="BA39" s="7"/>
      <c r="BB39" s="7"/>
      <c r="BC39" s="7"/>
      <c r="BD39" s="7"/>
      <c r="BE39" s="7"/>
      <c r="BF39" s="7"/>
      <c r="BG39" s="8"/>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37"/>
      <c r="DX39" s="5" t="s">
        <v>1594</v>
      </c>
      <c r="DY39" s="5" t="s">
        <v>1650</v>
      </c>
      <c r="DZ39" s="5" t="s">
        <v>1580</v>
      </c>
      <c r="EA39" s="5" t="s">
        <v>577</v>
      </c>
      <c r="EB39" s="5" t="s">
        <v>1596</v>
      </c>
      <c r="EC39" s="5" t="s">
        <v>1547</v>
      </c>
      <c r="ED39" s="5"/>
      <c r="EE39" s="115" t="s">
        <v>1113</v>
      </c>
      <c r="EF39" s="115">
        <v>44253</v>
      </c>
      <c r="EG39" s="115"/>
      <c r="EH39" s="115"/>
      <c r="EI39" s="115"/>
      <c r="EJ39" s="115">
        <v>44259</v>
      </c>
      <c r="EK39" s="115" t="s">
        <v>1597</v>
      </c>
      <c r="EL39" s="115">
        <v>44309</v>
      </c>
      <c r="EM39" s="115"/>
      <c r="EN39" s="115"/>
      <c r="EO39" s="115"/>
      <c r="EP39" s="115"/>
      <c r="EQ39" s="5"/>
      <c r="ER39" s="5"/>
    </row>
    <row r="40" spans="1:148" s="9" customFormat="1" ht="29.4" hidden="1" thickBot="1" x14ac:dyDescent="0.35">
      <c r="A40" s="129" t="s">
        <v>1651</v>
      </c>
      <c r="B40" s="5" t="s">
        <v>1652</v>
      </c>
      <c r="C40" s="5" t="s">
        <v>593</v>
      </c>
      <c r="D40" s="5"/>
      <c r="E40" s="5" t="s">
        <v>575</v>
      </c>
      <c r="F40" s="223">
        <v>44141</v>
      </c>
      <c r="G40" s="223">
        <v>44141</v>
      </c>
      <c r="H40" s="130">
        <v>44176</v>
      </c>
      <c r="I40" s="130">
        <v>44176</v>
      </c>
      <c r="J40" s="130">
        <v>44200</v>
      </c>
      <c r="K40" s="130">
        <v>44200</v>
      </c>
      <c r="L40" s="115"/>
      <c r="M40" s="115"/>
      <c r="N40" s="115"/>
      <c r="O40" s="115"/>
      <c r="P40" s="130">
        <v>44200</v>
      </c>
      <c r="Q40" s="130"/>
      <c r="R40" s="5"/>
      <c r="S40" s="176" t="s">
        <v>1653</v>
      </c>
      <c r="T40" s="176" t="s">
        <v>1653</v>
      </c>
      <c r="U40" s="176" t="s">
        <v>1653</v>
      </c>
      <c r="V40" s="176" t="s">
        <v>1653</v>
      </c>
      <c r="W40" s="176" t="s">
        <v>1653</v>
      </c>
      <c r="X40" s="177"/>
      <c r="Y40" s="25"/>
      <c r="Z40" s="205" t="s">
        <v>1654</v>
      </c>
      <c r="AA40" s="205" t="s">
        <v>1654</v>
      </c>
      <c r="AB40" s="205" t="s">
        <v>1654</v>
      </c>
      <c r="AC40" s="205" t="s">
        <v>1654</v>
      </c>
      <c r="AD40" s="205" t="e">
        <f t="shared" si="15"/>
        <v>#VALUE!</v>
      </c>
      <c r="AE40" s="205" t="s">
        <v>1654</v>
      </c>
      <c r="AF40" s="205" t="str">
        <f t="shared" si="16"/>
        <v/>
      </c>
      <c r="AG40" s="205"/>
      <c r="AH40" s="222"/>
      <c r="AI40" s="41"/>
      <c r="AJ40" s="6" t="e">
        <f t="shared" si="17"/>
        <v>#VALUE!</v>
      </c>
      <c r="AK40" s="6" t="e">
        <f t="shared" si="18"/>
        <v>#VALUE!</v>
      </c>
      <c r="AL40" s="6" t="e">
        <f t="shared" si="19"/>
        <v>#VALUE!</v>
      </c>
      <c r="AM40" s="6" t="e">
        <f t="shared" si="20"/>
        <v>#VALUE!</v>
      </c>
      <c r="AN40" s="6" t="e">
        <f t="shared" si="21"/>
        <v>#VALUE!</v>
      </c>
      <c r="AO40" s="6" t="e">
        <f t="shared" si="22"/>
        <v>#VALUE!</v>
      </c>
      <c r="AP40" s="30" t="str">
        <f t="shared" si="23"/>
        <v/>
      </c>
      <c r="AQ40" s="32"/>
      <c r="AR40" s="7"/>
      <c r="AS40" s="7"/>
      <c r="AT40" s="7"/>
      <c r="AU40" s="7"/>
      <c r="AV40" s="7"/>
      <c r="AW40" s="7"/>
      <c r="AX40" s="7"/>
      <c r="AY40" s="7"/>
      <c r="AZ40" s="7"/>
      <c r="BA40" s="7"/>
      <c r="BB40" s="7"/>
      <c r="BC40" s="7"/>
      <c r="BD40" s="7"/>
      <c r="BE40" s="7"/>
      <c r="BF40" s="7"/>
      <c r="BG40" s="8"/>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37"/>
      <c r="DX40" s="5" t="s">
        <v>1638</v>
      </c>
      <c r="DY40" s="5" t="s">
        <v>1655</v>
      </c>
      <c r="DZ40" s="5" t="s">
        <v>1580</v>
      </c>
      <c r="EA40" s="5" t="s">
        <v>577</v>
      </c>
      <c r="EB40" s="5"/>
      <c r="EC40" s="5"/>
      <c r="ED40" s="5"/>
      <c r="EE40" s="115"/>
      <c r="EF40" s="115">
        <v>44117</v>
      </c>
      <c r="EG40" s="115"/>
      <c r="EH40" s="115"/>
      <c r="EI40" s="115"/>
      <c r="EJ40" s="115">
        <v>44117</v>
      </c>
      <c r="EK40" s="115"/>
      <c r="EL40" s="115"/>
      <c r="EM40" s="115">
        <v>44515</v>
      </c>
      <c r="EN40" s="115"/>
      <c r="EO40" s="115"/>
      <c r="EP40" s="115"/>
      <c r="EQ40" s="5" t="s">
        <v>1632</v>
      </c>
      <c r="ER40" s="5"/>
    </row>
    <row r="41" spans="1:148" s="9" customFormat="1" ht="29.4" hidden="1" thickBot="1" x14ac:dyDescent="0.35">
      <c r="A41" s="5" t="s">
        <v>1656</v>
      </c>
      <c r="B41" s="5" t="s">
        <v>1657</v>
      </c>
      <c r="C41" s="5" t="s">
        <v>593</v>
      </c>
      <c r="D41" s="5"/>
      <c r="E41" s="5" t="s">
        <v>575</v>
      </c>
      <c r="F41" s="223">
        <v>44141</v>
      </c>
      <c r="G41" s="223">
        <v>44141</v>
      </c>
      <c r="H41" s="130">
        <v>44176</v>
      </c>
      <c r="I41" s="130">
        <v>44176</v>
      </c>
      <c r="J41" s="130">
        <v>44200</v>
      </c>
      <c r="K41" s="130">
        <v>44200</v>
      </c>
      <c r="L41" s="115"/>
      <c r="M41" s="115"/>
      <c r="N41" s="130">
        <v>44175</v>
      </c>
      <c r="O41" s="130">
        <v>44172</v>
      </c>
      <c r="P41" s="130">
        <v>44200</v>
      </c>
      <c r="Q41" s="130"/>
      <c r="R41" s="5"/>
      <c r="S41" s="176" t="s">
        <v>1653</v>
      </c>
      <c r="T41" s="176" t="s">
        <v>1653</v>
      </c>
      <c r="U41" s="176">
        <v>1</v>
      </c>
      <c r="V41" s="176">
        <v>1</v>
      </c>
      <c r="W41" s="176" t="s">
        <v>1653</v>
      </c>
      <c r="X41" s="177"/>
      <c r="Y41" s="25"/>
      <c r="Z41" s="205" t="s">
        <v>1113</v>
      </c>
      <c r="AA41" s="205" t="s">
        <v>1113</v>
      </c>
      <c r="AB41" s="205">
        <v>44186</v>
      </c>
      <c r="AC41" s="205">
        <v>44200</v>
      </c>
      <c r="AD41" s="205">
        <f t="shared" si="15"/>
        <v>44205.5</v>
      </c>
      <c r="AE41" s="205">
        <v>44211</v>
      </c>
      <c r="AF41" s="205" t="str">
        <f t="shared" si="16"/>
        <v/>
      </c>
      <c r="AG41" s="205"/>
      <c r="AH41" s="222"/>
      <c r="AI41" s="41"/>
      <c r="AJ41" s="6" t="e">
        <f t="shared" si="17"/>
        <v>#VALUE!</v>
      </c>
      <c r="AK41" s="6" t="e">
        <f t="shared" si="18"/>
        <v>#VALUE!</v>
      </c>
      <c r="AL41" s="6">
        <f t="shared" si="19"/>
        <v>15</v>
      </c>
      <c r="AM41" s="6">
        <f t="shared" si="20"/>
        <v>6.5</v>
      </c>
      <c r="AN41" s="6">
        <f t="shared" si="21"/>
        <v>6.5</v>
      </c>
      <c r="AO41" s="6" t="e">
        <f t="shared" si="22"/>
        <v>#VALUE!</v>
      </c>
      <c r="AP41" s="30" t="str">
        <f t="shared" si="23"/>
        <v/>
      </c>
      <c r="AQ41" s="32"/>
      <c r="AR41" s="7"/>
      <c r="AS41" s="7"/>
      <c r="AT41" s="7"/>
      <c r="AU41" s="7"/>
      <c r="AV41" s="7"/>
      <c r="AW41" s="7"/>
      <c r="AX41" s="7"/>
      <c r="AY41" s="7"/>
      <c r="AZ41" s="7"/>
      <c r="BA41" s="7"/>
      <c r="BB41" s="7"/>
      <c r="BC41" s="7"/>
      <c r="BD41" s="7"/>
      <c r="BE41" s="7"/>
      <c r="BF41" s="7"/>
      <c r="BG41" s="8"/>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37"/>
      <c r="DX41" s="5" t="s">
        <v>1638</v>
      </c>
      <c r="DY41" s="5" t="s">
        <v>1655</v>
      </c>
      <c r="DZ41" s="5" t="s">
        <v>1580</v>
      </c>
      <c r="EA41" s="5" t="s">
        <v>577</v>
      </c>
      <c r="EB41" s="5"/>
      <c r="EC41" s="5"/>
      <c r="ED41" s="5"/>
      <c r="EE41" s="115"/>
      <c r="EF41" s="115">
        <v>44117</v>
      </c>
      <c r="EG41" s="115"/>
      <c r="EH41" s="115"/>
      <c r="EI41" s="115"/>
      <c r="EJ41" s="115">
        <v>44117</v>
      </c>
      <c r="EK41" s="115"/>
      <c r="EL41" s="115"/>
      <c r="EM41" s="115">
        <v>44515</v>
      </c>
      <c r="EN41" s="115"/>
      <c r="EO41" s="115"/>
      <c r="EP41" s="115"/>
      <c r="EQ41" s="5" t="s">
        <v>1632</v>
      </c>
      <c r="ER41" s="5"/>
    </row>
    <row r="42" spans="1:148" s="9" customFormat="1" ht="29.4" hidden="1" thickBot="1" x14ac:dyDescent="0.35">
      <c r="A42" s="5" t="s">
        <v>1658</v>
      </c>
      <c r="B42" s="5" t="s">
        <v>1659</v>
      </c>
      <c r="C42" s="5" t="s">
        <v>593</v>
      </c>
      <c r="D42" s="5"/>
      <c r="E42" s="5" t="s">
        <v>575</v>
      </c>
      <c r="F42" s="130">
        <v>44326</v>
      </c>
      <c r="G42" s="130">
        <v>44326</v>
      </c>
      <c r="H42" s="130">
        <v>44351</v>
      </c>
      <c r="I42" s="130">
        <v>44405</v>
      </c>
      <c r="J42" s="131">
        <v>44484</v>
      </c>
      <c r="K42" s="130">
        <v>44462</v>
      </c>
      <c r="L42" s="115"/>
      <c r="M42" s="115"/>
      <c r="N42" s="131">
        <v>44469</v>
      </c>
      <c r="O42" s="131">
        <v>44469</v>
      </c>
      <c r="P42" s="130">
        <v>44498</v>
      </c>
      <c r="Q42" s="152" t="s">
        <v>1660</v>
      </c>
      <c r="R42" s="5" t="s">
        <v>1661</v>
      </c>
      <c r="S42" s="161">
        <v>1</v>
      </c>
      <c r="T42" s="176">
        <v>1</v>
      </c>
      <c r="U42" s="176">
        <v>1</v>
      </c>
      <c r="V42" s="176">
        <v>1</v>
      </c>
      <c r="W42" s="176">
        <v>1</v>
      </c>
      <c r="X42" s="177"/>
      <c r="Y42" s="25"/>
      <c r="Z42" s="211">
        <v>44501</v>
      </c>
      <c r="AA42" s="211">
        <v>44498</v>
      </c>
      <c r="AB42" s="211">
        <v>44508</v>
      </c>
      <c r="AC42" s="206">
        <v>44522</v>
      </c>
      <c r="AD42" s="205">
        <f t="shared" si="15"/>
        <v>44540.5</v>
      </c>
      <c r="AE42" s="206">
        <v>44559</v>
      </c>
      <c r="AF42" s="205">
        <f t="shared" si="16"/>
        <v>44756</v>
      </c>
      <c r="AG42" s="205">
        <v>44757</v>
      </c>
      <c r="AH42" s="222"/>
      <c r="AI42" s="41"/>
      <c r="AJ42" s="6">
        <f t="shared" si="17"/>
        <v>-2</v>
      </c>
      <c r="AK42" s="6">
        <f t="shared" si="18"/>
        <v>11</v>
      </c>
      <c r="AL42" s="6">
        <f t="shared" si="19"/>
        <v>15</v>
      </c>
      <c r="AM42" s="6">
        <f t="shared" si="20"/>
        <v>19.5</v>
      </c>
      <c r="AN42" s="6">
        <f t="shared" si="21"/>
        <v>19.5</v>
      </c>
      <c r="AO42" s="6">
        <f t="shared" si="22"/>
        <v>198</v>
      </c>
      <c r="AP42" s="30">
        <f t="shared" si="23"/>
        <v>2</v>
      </c>
      <c r="AQ42" s="32"/>
      <c r="AR42" s="7"/>
      <c r="AS42" s="7"/>
      <c r="AT42" s="7"/>
      <c r="AU42" s="7"/>
      <c r="AV42" s="7"/>
      <c r="AW42" s="7"/>
      <c r="AX42" s="7"/>
      <c r="AY42" s="7"/>
      <c r="AZ42" s="7"/>
      <c r="BA42" s="7"/>
      <c r="BB42" s="7"/>
      <c r="BC42" s="7"/>
      <c r="BD42" s="7"/>
      <c r="BE42" s="7"/>
      <c r="BF42" s="7"/>
      <c r="BG42" s="8"/>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37"/>
      <c r="DX42" s="5" t="s">
        <v>1594</v>
      </c>
      <c r="DY42" s="5" t="s">
        <v>1662</v>
      </c>
      <c r="DZ42" s="5" t="s">
        <v>1580</v>
      </c>
      <c r="EA42" s="5" t="s">
        <v>577</v>
      </c>
      <c r="EB42" s="5" t="s">
        <v>1551</v>
      </c>
      <c r="EC42" s="5" t="s">
        <v>1547</v>
      </c>
      <c r="ED42" s="5"/>
      <c r="EE42" s="115" t="s">
        <v>1113</v>
      </c>
      <c r="EF42" s="115">
        <v>44253</v>
      </c>
      <c r="EG42" s="115"/>
      <c r="EH42" s="115"/>
      <c r="EI42" s="115"/>
      <c r="EJ42" s="115">
        <v>44259</v>
      </c>
      <c r="EK42" s="115" t="s">
        <v>1597</v>
      </c>
      <c r="EL42" s="115">
        <v>44309</v>
      </c>
      <c r="EM42" s="115"/>
      <c r="EN42" s="115"/>
      <c r="EO42" s="115"/>
      <c r="EP42" s="115"/>
      <c r="EQ42" s="5"/>
      <c r="ER42" s="5"/>
    </row>
    <row r="43" spans="1:148" s="9" customFormat="1" ht="29.4" hidden="1" thickBot="1" x14ac:dyDescent="0.35">
      <c r="A43" s="5" t="s">
        <v>1663</v>
      </c>
      <c r="B43" s="5" t="s">
        <v>1664</v>
      </c>
      <c r="C43" s="5" t="s">
        <v>593</v>
      </c>
      <c r="D43" s="5"/>
      <c r="E43" s="5" t="s">
        <v>575</v>
      </c>
      <c r="F43" s="130">
        <v>44326</v>
      </c>
      <c r="G43" s="130">
        <v>44326</v>
      </c>
      <c r="H43" s="130">
        <v>44351</v>
      </c>
      <c r="I43" s="130">
        <v>44405</v>
      </c>
      <c r="J43" s="131">
        <v>44484</v>
      </c>
      <c r="K43" s="130">
        <v>44462</v>
      </c>
      <c r="L43" s="115"/>
      <c r="M43" s="115"/>
      <c r="N43" s="131">
        <v>44469</v>
      </c>
      <c r="O43" s="131">
        <v>44469</v>
      </c>
      <c r="P43" s="130">
        <v>44511</v>
      </c>
      <c r="Q43" s="152" t="s">
        <v>1660</v>
      </c>
      <c r="R43" s="5" t="s">
        <v>1661</v>
      </c>
      <c r="S43" s="161">
        <v>1</v>
      </c>
      <c r="T43" s="176">
        <v>1</v>
      </c>
      <c r="U43" s="176">
        <v>1</v>
      </c>
      <c r="V43" s="176">
        <v>1</v>
      </c>
      <c r="W43" s="176">
        <v>1</v>
      </c>
      <c r="X43" s="177"/>
      <c r="Y43" s="25"/>
      <c r="Z43" s="211">
        <v>44502</v>
      </c>
      <c r="AA43" s="211">
        <v>44511</v>
      </c>
      <c r="AB43" s="211">
        <v>44509</v>
      </c>
      <c r="AC43" s="206">
        <v>44536</v>
      </c>
      <c r="AD43" s="205">
        <f t="shared" si="15"/>
        <v>44569</v>
      </c>
      <c r="AE43" s="206">
        <v>44602</v>
      </c>
      <c r="AF43" s="205">
        <f t="shared" si="16"/>
        <v>44756</v>
      </c>
      <c r="AG43" s="205">
        <v>44757</v>
      </c>
      <c r="AH43" s="222"/>
      <c r="AI43" s="41"/>
      <c r="AJ43" s="6">
        <f t="shared" si="17"/>
        <v>10</v>
      </c>
      <c r="AK43" s="6">
        <f t="shared" si="18"/>
        <v>-1</v>
      </c>
      <c r="AL43" s="6">
        <f t="shared" si="19"/>
        <v>28</v>
      </c>
      <c r="AM43" s="6">
        <f t="shared" si="20"/>
        <v>34</v>
      </c>
      <c r="AN43" s="6">
        <f t="shared" si="21"/>
        <v>34</v>
      </c>
      <c r="AO43" s="6">
        <f t="shared" si="22"/>
        <v>155</v>
      </c>
      <c r="AP43" s="30">
        <f t="shared" si="23"/>
        <v>2</v>
      </c>
      <c r="AQ43" s="32"/>
      <c r="AR43" s="7"/>
      <c r="AS43" s="7"/>
      <c r="AT43" s="7"/>
      <c r="AU43" s="7"/>
      <c r="AV43" s="7"/>
      <c r="AW43" s="7"/>
      <c r="AX43" s="7"/>
      <c r="AY43" s="7"/>
      <c r="AZ43" s="7"/>
      <c r="BA43" s="7"/>
      <c r="BB43" s="7"/>
      <c r="BC43" s="7"/>
      <c r="BD43" s="7"/>
      <c r="BE43" s="7"/>
      <c r="BF43" s="7"/>
      <c r="BG43" s="8"/>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37"/>
      <c r="DX43" s="5" t="s">
        <v>1594</v>
      </c>
      <c r="DY43" s="5" t="s">
        <v>1665</v>
      </c>
      <c r="DZ43" s="5" t="s">
        <v>1580</v>
      </c>
      <c r="EA43" s="5" t="s">
        <v>577</v>
      </c>
      <c r="EB43" s="5" t="s">
        <v>1551</v>
      </c>
      <c r="EC43" s="5" t="s">
        <v>1547</v>
      </c>
      <c r="ED43" s="5"/>
      <c r="EE43" s="115" t="s">
        <v>1113</v>
      </c>
      <c r="EF43" s="115">
        <v>44253</v>
      </c>
      <c r="EG43" s="115"/>
      <c r="EH43" s="115"/>
      <c r="EI43" s="115"/>
      <c r="EJ43" s="115">
        <v>44259</v>
      </c>
      <c r="EK43" s="115" t="s">
        <v>1597</v>
      </c>
      <c r="EL43" s="115">
        <v>44309</v>
      </c>
      <c r="EM43" s="115"/>
      <c r="EN43" s="115"/>
      <c r="EO43" s="115"/>
      <c r="EP43" s="115"/>
      <c r="EQ43" s="5"/>
      <c r="ER43" s="5"/>
    </row>
    <row r="44" spans="1:148" s="9" customFormat="1" ht="29.4" hidden="1" thickBot="1" x14ac:dyDescent="0.35">
      <c r="A44" s="5" t="s">
        <v>1666</v>
      </c>
      <c r="B44" s="5" t="s">
        <v>1667</v>
      </c>
      <c r="C44" s="5" t="s">
        <v>593</v>
      </c>
      <c r="D44" s="5"/>
      <c r="E44" s="5" t="s">
        <v>575</v>
      </c>
      <c r="F44" s="130">
        <v>44326</v>
      </c>
      <c r="G44" s="130">
        <v>44326</v>
      </c>
      <c r="H44" s="130">
        <v>44351</v>
      </c>
      <c r="I44" s="130">
        <v>44405</v>
      </c>
      <c r="J44" s="131">
        <v>44484</v>
      </c>
      <c r="K44" s="130">
        <v>44462</v>
      </c>
      <c r="L44" s="115"/>
      <c r="M44" s="115"/>
      <c r="N44" s="131">
        <v>44469</v>
      </c>
      <c r="O44" s="131">
        <v>44469</v>
      </c>
      <c r="P44" s="130">
        <v>44553</v>
      </c>
      <c r="Q44" s="152" t="s">
        <v>1660</v>
      </c>
      <c r="R44" s="5" t="s">
        <v>1668</v>
      </c>
      <c r="S44" s="161">
        <v>1</v>
      </c>
      <c r="T44" s="176">
        <v>1</v>
      </c>
      <c r="U44" s="176">
        <v>1</v>
      </c>
      <c r="V44" s="176">
        <v>1</v>
      </c>
      <c r="W44" s="176">
        <v>0.98</v>
      </c>
      <c r="X44" s="177"/>
      <c r="Y44" s="25"/>
      <c r="Z44" s="211">
        <v>44502</v>
      </c>
      <c r="AA44" s="206">
        <v>44553</v>
      </c>
      <c r="AB44" s="206">
        <v>44517</v>
      </c>
      <c r="AC44" s="206">
        <v>44601</v>
      </c>
      <c r="AD44" s="205">
        <f t="shared" si="15"/>
        <v>44630</v>
      </c>
      <c r="AE44" s="205">
        <v>44659</v>
      </c>
      <c r="AF44" s="205">
        <f t="shared" si="16"/>
        <v>44756</v>
      </c>
      <c r="AG44" s="205">
        <v>44757</v>
      </c>
      <c r="AH44" s="222"/>
      <c r="AI44" s="41"/>
      <c r="AJ44" s="6">
        <f t="shared" si="17"/>
        <v>52</v>
      </c>
      <c r="AK44" s="6">
        <f t="shared" si="18"/>
        <v>-35</v>
      </c>
      <c r="AL44" s="6">
        <f t="shared" si="19"/>
        <v>85</v>
      </c>
      <c r="AM44" s="6">
        <f t="shared" si="20"/>
        <v>30</v>
      </c>
      <c r="AN44" s="6">
        <f t="shared" si="21"/>
        <v>30</v>
      </c>
      <c r="AO44" s="6">
        <f t="shared" si="22"/>
        <v>98</v>
      </c>
      <c r="AP44" s="30">
        <f t="shared" si="23"/>
        <v>2</v>
      </c>
      <c r="AQ44" s="32"/>
      <c r="AR44" s="7"/>
      <c r="AS44" s="7"/>
      <c r="AT44" s="7"/>
      <c r="AU44" s="7"/>
      <c r="AV44" s="7"/>
      <c r="AW44" s="7"/>
      <c r="AX44" s="7"/>
      <c r="AY44" s="7"/>
      <c r="AZ44" s="7"/>
      <c r="BA44" s="7"/>
      <c r="BB44" s="7"/>
      <c r="BC44" s="7"/>
      <c r="BD44" s="7"/>
      <c r="BE44" s="7"/>
      <c r="BF44" s="7"/>
      <c r="BG44" s="8"/>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37"/>
      <c r="DX44" s="5" t="s">
        <v>1594</v>
      </c>
      <c r="DY44" s="5" t="s">
        <v>1662</v>
      </c>
      <c r="DZ44" s="5" t="s">
        <v>1580</v>
      </c>
      <c r="EA44" s="5" t="s">
        <v>577</v>
      </c>
      <c r="EB44" s="5" t="s">
        <v>1632</v>
      </c>
      <c r="EC44" s="5" t="s">
        <v>1547</v>
      </c>
      <c r="ED44" s="5"/>
      <c r="EE44" s="115" t="s">
        <v>1113</v>
      </c>
      <c r="EF44" s="115">
        <v>44253</v>
      </c>
      <c r="EG44" s="115"/>
      <c r="EH44" s="115"/>
      <c r="EI44" s="115"/>
      <c r="EJ44" s="115">
        <v>44259</v>
      </c>
      <c r="EK44" s="115" t="s">
        <v>1597</v>
      </c>
      <c r="EL44" s="115">
        <v>44309</v>
      </c>
      <c r="EM44" s="115"/>
      <c r="EN44" s="115"/>
      <c r="EO44" s="115"/>
      <c r="EP44" s="115"/>
      <c r="EQ44" s="5"/>
      <c r="ER44" s="5"/>
    </row>
    <row r="45" spans="1:148" s="9" customFormat="1" ht="29.4" hidden="1" thickBot="1" x14ac:dyDescent="0.35">
      <c r="A45" s="5" t="s">
        <v>1669</v>
      </c>
      <c r="B45" s="5" t="s">
        <v>1670</v>
      </c>
      <c r="C45" s="5" t="s">
        <v>593</v>
      </c>
      <c r="D45" s="5"/>
      <c r="E45" s="5" t="s">
        <v>575</v>
      </c>
      <c r="F45" s="130">
        <v>44161</v>
      </c>
      <c r="G45" s="130">
        <v>44161</v>
      </c>
      <c r="H45" s="130">
        <v>44175</v>
      </c>
      <c r="I45" s="130">
        <v>44175</v>
      </c>
      <c r="J45" s="130">
        <v>44246</v>
      </c>
      <c r="K45" s="130">
        <v>44246</v>
      </c>
      <c r="L45" s="115"/>
      <c r="M45" s="130"/>
      <c r="N45" s="130">
        <v>44245</v>
      </c>
      <c r="O45" s="130">
        <v>44244</v>
      </c>
      <c r="P45" s="115">
        <v>44245</v>
      </c>
      <c r="Q45" s="115"/>
      <c r="R45" s="5"/>
      <c r="S45" s="176">
        <v>1</v>
      </c>
      <c r="T45" s="176">
        <v>1</v>
      </c>
      <c r="U45" s="176">
        <v>1</v>
      </c>
      <c r="V45" s="176">
        <v>1</v>
      </c>
      <c r="W45" s="176">
        <v>1</v>
      </c>
      <c r="X45" s="177"/>
      <c r="Y45" s="25"/>
      <c r="Z45" s="206">
        <v>44252</v>
      </c>
      <c r="AA45" s="206">
        <v>44257</v>
      </c>
      <c r="AB45" s="206">
        <v>44257</v>
      </c>
      <c r="AC45" s="206" t="s">
        <v>1671</v>
      </c>
      <c r="AD45" s="205" t="e">
        <f t="shared" si="15"/>
        <v>#VALUE!</v>
      </c>
      <c r="AE45" s="206" t="s">
        <v>1672</v>
      </c>
      <c r="AF45" s="205">
        <f t="shared" si="16"/>
        <v>44319</v>
      </c>
      <c r="AG45" s="205">
        <v>44320</v>
      </c>
      <c r="AH45" s="222"/>
      <c r="AI45" s="41"/>
      <c r="AJ45" s="6">
        <f t="shared" si="17"/>
        <v>6</v>
      </c>
      <c r="AK45" s="6">
        <f t="shared" si="18"/>
        <v>1</v>
      </c>
      <c r="AL45" s="6" t="e">
        <f t="shared" si="19"/>
        <v>#VALUE!</v>
      </c>
      <c r="AM45" s="6" t="e">
        <f t="shared" si="20"/>
        <v>#VALUE!</v>
      </c>
      <c r="AN45" s="6" t="e">
        <f t="shared" si="21"/>
        <v>#VALUE!</v>
      </c>
      <c r="AO45" s="6" t="e">
        <f t="shared" si="22"/>
        <v>#VALUE!</v>
      </c>
      <c r="AP45" s="30">
        <f t="shared" si="23"/>
        <v>2</v>
      </c>
      <c r="AQ45" s="32"/>
      <c r="AR45" s="7"/>
      <c r="AS45" s="7"/>
      <c r="AT45" s="7"/>
      <c r="AU45" s="7"/>
      <c r="AV45" s="7"/>
      <c r="AW45" s="7"/>
      <c r="AX45" s="7"/>
      <c r="AY45" s="7"/>
      <c r="AZ45" s="7"/>
      <c r="BA45" s="7"/>
      <c r="BB45" s="7"/>
      <c r="BC45" s="7"/>
      <c r="BD45" s="7"/>
      <c r="BE45" s="7"/>
      <c r="BF45" s="7"/>
      <c r="BG45" s="8"/>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37"/>
      <c r="DX45" s="5" t="s">
        <v>1379</v>
      </c>
      <c r="DY45" s="5" t="s">
        <v>1670</v>
      </c>
      <c r="DZ45" s="5" t="s">
        <v>1580</v>
      </c>
      <c r="EA45" s="5" t="s">
        <v>577</v>
      </c>
      <c r="EB45" s="5" t="s">
        <v>1673</v>
      </c>
      <c r="EC45" s="5" t="s">
        <v>1585</v>
      </c>
      <c r="ED45" s="5"/>
      <c r="EE45" s="115" t="s">
        <v>1113</v>
      </c>
      <c r="EF45" s="115">
        <v>44531</v>
      </c>
      <c r="EG45" s="115"/>
      <c r="EH45" s="115"/>
      <c r="EI45" s="115"/>
      <c r="EJ45" s="115"/>
      <c r="EK45" s="115"/>
      <c r="EL45" s="115"/>
      <c r="EM45" s="115"/>
      <c r="EN45" s="115"/>
      <c r="EO45" s="115"/>
      <c r="EP45" s="115"/>
      <c r="EQ45" s="5" t="s">
        <v>1632</v>
      </c>
      <c r="ER45" s="5"/>
    </row>
    <row r="46" spans="1:148" s="9" customFormat="1" ht="15" hidden="1" thickBot="1" x14ac:dyDescent="0.35">
      <c r="A46" s="5" t="s">
        <v>1674</v>
      </c>
      <c r="B46" s="5" t="s">
        <v>1675</v>
      </c>
      <c r="C46" s="5" t="s">
        <v>587</v>
      </c>
      <c r="D46" s="5"/>
      <c r="E46" s="5" t="s">
        <v>595</v>
      </c>
      <c r="F46" s="115"/>
      <c r="G46" s="115"/>
      <c r="H46" s="115"/>
      <c r="I46" s="115"/>
      <c r="J46" s="115"/>
      <c r="K46" s="115"/>
      <c r="L46" s="115"/>
      <c r="M46" s="115"/>
      <c r="N46" s="115"/>
      <c r="O46" s="115"/>
      <c r="P46" s="115"/>
      <c r="Q46" s="5"/>
      <c r="R46" s="153" t="s">
        <v>1676</v>
      </c>
      <c r="S46" s="161"/>
      <c r="T46" s="176"/>
      <c r="U46" s="176"/>
      <c r="V46" s="176"/>
      <c r="W46" s="176"/>
      <c r="X46" s="161"/>
      <c r="Y46" s="25"/>
      <c r="Z46" s="205"/>
      <c r="AA46" s="205"/>
      <c r="AB46" s="205"/>
      <c r="AC46" s="205"/>
      <c r="AD46" s="205">
        <f t="shared" si="15"/>
        <v>0</v>
      </c>
      <c r="AE46" s="205"/>
      <c r="AF46" s="205" t="str">
        <f t="shared" si="16"/>
        <v/>
      </c>
      <c r="AG46" s="205"/>
      <c r="AH46" s="222"/>
      <c r="AI46" s="41"/>
      <c r="AJ46" s="6" t="str">
        <f t="shared" si="17"/>
        <v/>
      </c>
      <c r="AK46" s="6" t="str">
        <f t="shared" si="18"/>
        <v/>
      </c>
      <c r="AL46" s="6" t="str">
        <f t="shared" si="19"/>
        <v/>
      </c>
      <c r="AM46" s="6" t="str">
        <f t="shared" si="20"/>
        <v/>
      </c>
      <c r="AN46" s="6" t="str">
        <f t="shared" si="21"/>
        <v/>
      </c>
      <c r="AO46" s="6" t="str">
        <f t="shared" si="22"/>
        <v/>
      </c>
      <c r="AP46" s="30" t="str">
        <f t="shared" si="23"/>
        <v/>
      </c>
      <c r="AQ46" s="32"/>
      <c r="AR46" s="7"/>
      <c r="AS46" s="7"/>
      <c r="AT46" s="7"/>
      <c r="AU46" s="7"/>
      <c r="AV46" s="7"/>
      <c r="AW46" s="7"/>
      <c r="AX46" s="7"/>
      <c r="AY46" s="7"/>
      <c r="AZ46" s="7"/>
      <c r="BA46" s="7"/>
      <c r="BB46" s="7"/>
      <c r="BC46" s="7"/>
      <c r="BD46" s="7"/>
      <c r="BE46" s="7"/>
      <c r="BF46" s="7"/>
      <c r="BG46" s="8"/>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37"/>
      <c r="DX46" s="5" t="s">
        <v>1526</v>
      </c>
      <c r="DY46" s="5"/>
      <c r="DZ46" s="5"/>
      <c r="EA46" s="5"/>
      <c r="EB46" s="5"/>
      <c r="EC46" s="5"/>
      <c r="ED46" s="5"/>
      <c r="EE46" s="115"/>
      <c r="EF46" s="115"/>
      <c r="EG46" s="115"/>
      <c r="EH46" s="115"/>
      <c r="EI46" s="115"/>
      <c r="EJ46" s="115"/>
      <c r="EK46" s="115"/>
      <c r="EL46" s="115"/>
      <c r="EM46" s="115"/>
      <c r="EN46" s="115"/>
      <c r="EO46" s="115"/>
      <c r="EP46" s="115"/>
      <c r="EQ46" s="5"/>
      <c r="ER46" s="5"/>
    </row>
    <row r="47" spans="1:148" s="9" customFormat="1" ht="29.4" hidden="1" thickBot="1" x14ac:dyDescent="0.35">
      <c r="A47" s="5" t="s">
        <v>1677</v>
      </c>
      <c r="B47" s="5" t="s">
        <v>1678</v>
      </c>
      <c r="C47" s="5" t="s">
        <v>593</v>
      </c>
      <c r="D47" s="5"/>
      <c r="E47" s="5" t="s">
        <v>575</v>
      </c>
      <c r="F47" s="130">
        <v>44370</v>
      </c>
      <c r="G47" s="130">
        <v>44370</v>
      </c>
      <c r="H47" s="130">
        <v>44372</v>
      </c>
      <c r="I47" s="130">
        <v>44372</v>
      </c>
      <c r="J47" s="130">
        <v>44370</v>
      </c>
      <c r="K47" s="130">
        <v>44370</v>
      </c>
      <c r="L47" s="115"/>
      <c r="M47" s="131"/>
      <c r="N47" s="137" t="s">
        <v>1679</v>
      </c>
      <c r="O47" s="137" t="s">
        <v>1679</v>
      </c>
      <c r="P47" s="115"/>
      <c r="Q47" s="115"/>
      <c r="R47" s="157"/>
      <c r="S47" s="161">
        <v>1</v>
      </c>
      <c r="T47" s="176">
        <v>1</v>
      </c>
      <c r="U47" s="176">
        <v>1</v>
      </c>
      <c r="V47" s="176">
        <v>1</v>
      </c>
      <c r="W47" s="176">
        <v>1</v>
      </c>
      <c r="X47" s="177"/>
      <c r="Y47" s="25"/>
      <c r="Z47" s="209" t="s">
        <v>1680</v>
      </c>
      <c r="AA47" s="206">
        <v>44389</v>
      </c>
      <c r="AB47" s="212">
        <v>44405</v>
      </c>
      <c r="AC47" s="212">
        <v>44411</v>
      </c>
      <c r="AD47" s="205">
        <f t="shared" si="15"/>
        <v>44445.5</v>
      </c>
      <c r="AE47" s="212">
        <v>44480</v>
      </c>
      <c r="AF47" s="205">
        <f t="shared" si="16"/>
        <v>44495</v>
      </c>
      <c r="AG47" s="205">
        <v>44496</v>
      </c>
      <c r="AH47" s="222">
        <v>44496</v>
      </c>
      <c r="AI47" s="41"/>
      <c r="AJ47" s="6" t="e">
        <f t="shared" si="17"/>
        <v>#VALUE!</v>
      </c>
      <c r="AK47" s="6">
        <f t="shared" si="18"/>
        <v>17</v>
      </c>
      <c r="AL47" s="6">
        <f t="shared" si="19"/>
        <v>7</v>
      </c>
      <c r="AM47" s="6">
        <f t="shared" si="20"/>
        <v>35.5</v>
      </c>
      <c r="AN47" s="6">
        <f t="shared" si="21"/>
        <v>35.5</v>
      </c>
      <c r="AO47" s="6">
        <f t="shared" si="22"/>
        <v>16</v>
      </c>
      <c r="AP47" s="30">
        <f t="shared" si="23"/>
        <v>2</v>
      </c>
      <c r="AQ47" s="32"/>
      <c r="AR47" s="7"/>
      <c r="AS47" s="7"/>
      <c r="AT47" s="7"/>
      <c r="AU47" s="7"/>
      <c r="AV47" s="7"/>
      <c r="AW47" s="7"/>
      <c r="AX47" s="7"/>
      <c r="AY47" s="7"/>
      <c r="AZ47" s="7"/>
      <c r="BA47" s="7"/>
      <c r="BB47" s="7"/>
      <c r="BC47" s="7"/>
      <c r="BD47" s="7"/>
      <c r="BE47" s="7"/>
      <c r="BF47" s="7"/>
      <c r="BG47" s="8"/>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37"/>
      <c r="DX47" s="5" t="s">
        <v>1392</v>
      </c>
      <c r="DY47" s="5"/>
      <c r="DZ47" s="5" t="s">
        <v>1580</v>
      </c>
      <c r="EA47" s="5" t="s">
        <v>577</v>
      </c>
      <c r="EB47" s="5" t="s">
        <v>1681</v>
      </c>
      <c r="EC47" s="5" t="s">
        <v>1520</v>
      </c>
      <c r="ED47" s="5"/>
      <c r="EE47" s="115"/>
      <c r="EF47" s="115">
        <v>44256</v>
      </c>
      <c r="EG47" s="115"/>
      <c r="EH47" s="115"/>
      <c r="EI47" s="115"/>
      <c r="EJ47" s="115"/>
      <c r="EK47" s="115"/>
      <c r="EL47" s="115"/>
      <c r="EM47" s="115"/>
      <c r="EN47" s="115"/>
      <c r="EO47" s="115"/>
      <c r="EP47" s="115"/>
      <c r="EQ47" s="5"/>
      <c r="ER47" s="5"/>
    </row>
    <row r="48" spans="1:148" s="9" customFormat="1" ht="29.4" hidden="1" thickBot="1" x14ac:dyDescent="0.35">
      <c r="A48" s="5" t="s">
        <v>1682</v>
      </c>
      <c r="B48" s="5" t="s">
        <v>1678</v>
      </c>
      <c r="C48" s="5" t="s">
        <v>593</v>
      </c>
      <c r="D48" s="5"/>
      <c r="E48" s="5" t="s">
        <v>575</v>
      </c>
      <c r="F48" s="130">
        <v>44370</v>
      </c>
      <c r="G48" s="130">
        <v>44370</v>
      </c>
      <c r="H48" s="130">
        <v>44372</v>
      </c>
      <c r="I48" s="130">
        <v>44372</v>
      </c>
      <c r="J48" s="130">
        <v>44370</v>
      </c>
      <c r="K48" s="130">
        <v>44370</v>
      </c>
      <c r="L48" s="115"/>
      <c r="M48" s="137"/>
      <c r="N48" s="137" t="s">
        <v>1679</v>
      </c>
      <c r="O48" s="137" t="s">
        <v>1679</v>
      </c>
      <c r="P48" s="115"/>
      <c r="Q48" s="115"/>
      <c r="R48" s="157"/>
      <c r="S48" s="161">
        <v>1</v>
      </c>
      <c r="T48" s="176">
        <v>1</v>
      </c>
      <c r="U48" s="176">
        <v>1</v>
      </c>
      <c r="V48" s="176">
        <v>1</v>
      </c>
      <c r="W48" s="176">
        <v>1</v>
      </c>
      <c r="X48" s="161"/>
      <c r="Y48" s="25"/>
      <c r="Z48" s="210" t="s">
        <v>1683</v>
      </c>
      <c r="AA48" s="206">
        <v>44389</v>
      </c>
      <c r="AB48" s="210" t="s">
        <v>1684</v>
      </c>
      <c r="AC48" s="210" t="s">
        <v>1685</v>
      </c>
      <c r="AD48" s="205" t="e">
        <f t="shared" si="15"/>
        <v>#VALUE!</v>
      </c>
      <c r="AE48" s="206">
        <v>44414</v>
      </c>
      <c r="AF48" s="205">
        <f t="shared" si="16"/>
        <v>44495</v>
      </c>
      <c r="AG48" s="205">
        <v>44496</v>
      </c>
      <c r="AH48" s="222">
        <v>44496</v>
      </c>
      <c r="AI48" s="41"/>
      <c r="AJ48" s="6" t="e">
        <f t="shared" si="17"/>
        <v>#VALUE!</v>
      </c>
      <c r="AK48" s="6" t="e">
        <f t="shared" si="18"/>
        <v>#VALUE!</v>
      </c>
      <c r="AL48" s="6" t="e">
        <f t="shared" si="19"/>
        <v>#VALUE!</v>
      </c>
      <c r="AM48" s="6" t="e">
        <f t="shared" si="20"/>
        <v>#VALUE!</v>
      </c>
      <c r="AN48" s="6" t="e">
        <f t="shared" si="21"/>
        <v>#VALUE!</v>
      </c>
      <c r="AO48" s="6">
        <f t="shared" si="22"/>
        <v>82</v>
      </c>
      <c r="AP48" s="30">
        <f t="shared" si="23"/>
        <v>2</v>
      </c>
      <c r="AQ48" s="32"/>
      <c r="AR48" s="7"/>
      <c r="AS48" s="7"/>
      <c r="AT48" s="7"/>
      <c r="AU48" s="7"/>
      <c r="AV48" s="7"/>
      <c r="AW48" s="7"/>
      <c r="AX48" s="7"/>
      <c r="AY48" s="7"/>
      <c r="AZ48" s="7"/>
      <c r="BA48" s="7"/>
      <c r="BB48" s="7"/>
      <c r="BC48" s="7"/>
      <c r="BD48" s="7"/>
      <c r="BE48" s="7"/>
      <c r="BF48" s="7"/>
      <c r="BG48" s="8"/>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37"/>
      <c r="DX48" s="5" t="s">
        <v>1392</v>
      </c>
      <c r="DY48" s="5"/>
      <c r="DZ48" s="5" t="s">
        <v>1580</v>
      </c>
      <c r="EA48" s="5" t="s">
        <v>577</v>
      </c>
      <c r="EB48" s="5" t="s">
        <v>1681</v>
      </c>
      <c r="EC48" s="5" t="s">
        <v>1520</v>
      </c>
      <c r="ED48" s="5"/>
      <c r="EE48" s="115"/>
      <c r="EF48" s="115">
        <v>44256</v>
      </c>
      <c r="EG48" s="115"/>
      <c r="EH48" s="115"/>
      <c r="EI48" s="115"/>
      <c r="EJ48" s="115"/>
      <c r="EK48" s="115"/>
      <c r="EL48" s="115"/>
      <c r="EM48" s="115"/>
      <c r="EN48" s="115"/>
      <c r="EO48" s="115"/>
      <c r="EP48" s="115"/>
      <c r="EQ48" s="5"/>
      <c r="ER48" s="5"/>
    </row>
    <row r="49" spans="1:148" s="9" customFormat="1" ht="29.4" hidden="1" thickBot="1" x14ac:dyDescent="0.35">
      <c r="A49" s="5" t="s">
        <v>1686</v>
      </c>
      <c r="B49" s="5" t="s">
        <v>1678</v>
      </c>
      <c r="C49" s="5" t="s">
        <v>587</v>
      </c>
      <c r="D49" s="5"/>
      <c r="E49" s="5" t="s">
        <v>575</v>
      </c>
      <c r="F49" s="130">
        <v>44419</v>
      </c>
      <c r="G49" s="130">
        <v>44419</v>
      </c>
      <c r="H49" s="130">
        <v>44419</v>
      </c>
      <c r="I49" s="130">
        <v>44419</v>
      </c>
      <c r="J49" s="131">
        <v>44784</v>
      </c>
      <c r="K49" s="130">
        <v>44594</v>
      </c>
      <c r="L49" s="115"/>
      <c r="M49" s="115">
        <v>44889</v>
      </c>
      <c r="N49" s="130">
        <v>44538</v>
      </c>
      <c r="O49" s="130">
        <v>44538</v>
      </c>
      <c r="P49" s="130"/>
      <c r="Q49" s="151">
        <v>44937</v>
      </c>
      <c r="R49" s="157" t="s">
        <v>1687</v>
      </c>
      <c r="S49" s="161">
        <v>1</v>
      </c>
      <c r="T49" s="176">
        <v>1</v>
      </c>
      <c r="U49" s="176">
        <v>1</v>
      </c>
      <c r="V49" s="176">
        <v>1</v>
      </c>
      <c r="W49" s="176">
        <v>1</v>
      </c>
      <c r="X49" s="161">
        <v>1</v>
      </c>
      <c r="Y49" s="25"/>
      <c r="Z49" s="206">
        <v>44592</v>
      </c>
      <c r="AA49" s="206">
        <v>44804</v>
      </c>
      <c r="AB49" s="206">
        <v>44819</v>
      </c>
      <c r="AC49" s="206">
        <v>44819</v>
      </c>
      <c r="AD49" s="206">
        <f t="shared" si="15"/>
        <v>44856</v>
      </c>
      <c r="AE49" s="206">
        <v>44893</v>
      </c>
      <c r="AF49" s="205">
        <f t="shared" si="16"/>
        <v>44952</v>
      </c>
      <c r="AG49" s="205">
        <v>44953</v>
      </c>
      <c r="AH49" s="222"/>
      <c r="AI49" s="41"/>
      <c r="AJ49" s="6">
        <f t="shared" si="17"/>
        <v>213</v>
      </c>
      <c r="AK49" s="6">
        <f t="shared" si="18"/>
        <v>16</v>
      </c>
      <c r="AL49" s="6">
        <f t="shared" si="19"/>
        <v>1</v>
      </c>
      <c r="AM49" s="6">
        <f t="shared" si="20"/>
        <v>38</v>
      </c>
      <c r="AN49" s="6">
        <f t="shared" si="21"/>
        <v>38</v>
      </c>
      <c r="AO49" s="6">
        <f t="shared" si="22"/>
        <v>60</v>
      </c>
      <c r="AP49" s="30">
        <f t="shared" si="23"/>
        <v>2</v>
      </c>
      <c r="AQ49" s="32"/>
      <c r="AR49" s="7"/>
      <c r="AS49" s="7"/>
      <c r="AT49" s="7"/>
      <c r="AU49" s="7"/>
      <c r="AV49" s="7"/>
      <c r="AW49" s="7"/>
      <c r="AX49" s="7"/>
      <c r="AY49" s="7"/>
      <c r="AZ49" s="7"/>
      <c r="BA49" s="7"/>
      <c r="BB49" s="7"/>
      <c r="BC49" s="7"/>
      <c r="BD49" s="7"/>
      <c r="BE49" s="7"/>
      <c r="BF49" s="7"/>
      <c r="BG49" s="8"/>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37"/>
      <c r="DX49" s="5" t="s">
        <v>1392</v>
      </c>
      <c r="DY49" s="5"/>
      <c r="DZ49" s="5" t="s">
        <v>1580</v>
      </c>
      <c r="EA49" s="5" t="s">
        <v>577</v>
      </c>
      <c r="EB49" s="5" t="s">
        <v>1546</v>
      </c>
      <c r="EC49" s="5" t="s">
        <v>1520</v>
      </c>
      <c r="ED49" s="5"/>
      <c r="EE49" s="115" t="s">
        <v>1113</v>
      </c>
      <c r="EF49" s="115">
        <v>44309</v>
      </c>
      <c r="EG49" s="115"/>
      <c r="EH49" s="115"/>
      <c r="EI49" s="115"/>
      <c r="EJ49" s="115">
        <v>44111</v>
      </c>
      <c r="EK49" s="115"/>
      <c r="EL49" s="115"/>
      <c r="EM49" s="115"/>
      <c r="EN49" s="115"/>
      <c r="EO49" s="115"/>
      <c r="EP49" s="115"/>
      <c r="EQ49" s="5"/>
      <c r="ER49" s="5"/>
    </row>
    <row r="50" spans="1:148" s="9" customFormat="1" ht="29.4" hidden="1" thickBot="1" x14ac:dyDescent="0.35">
      <c r="A50" s="5" t="s">
        <v>1688</v>
      </c>
      <c r="B50" s="5" t="s">
        <v>1678</v>
      </c>
      <c r="C50" s="5" t="s">
        <v>587</v>
      </c>
      <c r="D50" s="5"/>
      <c r="E50" s="5" t="s">
        <v>575</v>
      </c>
      <c r="F50" s="130">
        <v>44419</v>
      </c>
      <c r="G50" s="130">
        <v>44419</v>
      </c>
      <c r="H50" s="130">
        <v>44419</v>
      </c>
      <c r="I50" s="130">
        <v>44419</v>
      </c>
      <c r="J50" s="131">
        <v>44784</v>
      </c>
      <c r="K50" s="130">
        <v>44594</v>
      </c>
      <c r="L50" s="115"/>
      <c r="M50" s="115">
        <v>44900</v>
      </c>
      <c r="N50" s="130">
        <v>44538</v>
      </c>
      <c r="O50" s="130">
        <v>44538</v>
      </c>
      <c r="P50" s="115"/>
      <c r="Q50" s="183">
        <v>44880</v>
      </c>
      <c r="R50" s="5" t="s">
        <v>1689</v>
      </c>
      <c r="S50" s="161">
        <v>1</v>
      </c>
      <c r="T50" s="176">
        <v>1</v>
      </c>
      <c r="U50" s="176">
        <v>1</v>
      </c>
      <c r="V50" s="176">
        <v>1</v>
      </c>
      <c r="W50" s="176">
        <v>1</v>
      </c>
      <c r="X50" s="177">
        <v>1</v>
      </c>
      <c r="Y50" s="25"/>
      <c r="Z50" s="206">
        <v>44819</v>
      </c>
      <c r="AA50" s="206">
        <v>44804</v>
      </c>
      <c r="AB50" s="206">
        <v>44819</v>
      </c>
      <c r="AC50" s="206">
        <v>44819</v>
      </c>
      <c r="AD50" s="206">
        <f t="shared" si="15"/>
        <v>44840.5</v>
      </c>
      <c r="AE50" s="206">
        <v>44862</v>
      </c>
      <c r="AF50" s="205">
        <f t="shared" si="16"/>
        <v>44890</v>
      </c>
      <c r="AG50" s="205">
        <v>44893</v>
      </c>
      <c r="AH50" s="222"/>
      <c r="AI50" s="41"/>
      <c r="AJ50" s="6">
        <f t="shared" si="17"/>
        <v>-14</v>
      </c>
      <c r="AK50" s="6">
        <f t="shared" si="18"/>
        <v>16</v>
      </c>
      <c r="AL50" s="6">
        <f t="shared" si="19"/>
        <v>1</v>
      </c>
      <c r="AM50" s="6">
        <f t="shared" si="20"/>
        <v>22.5</v>
      </c>
      <c r="AN50" s="6">
        <f t="shared" si="21"/>
        <v>22.5</v>
      </c>
      <c r="AO50" s="6">
        <f t="shared" si="22"/>
        <v>29</v>
      </c>
      <c r="AP50" s="30">
        <f t="shared" si="23"/>
        <v>4</v>
      </c>
      <c r="AQ50" s="32"/>
      <c r="AR50" s="7"/>
      <c r="AS50" s="7"/>
      <c r="AT50" s="7"/>
      <c r="AU50" s="7"/>
      <c r="AV50" s="7"/>
      <c r="AW50" s="7"/>
      <c r="AX50" s="7"/>
      <c r="AY50" s="7"/>
      <c r="AZ50" s="7"/>
      <c r="BA50" s="7"/>
      <c r="BB50" s="7"/>
      <c r="BC50" s="7"/>
      <c r="BD50" s="7"/>
      <c r="BE50" s="7"/>
      <c r="BF50" s="7"/>
      <c r="BG50" s="8"/>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37"/>
      <c r="DX50" s="5" t="s">
        <v>1392</v>
      </c>
      <c r="DY50" s="5"/>
      <c r="DZ50" s="5" t="s">
        <v>1580</v>
      </c>
      <c r="EA50" s="5" t="s">
        <v>577</v>
      </c>
      <c r="EB50" s="5" t="s">
        <v>1546</v>
      </c>
      <c r="EC50" s="5" t="s">
        <v>1520</v>
      </c>
      <c r="ED50" s="5"/>
      <c r="EE50" s="115" t="s">
        <v>1113</v>
      </c>
      <c r="EF50" s="115">
        <v>44309</v>
      </c>
      <c r="EG50" s="115"/>
      <c r="EH50" s="115"/>
      <c r="EI50" s="115"/>
      <c r="EJ50" s="115">
        <v>44111</v>
      </c>
      <c r="EK50" s="115"/>
      <c r="EL50" s="115"/>
      <c r="EM50" s="115"/>
      <c r="EN50" s="115"/>
      <c r="EO50" s="115"/>
      <c r="EP50" s="115"/>
      <c r="EQ50" s="5"/>
      <c r="ER50" s="5"/>
    </row>
    <row r="51" spans="1:148" s="9" customFormat="1" ht="29.4" hidden="1" thickBot="1" x14ac:dyDescent="0.35">
      <c r="A51" s="5" t="s">
        <v>1690</v>
      </c>
      <c r="B51" s="5" t="s">
        <v>1678</v>
      </c>
      <c r="C51" s="5" t="s">
        <v>587</v>
      </c>
      <c r="D51" s="5"/>
      <c r="E51" s="5" t="s">
        <v>575</v>
      </c>
      <c r="F51" s="130">
        <v>44419</v>
      </c>
      <c r="G51" s="130">
        <v>44419</v>
      </c>
      <c r="H51" s="130">
        <v>44419</v>
      </c>
      <c r="I51" s="130">
        <v>44419</v>
      </c>
      <c r="J51" s="131">
        <v>44784</v>
      </c>
      <c r="K51" s="130">
        <v>44594</v>
      </c>
      <c r="L51" s="115"/>
      <c r="M51" s="115">
        <v>44858</v>
      </c>
      <c r="N51" s="130">
        <v>44538</v>
      </c>
      <c r="O51" s="130">
        <v>44538</v>
      </c>
      <c r="P51" s="115"/>
      <c r="Q51" s="151">
        <v>44880</v>
      </c>
      <c r="R51" s="5" t="s">
        <v>1691</v>
      </c>
      <c r="S51" s="161">
        <v>1</v>
      </c>
      <c r="T51" s="176">
        <v>1</v>
      </c>
      <c r="U51" s="176">
        <v>1</v>
      </c>
      <c r="V51" s="176">
        <v>1</v>
      </c>
      <c r="W51" s="176">
        <v>1</v>
      </c>
      <c r="X51" s="177">
        <v>1</v>
      </c>
      <c r="Y51" s="25"/>
      <c r="Z51" s="206">
        <v>44819</v>
      </c>
      <c r="AA51" s="206">
        <v>44804</v>
      </c>
      <c r="AB51" s="206">
        <v>44839</v>
      </c>
      <c r="AC51" s="206">
        <v>44848</v>
      </c>
      <c r="AD51" s="205">
        <f t="shared" si="15"/>
        <v>44864.5</v>
      </c>
      <c r="AE51" s="206">
        <v>44881</v>
      </c>
      <c r="AF51" s="205">
        <f t="shared" si="16"/>
        <v>44890</v>
      </c>
      <c r="AG51" s="205">
        <v>44893</v>
      </c>
      <c r="AH51" s="222"/>
      <c r="AI51" s="41"/>
      <c r="AJ51" s="6">
        <f t="shared" si="17"/>
        <v>-14</v>
      </c>
      <c r="AK51" s="6">
        <f t="shared" si="18"/>
        <v>36</v>
      </c>
      <c r="AL51" s="6">
        <f t="shared" si="19"/>
        <v>10</v>
      </c>
      <c r="AM51" s="6">
        <f t="shared" si="20"/>
        <v>17.5</v>
      </c>
      <c r="AN51" s="6">
        <f t="shared" si="21"/>
        <v>17.5</v>
      </c>
      <c r="AO51" s="6">
        <f t="shared" si="22"/>
        <v>10</v>
      </c>
      <c r="AP51" s="30">
        <f t="shared" si="23"/>
        <v>4</v>
      </c>
      <c r="AQ51" s="32"/>
      <c r="AR51" s="7"/>
      <c r="AS51" s="7"/>
      <c r="AT51" s="7"/>
      <c r="AU51" s="7"/>
      <c r="AV51" s="7"/>
      <c r="AW51" s="7"/>
      <c r="AX51" s="7"/>
      <c r="AY51" s="7"/>
      <c r="AZ51" s="7"/>
      <c r="BA51" s="7"/>
      <c r="BB51" s="7"/>
      <c r="BC51" s="7"/>
      <c r="BD51" s="7"/>
      <c r="BE51" s="7"/>
      <c r="BF51" s="7"/>
      <c r="BG51" s="8"/>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37"/>
      <c r="DX51" s="5" t="s">
        <v>1392</v>
      </c>
      <c r="DY51" s="5"/>
      <c r="DZ51" s="5" t="s">
        <v>1580</v>
      </c>
      <c r="EA51" s="5" t="s">
        <v>577</v>
      </c>
      <c r="EB51" s="5" t="s">
        <v>1546</v>
      </c>
      <c r="EC51" s="5" t="s">
        <v>1520</v>
      </c>
      <c r="ED51" s="5"/>
      <c r="EE51" s="115" t="s">
        <v>1113</v>
      </c>
      <c r="EF51" s="115">
        <v>44309</v>
      </c>
      <c r="EG51" s="115"/>
      <c r="EH51" s="115"/>
      <c r="EI51" s="115"/>
      <c r="EJ51" s="115">
        <v>44111</v>
      </c>
      <c r="EK51" s="115"/>
      <c r="EL51" s="115"/>
      <c r="EM51" s="115"/>
      <c r="EN51" s="115"/>
      <c r="EO51" s="115"/>
      <c r="EP51" s="115"/>
      <c r="EQ51" s="5"/>
      <c r="ER51" s="5"/>
    </row>
    <row r="52" spans="1:148" s="9" customFormat="1" ht="84" customHeight="1" thickBot="1" x14ac:dyDescent="0.35">
      <c r="A52" s="5" t="s">
        <v>656</v>
      </c>
      <c r="B52" s="5" t="s">
        <v>1692</v>
      </c>
      <c r="C52" s="5" t="s">
        <v>579</v>
      </c>
      <c r="D52" s="5" t="s">
        <v>589</v>
      </c>
      <c r="E52" s="5" t="s">
        <v>583</v>
      </c>
      <c r="F52" s="130">
        <v>44652</v>
      </c>
      <c r="G52" s="130">
        <v>44656</v>
      </c>
      <c r="H52" s="130">
        <v>44662</v>
      </c>
      <c r="I52" s="131">
        <v>44719</v>
      </c>
      <c r="J52" s="131">
        <v>44900</v>
      </c>
      <c r="K52" s="136">
        <v>44887</v>
      </c>
      <c r="L52" s="140"/>
      <c r="M52" s="115"/>
      <c r="N52" s="131">
        <v>44734</v>
      </c>
      <c r="O52" s="131">
        <v>44734</v>
      </c>
      <c r="P52" s="287">
        <v>44793</v>
      </c>
      <c r="Q52" s="361">
        <f>WORKDAY(MIN(AA52,AB52),-5)</f>
        <v>44823</v>
      </c>
      <c r="R52" s="463" t="s">
        <v>1693</v>
      </c>
      <c r="S52" s="180">
        <v>1</v>
      </c>
      <c r="T52" s="179">
        <v>1</v>
      </c>
      <c r="U52" s="179">
        <v>1</v>
      </c>
      <c r="V52" s="179">
        <v>1</v>
      </c>
      <c r="W52" s="179">
        <v>0.9</v>
      </c>
      <c r="X52" s="177">
        <v>0.8</v>
      </c>
      <c r="Y52" s="25"/>
      <c r="Z52" s="208">
        <f>AA52</f>
        <v>44830</v>
      </c>
      <c r="AA52" s="212">
        <v>44830</v>
      </c>
      <c r="AB52" s="212">
        <v>44830</v>
      </c>
      <c r="AC52" s="206">
        <v>44986</v>
      </c>
      <c r="AD52" s="206">
        <v>44936</v>
      </c>
      <c r="AE52" s="212">
        <v>45041</v>
      </c>
      <c r="AF52" s="220">
        <f t="shared" si="16"/>
        <v>45006</v>
      </c>
      <c r="AG52" s="220">
        <v>45007</v>
      </c>
      <c r="AH52" s="222"/>
      <c r="AI52" s="41"/>
      <c r="AJ52" s="6">
        <f t="shared" si="17"/>
        <v>1</v>
      </c>
      <c r="AK52" s="6">
        <f t="shared" si="18"/>
        <v>1</v>
      </c>
      <c r="AL52" s="6">
        <f t="shared" si="19"/>
        <v>157</v>
      </c>
      <c r="AM52" s="6">
        <f t="shared" si="20"/>
        <v>-49</v>
      </c>
      <c r="AN52" s="6">
        <f t="shared" si="21"/>
        <v>106</v>
      </c>
      <c r="AO52" s="6">
        <f t="shared" si="22"/>
        <v>-34</v>
      </c>
      <c r="AP52" s="30">
        <f t="shared" si="23"/>
        <v>2</v>
      </c>
      <c r="AQ52" s="32"/>
      <c r="AR52" s="7"/>
      <c r="AS52" s="7"/>
      <c r="AT52" s="7"/>
      <c r="AU52" s="7"/>
      <c r="AV52" s="7"/>
      <c r="AW52" s="7"/>
      <c r="AX52" s="7"/>
      <c r="AY52" s="7"/>
      <c r="AZ52" s="7"/>
      <c r="BA52" s="7"/>
      <c r="BB52" s="7"/>
      <c r="BC52" s="7"/>
      <c r="BD52" s="7"/>
      <c r="BE52" s="7"/>
      <c r="BF52" s="7"/>
      <c r="BG52" s="8"/>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37"/>
      <c r="DX52" s="5" t="s">
        <v>1694</v>
      </c>
      <c r="DY52" s="5"/>
      <c r="DZ52" s="5" t="s">
        <v>1580</v>
      </c>
      <c r="EA52" s="5"/>
      <c r="EB52" s="5" t="s">
        <v>1559</v>
      </c>
      <c r="EC52" s="5" t="s">
        <v>1547</v>
      </c>
      <c r="ED52" s="5" t="s">
        <v>1695</v>
      </c>
      <c r="EE52" s="115">
        <v>44573</v>
      </c>
      <c r="EF52" s="115"/>
      <c r="EG52" s="115"/>
      <c r="EH52" s="115"/>
      <c r="EI52" s="115"/>
      <c r="EJ52" s="115">
        <v>44576</v>
      </c>
      <c r="EK52" s="115"/>
      <c r="EL52" s="115"/>
      <c r="EM52" s="115"/>
      <c r="EN52" s="115"/>
      <c r="EO52" s="115"/>
      <c r="EP52" s="115"/>
      <c r="EQ52" s="5"/>
      <c r="ER52" s="5"/>
    </row>
    <row r="53" spans="1:148" s="9" customFormat="1" ht="37.5" customHeight="1" thickBot="1" x14ac:dyDescent="0.35">
      <c r="A53" s="184" t="s">
        <v>660</v>
      </c>
      <c r="B53" s="5" t="s">
        <v>580</v>
      </c>
      <c r="C53" s="5" t="s">
        <v>579</v>
      </c>
      <c r="D53" s="5" t="s">
        <v>581</v>
      </c>
      <c r="E53" s="5" t="s">
        <v>575</v>
      </c>
      <c r="F53" s="134"/>
      <c r="G53" s="134"/>
      <c r="H53" s="130">
        <v>44777</v>
      </c>
      <c r="I53" s="130">
        <v>44777</v>
      </c>
      <c r="J53" s="130">
        <v>45045</v>
      </c>
      <c r="K53" s="130">
        <v>44848</v>
      </c>
      <c r="L53" s="115"/>
      <c r="M53" s="115"/>
      <c r="N53" s="130">
        <v>44867</v>
      </c>
      <c r="O53" s="130">
        <v>44848</v>
      </c>
      <c r="P53" s="287">
        <v>44984</v>
      </c>
      <c r="Q53" s="361">
        <f>WORKDAY(MIN(AA53,AB53),-5)</f>
        <v>44966</v>
      </c>
      <c r="R53" s="595" t="s">
        <v>1696</v>
      </c>
      <c r="S53" s="161">
        <v>1</v>
      </c>
      <c r="T53" s="176">
        <v>1</v>
      </c>
      <c r="U53" s="176">
        <v>1</v>
      </c>
      <c r="V53" s="176">
        <v>1</v>
      </c>
      <c r="W53" s="176">
        <v>1</v>
      </c>
      <c r="X53" s="177">
        <v>0.1</v>
      </c>
      <c r="Y53" s="25"/>
      <c r="Z53" s="211">
        <v>44967</v>
      </c>
      <c r="AA53" s="206">
        <v>44973</v>
      </c>
      <c r="AB53" s="206">
        <v>45012</v>
      </c>
      <c r="AC53" s="206">
        <v>45022</v>
      </c>
      <c r="AD53" s="206">
        <v>45009</v>
      </c>
      <c r="AE53" s="206">
        <v>45215</v>
      </c>
      <c r="AF53" s="205">
        <f t="shared" si="16"/>
        <v>45309</v>
      </c>
      <c r="AG53" s="205">
        <v>45310</v>
      </c>
      <c r="AH53" s="222"/>
      <c r="AI53" s="41"/>
      <c r="AJ53" s="6">
        <f t="shared" si="17"/>
        <v>7</v>
      </c>
      <c r="AK53" s="6">
        <f t="shared" si="18"/>
        <v>40</v>
      </c>
      <c r="AL53" s="6">
        <f t="shared" si="19"/>
        <v>11</v>
      </c>
      <c r="AM53" s="6">
        <f t="shared" si="20"/>
        <v>-12</v>
      </c>
      <c r="AN53" s="6">
        <f t="shared" si="21"/>
        <v>207</v>
      </c>
      <c r="AO53" s="6">
        <f t="shared" si="22"/>
        <v>95</v>
      </c>
      <c r="AP53" s="30">
        <f t="shared" si="23"/>
        <v>2</v>
      </c>
      <c r="AQ53" s="32"/>
      <c r="AR53" s="7"/>
      <c r="AS53" s="7"/>
      <c r="AT53" s="7"/>
      <c r="AU53" s="7"/>
      <c r="AV53" s="7"/>
      <c r="AW53" s="7"/>
      <c r="AX53" s="7"/>
      <c r="AY53" s="7"/>
      <c r="AZ53" s="7"/>
      <c r="BA53" s="7"/>
      <c r="BB53" s="7"/>
      <c r="BC53" s="7"/>
      <c r="BD53" s="7"/>
      <c r="BE53" s="7"/>
      <c r="BF53" s="7"/>
      <c r="BG53" s="8"/>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37"/>
      <c r="DX53" s="5" t="s">
        <v>829</v>
      </c>
      <c r="DY53" s="5" t="s">
        <v>1595</v>
      </c>
      <c r="DZ53" s="5" t="s">
        <v>584</v>
      </c>
      <c r="EA53" s="5" t="s">
        <v>577</v>
      </c>
      <c r="EB53" s="5" t="s">
        <v>1551</v>
      </c>
      <c r="EC53" s="5" t="s">
        <v>1697</v>
      </c>
      <c r="ED53" s="5"/>
      <c r="EE53" s="115"/>
      <c r="EF53" s="115"/>
      <c r="EG53" s="115"/>
      <c r="EH53" s="115"/>
      <c r="EI53" s="115"/>
      <c r="EJ53" s="115">
        <v>44769</v>
      </c>
      <c r="EK53" s="115"/>
      <c r="EL53" s="115"/>
      <c r="EM53" s="115"/>
      <c r="EN53" s="115"/>
      <c r="EO53" s="115"/>
      <c r="EP53" s="115"/>
      <c r="EQ53" s="5"/>
      <c r="ER53" s="5"/>
    </row>
    <row r="54" spans="1:148" s="9" customFormat="1" ht="27.6" hidden="1" x14ac:dyDescent="0.3">
      <c r="A54" s="110" t="s">
        <v>1698</v>
      </c>
      <c r="B54" s="28" t="s">
        <v>1699</v>
      </c>
      <c r="C54" s="5" t="s">
        <v>587</v>
      </c>
      <c r="D54" s="5" t="s">
        <v>589</v>
      </c>
      <c r="E54" s="5" t="s">
        <v>575</v>
      </c>
      <c r="F54" s="134"/>
      <c r="G54" s="134"/>
      <c r="H54" s="130">
        <v>45167</v>
      </c>
      <c r="I54" s="134"/>
      <c r="J54" s="130">
        <v>45167</v>
      </c>
      <c r="K54" s="134"/>
      <c r="L54" s="115"/>
      <c r="M54" s="115"/>
      <c r="N54" s="134"/>
      <c r="O54" s="134"/>
      <c r="P54" s="115">
        <v>45175</v>
      </c>
      <c r="Q54" s="361"/>
      <c r="R54" s="524" t="s">
        <v>1700</v>
      </c>
      <c r="S54" s="161">
        <v>1</v>
      </c>
      <c r="T54" s="526"/>
      <c r="U54" s="526"/>
      <c r="V54" s="526"/>
      <c r="W54" s="526"/>
      <c r="X54" s="527"/>
      <c r="Y54" s="298"/>
      <c r="Z54" s="212">
        <v>45176</v>
      </c>
      <c r="AA54" s="335"/>
      <c r="AB54" s="335"/>
      <c r="AC54" s="335"/>
      <c r="AD54" s="335"/>
      <c r="AE54" s="335"/>
      <c r="AF54" s="335"/>
      <c r="AG54" s="205">
        <v>45205</v>
      </c>
      <c r="AH54" s="410"/>
      <c r="AI54" s="113"/>
      <c r="AJ54" s="414"/>
      <c r="AK54" s="414"/>
      <c r="AL54" s="414"/>
      <c r="AM54" s="414"/>
      <c r="AN54" s="414"/>
      <c r="AO54" s="414"/>
      <c r="AP54" s="417"/>
      <c r="AQ54" s="32"/>
      <c r="AR54" s="7"/>
      <c r="AS54" s="7"/>
      <c r="AT54" s="7"/>
      <c r="AU54" s="7"/>
      <c r="AV54" s="7"/>
      <c r="AW54" s="7"/>
      <c r="AX54" s="7"/>
      <c r="AY54" s="7"/>
      <c r="AZ54" s="7"/>
      <c r="BA54" s="7"/>
      <c r="BB54" s="7"/>
      <c r="BC54" s="7"/>
      <c r="BD54" s="7"/>
      <c r="BE54" s="7"/>
      <c r="BF54" s="7"/>
      <c r="BG54" s="8"/>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114"/>
      <c r="DX54" s="5"/>
      <c r="DY54" s="5"/>
      <c r="DZ54" s="5"/>
      <c r="EA54" s="5"/>
      <c r="EB54" s="5"/>
      <c r="EC54" s="5"/>
      <c r="ED54" s="5"/>
      <c r="EE54" s="5"/>
      <c r="EF54" s="5"/>
      <c r="EG54" s="5"/>
      <c r="EH54" s="5"/>
      <c r="EI54" s="5"/>
      <c r="EJ54" s="5"/>
      <c r="EK54" s="5"/>
      <c r="EL54" s="5"/>
      <c r="EM54" s="5"/>
      <c r="EN54" s="5"/>
      <c r="EO54" s="5"/>
      <c r="EP54" s="5"/>
      <c r="EQ54" s="5"/>
      <c r="ER54" s="5"/>
    </row>
    <row r="55" spans="1:148" s="9" customFormat="1" ht="28.8" hidden="1" x14ac:dyDescent="0.3">
      <c r="A55" s="5" t="s">
        <v>649</v>
      </c>
      <c r="B55" s="5" t="s">
        <v>1701</v>
      </c>
      <c r="C55" s="5" t="s">
        <v>587</v>
      </c>
      <c r="D55" s="5" t="s">
        <v>581</v>
      </c>
      <c r="E55" s="5" t="s">
        <v>583</v>
      </c>
      <c r="F55" s="130">
        <v>44685</v>
      </c>
      <c r="G55" s="134"/>
      <c r="H55" s="130">
        <v>44824</v>
      </c>
      <c r="I55" s="134"/>
      <c r="J55" s="130">
        <v>44900</v>
      </c>
      <c r="K55" s="130">
        <v>45168</v>
      </c>
      <c r="L55" s="115"/>
      <c r="M55" s="115"/>
      <c r="N55" s="130">
        <v>44901</v>
      </c>
      <c r="O55" s="134"/>
      <c r="P55" s="287">
        <v>44938</v>
      </c>
      <c r="Q55" s="361">
        <f>WORKDAY(MIN(AA55,AB55),-5)</f>
        <v>45035</v>
      </c>
      <c r="R55" s="525" t="s">
        <v>1702</v>
      </c>
      <c r="S55" s="176">
        <v>1</v>
      </c>
      <c r="T55" s="176">
        <v>1</v>
      </c>
      <c r="U55" s="161">
        <v>1</v>
      </c>
      <c r="V55" s="161">
        <v>1</v>
      </c>
      <c r="W55" s="176">
        <v>1</v>
      </c>
      <c r="X55" s="161">
        <v>1</v>
      </c>
      <c r="Y55" s="25"/>
      <c r="Z55" s="206">
        <v>45040</v>
      </c>
      <c r="AA55" s="206">
        <v>45042</v>
      </c>
      <c r="AB55" s="212">
        <v>45196</v>
      </c>
      <c r="AC55" s="208">
        <f>AD55</f>
        <v>45187</v>
      </c>
      <c r="AD55" s="206">
        <v>45187</v>
      </c>
      <c r="AE55" s="212">
        <v>45201</v>
      </c>
      <c r="AF55" s="212">
        <f>IF(ISBLANK(AG55),"",WORKDAY(AG55,-1))</f>
        <v>45208</v>
      </c>
      <c r="AG55" s="207">
        <v>45209</v>
      </c>
      <c r="AH55" s="222"/>
      <c r="AI55" s="41"/>
      <c r="AJ55" s="6">
        <f t="shared" ref="AJ55:AJ86" si="25">IF(OR(ISBLANK(task_Fab_start),ISBLANK(task_Plumb_start)),"",task_Plumb_start-task_Fab_start+1)</f>
        <v>3</v>
      </c>
      <c r="AK55" s="6">
        <f t="shared" ref="AK55:AK86" si="26">IF(OR(ISBLANK(task_Plumb_start),ISBLANK(task_Elect_start)),"",task_Elect_start-task_Plumb_start+1)</f>
        <v>155</v>
      </c>
      <c r="AL55" s="6">
        <f t="shared" ref="AL55:AL86" si="27">IF(OR(ISBLANK(task_Elect_start),ISBLANK(task_Fitup_Elect_start)),"",task_Fitup_Elect_start-task_Elect_start+1)</f>
        <v>-8</v>
      </c>
      <c r="AM55" s="6">
        <f t="shared" ref="AM55:AM86" si="28">IF(OR(ISBLANK(task_Fitup_Elect_start),ISBLANK(task_Fitup_Plumb_start)),"",task_Fitup_Plumb_start-task_Fitup_Elect_start+1)</f>
        <v>1</v>
      </c>
      <c r="AN55" s="6">
        <f t="shared" ref="AN55:AN86" si="29">IF(OR(ISBLANK(task_Fitup_Plumb_start),ISBLANK(task_Test_start)),"",task_Test_start-task_Fitup_Plumb_start+1)</f>
        <v>15</v>
      </c>
      <c r="AO55" s="6">
        <f t="shared" ref="AO55:AO86" si="30">IF(OR(ISBLANK(task_Test_start),ISBLANK(task_QC_start)),"",task_QC_start-task_Test_start+1)</f>
        <v>8</v>
      </c>
      <c r="AP55" s="30">
        <f t="shared" ref="AP55:AP86" si="31">IF(OR(ISBLANK(task_QC_start),ISBLANK(task_Shipdate)),"",task_Shipdate-task_QC_start+1)</f>
        <v>2</v>
      </c>
      <c r="AQ55" s="32"/>
      <c r="AR55" s="7"/>
      <c r="AS55" s="7"/>
      <c r="AT55" s="7"/>
      <c r="AU55" s="7"/>
      <c r="AV55" s="7"/>
      <c r="AW55" s="7"/>
      <c r="AX55" s="7"/>
      <c r="AY55" s="7"/>
      <c r="AZ55" s="7"/>
      <c r="BA55" s="7"/>
      <c r="BB55" s="7"/>
      <c r="BC55" s="7"/>
      <c r="BD55" s="7"/>
      <c r="BE55" s="7"/>
      <c r="BF55" s="7"/>
      <c r="BG55" s="8"/>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37"/>
      <c r="DX55" s="5" t="s">
        <v>1703</v>
      </c>
      <c r="DY55" s="5"/>
      <c r="DZ55" s="5" t="s">
        <v>1527</v>
      </c>
      <c r="EA55" s="5"/>
      <c r="EB55" s="5" t="s">
        <v>1704</v>
      </c>
      <c r="EC55" s="5" t="s">
        <v>1705</v>
      </c>
      <c r="ED55" s="5" t="s">
        <v>1586</v>
      </c>
      <c r="EE55" s="115"/>
      <c r="EF55" s="115"/>
      <c r="EG55" s="115"/>
      <c r="EH55" s="115"/>
      <c r="EI55" s="115"/>
      <c r="EJ55" s="115"/>
      <c r="EK55" s="115"/>
      <c r="EL55" s="115"/>
      <c r="EM55" s="115"/>
      <c r="EN55" s="115"/>
      <c r="EO55" s="115"/>
      <c r="EP55" s="115"/>
      <c r="EQ55" s="5"/>
      <c r="ER55" s="5"/>
    </row>
    <row r="56" spans="1:148" s="9" customFormat="1" ht="28.8" hidden="1" x14ac:dyDescent="0.3">
      <c r="A56" s="5" t="s">
        <v>630</v>
      </c>
      <c r="B56" s="5" t="s">
        <v>1706</v>
      </c>
      <c r="C56" s="5" t="s">
        <v>587</v>
      </c>
      <c r="D56" s="5" t="s">
        <v>581</v>
      </c>
      <c r="E56" s="5" t="s">
        <v>575</v>
      </c>
      <c r="F56" s="134"/>
      <c r="G56" s="131">
        <v>44655</v>
      </c>
      <c r="H56" s="130">
        <v>44709</v>
      </c>
      <c r="I56" s="131">
        <v>44712</v>
      </c>
      <c r="J56" s="131">
        <v>44718</v>
      </c>
      <c r="K56" s="131">
        <v>44712</v>
      </c>
      <c r="L56" s="140"/>
      <c r="M56" s="115"/>
      <c r="N56" s="130">
        <v>44729</v>
      </c>
      <c r="O56" s="130">
        <v>44713</v>
      </c>
      <c r="P56" s="287">
        <v>44813</v>
      </c>
      <c r="Q56" s="361">
        <f>WORKDAY(MIN(AA56,AB56),-5)</f>
        <v>44790</v>
      </c>
      <c r="R56" s="463" t="s">
        <v>1707</v>
      </c>
      <c r="S56" s="180">
        <v>1</v>
      </c>
      <c r="T56" s="180">
        <v>1</v>
      </c>
      <c r="U56" s="176">
        <v>1</v>
      </c>
      <c r="V56" s="176">
        <v>1</v>
      </c>
      <c r="W56" s="180">
        <v>1</v>
      </c>
      <c r="X56" s="177">
        <v>0.99</v>
      </c>
      <c r="Y56" s="25"/>
      <c r="Z56" s="208">
        <f>AA56</f>
        <v>44797</v>
      </c>
      <c r="AA56" s="208">
        <f>AB56</f>
        <v>44797</v>
      </c>
      <c r="AB56" s="206">
        <v>44797</v>
      </c>
      <c r="AC56" s="206">
        <v>44886</v>
      </c>
      <c r="AD56" s="242">
        <f t="shared" ref="AD56:AD98" si="32">SUM(AC56+AE56)/2</f>
        <v>44978.5</v>
      </c>
      <c r="AE56" s="206">
        <v>45071</v>
      </c>
      <c r="AF56" s="205">
        <v>45191</v>
      </c>
      <c r="AG56" s="205">
        <v>45212</v>
      </c>
      <c r="AH56" s="222"/>
      <c r="AI56" s="41"/>
      <c r="AJ56" s="6">
        <f t="shared" si="25"/>
        <v>1</v>
      </c>
      <c r="AK56" s="6">
        <f t="shared" si="26"/>
        <v>1</v>
      </c>
      <c r="AL56" s="6">
        <f t="shared" si="27"/>
        <v>90</v>
      </c>
      <c r="AM56" s="6">
        <f t="shared" si="28"/>
        <v>93.5</v>
      </c>
      <c r="AN56" s="6">
        <f t="shared" si="29"/>
        <v>93.5</v>
      </c>
      <c r="AO56" s="6">
        <f t="shared" si="30"/>
        <v>121</v>
      </c>
      <c r="AP56" s="30">
        <f t="shared" si="31"/>
        <v>22</v>
      </c>
      <c r="AQ56" s="32"/>
      <c r="AR56" s="7"/>
      <c r="AS56" s="7"/>
      <c r="AT56" s="7"/>
      <c r="AU56" s="7"/>
      <c r="AV56" s="7"/>
      <c r="AW56" s="7"/>
      <c r="AX56" s="7"/>
      <c r="AY56" s="7"/>
      <c r="AZ56" s="7"/>
      <c r="BA56" s="7"/>
      <c r="BB56" s="7"/>
      <c r="BC56" s="7"/>
      <c r="BD56" s="7"/>
      <c r="BE56" s="7"/>
      <c r="BF56" s="7"/>
      <c r="BG56" s="8"/>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37"/>
      <c r="DX56" s="5" t="s">
        <v>829</v>
      </c>
      <c r="DY56" s="5" t="s">
        <v>1595</v>
      </c>
      <c r="DZ56" s="5" t="s">
        <v>1580</v>
      </c>
      <c r="EA56" s="5" t="s">
        <v>577</v>
      </c>
      <c r="EB56" s="5" t="s">
        <v>1551</v>
      </c>
      <c r="EC56" s="5" t="s">
        <v>1697</v>
      </c>
      <c r="ED56" s="5"/>
      <c r="EE56" s="115" t="s">
        <v>1113</v>
      </c>
      <c r="EF56" s="115"/>
      <c r="EG56" s="115"/>
      <c r="EH56" s="115"/>
      <c r="EI56" s="115"/>
      <c r="EJ56" s="115">
        <v>44602</v>
      </c>
      <c r="EK56" s="115"/>
      <c r="EL56" s="115"/>
      <c r="EM56" s="115"/>
      <c r="EN56" s="115"/>
      <c r="EO56" s="115"/>
      <c r="EP56" s="115"/>
      <c r="EQ56" s="5"/>
      <c r="ER56" s="5"/>
    </row>
    <row r="57" spans="1:148" s="9" customFormat="1" hidden="1" x14ac:dyDescent="0.3">
      <c r="A57" s="233" t="s">
        <v>631</v>
      </c>
      <c r="B57" s="5" t="s">
        <v>1708</v>
      </c>
      <c r="C57" s="5" t="s">
        <v>587</v>
      </c>
      <c r="D57" s="5" t="s">
        <v>581</v>
      </c>
      <c r="E57" s="5" t="s">
        <v>575</v>
      </c>
      <c r="F57" s="130">
        <v>44644</v>
      </c>
      <c r="G57" s="131">
        <v>44644</v>
      </c>
      <c r="H57" s="130">
        <v>44755</v>
      </c>
      <c r="I57" s="131">
        <v>44743</v>
      </c>
      <c r="J57" s="131">
        <v>44760</v>
      </c>
      <c r="K57" s="131">
        <v>44743</v>
      </c>
      <c r="L57" s="140"/>
      <c r="M57" s="115"/>
      <c r="N57" s="130">
        <v>44760</v>
      </c>
      <c r="O57" s="131">
        <v>44743</v>
      </c>
      <c r="P57" s="287">
        <v>44813</v>
      </c>
      <c r="Q57" s="361">
        <f>WORKDAY(MIN(AA57,AB57),-5)</f>
        <v>44790</v>
      </c>
      <c r="R57" s="467" t="s">
        <v>1709</v>
      </c>
      <c r="S57" s="161">
        <v>1</v>
      </c>
      <c r="T57" s="179">
        <v>1</v>
      </c>
      <c r="U57" s="176">
        <v>1</v>
      </c>
      <c r="V57" s="176">
        <v>1</v>
      </c>
      <c r="W57" s="176">
        <v>0.99</v>
      </c>
      <c r="X57" s="177">
        <v>0.98</v>
      </c>
      <c r="Y57" s="25"/>
      <c r="Z57" s="206">
        <v>44778</v>
      </c>
      <c r="AA57" s="211">
        <v>44813</v>
      </c>
      <c r="AB57" s="206">
        <v>44797</v>
      </c>
      <c r="AC57" s="206">
        <v>44833</v>
      </c>
      <c r="AD57" s="206">
        <f t="shared" si="32"/>
        <v>44952</v>
      </c>
      <c r="AE57" s="206">
        <v>45071</v>
      </c>
      <c r="AF57" s="205">
        <v>45191</v>
      </c>
      <c r="AG57" s="205">
        <v>45212</v>
      </c>
      <c r="AH57" s="222"/>
      <c r="AI57" s="41"/>
      <c r="AJ57" s="6">
        <f t="shared" si="25"/>
        <v>36</v>
      </c>
      <c r="AK57" s="6">
        <f t="shared" si="26"/>
        <v>-15</v>
      </c>
      <c r="AL57" s="6">
        <f t="shared" si="27"/>
        <v>37</v>
      </c>
      <c r="AM57" s="6">
        <f t="shared" si="28"/>
        <v>120</v>
      </c>
      <c r="AN57" s="6">
        <f t="shared" si="29"/>
        <v>120</v>
      </c>
      <c r="AO57" s="6">
        <f t="shared" si="30"/>
        <v>121</v>
      </c>
      <c r="AP57" s="30">
        <f t="shared" si="31"/>
        <v>22</v>
      </c>
      <c r="AQ57" s="32"/>
      <c r="AR57" s="7"/>
      <c r="AS57" s="7"/>
      <c r="AT57" s="7"/>
      <c r="AU57" s="7"/>
      <c r="AV57" s="7"/>
      <c r="AW57" s="7"/>
      <c r="AX57" s="7"/>
      <c r="AY57" s="7"/>
      <c r="AZ57" s="7"/>
      <c r="BA57" s="7"/>
      <c r="BB57" s="7"/>
      <c r="BC57" s="7"/>
      <c r="BD57" s="7"/>
      <c r="BE57" s="7"/>
      <c r="BF57" s="7"/>
      <c r="BG57" s="8"/>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37"/>
      <c r="DX57" s="5" t="s">
        <v>829</v>
      </c>
      <c r="DY57" s="5" t="s">
        <v>1595</v>
      </c>
      <c r="DZ57" s="5" t="s">
        <v>1580</v>
      </c>
      <c r="EA57" s="5" t="s">
        <v>577</v>
      </c>
      <c r="EB57" s="5" t="s">
        <v>1551</v>
      </c>
      <c r="EC57" s="5" t="s">
        <v>1697</v>
      </c>
      <c r="ED57" s="5"/>
      <c r="EE57" s="115" t="s">
        <v>1113</v>
      </c>
      <c r="EF57" s="115"/>
      <c r="EG57" s="115"/>
      <c r="EH57" s="115"/>
      <c r="EI57" s="115"/>
      <c r="EJ57" s="115">
        <v>44602</v>
      </c>
      <c r="EK57" s="115"/>
      <c r="EL57" s="115"/>
      <c r="EM57" s="115"/>
      <c r="EN57" s="115"/>
      <c r="EO57" s="115"/>
      <c r="EP57" s="115"/>
      <c r="EQ57" s="5"/>
      <c r="ER57" s="5"/>
    </row>
    <row r="58" spans="1:148" s="9" customFormat="1" ht="29.4" hidden="1" thickBot="1" x14ac:dyDescent="0.35">
      <c r="A58" s="5" t="s">
        <v>1710</v>
      </c>
      <c r="B58" s="5" t="s">
        <v>1711</v>
      </c>
      <c r="C58" s="5" t="s">
        <v>587</v>
      </c>
      <c r="D58" s="5"/>
      <c r="E58" s="5" t="s">
        <v>583</v>
      </c>
      <c r="F58" s="135"/>
      <c r="G58" s="115"/>
      <c r="H58" s="115"/>
      <c r="I58" s="115"/>
      <c r="J58" s="115"/>
      <c r="K58" s="115"/>
      <c r="L58" s="115"/>
      <c r="M58" s="134"/>
      <c r="N58" s="115"/>
      <c r="O58" s="115"/>
      <c r="P58" s="115"/>
      <c r="Q58" s="304"/>
      <c r="R58" s="128" t="s">
        <v>1712</v>
      </c>
      <c r="S58" s="162"/>
      <c r="T58" s="176"/>
      <c r="U58" s="176"/>
      <c r="V58" s="176"/>
      <c r="W58" s="176"/>
      <c r="X58" s="161"/>
      <c r="Y58" s="25"/>
      <c r="Z58" s="217">
        <f>AA58</f>
        <v>0</v>
      </c>
      <c r="AA58" s="217">
        <f>AB58</f>
        <v>0</v>
      </c>
      <c r="AB58" s="220"/>
      <c r="AC58" s="217">
        <f>AE58</f>
        <v>0</v>
      </c>
      <c r="AD58" s="205">
        <f t="shared" si="32"/>
        <v>0</v>
      </c>
      <c r="AE58" s="220"/>
      <c r="AF58" s="205" t="str">
        <f t="shared" ref="AF58:AF89" si="33">IF(ISBLANK(AG58),"",WORKDAY(AG58,-1))</f>
        <v/>
      </c>
      <c r="AG58" s="220"/>
      <c r="AH58" s="222"/>
      <c r="AI58" s="41"/>
      <c r="AJ58" s="6">
        <f t="shared" si="25"/>
        <v>1</v>
      </c>
      <c r="AK58" s="6" t="str">
        <f t="shared" si="26"/>
        <v/>
      </c>
      <c r="AL58" s="6" t="str">
        <f t="shared" si="27"/>
        <v/>
      </c>
      <c r="AM58" s="6">
        <f t="shared" si="28"/>
        <v>1</v>
      </c>
      <c r="AN58" s="6" t="str">
        <f t="shared" si="29"/>
        <v/>
      </c>
      <c r="AO58" s="6" t="str">
        <f t="shared" si="30"/>
        <v/>
      </c>
      <c r="AP58" s="30" t="str">
        <f t="shared" si="31"/>
        <v/>
      </c>
      <c r="AQ58" s="32"/>
      <c r="AR58" s="7"/>
      <c r="AS58" s="7"/>
      <c r="AT58" s="7"/>
      <c r="AU58" s="7"/>
      <c r="AV58" s="7"/>
      <c r="AW58" s="7"/>
      <c r="AX58" s="7"/>
      <c r="AY58" s="7"/>
      <c r="AZ58" s="7"/>
      <c r="BA58" s="7"/>
      <c r="BB58" s="7"/>
      <c r="BC58" s="7"/>
      <c r="BD58" s="7"/>
      <c r="BE58" s="7"/>
      <c r="BF58" s="7"/>
      <c r="BG58" s="8"/>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37"/>
      <c r="DX58" s="5" t="s">
        <v>1392</v>
      </c>
      <c r="DY58" s="5"/>
      <c r="DZ58" s="5" t="s">
        <v>1527</v>
      </c>
      <c r="EA58" s="5" t="s">
        <v>577</v>
      </c>
      <c r="EB58" s="5"/>
      <c r="EC58" s="5" t="s">
        <v>1113</v>
      </c>
      <c r="ED58" s="5"/>
      <c r="EE58" s="115"/>
      <c r="EF58" s="115">
        <v>44166</v>
      </c>
      <c r="EG58" s="115"/>
      <c r="EH58" s="115"/>
      <c r="EI58" s="115"/>
      <c r="EJ58" s="115"/>
      <c r="EK58" s="115"/>
      <c r="EL58" s="115"/>
      <c r="EM58" s="115"/>
      <c r="EN58" s="115"/>
      <c r="EO58" s="115"/>
      <c r="EP58" s="115"/>
      <c r="EQ58" s="5"/>
      <c r="ER58" s="5"/>
    </row>
    <row r="59" spans="1:148" s="9" customFormat="1" ht="58.2" hidden="1" thickBot="1" x14ac:dyDescent="0.35">
      <c r="A59" s="5" t="s">
        <v>1713</v>
      </c>
      <c r="B59" s="5" t="s">
        <v>1714</v>
      </c>
      <c r="C59" s="5" t="s">
        <v>593</v>
      </c>
      <c r="D59" s="5"/>
      <c r="E59" s="5" t="s">
        <v>575</v>
      </c>
      <c r="F59" s="223">
        <v>44155</v>
      </c>
      <c r="G59" s="223">
        <v>44155</v>
      </c>
      <c r="H59" s="130">
        <v>44183</v>
      </c>
      <c r="I59" s="130">
        <v>44183</v>
      </c>
      <c r="J59" s="130" t="s">
        <v>1715</v>
      </c>
      <c r="K59" s="130" t="s">
        <v>1716</v>
      </c>
      <c r="L59" s="115"/>
      <c r="M59" s="115"/>
      <c r="N59" s="130">
        <v>44244</v>
      </c>
      <c r="O59" s="130">
        <v>44229</v>
      </c>
      <c r="P59" s="130">
        <v>44245</v>
      </c>
      <c r="Q59" s="130"/>
      <c r="R59" s="160"/>
      <c r="S59" s="176">
        <v>1</v>
      </c>
      <c r="T59" s="176">
        <v>1</v>
      </c>
      <c r="U59" s="176">
        <v>1</v>
      </c>
      <c r="V59" s="176">
        <v>1</v>
      </c>
      <c r="W59" s="176">
        <v>1</v>
      </c>
      <c r="X59" s="161"/>
      <c r="Y59" s="25"/>
      <c r="Z59" s="205">
        <v>44232</v>
      </c>
      <c r="AA59" s="205">
        <v>44232</v>
      </c>
      <c r="AB59" s="205">
        <v>44245</v>
      </c>
      <c r="AC59" s="205">
        <v>44251</v>
      </c>
      <c r="AD59" s="205">
        <f t="shared" si="32"/>
        <v>44258</v>
      </c>
      <c r="AE59" s="205">
        <v>44265</v>
      </c>
      <c r="AF59" s="205">
        <f t="shared" si="33"/>
        <v>44270</v>
      </c>
      <c r="AG59" s="205">
        <v>44271</v>
      </c>
      <c r="AH59" s="222"/>
      <c r="AI59" s="41"/>
      <c r="AJ59" s="6">
        <f t="shared" si="25"/>
        <v>1</v>
      </c>
      <c r="AK59" s="6">
        <f t="shared" si="26"/>
        <v>14</v>
      </c>
      <c r="AL59" s="6">
        <f t="shared" si="27"/>
        <v>7</v>
      </c>
      <c r="AM59" s="6">
        <f t="shared" si="28"/>
        <v>8</v>
      </c>
      <c r="AN59" s="6">
        <f t="shared" si="29"/>
        <v>8</v>
      </c>
      <c r="AO59" s="6">
        <f t="shared" si="30"/>
        <v>6</v>
      </c>
      <c r="AP59" s="30">
        <f t="shared" si="31"/>
        <v>2</v>
      </c>
      <c r="AQ59" s="32"/>
      <c r="AR59" s="7"/>
      <c r="AS59" s="7"/>
      <c r="AT59" s="7"/>
      <c r="AU59" s="7"/>
      <c r="AV59" s="7"/>
      <c r="AW59" s="7"/>
      <c r="AX59" s="7"/>
      <c r="AY59" s="7"/>
      <c r="AZ59" s="7"/>
      <c r="BA59" s="7"/>
      <c r="BB59" s="7"/>
      <c r="BC59" s="7"/>
      <c r="BD59" s="7"/>
      <c r="BE59" s="7"/>
      <c r="BF59" s="7"/>
      <c r="BG59" s="8"/>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37"/>
      <c r="DX59" s="5" t="s">
        <v>1717</v>
      </c>
      <c r="DY59" s="5"/>
      <c r="DZ59" s="5" t="s">
        <v>1580</v>
      </c>
      <c r="EA59" s="5" t="s">
        <v>577</v>
      </c>
      <c r="EB59" s="5"/>
      <c r="EC59" s="5"/>
      <c r="ED59" s="5"/>
      <c r="EE59" s="115"/>
      <c r="EF59" s="115"/>
      <c r="EG59" s="115"/>
      <c r="EH59" s="115"/>
      <c r="EI59" s="115"/>
      <c r="EJ59" s="115"/>
      <c r="EK59" s="115"/>
      <c r="EL59" s="115"/>
      <c r="EM59" s="115"/>
      <c r="EN59" s="115"/>
      <c r="EO59" s="115"/>
      <c r="EP59" s="115"/>
      <c r="EQ59" s="5" t="s">
        <v>1632</v>
      </c>
      <c r="ER59" s="5"/>
    </row>
    <row r="60" spans="1:148" s="9" customFormat="1" ht="29.4" hidden="1" thickBot="1" x14ac:dyDescent="0.35">
      <c r="A60" s="5" t="s">
        <v>1718</v>
      </c>
      <c r="B60" s="5" t="s">
        <v>1719</v>
      </c>
      <c r="C60" s="5" t="s">
        <v>593</v>
      </c>
      <c r="D60" s="5"/>
      <c r="E60" s="5" t="s">
        <v>575</v>
      </c>
      <c r="F60" s="223">
        <v>44155</v>
      </c>
      <c r="G60" s="223">
        <v>44155</v>
      </c>
      <c r="H60" s="130">
        <v>44183</v>
      </c>
      <c r="I60" s="130">
        <v>44183</v>
      </c>
      <c r="J60" s="130" t="s">
        <v>1720</v>
      </c>
      <c r="K60" s="130" t="s">
        <v>1721</v>
      </c>
      <c r="L60" s="115"/>
      <c r="M60" s="130"/>
      <c r="N60" s="130">
        <v>44251</v>
      </c>
      <c r="O60" s="130">
        <v>44237</v>
      </c>
      <c r="P60" s="115">
        <v>44253</v>
      </c>
      <c r="Q60" s="115"/>
      <c r="R60" s="5"/>
      <c r="S60" s="176">
        <v>1</v>
      </c>
      <c r="T60" s="176">
        <v>1</v>
      </c>
      <c r="U60" s="176">
        <v>1</v>
      </c>
      <c r="V60" s="176">
        <v>1</v>
      </c>
      <c r="W60" s="176">
        <v>1</v>
      </c>
      <c r="X60" s="161"/>
      <c r="Y60" s="25"/>
      <c r="Z60" s="206">
        <v>44239</v>
      </c>
      <c r="AA60" s="206">
        <v>44239</v>
      </c>
      <c r="AB60" s="206">
        <v>44246</v>
      </c>
      <c r="AC60" s="206">
        <v>44256</v>
      </c>
      <c r="AD60" s="205">
        <f t="shared" si="32"/>
        <v>44264</v>
      </c>
      <c r="AE60" s="206">
        <v>44272</v>
      </c>
      <c r="AF60" s="205">
        <f t="shared" si="33"/>
        <v>44285</v>
      </c>
      <c r="AG60" s="205">
        <v>44286</v>
      </c>
      <c r="AH60" s="222">
        <v>44286</v>
      </c>
      <c r="AI60" s="41"/>
      <c r="AJ60" s="6">
        <f t="shared" si="25"/>
        <v>1</v>
      </c>
      <c r="AK60" s="6">
        <f t="shared" si="26"/>
        <v>8</v>
      </c>
      <c r="AL60" s="6">
        <f t="shared" si="27"/>
        <v>11</v>
      </c>
      <c r="AM60" s="6">
        <f t="shared" si="28"/>
        <v>9</v>
      </c>
      <c r="AN60" s="6">
        <f t="shared" si="29"/>
        <v>9</v>
      </c>
      <c r="AO60" s="6">
        <f t="shared" si="30"/>
        <v>14</v>
      </c>
      <c r="AP60" s="30">
        <f t="shared" si="31"/>
        <v>2</v>
      </c>
      <c r="AQ60" s="32"/>
      <c r="AR60" s="7"/>
      <c r="AS60" s="7"/>
      <c r="AT60" s="7"/>
      <c r="AU60" s="7"/>
      <c r="AV60" s="7"/>
      <c r="AW60" s="7"/>
      <c r="AX60" s="7"/>
      <c r="AY60" s="7"/>
      <c r="AZ60" s="7"/>
      <c r="BA60" s="7"/>
      <c r="BB60" s="7"/>
      <c r="BC60" s="7"/>
      <c r="BD60" s="7"/>
      <c r="BE60" s="7"/>
      <c r="BF60" s="7"/>
      <c r="BG60" s="8"/>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37"/>
      <c r="DX60" s="5" t="s">
        <v>1717</v>
      </c>
      <c r="DY60" s="5" t="s">
        <v>1722</v>
      </c>
      <c r="DZ60" s="5" t="s">
        <v>1580</v>
      </c>
      <c r="EA60" s="5" t="s">
        <v>577</v>
      </c>
      <c r="EB60" s="5"/>
      <c r="EC60" s="5"/>
      <c r="ED60" s="5"/>
      <c r="EE60" s="115"/>
      <c r="EF60" s="115"/>
      <c r="EG60" s="115"/>
      <c r="EH60" s="115"/>
      <c r="EI60" s="115"/>
      <c r="EJ60" s="115"/>
      <c r="EK60" s="115"/>
      <c r="EL60" s="115"/>
      <c r="EM60" s="115"/>
      <c r="EN60" s="115"/>
      <c r="EO60" s="115"/>
      <c r="EP60" s="115"/>
      <c r="EQ60" s="5" t="s">
        <v>1632</v>
      </c>
      <c r="ER60" s="5"/>
    </row>
    <row r="61" spans="1:148" s="9" customFormat="1" ht="43.8" hidden="1" thickBot="1" x14ac:dyDescent="0.35">
      <c r="A61" s="5" t="s">
        <v>1723</v>
      </c>
      <c r="B61" s="5" t="s">
        <v>1724</v>
      </c>
      <c r="C61" s="5" t="s">
        <v>593</v>
      </c>
      <c r="D61" s="5"/>
      <c r="E61" s="5" t="s">
        <v>575</v>
      </c>
      <c r="F61" s="223">
        <v>44155</v>
      </c>
      <c r="G61" s="223">
        <v>44155</v>
      </c>
      <c r="H61" s="130">
        <v>44183</v>
      </c>
      <c r="I61" s="130">
        <v>44183</v>
      </c>
      <c r="J61" s="133" t="s">
        <v>1725</v>
      </c>
      <c r="K61" s="130" t="s">
        <v>1726</v>
      </c>
      <c r="L61" s="115"/>
      <c r="M61" s="130"/>
      <c r="N61" s="130">
        <v>44252</v>
      </c>
      <c r="O61" s="130">
        <v>44251</v>
      </c>
      <c r="P61" s="115">
        <v>44259</v>
      </c>
      <c r="Q61" s="115"/>
      <c r="R61" s="155" t="s">
        <v>1727</v>
      </c>
      <c r="S61" s="176">
        <v>1</v>
      </c>
      <c r="T61" s="176">
        <v>1</v>
      </c>
      <c r="U61" s="176">
        <v>1</v>
      </c>
      <c r="V61" s="176">
        <v>1</v>
      </c>
      <c r="W61" s="176">
        <v>1</v>
      </c>
      <c r="X61" s="177"/>
      <c r="Y61" s="25"/>
      <c r="Z61" s="206">
        <v>44253</v>
      </c>
      <c r="AA61" s="206">
        <v>44253</v>
      </c>
      <c r="AB61" s="206">
        <v>44253</v>
      </c>
      <c r="AC61" s="206">
        <v>44265</v>
      </c>
      <c r="AD61" s="205" t="e">
        <f t="shared" si="32"/>
        <v>#VALUE!</v>
      </c>
      <c r="AE61" s="206" t="s">
        <v>1728</v>
      </c>
      <c r="AF61" s="205">
        <f t="shared" si="33"/>
        <v>44301</v>
      </c>
      <c r="AG61" s="205">
        <v>44302</v>
      </c>
      <c r="AH61" s="222">
        <v>44302</v>
      </c>
      <c r="AI61" s="41"/>
      <c r="AJ61" s="6">
        <f t="shared" si="25"/>
        <v>1</v>
      </c>
      <c r="AK61" s="6">
        <f t="shared" si="26"/>
        <v>1</v>
      </c>
      <c r="AL61" s="6">
        <f t="shared" si="27"/>
        <v>13</v>
      </c>
      <c r="AM61" s="6" t="e">
        <f t="shared" si="28"/>
        <v>#VALUE!</v>
      </c>
      <c r="AN61" s="6" t="e">
        <f t="shared" si="29"/>
        <v>#VALUE!</v>
      </c>
      <c r="AO61" s="6" t="e">
        <f t="shared" si="30"/>
        <v>#VALUE!</v>
      </c>
      <c r="AP61" s="30">
        <f t="shared" si="31"/>
        <v>2</v>
      </c>
      <c r="AQ61" s="32"/>
      <c r="AR61" s="7"/>
      <c r="AS61" s="7"/>
      <c r="AT61" s="7"/>
      <c r="AU61" s="7"/>
      <c r="AV61" s="7"/>
      <c r="AW61" s="7"/>
      <c r="AX61" s="7"/>
      <c r="AY61" s="7"/>
      <c r="AZ61" s="7"/>
      <c r="BA61" s="7"/>
      <c r="BB61" s="7"/>
      <c r="BC61" s="7"/>
      <c r="BD61" s="7"/>
      <c r="BE61" s="7"/>
      <c r="BF61" s="7"/>
      <c r="BG61" s="8"/>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37"/>
      <c r="DX61" s="5" t="s">
        <v>1717</v>
      </c>
      <c r="DY61" s="5" t="s">
        <v>1729</v>
      </c>
      <c r="DZ61" s="5" t="s">
        <v>1580</v>
      </c>
      <c r="EA61" s="5" t="s">
        <v>577</v>
      </c>
      <c r="EB61" s="5" t="s">
        <v>1596</v>
      </c>
      <c r="EC61" s="5" t="s">
        <v>1547</v>
      </c>
      <c r="ED61" s="5"/>
      <c r="EE61" s="115" t="s">
        <v>1113</v>
      </c>
      <c r="EF61" s="115">
        <v>44134</v>
      </c>
      <c r="EG61" s="115"/>
      <c r="EH61" s="115"/>
      <c r="EI61" s="115"/>
      <c r="EJ61" s="115" t="s">
        <v>1730</v>
      </c>
      <c r="EK61" s="115">
        <v>44154</v>
      </c>
      <c r="EL61" s="115">
        <v>44256</v>
      </c>
      <c r="EM61" s="115"/>
      <c r="EN61" s="115"/>
      <c r="EO61" s="115"/>
      <c r="EP61" s="115"/>
      <c r="EQ61" s="5" t="s">
        <v>1632</v>
      </c>
      <c r="ER61" s="5"/>
    </row>
    <row r="62" spans="1:148" s="9" customFormat="1" ht="43.8" hidden="1" thickBot="1" x14ac:dyDescent="0.35">
      <c r="A62" s="5" t="s">
        <v>1731</v>
      </c>
      <c r="B62" s="5" t="s">
        <v>1732</v>
      </c>
      <c r="C62" s="5" t="s">
        <v>587</v>
      </c>
      <c r="D62" s="5"/>
      <c r="E62" s="5" t="s">
        <v>595</v>
      </c>
      <c r="F62" s="115"/>
      <c r="G62" s="115"/>
      <c r="H62" s="115"/>
      <c r="I62" s="115"/>
      <c r="J62" s="115"/>
      <c r="K62" s="115"/>
      <c r="L62" s="115"/>
      <c r="M62" s="115"/>
      <c r="N62" s="115"/>
      <c r="O62" s="115"/>
      <c r="P62" s="115"/>
      <c r="Q62" s="5"/>
      <c r="R62" s="153" t="s">
        <v>1733</v>
      </c>
      <c r="S62" s="161"/>
      <c r="T62" s="176"/>
      <c r="U62" s="176"/>
      <c r="V62" s="176"/>
      <c r="W62" s="176"/>
      <c r="X62" s="161"/>
      <c r="Y62" s="25"/>
      <c r="Z62" s="205"/>
      <c r="AA62" s="205"/>
      <c r="AB62" s="205"/>
      <c r="AC62" s="205"/>
      <c r="AD62" s="205">
        <f t="shared" si="32"/>
        <v>0</v>
      </c>
      <c r="AE62" s="205"/>
      <c r="AF62" s="205" t="str">
        <f t="shared" si="33"/>
        <v/>
      </c>
      <c r="AG62" s="205"/>
      <c r="AH62" s="222"/>
      <c r="AI62" s="41"/>
      <c r="AJ62" s="6" t="str">
        <f t="shared" si="25"/>
        <v/>
      </c>
      <c r="AK62" s="6" t="str">
        <f t="shared" si="26"/>
        <v/>
      </c>
      <c r="AL62" s="6" t="str">
        <f t="shared" si="27"/>
        <v/>
      </c>
      <c r="AM62" s="6" t="str">
        <f t="shared" si="28"/>
        <v/>
      </c>
      <c r="AN62" s="6" t="str">
        <f t="shared" si="29"/>
        <v/>
      </c>
      <c r="AO62" s="6" t="str">
        <f t="shared" si="30"/>
        <v/>
      </c>
      <c r="AP62" s="30" t="str">
        <f t="shared" si="31"/>
        <v/>
      </c>
      <c r="AQ62" s="32"/>
      <c r="AR62" s="7"/>
      <c r="AS62" s="7"/>
      <c r="AT62" s="7"/>
      <c r="AU62" s="7"/>
      <c r="AV62" s="7"/>
      <c r="AW62" s="7"/>
      <c r="AX62" s="7"/>
      <c r="AY62" s="7"/>
      <c r="AZ62" s="7"/>
      <c r="BA62" s="7"/>
      <c r="BB62" s="7"/>
      <c r="BC62" s="7"/>
      <c r="BD62" s="7"/>
      <c r="BE62" s="7"/>
      <c r="BF62" s="7"/>
      <c r="BG62" s="8"/>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37"/>
      <c r="DX62" s="5"/>
      <c r="DY62" s="5"/>
      <c r="DZ62" s="5" t="s">
        <v>1580</v>
      </c>
      <c r="EA62" s="5"/>
      <c r="EB62" s="5"/>
      <c r="EC62" s="5"/>
      <c r="ED62" s="5"/>
      <c r="EE62" s="115"/>
      <c r="EF62" s="115"/>
      <c r="EG62" s="115"/>
      <c r="EH62" s="115"/>
      <c r="EI62" s="115"/>
      <c r="EJ62" s="115"/>
      <c r="EK62" s="115"/>
      <c r="EL62" s="115"/>
      <c r="EM62" s="115"/>
      <c r="EN62" s="115"/>
      <c r="EO62" s="115"/>
      <c r="EP62" s="115"/>
      <c r="EQ62" s="5"/>
      <c r="ER62" s="5"/>
    </row>
    <row r="63" spans="1:148" s="9" customFormat="1" ht="72.599999999999994" hidden="1" thickBot="1" x14ac:dyDescent="0.35">
      <c r="A63" s="5" t="s">
        <v>1734</v>
      </c>
      <c r="B63" s="5" t="s">
        <v>1735</v>
      </c>
      <c r="C63" s="5" t="s">
        <v>593</v>
      </c>
      <c r="D63" s="5"/>
      <c r="E63" s="5" t="s">
        <v>575</v>
      </c>
      <c r="F63" s="134"/>
      <c r="G63" s="137" t="s">
        <v>1736</v>
      </c>
      <c r="H63" s="138" t="s">
        <v>1737</v>
      </c>
      <c r="I63" s="143" t="s">
        <v>1738</v>
      </c>
      <c r="J63" s="138" t="s">
        <v>1739</v>
      </c>
      <c r="K63" s="143" t="s">
        <v>1740</v>
      </c>
      <c r="L63" s="145"/>
      <c r="M63" s="130"/>
      <c r="N63" s="143" t="s">
        <v>1741</v>
      </c>
      <c r="O63" s="143" t="s">
        <v>1742</v>
      </c>
      <c r="P63" s="130">
        <v>44484</v>
      </c>
      <c r="Q63" s="130"/>
      <c r="R63" s="157" t="s">
        <v>1743</v>
      </c>
      <c r="S63" s="161">
        <v>1</v>
      </c>
      <c r="T63" s="224">
        <v>1</v>
      </c>
      <c r="U63" s="176">
        <v>1</v>
      </c>
      <c r="V63" s="176">
        <v>1</v>
      </c>
      <c r="W63" s="224">
        <v>1</v>
      </c>
      <c r="X63" s="177"/>
      <c r="Y63" s="25"/>
      <c r="Z63" s="206">
        <v>44449</v>
      </c>
      <c r="AA63" s="206">
        <v>44449</v>
      </c>
      <c r="AB63" s="212">
        <v>44466</v>
      </c>
      <c r="AC63" s="206">
        <v>44486</v>
      </c>
      <c r="AD63" s="205">
        <f t="shared" si="32"/>
        <v>44495</v>
      </c>
      <c r="AE63" s="211">
        <v>44504</v>
      </c>
      <c r="AF63" s="205">
        <f t="shared" si="33"/>
        <v>44693</v>
      </c>
      <c r="AG63" s="209">
        <v>44694</v>
      </c>
      <c r="AH63" s="222">
        <v>44694</v>
      </c>
      <c r="AI63" s="41"/>
      <c r="AJ63" s="6">
        <f t="shared" si="25"/>
        <v>1</v>
      </c>
      <c r="AK63" s="6">
        <f t="shared" si="26"/>
        <v>18</v>
      </c>
      <c r="AL63" s="6">
        <f t="shared" si="27"/>
        <v>21</v>
      </c>
      <c r="AM63" s="6">
        <f t="shared" si="28"/>
        <v>10</v>
      </c>
      <c r="AN63" s="6">
        <f t="shared" si="29"/>
        <v>10</v>
      </c>
      <c r="AO63" s="6">
        <f t="shared" si="30"/>
        <v>190</v>
      </c>
      <c r="AP63" s="30">
        <f t="shared" si="31"/>
        <v>2</v>
      </c>
      <c r="AQ63" s="32"/>
      <c r="AR63" s="7"/>
      <c r="AS63" s="7"/>
      <c r="AT63" s="7"/>
      <c r="AU63" s="7"/>
      <c r="AV63" s="7"/>
      <c r="AW63" s="7"/>
      <c r="AX63" s="7"/>
      <c r="AY63" s="7"/>
      <c r="AZ63" s="7"/>
      <c r="BA63" s="7"/>
      <c r="BB63" s="7"/>
      <c r="BC63" s="7"/>
      <c r="BD63" s="7"/>
      <c r="BE63" s="7"/>
      <c r="BF63" s="7"/>
      <c r="BG63" s="8"/>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37"/>
      <c r="DX63" s="5" t="s">
        <v>1744</v>
      </c>
      <c r="DY63" s="5"/>
      <c r="DZ63" s="5" t="s">
        <v>1745</v>
      </c>
      <c r="EA63" s="5" t="s">
        <v>577</v>
      </c>
      <c r="EB63" s="5" t="s">
        <v>1746</v>
      </c>
      <c r="EC63" s="5" t="s">
        <v>1585</v>
      </c>
      <c r="ED63" s="5"/>
      <c r="EE63" s="115"/>
      <c r="EF63" s="115">
        <v>44342</v>
      </c>
      <c r="EG63" s="115"/>
      <c r="EH63" s="115"/>
      <c r="EI63" s="115"/>
      <c r="EJ63" s="115">
        <v>44356</v>
      </c>
      <c r="EK63" s="115">
        <v>44358</v>
      </c>
      <c r="EL63" s="115"/>
      <c r="EM63" s="115"/>
      <c r="EN63" s="115"/>
      <c r="EO63" s="115"/>
      <c r="EP63" s="115"/>
      <c r="EQ63" s="5"/>
      <c r="ER63" s="5" t="s">
        <v>1747</v>
      </c>
    </row>
    <row r="64" spans="1:148" s="9" customFormat="1" ht="72.599999999999994" hidden="1" thickBot="1" x14ac:dyDescent="0.35">
      <c r="A64" s="5" t="s">
        <v>1748</v>
      </c>
      <c r="B64" s="5" t="s">
        <v>1749</v>
      </c>
      <c r="C64" s="5" t="s">
        <v>593</v>
      </c>
      <c r="D64" s="5"/>
      <c r="E64" s="5" t="s">
        <v>575</v>
      </c>
      <c r="F64" s="133" t="s">
        <v>1750</v>
      </c>
      <c r="G64" s="137" t="s">
        <v>1751</v>
      </c>
      <c r="H64" s="133" t="s">
        <v>1752</v>
      </c>
      <c r="I64" s="137" t="s">
        <v>1753</v>
      </c>
      <c r="J64" s="133" t="s">
        <v>1754</v>
      </c>
      <c r="K64" s="137" t="s">
        <v>1753</v>
      </c>
      <c r="L64" s="146"/>
      <c r="M64" s="132"/>
      <c r="N64" s="143" t="s">
        <v>1755</v>
      </c>
      <c r="O64" s="143" t="s">
        <v>1756</v>
      </c>
      <c r="P64" s="115">
        <v>44484</v>
      </c>
      <c r="Q64" s="115"/>
      <c r="R64" s="155" t="s">
        <v>1757</v>
      </c>
      <c r="S64" s="161">
        <v>1</v>
      </c>
      <c r="T64" s="176">
        <v>0.95</v>
      </c>
      <c r="U64" s="176">
        <v>1</v>
      </c>
      <c r="V64" s="176">
        <v>1</v>
      </c>
      <c r="W64" s="176">
        <v>0.95</v>
      </c>
      <c r="X64" s="177"/>
      <c r="Y64" s="25"/>
      <c r="Z64" s="215">
        <v>44459</v>
      </c>
      <c r="AA64" s="212" t="s">
        <v>1758</v>
      </c>
      <c r="AB64" s="212">
        <v>44480</v>
      </c>
      <c r="AC64" s="211">
        <v>44480</v>
      </c>
      <c r="AD64" s="205">
        <f t="shared" si="32"/>
        <v>44497.5</v>
      </c>
      <c r="AE64" s="206">
        <v>44515</v>
      </c>
      <c r="AF64" s="205">
        <f t="shared" si="33"/>
        <v>44546</v>
      </c>
      <c r="AG64" s="209">
        <v>44547</v>
      </c>
      <c r="AH64" s="222">
        <v>44547</v>
      </c>
      <c r="AI64" s="41"/>
      <c r="AJ64" s="6" t="e">
        <f t="shared" si="25"/>
        <v>#VALUE!</v>
      </c>
      <c r="AK64" s="6" t="e">
        <f t="shared" si="26"/>
        <v>#VALUE!</v>
      </c>
      <c r="AL64" s="6">
        <f t="shared" si="27"/>
        <v>1</v>
      </c>
      <c r="AM64" s="6">
        <f t="shared" si="28"/>
        <v>18.5</v>
      </c>
      <c r="AN64" s="6">
        <f t="shared" si="29"/>
        <v>18.5</v>
      </c>
      <c r="AO64" s="6">
        <f t="shared" si="30"/>
        <v>32</v>
      </c>
      <c r="AP64" s="30">
        <f t="shared" si="31"/>
        <v>2</v>
      </c>
      <c r="AQ64" s="32"/>
      <c r="AR64" s="7"/>
      <c r="AS64" s="7"/>
      <c r="AT64" s="7"/>
      <c r="AU64" s="7"/>
      <c r="AV64" s="7"/>
      <c r="AW64" s="7"/>
      <c r="AX64" s="7"/>
      <c r="AY64" s="7"/>
      <c r="AZ64" s="7"/>
      <c r="BA64" s="7"/>
      <c r="BB64" s="7"/>
      <c r="BC64" s="7"/>
      <c r="BD64" s="7"/>
      <c r="BE64" s="7"/>
      <c r="BF64" s="7"/>
      <c r="BG64" s="8"/>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37"/>
      <c r="DX64" s="5" t="s">
        <v>1744</v>
      </c>
      <c r="DY64" s="5"/>
      <c r="DZ64" s="5" t="s">
        <v>1745</v>
      </c>
      <c r="EA64" s="5" t="s">
        <v>577</v>
      </c>
      <c r="EB64" s="5" t="s">
        <v>1759</v>
      </c>
      <c r="EC64" s="5" t="s">
        <v>1585</v>
      </c>
      <c r="ED64" s="5"/>
      <c r="EE64" s="115"/>
      <c r="EF64" s="115">
        <v>44342</v>
      </c>
      <c r="EG64" s="115"/>
      <c r="EH64" s="115"/>
      <c r="EI64" s="115"/>
      <c r="EJ64" s="115">
        <v>44356</v>
      </c>
      <c r="EK64" s="115">
        <v>44358</v>
      </c>
      <c r="EL64" s="115"/>
      <c r="EM64" s="115"/>
      <c r="EN64" s="115"/>
      <c r="EO64" s="115"/>
      <c r="EP64" s="115"/>
      <c r="EQ64" s="5"/>
      <c r="ER64" s="5" t="s">
        <v>1747</v>
      </c>
    </row>
    <row r="65" spans="1:148" s="9" customFormat="1" ht="43.8" hidden="1" thickBot="1" x14ac:dyDescent="0.35">
      <c r="A65" s="5" t="s">
        <v>1760</v>
      </c>
      <c r="B65" s="5" t="s">
        <v>1761</v>
      </c>
      <c r="C65" s="5" t="s">
        <v>593</v>
      </c>
      <c r="D65" s="5"/>
      <c r="E65" s="5" t="s">
        <v>575</v>
      </c>
      <c r="F65" s="133" t="s">
        <v>1750</v>
      </c>
      <c r="G65" s="137" t="s">
        <v>1751</v>
      </c>
      <c r="H65" s="133" t="s">
        <v>1752</v>
      </c>
      <c r="I65" s="137" t="s">
        <v>1762</v>
      </c>
      <c r="J65" s="137" t="s">
        <v>1763</v>
      </c>
      <c r="K65" s="137" t="s">
        <v>1764</v>
      </c>
      <c r="L65" s="146"/>
      <c r="M65" s="130"/>
      <c r="N65" s="143" t="s">
        <v>1755</v>
      </c>
      <c r="O65" s="138" t="s">
        <v>1765</v>
      </c>
      <c r="P65" s="130">
        <v>44515</v>
      </c>
      <c r="Q65" s="130"/>
      <c r="R65" s="185" t="s">
        <v>1766</v>
      </c>
      <c r="S65" s="161">
        <v>1</v>
      </c>
      <c r="T65" s="176">
        <v>1</v>
      </c>
      <c r="U65" s="176">
        <v>1</v>
      </c>
      <c r="V65" s="176">
        <v>1</v>
      </c>
      <c r="W65" s="176">
        <v>1</v>
      </c>
      <c r="X65" s="177"/>
      <c r="Y65" s="25"/>
      <c r="Z65" s="212">
        <v>44530</v>
      </c>
      <c r="AA65" s="211">
        <v>44488</v>
      </c>
      <c r="AB65" s="206">
        <v>44483</v>
      </c>
      <c r="AC65" s="212">
        <v>44648</v>
      </c>
      <c r="AD65" s="205">
        <f t="shared" si="32"/>
        <v>44660.5</v>
      </c>
      <c r="AE65" s="206">
        <v>44673</v>
      </c>
      <c r="AF65" s="205">
        <f t="shared" si="33"/>
        <v>44693</v>
      </c>
      <c r="AG65" s="209">
        <v>44694</v>
      </c>
      <c r="AH65" s="222">
        <v>44694</v>
      </c>
      <c r="AI65" s="41"/>
      <c r="AJ65" s="6">
        <f t="shared" si="25"/>
        <v>-41</v>
      </c>
      <c r="AK65" s="6">
        <f t="shared" si="26"/>
        <v>-4</v>
      </c>
      <c r="AL65" s="6">
        <f t="shared" si="27"/>
        <v>166</v>
      </c>
      <c r="AM65" s="6">
        <f t="shared" si="28"/>
        <v>13.5</v>
      </c>
      <c r="AN65" s="6">
        <f t="shared" si="29"/>
        <v>13.5</v>
      </c>
      <c r="AO65" s="6">
        <f t="shared" si="30"/>
        <v>21</v>
      </c>
      <c r="AP65" s="30">
        <f t="shared" si="31"/>
        <v>2</v>
      </c>
      <c r="AQ65" s="32"/>
      <c r="AR65" s="7"/>
      <c r="AS65" s="7"/>
      <c r="AT65" s="7"/>
      <c r="AU65" s="7"/>
      <c r="AV65" s="7"/>
      <c r="AW65" s="7"/>
      <c r="AX65" s="7"/>
      <c r="AY65" s="7"/>
      <c r="AZ65" s="7"/>
      <c r="BA65" s="7"/>
      <c r="BB65" s="7"/>
      <c r="BC65" s="7"/>
      <c r="BD65" s="7"/>
      <c r="BE65" s="7"/>
      <c r="BF65" s="7"/>
      <c r="BG65" s="8"/>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37"/>
      <c r="DX65" s="5" t="s">
        <v>1744</v>
      </c>
      <c r="DY65" s="5"/>
      <c r="DZ65" s="5" t="s">
        <v>1745</v>
      </c>
      <c r="EA65" s="5" t="s">
        <v>592</v>
      </c>
      <c r="EB65" s="5" t="s">
        <v>1746</v>
      </c>
      <c r="EC65" s="5" t="s">
        <v>1585</v>
      </c>
      <c r="ED65" s="5"/>
      <c r="EE65" s="115"/>
      <c r="EF65" s="115">
        <v>44342</v>
      </c>
      <c r="EG65" s="115"/>
      <c r="EH65" s="115"/>
      <c r="EI65" s="115"/>
      <c r="EJ65" s="115">
        <v>44356</v>
      </c>
      <c r="EK65" s="115">
        <v>44358</v>
      </c>
      <c r="EL65" s="115"/>
      <c r="EM65" s="115"/>
      <c r="EN65" s="115"/>
      <c r="EO65" s="115"/>
      <c r="EP65" s="115"/>
      <c r="EQ65" s="5"/>
      <c r="ER65" s="5" t="s">
        <v>1767</v>
      </c>
    </row>
    <row r="66" spans="1:148" s="9" customFormat="1" ht="29.4" hidden="1" thickBot="1" x14ac:dyDescent="0.35">
      <c r="A66" s="5" t="s">
        <v>1768</v>
      </c>
      <c r="B66" s="5" t="s">
        <v>1769</v>
      </c>
      <c r="C66" s="5" t="s">
        <v>593</v>
      </c>
      <c r="D66" s="5"/>
      <c r="E66" s="5" t="s">
        <v>575</v>
      </c>
      <c r="F66" s="130">
        <v>44491</v>
      </c>
      <c r="G66" s="130">
        <v>44491</v>
      </c>
      <c r="H66" s="130">
        <v>44545</v>
      </c>
      <c r="I66" s="131">
        <v>44558</v>
      </c>
      <c r="J66" s="132" t="s">
        <v>1770</v>
      </c>
      <c r="K66" s="131">
        <v>44558</v>
      </c>
      <c r="L66" s="140"/>
      <c r="M66" s="130"/>
      <c r="N66" s="131">
        <v>44558</v>
      </c>
      <c r="O66" s="131">
        <v>44558</v>
      </c>
      <c r="P66" s="130">
        <v>44557</v>
      </c>
      <c r="Q66" s="130"/>
      <c r="R66" s="185" t="s">
        <v>1766</v>
      </c>
      <c r="S66" s="224">
        <v>1</v>
      </c>
      <c r="T66" s="224">
        <v>1</v>
      </c>
      <c r="U66" s="176">
        <v>1</v>
      </c>
      <c r="V66" s="176">
        <v>1</v>
      </c>
      <c r="W66" s="224">
        <v>1</v>
      </c>
      <c r="X66" s="177"/>
      <c r="Y66" s="25"/>
      <c r="Z66" s="217">
        <f>AA66</f>
        <v>44571</v>
      </c>
      <c r="AA66" s="217">
        <f>AB66</f>
        <v>44571</v>
      </c>
      <c r="AB66" s="206">
        <v>44571</v>
      </c>
      <c r="AC66" s="206">
        <v>44574</v>
      </c>
      <c r="AD66" s="205">
        <f t="shared" si="32"/>
        <v>44579.5</v>
      </c>
      <c r="AE66" s="206">
        <v>44585</v>
      </c>
      <c r="AF66" s="205">
        <f t="shared" si="33"/>
        <v>44693</v>
      </c>
      <c r="AG66" s="209">
        <v>44694</v>
      </c>
      <c r="AH66" s="222">
        <v>44694</v>
      </c>
      <c r="AI66" s="41"/>
      <c r="AJ66" s="6">
        <f t="shared" si="25"/>
        <v>1</v>
      </c>
      <c r="AK66" s="6">
        <f t="shared" si="26"/>
        <v>1</v>
      </c>
      <c r="AL66" s="6">
        <f t="shared" si="27"/>
        <v>4</v>
      </c>
      <c r="AM66" s="6">
        <f t="shared" si="28"/>
        <v>6.5</v>
      </c>
      <c r="AN66" s="6">
        <f t="shared" si="29"/>
        <v>6.5</v>
      </c>
      <c r="AO66" s="6">
        <f t="shared" si="30"/>
        <v>109</v>
      </c>
      <c r="AP66" s="30">
        <f t="shared" si="31"/>
        <v>2</v>
      </c>
      <c r="AQ66" s="32"/>
      <c r="AR66" s="7"/>
      <c r="AS66" s="7"/>
      <c r="AT66" s="7"/>
      <c r="AU66" s="7"/>
      <c r="AV66" s="7"/>
      <c r="AW66" s="7"/>
      <c r="AX66" s="7"/>
      <c r="AY66" s="7"/>
      <c r="AZ66" s="7"/>
      <c r="BA66" s="7"/>
      <c r="BB66" s="7"/>
      <c r="BC66" s="7"/>
      <c r="BD66" s="7"/>
      <c r="BE66" s="7"/>
      <c r="BF66" s="7"/>
      <c r="BG66" s="8"/>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37"/>
      <c r="DX66" s="5" t="s">
        <v>1744</v>
      </c>
      <c r="DY66" s="5"/>
      <c r="DZ66" s="5" t="s">
        <v>1745</v>
      </c>
      <c r="EA66" s="5" t="s">
        <v>577</v>
      </c>
      <c r="EB66" s="5" t="s">
        <v>1546</v>
      </c>
      <c r="EC66" s="5" t="s">
        <v>1520</v>
      </c>
      <c r="ED66" s="5"/>
      <c r="EE66" s="115"/>
      <c r="EF66" s="115">
        <v>44483</v>
      </c>
      <c r="EG66" s="115">
        <v>44483</v>
      </c>
      <c r="EH66" s="115">
        <v>44490</v>
      </c>
      <c r="EI66" s="115"/>
      <c r="EJ66" s="115">
        <v>44488</v>
      </c>
      <c r="EK66" s="115"/>
      <c r="EL66" s="115"/>
      <c r="EM66" s="115"/>
      <c r="EN66" s="115"/>
      <c r="EO66" s="115"/>
      <c r="EP66" s="115"/>
      <c r="EQ66" s="5"/>
      <c r="ER66" s="5"/>
    </row>
    <row r="67" spans="1:148" s="9" customFormat="1" ht="29.4" hidden="1" thickBot="1" x14ac:dyDescent="0.35">
      <c r="A67" s="5" t="s">
        <v>1771</v>
      </c>
      <c r="B67" s="5" t="s">
        <v>1769</v>
      </c>
      <c r="C67" s="5" t="s">
        <v>593</v>
      </c>
      <c r="D67" s="5"/>
      <c r="E67" s="5" t="s">
        <v>575</v>
      </c>
      <c r="F67" s="130">
        <v>44491</v>
      </c>
      <c r="G67" s="130">
        <v>44491</v>
      </c>
      <c r="H67" s="130">
        <v>44545</v>
      </c>
      <c r="I67" s="131">
        <v>44558</v>
      </c>
      <c r="J67" s="132" t="s">
        <v>1770</v>
      </c>
      <c r="K67" s="131">
        <v>44558</v>
      </c>
      <c r="L67" s="140"/>
      <c r="M67" s="130"/>
      <c r="N67" s="131">
        <v>44558</v>
      </c>
      <c r="O67" s="131">
        <v>44558</v>
      </c>
      <c r="P67" s="130">
        <v>44557</v>
      </c>
      <c r="Q67" s="130"/>
      <c r="R67" s="185" t="s">
        <v>1766</v>
      </c>
      <c r="S67" s="224">
        <v>1</v>
      </c>
      <c r="T67" s="224">
        <v>1</v>
      </c>
      <c r="U67" s="176">
        <v>1</v>
      </c>
      <c r="V67" s="176">
        <v>1</v>
      </c>
      <c r="W67" s="224">
        <v>1</v>
      </c>
      <c r="X67" s="177"/>
      <c r="Y67" s="25"/>
      <c r="Z67" s="217">
        <f>AA67</f>
        <v>44578</v>
      </c>
      <c r="AA67" s="217">
        <f>AB67</f>
        <v>44578</v>
      </c>
      <c r="AB67" s="206">
        <v>44578</v>
      </c>
      <c r="AC67" s="206">
        <v>44581</v>
      </c>
      <c r="AD67" s="205">
        <f t="shared" si="32"/>
        <v>44583</v>
      </c>
      <c r="AE67" s="206">
        <v>44585</v>
      </c>
      <c r="AF67" s="205">
        <f t="shared" si="33"/>
        <v>44693</v>
      </c>
      <c r="AG67" s="209">
        <v>44694</v>
      </c>
      <c r="AH67" s="222">
        <v>44694</v>
      </c>
      <c r="AI67" s="41"/>
      <c r="AJ67" s="6">
        <f t="shared" si="25"/>
        <v>1</v>
      </c>
      <c r="AK67" s="6">
        <f t="shared" si="26"/>
        <v>1</v>
      </c>
      <c r="AL67" s="6">
        <f t="shared" si="27"/>
        <v>4</v>
      </c>
      <c r="AM67" s="6">
        <f t="shared" si="28"/>
        <v>3</v>
      </c>
      <c r="AN67" s="6">
        <f t="shared" si="29"/>
        <v>3</v>
      </c>
      <c r="AO67" s="6">
        <f t="shared" si="30"/>
        <v>109</v>
      </c>
      <c r="AP67" s="30">
        <f t="shared" si="31"/>
        <v>2</v>
      </c>
      <c r="AQ67" s="32"/>
      <c r="AR67" s="7"/>
      <c r="AS67" s="7"/>
      <c r="AT67" s="7"/>
      <c r="AU67" s="7"/>
      <c r="AV67" s="7"/>
      <c r="AW67" s="7"/>
      <c r="AX67" s="7"/>
      <c r="AY67" s="7"/>
      <c r="AZ67" s="7"/>
      <c r="BA67" s="7"/>
      <c r="BB67" s="7"/>
      <c r="BC67" s="7"/>
      <c r="BD67" s="7"/>
      <c r="BE67" s="7"/>
      <c r="BF67" s="7"/>
      <c r="BG67" s="8"/>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37"/>
      <c r="DX67" s="5" t="s">
        <v>1744</v>
      </c>
      <c r="DY67" s="5"/>
      <c r="DZ67" s="5" t="s">
        <v>1745</v>
      </c>
      <c r="EA67" s="5" t="s">
        <v>577</v>
      </c>
      <c r="EB67" s="5" t="s">
        <v>1546</v>
      </c>
      <c r="EC67" s="5" t="s">
        <v>1520</v>
      </c>
      <c r="ED67" s="5"/>
      <c r="EE67" s="115"/>
      <c r="EF67" s="115">
        <v>44483</v>
      </c>
      <c r="EG67" s="115">
        <v>44483</v>
      </c>
      <c r="EH67" s="115">
        <v>44490</v>
      </c>
      <c r="EI67" s="115"/>
      <c r="EJ67" s="115">
        <v>44488</v>
      </c>
      <c r="EK67" s="115"/>
      <c r="EL67" s="115"/>
      <c r="EM67" s="115"/>
      <c r="EN67" s="115"/>
      <c r="EO67" s="115"/>
      <c r="EP67" s="115"/>
      <c r="EQ67" s="5"/>
      <c r="ER67" s="5"/>
    </row>
    <row r="68" spans="1:148" s="9" customFormat="1" ht="29.4" hidden="1" thickBot="1" x14ac:dyDescent="0.35">
      <c r="A68" s="5" t="s">
        <v>1772</v>
      </c>
      <c r="B68" s="5" t="s">
        <v>1773</v>
      </c>
      <c r="C68" s="5" t="s">
        <v>593</v>
      </c>
      <c r="D68" s="5"/>
      <c r="E68" s="5" t="s">
        <v>583</v>
      </c>
      <c r="F68" s="134"/>
      <c r="G68" s="134"/>
      <c r="H68" s="138" t="s">
        <v>1774</v>
      </c>
      <c r="I68" s="134"/>
      <c r="J68" s="138" t="s">
        <v>1774</v>
      </c>
      <c r="K68" s="134"/>
      <c r="L68" s="115"/>
      <c r="M68" s="134"/>
      <c r="N68" s="137" t="s">
        <v>1775</v>
      </c>
      <c r="O68" s="134"/>
      <c r="P68" s="115">
        <v>44469</v>
      </c>
      <c r="Q68" s="151">
        <v>401404</v>
      </c>
      <c r="R68" s="5"/>
      <c r="S68" s="161"/>
      <c r="T68" s="176">
        <v>1</v>
      </c>
      <c r="U68" s="176"/>
      <c r="V68" s="176"/>
      <c r="W68" s="176"/>
      <c r="X68" s="177"/>
      <c r="Y68" s="25"/>
      <c r="Z68" s="217"/>
      <c r="AA68" s="206" t="s">
        <v>1776</v>
      </c>
      <c r="AB68" s="217"/>
      <c r="AC68" s="217"/>
      <c r="AD68" s="205">
        <f t="shared" si="32"/>
        <v>22236.5</v>
      </c>
      <c r="AE68" s="206">
        <v>44473</v>
      </c>
      <c r="AF68" s="205">
        <f t="shared" si="33"/>
        <v>44454</v>
      </c>
      <c r="AG68" s="206">
        <v>44455</v>
      </c>
      <c r="AH68" s="222"/>
      <c r="AI68" s="41"/>
      <c r="AJ68" s="6" t="str">
        <f t="shared" si="25"/>
        <v/>
      </c>
      <c r="AK68" s="6" t="str">
        <f t="shared" si="26"/>
        <v/>
      </c>
      <c r="AL68" s="6" t="str">
        <f t="shared" si="27"/>
        <v/>
      </c>
      <c r="AM68" s="6" t="str">
        <f t="shared" si="28"/>
        <v/>
      </c>
      <c r="AN68" s="6">
        <f t="shared" si="29"/>
        <v>22237.5</v>
      </c>
      <c r="AO68" s="6">
        <f t="shared" si="30"/>
        <v>-18</v>
      </c>
      <c r="AP68" s="30">
        <f t="shared" si="31"/>
        <v>2</v>
      </c>
      <c r="AQ68" s="32"/>
      <c r="AR68" s="7"/>
      <c r="AS68" s="7"/>
      <c r="AT68" s="7"/>
      <c r="AU68" s="7"/>
      <c r="AV68" s="7"/>
      <c r="AW68" s="7"/>
      <c r="AX68" s="7"/>
      <c r="AY68" s="7"/>
      <c r="AZ68" s="7"/>
      <c r="BA68" s="7"/>
      <c r="BB68" s="7"/>
      <c r="BC68" s="7"/>
      <c r="BD68" s="7"/>
      <c r="BE68" s="7"/>
      <c r="BF68" s="7"/>
      <c r="BG68" s="8"/>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37"/>
      <c r="DX68" s="5" t="s">
        <v>1638</v>
      </c>
      <c r="DY68" s="5"/>
      <c r="DZ68" s="5" t="s">
        <v>1527</v>
      </c>
      <c r="EA68" s="5"/>
      <c r="EB68" s="5"/>
      <c r="EC68" s="5"/>
      <c r="ED68" s="5"/>
      <c r="EE68" s="115"/>
      <c r="EF68" s="115">
        <v>44396</v>
      </c>
      <c r="EG68" s="115"/>
      <c r="EH68" s="115"/>
      <c r="EI68" s="115"/>
      <c r="EJ68" s="115"/>
      <c r="EK68" s="115"/>
      <c r="EL68" s="115"/>
      <c r="EM68" s="115"/>
      <c r="EN68" s="115"/>
      <c r="EO68" s="115"/>
      <c r="EP68" s="115"/>
      <c r="EQ68" s="5"/>
      <c r="ER68" s="5"/>
    </row>
    <row r="69" spans="1:148" s="9" customFormat="1" ht="29.4" hidden="1" thickBot="1" x14ac:dyDescent="0.35">
      <c r="A69" s="5" t="s">
        <v>1777</v>
      </c>
      <c r="B69" s="5" t="s">
        <v>1778</v>
      </c>
      <c r="C69" s="5" t="s">
        <v>587</v>
      </c>
      <c r="D69" s="5"/>
      <c r="E69" s="5" t="s">
        <v>583</v>
      </c>
      <c r="F69" s="134"/>
      <c r="G69" s="134"/>
      <c r="H69" s="130">
        <v>44495</v>
      </c>
      <c r="I69" s="130">
        <v>44515</v>
      </c>
      <c r="J69" s="131">
        <v>44741</v>
      </c>
      <c r="K69" s="130">
        <v>44620</v>
      </c>
      <c r="L69" s="115"/>
      <c r="M69" s="115"/>
      <c r="N69" s="131">
        <v>44741</v>
      </c>
      <c r="O69" s="130">
        <v>44621</v>
      </c>
      <c r="P69" s="130">
        <v>44743</v>
      </c>
      <c r="Q69" s="227">
        <v>44854</v>
      </c>
      <c r="R69" s="5" t="s">
        <v>1779</v>
      </c>
      <c r="S69" s="180">
        <v>1</v>
      </c>
      <c r="T69" s="176">
        <v>1</v>
      </c>
      <c r="U69" s="176">
        <v>1</v>
      </c>
      <c r="V69" s="176">
        <v>1</v>
      </c>
      <c r="W69" s="176">
        <v>1</v>
      </c>
      <c r="X69" s="177">
        <v>1</v>
      </c>
      <c r="Y69" s="25"/>
      <c r="Z69" s="208">
        <f t="shared" ref="Z69:Z75" si="34">AA69</f>
        <v>44852</v>
      </c>
      <c r="AA69" s="206">
        <v>44852</v>
      </c>
      <c r="AB69" s="206">
        <v>44726</v>
      </c>
      <c r="AC69" s="211">
        <v>44851</v>
      </c>
      <c r="AD69" s="206">
        <f t="shared" si="32"/>
        <v>44853</v>
      </c>
      <c r="AE69" s="206">
        <v>44855</v>
      </c>
      <c r="AF69" s="206">
        <f t="shared" si="33"/>
        <v>44861</v>
      </c>
      <c r="AG69" s="212">
        <v>44862</v>
      </c>
      <c r="AH69" s="222"/>
      <c r="AI69" s="41"/>
      <c r="AJ69" s="6">
        <f t="shared" si="25"/>
        <v>1</v>
      </c>
      <c r="AK69" s="6">
        <f t="shared" si="26"/>
        <v>-125</v>
      </c>
      <c r="AL69" s="6">
        <f t="shared" si="27"/>
        <v>126</v>
      </c>
      <c r="AM69" s="6">
        <f t="shared" si="28"/>
        <v>3</v>
      </c>
      <c r="AN69" s="6">
        <f t="shared" si="29"/>
        <v>3</v>
      </c>
      <c r="AO69" s="6">
        <f t="shared" si="30"/>
        <v>7</v>
      </c>
      <c r="AP69" s="30">
        <f t="shared" si="31"/>
        <v>2</v>
      </c>
      <c r="AQ69" s="32"/>
      <c r="AR69" s="7"/>
      <c r="AS69" s="7"/>
      <c r="AT69" s="7"/>
      <c r="AU69" s="7"/>
      <c r="AV69" s="7"/>
      <c r="AW69" s="7"/>
      <c r="AX69" s="7"/>
      <c r="AY69" s="7"/>
      <c r="AZ69" s="7"/>
      <c r="BA69" s="7"/>
      <c r="BB69" s="7"/>
      <c r="BC69" s="7"/>
      <c r="BD69" s="7"/>
      <c r="BE69" s="7"/>
      <c r="BF69" s="7"/>
      <c r="BG69" s="8"/>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37"/>
      <c r="DX69" s="5" t="s">
        <v>1392</v>
      </c>
      <c r="DY69" s="5"/>
      <c r="DZ69" s="5" t="s">
        <v>1527</v>
      </c>
      <c r="EA69" s="5"/>
      <c r="EB69" s="5" t="s">
        <v>1780</v>
      </c>
      <c r="EC69" s="5" t="s">
        <v>1547</v>
      </c>
      <c r="ED69" s="5" t="s">
        <v>1528</v>
      </c>
      <c r="EE69" s="115"/>
      <c r="EF69" s="115">
        <v>44489</v>
      </c>
      <c r="EG69" s="115">
        <v>44489</v>
      </c>
      <c r="EH69" s="115"/>
      <c r="EI69" s="115"/>
      <c r="EJ69" s="115"/>
      <c r="EK69" s="115"/>
      <c r="EL69" s="115"/>
      <c r="EM69" s="115"/>
      <c r="EN69" s="115"/>
      <c r="EO69" s="115"/>
      <c r="EP69" s="115"/>
      <c r="EQ69" s="5"/>
      <c r="ER69" s="5"/>
    </row>
    <row r="70" spans="1:148" s="9" customFormat="1" ht="29.4" hidden="1" thickBot="1" x14ac:dyDescent="0.35">
      <c r="A70" s="5" t="s">
        <v>1781</v>
      </c>
      <c r="B70" s="5" t="s">
        <v>1782</v>
      </c>
      <c r="C70" s="5" t="s">
        <v>587</v>
      </c>
      <c r="D70" s="5"/>
      <c r="E70" s="5" t="s">
        <v>583</v>
      </c>
      <c r="F70" s="134"/>
      <c r="G70" s="134"/>
      <c r="H70" s="130">
        <v>44495</v>
      </c>
      <c r="I70" s="130">
        <v>44515</v>
      </c>
      <c r="J70" s="131">
        <v>44743</v>
      </c>
      <c r="K70" s="130">
        <v>44620</v>
      </c>
      <c r="L70" s="115"/>
      <c r="M70" s="115"/>
      <c r="N70" s="131">
        <v>44743</v>
      </c>
      <c r="O70" s="130">
        <v>44621</v>
      </c>
      <c r="P70" s="130">
        <v>44745</v>
      </c>
      <c r="Q70" s="231">
        <v>44866</v>
      </c>
      <c r="R70" s="5" t="s">
        <v>1783</v>
      </c>
      <c r="S70" s="180">
        <v>1</v>
      </c>
      <c r="T70" s="176">
        <v>1</v>
      </c>
      <c r="U70" s="176">
        <v>1</v>
      </c>
      <c r="V70" s="176">
        <v>1</v>
      </c>
      <c r="W70" s="176">
        <v>1</v>
      </c>
      <c r="X70" s="177">
        <v>1</v>
      </c>
      <c r="Y70" s="25"/>
      <c r="Z70" s="208">
        <f t="shared" si="34"/>
        <v>44853</v>
      </c>
      <c r="AA70" s="206">
        <v>44853</v>
      </c>
      <c r="AB70" s="206">
        <v>44830</v>
      </c>
      <c r="AC70" s="206">
        <v>44859</v>
      </c>
      <c r="AD70" s="206">
        <f t="shared" si="32"/>
        <v>44860.5</v>
      </c>
      <c r="AE70" s="206">
        <v>44862</v>
      </c>
      <c r="AF70" s="206">
        <f t="shared" si="33"/>
        <v>44868</v>
      </c>
      <c r="AG70" s="206">
        <v>44869</v>
      </c>
      <c r="AH70" s="222"/>
      <c r="AI70" s="41"/>
      <c r="AJ70" s="6">
        <f t="shared" si="25"/>
        <v>1</v>
      </c>
      <c r="AK70" s="6">
        <f t="shared" si="26"/>
        <v>-22</v>
      </c>
      <c r="AL70" s="6">
        <f t="shared" si="27"/>
        <v>30</v>
      </c>
      <c r="AM70" s="6">
        <f t="shared" si="28"/>
        <v>2.5</v>
      </c>
      <c r="AN70" s="6">
        <f t="shared" si="29"/>
        <v>2.5</v>
      </c>
      <c r="AO70" s="6">
        <f t="shared" si="30"/>
        <v>7</v>
      </c>
      <c r="AP70" s="30">
        <f t="shared" si="31"/>
        <v>2</v>
      </c>
      <c r="AQ70" s="32"/>
      <c r="AR70" s="7"/>
      <c r="AS70" s="7"/>
      <c r="AT70" s="7"/>
      <c r="AU70" s="7"/>
      <c r="AV70" s="7"/>
      <c r="AW70" s="7"/>
      <c r="AX70" s="7"/>
      <c r="AY70" s="7"/>
      <c r="AZ70" s="7"/>
      <c r="BA70" s="7"/>
      <c r="BB70" s="7"/>
      <c r="BC70" s="7"/>
      <c r="BD70" s="7"/>
      <c r="BE70" s="7"/>
      <c r="BF70" s="7"/>
      <c r="BG70" s="8"/>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37"/>
      <c r="DX70" s="5" t="s">
        <v>1392</v>
      </c>
      <c r="DY70" s="5"/>
      <c r="DZ70" s="5" t="s">
        <v>1527</v>
      </c>
      <c r="EA70" s="5"/>
      <c r="EB70" s="5" t="s">
        <v>1780</v>
      </c>
      <c r="EC70" s="5" t="s">
        <v>1547</v>
      </c>
      <c r="ED70" s="5" t="s">
        <v>1528</v>
      </c>
      <c r="EE70" s="115"/>
      <c r="EF70" s="115">
        <v>44489</v>
      </c>
      <c r="EG70" s="115">
        <v>44489</v>
      </c>
      <c r="EH70" s="115"/>
      <c r="EI70" s="115"/>
      <c r="EJ70" s="115"/>
      <c r="EK70" s="115"/>
      <c r="EL70" s="115"/>
      <c r="EM70" s="115"/>
      <c r="EN70" s="115"/>
      <c r="EO70" s="115"/>
      <c r="EP70" s="115"/>
      <c r="EQ70" s="5"/>
      <c r="ER70" s="5"/>
    </row>
    <row r="71" spans="1:148" s="9" customFormat="1" ht="29.4" hidden="1" thickBot="1" x14ac:dyDescent="0.35">
      <c r="A71" s="5" t="s">
        <v>1784</v>
      </c>
      <c r="B71" s="5" t="s">
        <v>1778</v>
      </c>
      <c r="C71" s="5" t="s">
        <v>587</v>
      </c>
      <c r="D71" s="5"/>
      <c r="E71" s="5" t="s">
        <v>583</v>
      </c>
      <c r="F71" s="134"/>
      <c r="G71" s="134"/>
      <c r="H71" s="130">
        <v>44505</v>
      </c>
      <c r="I71" s="130">
        <v>44515</v>
      </c>
      <c r="J71" s="131">
        <v>44816</v>
      </c>
      <c r="K71" s="130">
        <v>44620</v>
      </c>
      <c r="L71" s="115"/>
      <c r="M71" s="115"/>
      <c r="N71" s="131">
        <v>44816</v>
      </c>
      <c r="O71" s="130">
        <v>44621</v>
      </c>
      <c r="P71" s="130">
        <v>44819</v>
      </c>
      <c r="Q71" s="76">
        <v>44866</v>
      </c>
      <c r="R71" s="5" t="s">
        <v>1785</v>
      </c>
      <c r="S71" s="180">
        <v>1</v>
      </c>
      <c r="T71" s="176">
        <v>1</v>
      </c>
      <c r="U71" s="176">
        <v>1</v>
      </c>
      <c r="V71" s="176">
        <v>1</v>
      </c>
      <c r="W71" s="176">
        <v>1</v>
      </c>
      <c r="X71" s="177">
        <v>1</v>
      </c>
      <c r="Y71" s="25"/>
      <c r="Z71" s="208">
        <f t="shared" si="34"/>
        <v>44854</v>
      </c>
      <c r="AA71" s="206">
        <v>44854</v>
      </c>
      <c r="AB71" s="211">
        <v>44830</v>
      </c>
      <c r="AC71" s="206">
        <v>44861</v>
      </c>
      <c r="AD71" s="206">
        <f t="shared" si="32"/>
        <v>44863.5</v>
      </c>
      <c r="AE71" s="211">
        <v>44866</v>
      </c>
      <c r="AF71" s="206">
        <f t="shared" si="33"/>
        <v>44873</v>
      </c>
      <c r="AG71" s="206">
        <v>44874</v>
      </c>
      <c r="AH71" s="222"/>
      <c r="AI71" s="41"/>
      <c r="AJ71" s="6">
        <f t="shared" si="25"/>
        <v>1</v>
      </c>
      <c r="AK71" s="6">
        <f t="shared" si="26"/>
        <v>-23</v>
      </c>
      <c r="AL71" s="6">
        <f t="shared" si="27"/>
        <v>32</v>
      </c>
      <c r="AM71" s="6">
        <f t="shared" si="28"/>
        <v>3.5</v>
      </c>
      <c r="AN71" s="6">
        <f t="shared" si="29"/>
        <v>3.5</v>
      </c>
      <c r="AO71" s="6">
        <f t="shared" si="30"/>
        <v>8</v>
      </c>
      <c r="AP71" s="30">
        <f t="shared" si="31"/>
        <v>2</v>
      </c>
      <c r="AQ71" s="32"/>
      <c r="AR71" s="7"/>
      <c r="AS71" s="7"/>
      <c r="AT71" s="7"/>
      <c r="AU71" s="7"/>
      <c r="AV71" s="7"/>
      <c r="AW71" s="7"/>
      <c r="AX71" s="7"/>
      <c r="AY71" s="7"/>
      <c r="AZ71" s="7"/>
      <c r="BA71" s="7"/>
      <c r="BB71" s="7"/>
      <c r="BC71" s="7"/>
      <c r="BD71" s="7"/>
      <c r="BE71" s="7"/>
      <c r="BF71" s="7"/>
      <c r="BG71" s="8"/>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37"/>
      <c r="DX71" s="5" t="s">
        <v>1392</v>
      </c>
      <c r="DY71" s="5"/>
      <c r="DZ71" s="5" t="s">
        <v>1527</v>
      </c>
      <c r="EA71" s="5"/>
      <c r="EB71" s="5" t="s">
        <v>1780</v>
      </c>
      <c r="EC71" s="5" t="s">
        <v>1547</v>
      </c>
      <c r="ED71" s="5" t="s">
        <v>1528</v>
      </c>
      <c r="EE71" s="115">
        <v>44495</v>
      </c>
      <c r="EF71" s="115"/>
      <c r="EG71" s="115"/>
      <c r="EH71" s="115"/>
      <c r="EI71" s="115"/>
      <c r="EJ71" s="115"/>
      <c r="EK71" s="115"/>
      <c r="EL71" s="115"/>
      <c r="EM71" s="115"/>
      <c r="EN71" s="115"/>
      <c r="EO71" s="115"/>
      <c r="EP71" s="115"/>
      <c r="EQ71" s="5"/>
      <c r="ER71" s="5"/>
    </row>
    <row r="72" spans="1:148" s="9" customFormat="1" ht="29.4" hidden="1" thickBot="1" x14ac:dyDescent="0.35">
      <c r="A72" s="5" t="s">
        <v>1786</v>
      </c>
      <c r="B72" s="5" t="s">
        <v>1782</v>
      </c>
      <c r="C72" s="5" t="s">
        <v>587</v>
      </c>
      <c r="D72" s="5"/>
      <c r="E72" s="5" t="s">
        <v>583</v>
      </c>
      <c r="F72" s="134"/>
      <c r="G72" s="134"/>
      <c r="H72" s="130">
        <v>44505</v>
      </c>
      <c r="I72" s="130">
        <v>44515</v>
      </c>
      <c r="J72" s="131">
        <v>44816</v>
      </c>
      <c r="K72" s="130">
        <v>44620</v>
      </c>
      <c r="L72" s="115"/>
      <c r="M72" s="115"/>
      <c r="N72" s="131">
        <v>44816</v>
      </c>
      <c r="O72" s="130">
        <v>44621</v>
      </c>
      <c r="P72" s="130">
        <v>44819</v>
      </c>
      <c r="Q72" s="62">
        <v>44866</v>
      </c>
      <c r="R72" s="5" t="s">
        <v>1785</v>
      </c>
      <c r="S72" s="180">
        <v>1</v>
      </c>
      <c r="T72" s="176">
        <v>1</v>
      </c>
      <c r="U72" s="176">
        <v>1</v>
      </c>
      <c r="V72" s="176">
        <v>1</v>
      </c>
      <c r="W72" s="176">
        <v>1</v>
      </c>
      <c r="X72" s="177">
        <v>1</v>
      </c>
      <c r="Y72" s="25"/>
      <c r="Z72" s="208">
        <f t="shared" si="34"/>
        <v>44855</v>
      </c>
      <c r="AA72" s="206">
        <v>44855</v>
      </c>
      <c r="AB72" s="206">
        <v>44838</v>
      </c>
      <c r="AC72" s="206">
        <v>44862</v>
      </c>
      <c r="AD72" s="206">
        <f t="shared" si="32"/>
        <v>44865</v>
      </c>
      <c r="AE72" s="206">
        <v>44868</v>
      </c>
      <c r="AF72" s="206">
        <f t="shared" si="33"/>
        <v>44873</v>
      </c>
      <c r="AG72" s="206">
        <v>44874</v>
      </c>
      <c r="AH72" s="222"/>
      <c r="AI72" s="41"/>
      <c r="AJ72" s="6">
        <f t="shared" si="25"/>
        <v>1</v>
      </c>
      <c r="AK72" s="6">
        <f t="shared" si="26"/>
        <v>-16</v>
      </c>
      <c r="AL72" s="6">
        <f t="shared" si="27"/>
        <v>25</v>
      </c>
      <c r="AM72" s="6">
        <f t="shared" si="28"/>
        <v>4</v>
      </c>
      <c r="AN72" s="6">
        <f t="shared" si="29"/>
        <v>4</v>
      </c>
      <c r="AO72" s="6">
        <f t="shared" si="30"/>
        <v>6</v>
      </c>
      <c r="AP72" s="30">
        <f t="shared" si="31"/>
        <v>2</v>
      </c>
      <c r="AQ72" s="32"/>
      <c r="AR72" s="7"/>
      <c r="AS72" s="7"/>
      <c r="AT72" s="7"/>
      <c r="AU72" s="7"/>
      <c r="AV72" s="7"/>
      <c r="AW72" s="7"/>
      <c r="AX72" s="7"/>
      <c r="AY72" s="7"/>
      <c r="AZ72" s="7"/>
      <c r="BA72" s="7"/>
      <c r="BB72" s="7"/>
      <c r="BC72" s="7"/>
      <c r="BD72" s="7"/>
      <c r="BE72" s="7"/>
      <c r="BF72" s="7"/>
      <c r="BG72" s="8"/>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37"/>
      <c r="DX72" s="5" t="s">
        <v>1392</v>
      </c>
      <c r="DY72" s="5"/>
      <c r="DZ72" s="5" t="s">
        <v>1527</v>
      </c>
      <c r="EA72" s="5"/>
      <c r="EB72" s="5" t="s">
        <v>1780</v>
      </c>
      <c r="EC72" s="5" t="s">
        <v>1547</v>
      </c>
      <c r="ED72" s="5" t="s">
        <v>1528</v>
      </c>
      <c r="EE72" s="115">
        <v>44495</v>
      </c>
      <c r="EF72" s="115"/>
      <c r="EG72" s="115"/>
      <c r="EH72" s="115"/>
      <c r="EI72" s="115"/>
      <c r="EJ72" s="115"/>
      <c r="EK72" s="115"/>
      <c r="EL72" s="115"/>
      <c r="EM72" s="115"/>
      <c r="EN72" s="115"/>
      <c r="EO72" s="115"/>
      <c r="EP72" s="115"/>
      <c r="EQ72" s="5"/>
      <c r="ER72" s="5"/>
    </row>
    <row r="73" spans="1:148" s="9" customFormat="1" ht="29.4" hidden="1" thickBot="1" x14ac:dyDescent="0.35">
      <c r="A73" s="5" t="s">
        <v>1787</v>
      </c>
      <c r="B73" s="5" t="s">
        <v>1788</v>
      </c>
      <c r="C73" s="5" t="s">
        <v>587</v>
      </c>
      <c r="D73" s="5"/>
      <c r="E73" s="5" t="s">
        <v>583</v>
      </c>
      <c r="F73" s="134"/>
      <c r="G73" s="134"/>
      <c r="H73" s="130">
        <v>44505</v>
      </c>
      <c r="I73" s="130">
        <v>44515</v>
      </c>
      <c r="J73" s="131">
        <v>44683</v>
      </c>
      <c r="K73" s="130">
        <v>44620</v>
      </c>
      <c r="L73" s="115"/>
      <c r="M73" s="115"/>
      <c r="N73" s="131">
        <v>44683</v>
      </c>
      <c r="O73" s="130">
        <v>44621</v>
      </c>
      <c r="P73" s="279">
        <v>44687</v>
      </c>
      <c r="Q73" s="200">
        <v>44883</v>
      </c>
      <c r="R73" s="5" t="s">
        <v>1789</v>
      </c>
      <c r="S73" s="180">
        <v>1</v>
      </c>
      <c r="T73" s="176">
        <v>1</v>
      </c>
      <c r="U73" s="176">
        <v>1</v>
      </c>
      <c r="V73" s="176">
        <v>1</v>
      </c>
      <c r="W73" s="176">
        <v>1</v>
      </c>
      <c r="X73" s="177">
        <v>1</v>
      </c>
      <c r="Y73" s="25"/>
      <c r="Z73" s="208">
        <f t="shared" si="34"/>
        <v>44833</v>
      </c>
      <c r="AA73" s="206">
        <v>44833</v>
      </c>
      <c r="AB73" s="206">
        <v>44719</v>
      </c>
      <c r="AC73" s="212">
        <v>44840</v>
      </c>
      <c r="AD73" s="205">
        <f t="shared" si="32"/>
        <v>44842.5</v>
      </c>
      <c r="AE73" s="212">
        <v>44845</v>
      </c>
      <c r="AF73" s="206">
        <f t="shared" si="33"/>
        <v>44848</v>
      </c>
      <c r="AG73" s="212">
        <v>44851</v>
      </c>
      <c r="AH73" s="222"/>
      <c r="AI73" s="41"/>
      <c r="AJ73" s="6">
        <f t="shared" si="25"/>
        <v>1</v>
      </c>
      <c r="AK73" s="6">
        <f t="shared" si="26"/>
        <v>-113</v>
      </c>
      <c r="AL73" s="6">
        <f t="shared" si="27"/>
        <v>122</v>
      </c>
      <c r="AM73" s="6">
        <f t="shared" si="28"/>
        <v>3.5</v>
      </c>
      <c r="AN73" s="6">
        <f t="shared" si="29"/>
        <v>3.5</v>
      </c>
      <c r="AO73" s="6">
        <f t="shared" si="30"/>
        <v>4</v>
      </c>
      <c r="AP73" s="30">
        <f t="shared" si="31"/>
        <v>4</v>
      </c>
      <c r="AQ73" s="32"/>
      <c r="AR73" s="7"/>
      <c r="AS73" s="7"/>
      <c r="AT73" s="7"/>
      <c r="AU73" s="7"/>
      <c r="AV73" s="7"/>
      <c r="AW73" s="7"/>
      <c r="AX73" s="7"/>
      <c r="AY73" s="7"/>
      <c r="AZ73" s="7"/>
      <c r="BA73" s="7"/>
      <c r="BB73" s="7"/>
      <c r="BC73" s="7"/>
      <c r="BD73" s="7"/>
      <c r="BE73" s="7"/>
      <c r="BF73" s="7"/>
      <c r="BG73" s="8"/>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37"/>
      <c r="DX73" s="5" t="s">
        <v>1392</v>
      </c>
      <c r="DY73" s="5"/>
      <c r="DZ73" s="5" t="s">
        <v>1527</v>
      </c>
      <c r="EA73" s="5"/>
      <c r="EB73" s="5" t="s">
        <v>1780</v>
      </c>
      <c r="EC73" s="5" t="s">
        <v>1547</v>
      </c>
      <c r="ED73" s="5" t="s">
        <v>1528</v>
      </c>
      <c r="EE73" s="115">
        <v>44495</v>
      </c>
      <c r="EF73" s="115"/>
      <c r="EG73" s="115"/>
      <c r="EH73" s="115"/>
      <c r="EI73" s="115"/>
      <c r="EJ73" s="115"/>
      <c r="EK73" s="115"/>
      <c r="EL73" s="115"/>
      <c r="EM73" s="115"/>
      <c r="EN73" s="115"/>
      <c r="EO73" s="115"/>
      <c r="EP73" s="115"/>
      <c r="EQ73" s="5"/>
      <c r="ER73" s="5"/>
    </row>
    <row r="74" spans="1:148" s="9" customFormat="1" ht="29.4" hidden="1" thickBot="1" x14ac:dyDescent="0.35">
      <c r="A74" s="5" t="s">
        <v>1790</v>
      </c>
      <c r="B74" s="5" t="s">
        <v>1791</v>
      </c>
      <c r="C74" s="5" t="s">
        <v>587</v>
      </c>
      <c r="D74" s="5"/>
      <c r="E74" s="5" t="s">
        <v>583</v>
      </c>
      <c r="F74" s="134"/>
      <c r="G74" s="134"/>
      <c r="H74" s="130">
        <v>44505</v>
      </c>
      <c r="I74" s="130">
        <v>44515</v>
      </c>
      <c r="J74" s="131">
        <v>44685</v>
      </c>
      <c r="K74" s="130">
        <v>44620</v>
      </c>
      <c r="L74" s="115"/>
      <c r="M74" s="115"/>
      <c r="N74" s="131">
        <v>44685</v>
      </c>
      <c r="O74" s="269">
        <v>44621</v>
      </c>
      <c r="P74" s="196">
        <v>44696</v>
      </c>
      <c r="Q74" s="370">
        <v>44855</v>
      </c>
      <c r="R74" s="254" t="s">
        <v>1792</v>
      </c>
      <c r="S74" s="180">
        <v>1</v>
      </c>
      <c r="T74" s="176">
        <v>1</v>
      </c>
      <c r="U74" s="176">
        <v>1</v>
      </c>
      <c r="V74" s="176">
        <v>1</v>
      </c>
      <c r="W74" s="176">
        <v>1</v>
      </c>
      <c r="X74" s="177">
        <v>1</v>
      </c>
      <c r="Y74" s="25"/>
      <c r="Z74" s="208">
        <f t="shared" si="34"/>
        <v>44837</v>
      </c>
      <c r="AA74" s="206">
        <v>44837</v>
      </c>
      <c r="AB74" s="206">
        <v>44708</v>
      </c>
      <c r="AC74" s="212">
        <v>44855</v>
      </c>
      <c r="AD74" s="206">
        <f t="shared" si="32"/>
        <v>44858.5</v>
      </c>
      <c r="AE74" s="212">
        <v>44862</v>
      </c>
      <c r="AF74" s="206">
        <f t="shared" si="33"/>
        <v>44868</v>
      </c>
      <c r="AG74" s="212">
        <v>44869</v>
      </c>
      <c r="AH74" s="222"/>
      <c r="AI74" s="41"/>
      <c r="AJ74" s="6">
        <f t="shared" si="25"/>
        <v>1</v>
      </c>
      <c r="AK74" s="6">
        <f t="shared" si="26"/>
        <v>-128</v>
      </c>
      <c r="AL74" s="6">
        <f t="shared" si="27"/>
        <v>148</v>
      </c>
      <c r="AM74" s="6">
        <f t="shared" si="28"/>
        <v>4.5</v>
      </c>
      <c r="AN74" s="6">
        <f t="shared" si="29"/>
        <v>4.5</v>
      </c>
      <c r="AO74" s="6">
        <f t="shared" si="30"/>
        <v>7</v>
      </c>
      <c r="AP74" s="30">
        <f t="shared" si="31"/>
        <v>2</v>
      </c>
      <c r="AQ74" s="32"/>
      <c r="AR74" s="7"/>
      <c r="AS74" s="7"/>
      <c r="AT74" s="7"/>
      <c r="AU74" s="7"/>
      <c r="AV74" s="7"/>
      <c r="AW74" s="7"/>
      <c r="AX74" s="7"/>
      <c r="AY74" s="7"/>
      <c r="AZ74" s="7"/>
      <c r="BA74" s="7"/>
      <c r="BB74" s="7"/>
      <c r="BC74" s="7"/>
      <c r="BD74" s="7"/>
      <c r="BE74" s="7"/>
      <c r="BF74" s="7"/>
      <c r="BG74" s="8"/>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37"/>
      <c r="DX74" s="5" t="s">
        <v>1392</v>
      </c>
      <c r="DY74" s="5"/>
      <c r="DZ74" s="5" t="s">
        <v>1527</v>
      </c>
      <c r="EA74" s="5"/>
      <c r="EB74" s="5" t="s">
        <v>1780</v>
      </c>
      <c r="EC74" s="5" t="s">
        <v>1547</v>
      </c>
      <c r="ED74" s="5" t="s">
        <v>1528</v>
      </c>
      <c r="EE74" s="115">
        <v>44495</v>
      </c>
      <c r="EF74" s="115"/>
      <c r="EG74" s="115"/>
      <c r="EH74" s="115"/>
      <c r="EI74" s="115"/>
      <c r="EJ74" s="115"/>
      <c r="EK74" s="115"/>
      <c r="EL74" s="115"/>
      <c r="EM74" s="115"/>
      <c r="EN74" s="115"/>
      <c r="EO74" s="115"/>
      <c r="EP74" s="115"/>
      <c r="EQ74" s="5"/>
      <c r="ER74" s="5"/>
    </row>
    <row r="75" spans="1:148" s="9" customFormat="1" ht="29.4" hidden="1" thickBot="1" x14ac:dyDescent="0.35">
      <c r="A75" s="5" t="s">
        <v>1793</v>
      </c>
      <c r="B75" s="5" t="s">
        <v>1794</v>
      </c>
      <c r="C75" s="5" t="s">
        <v>587</v>
      </c>
      <c r="D75" s="5"/>
      <c r="E75" s="5" t="s">
        <v>583</v>
      </c>
      <c r="F75" s="134"/>
      <c r="G75" s="134"/>
      <c r="H75" s="131">
        <v>44649</v>
      </c>
      <c r="I75" s="131">
        <v>44649</v>
      </c>
      <c r="J75" s="130">
        <v>44778</v>
      </c>
      <c r="K75" s="130">
        <v>44778</v>
      </c>
      <c r="L75" s="115"/>
      <c r="M75" s="115"/>
      <c r="N75" s="130">
        <v>44781</v>
      </c>
      <c r="O75" s="134"/>
      <c r="P75" s="268">
        <v>44783</v>
      </c>
      <c r="Q75" s="58">
        <v>44880</v>
      </c>
      <c r="R75" s="157" t="s">
        <v>1795</v>
      </c>
      <c r="S75" s="180">
        <v>1</v>
      </c>
      <c r="T75" s="176">
        <v>1</v>
      </c>
      <c r="U75" s="176">
        <v>1</v>
      </c>
      <c r="V75" s="176">
        <v>1</v>
      </c>
      <c r="W75" s="176">
        <v>1</v>
      </c>
      <c r="X75" s="177">
        <v>1</v>
      </c>
      <c r="Y75" s="25"/>
      <c r="Z75" s="208">
        <f t="shared" si="34"/>
        <v>44855</v>
      </c>
      <c r="AA75" s="206">
        <v>44855</v>
      </c>
      <c r="AB75" s="206">
        <v>44845</v>
      </c>
      <c r="AC75" s="206">
        <v>44865</v>
      </c>
      <c r="AD75" s="206">
        <f t="shared" si="32"/>
        <v>44868.5</v>
      </c>
      <c r="AE75" s="206">
        <v>44872</v>
      </c>
      <c r="AF75" s="206">
        <f t="shared" si="33"/>
        <v>44887</v>
      </c>
      <c r="AG75" s="206">
        <v>44888</v>
      </c>
      <c r="AH75" s="222"/>
      <c r="AI75" s="41"/>
      <c r="AJ75" s="6">
        <f t="shared" si="25"/>
        <v>1</v>
      </c>
      <c r="AK75" s="6">
        <f t="shared" si="26"/>
        <v>-9</v>
      </c>
      <c r="AL75" s="6">
        <f t="shared" si="27"/>
        <v>21</v>
      </c>
      <c r="AM75" s="6">
        <f t="shared" si="28"/>
        <v>4.5</v>
      </c>
      <c r="AN75" s="6">
        <f t="shared" si="29"/>
        <v>4.5</v>
      </c>
      <c r="AO75" s="6">
        <f t="shared" si="30"/>
        <v>16</v>
      </c>
      <c r="AP75" s="30">
        <f t="shared" si="31"/>
        <v>2</v>
      </c>
      <c r="AQ75" s="32"/>
      <c r="AR75" s="7"/>
      <c r="AS75" s="7"/>
      <c r="AT75" s="7"/>
      <c r="AU75" s="7"/>
      <c r="AV75" s="7"/>
      <c r="AW75" s="7"/>
      <c r="AX75" s="7"/>
      <c r="AY75" s="7"/>
      <c r="AZ75" s="7"/>
      <c r="BA75" s="7"/>
      <c r="BB75" s="7"/>
      <c r="BC75" s="7"/>
      <c r="BD75" s="7"/>
      <c r="BE75" s="7"/>
      <c r="BF75" s="7"/>
      <c r="BG75" s="8"/>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37"/>
      <c r="DX75" s="5" t="s">
        <v>1392</v>
      </c>
      <c r="DY75" s="5"/>
      <c r="DZ75" s="5" t="s">
        <v>1527</v>
      </c>
      <c r="EA75" s="5"/>
      <c r="EB75" s="5" t="s">
        <v>1780</v>
      </c>
      <c r="EC75" s="5" t="s">
        <v>1547</v>
      </c>
      <c r="ED75" s="5" t="s">
        <v>1528</v>
      </c>
      <c r="EE75" s="115"/>
      <c r="EF75" s="115"/>
      <c r="EG75" s="115"/>
      <c r="EH75" s="115"/>
      <c r="EI75" s="115"/>
      <c r="EJ75" s="115"/>
      <c r="EK75" s="115"/>
      <c r="EL75" s="115"/>
      <c r="EM75" s="115"/>
      <c r="EN75" s="115"/>
      <c r="EO75" s="115"/>
      <c r="EP75" s="115"/>
      <c r="EQ75" s="5"/>
      <c r="ER75" s="5"/>
    </row>
    <row r="76" spans="1:148" s="9" customFormat="1" ht="72.599999999999994" hidden="1" thickBot="1" x14ac:dyDescent="0.35">
      <c r="A76" s="226" t="s">
        <v>1796</v>
      </c>
      <c r="B76" s="5" t="s">
        <v>1797</v>
      </c>
      <c r="C76" s="5" t="s">
        <v>587</v>
      </c>
      <c r="D76" s="5"/>
      <c r="E76" s="5" t="s">
        <v>575</v>
      </c>
      <c r="F76" s="130">
        <v>44403</v>
      </c>
      <c r="G76" s="134"/>
      <c r="H76" s="130">
        <v>44636</v>
      </c>
      <c r="I76" s="130">
        <v>44638</v>
      </c>
      <c r="J76" s="141">
        <v>44750</v>
      </c>
      <c r="K76" s="130">
        <v>44645</v>
      </c>
      <c r="L76" s="115"/>
      <c r="M76" s="134"/>
      <c r="N76" s="141">
        <v>44750</v>
      </c>
      <c r="O76" s="130">
        <v>44646</v>
      </c>
      <c r="P76" s="135">
        <v>44781</v>
      </c>
      <c r="Q76" s="151">
        <v>44837</v>
      </c>
      <c r="R76" s="383" t="s">
        <v>1798</v>
      </c>
      <c r="S76" s="161"/>
      <c r="T76" s="176"/>
      <c r="U76" s="176"/>
      <c r="V76" s="176"/>
      <c r="W76" s="176"/>
      <c r="X76" s="190">
        <v>1</v>
      </c>
      <c r="Y76" s="25"/>
      <c r="Z76" s="219">
        <v>44837</v>
      </c>
      <c r="AA76" s="219">
        <v>44849</v>
      </c>
      <c r="AB76" s="219">
        <v>44849</v>
      </c>
      <c r="AC76" s="219">
        <v>44896</v>
      </c>
      <c r="AD76" s="205">
        <f t="shared" si="32"/>
        <v>44918.5</v>
      </c>
      <c r="AE76" s="208">
        <f>AG76</f>
        <v>44941</v>
      </c>
      <c r="AF76" s="219">
        <f t="shared" si="33"/>
        <v>44939</v>
      </c>
      <c r="AG76" s="219">
        <v>44941</v>
      </c>
      <c r="AH76" s="222"/>
      <c r="AI76" s="41"/>
      <c r="AJ76" s="6">
        <f t="shared" si="25"/>
        <v>13</v>
      </c>
      <c r="AK76" s="6">
        <f t="shared" si="26"/>
        <v>1</v>
      </c>
      <c r="AL76" s="6">
        <f t="shared" si="27"/>
        <v>48</v>
      </c>
      <c r="AM76" s="6">
        <f t="shared" si="28"/>
        <v>23.5</v>
      </c>
      <c r="AN76" s="6">
        <f t="shared" si="29"/>
        <v>23.5</v>
      </c>
      <c r="AO76" s="6">
        <f t="shared" si="30"/>
        <v>-1</v>
      </c>
      <c r="AP76" s="30">
        <f t="shared" si="31"/>
        <v>3</v>
      </c>
      <c r="AQ76" s="32"/>
      <c r="AR76" s="7"/>
      <c r="AS76" s="7"/>
      <c r="AT76" s="7"/>
      <c r="AU76" s="7"/>
      <c r="AV76" s="7"/>
      <c r="AW76" s="7"/>
      <c r="AX76" s="7"/>
      <c r="AY76" s="7"/>
      <c r="AZ76" s="7"/>
      <c r="BA76" s="7"/>
      <c r="BB76" s="7"/>
      <c r="BC76" s="7"/>
      <c r="BD76" s="7"/>
      <c r="BE76" s="7"/>
      <c r="BF76" s="7"/>
      <c r="BG76" s="8"/>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37"/>
      <c r="DX76" s="5" t="s">
        <v>1426</v>
      </c>
      <c r="DY76" s="5"/>
      <c r="DZ76" s="5" t="s">
        <v>1580</v>
      </c>
      <c r="EA76" s="5" t="s">
        <v>585</v>
      </c>
      <c r="EB76" s="5" t="s">
        <v>1546</v>
      </c>
      <c r="EC76" s="5" t="s">
        <v>1520</v>
      </c>
      <c r="ED76" s="5"/>
      <c r="EE76" s="115"/>
      <c r="EF76" s="115">
        <v>44393</v>
      </c>
      <c r="EG76" s="115"/>
      <c r="EH76" s="115"/>
      <c r="EI76" s="115"/>
      <c r="EJ76" s="115" t="s">
        <v>1799</v>
      </c>
      <c r="EK76" s="115"/>
      <c r="EL76" s="115"/>
      <c r="EM76" s="115"/>
      <c r="EN76" s="115"/>
      <c r="EO76" s="115"/>
      <c r="EP76" s="115"/>
      <c r="EQ76" s="5"/>
      <c r="ER76" s="5" t="s">
        <v>1800</v>
      </c>
    </row>
    <row r="77" spans="1:148" s="9" customFormat="1" ht="58.2" hidden="1" thickBot="1" x14ac:dyDescent="0.35">
      <c r="A77" s="5" t="s">
        <v>1801</v>
      </c>
      <c r="B77" s="5" t="s">
        <v>1802</v>
      </c>
      <c r="C77" s="5" t="s">
        <v>593</v>
      </c>
      <c r="D77" s="5" t="s">
        <v>589</v>
      </c>
      <c r="E77" s="5" t="s">
        <v>595</v>
      </c>
      <c r="F77" s="115"/>
      <c r="G77" s="115"/>
      <c r="H77" s="115"/>
      <c r="I77" s="115"/>
      <c r="J77" s="115"/>
      <c r="K77" s="130" t="s">
        <v>578</v>
      </c>
      <c r="L77" s="115"/>
      <c r="M77" s="115"/>
      <c r="N77" s="115"/>
      <c r="O77" s="115"/>
      <c r="P77" s="115"/>
      <c r="Q77" s="5"/>
      <c r="R77" s="153" t="s">
        <v>1803</v>
      </c>
      <c r="S77" s="161">
        <v>1</v>
      </c>
      <c r="T77" s="176"/>
      <c r="U77" s="176"/>
      <c r="V77" s="176"/>
      <c r="W77" s="176"/>
      <c r="X77" s="177"/>
      <c r="Y77" s="25"/>
      <c r="Z77" s="205"/>
      <c r="AA77" s="205"/>
      <c r="AB77" s="205"/>
      <c r="AC77" s="205"/>
      <c r="AD77" s="205">
        <f t="shared" si="32"/>
        <v>0</v>
      </c>
      <c r="AE77" s="205"/>
      <c r="AF77" s="205" t="str">
        <f t="shared" si="33"/>
        <v/>
      </c>
      <c r="AG77" s="205"/>
      <c r="AH77" s="222"/>
      <c r="AI77" s="41"/>
      <c r="AJ77" s="6" t="str">
        <f t="shared" si="25"/>
        <v/>
      </c>
      <c r="AK77" s="6" t="str">
        <f t="shared" si="26"/>
        <v/>
      </c>
      <c r="AL77" s="6" t="str">
        <f t="shared" si="27"/>
        <v/>
      </c>
      <c r="AM77" s="6" t="str">
        <f t="shared" si="28"/>
        <v/>
      </c>
      <c r="AN77" s="6" t="str">
        <f t="shared" si="29"/>
        <v/>
      </c>
      <c r="AO77" s="6" t="str">
        <f t="shared" si="30"/>
        <v/>
      </c>
      <c r="AP77" s="30" t="str">
        <f t="shared" si="31"/>
        <v/>
      </c>
      <c r="AQ77" s="32"/>
      <c r="AR77" s="7"/>
      <c r="AS77" s="7"/>
      <c r="AT77" s="7"/>
      <c r="AU77" s="7"/>
      <c r="AV77" s="7"/>
      <c r="AW77" s="7"/>
      <c r="AX77" s="7"/>
      <c r="AY77" s="7"/>
      <c r="AZ77" s="7"/>
      <c r="BA77" s="7"/>
      <c r="BB77" s="7"/>
      <c r="BC77" s="7"/>
      <c r="BD77" s="7"/>
      <c r="BE77" s="7"/>
      <c r="BF77" s="7"/>
      <c r="BG77" s="8"/>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37"/>
      <c r="DX77" s="5" t="s">
        <v>1804</v>
      </c>
      <c r="DY77" s="5"/>
      <c r="DZ77" s="5" t="s">
        <v>1566</v>
      </c>
      <c r="EA77" s="5"/>
      <c r="EB77" s="5"/>
      <c r="EC77" s="5"/>
      <c r="ED77" s="5"/>
      <c r="EE77" s="115"/>
      <c r="EF77" s="115">
        <v>44238</v>
      </c>
      <c r="EG77" s="115"/>
      <c r="EH77" s="115"/>
      <c r="EI77" s="115"/>
      <c r="EJ77" s="115"/>
      <c r="EK77" s="115"/>
      <c r="EL77" s="115"/>
      <c r="EM77" s="115"/>
      <c r="EN77" s="115"/>
      <c r="EO77" s="115"/>
      <c r="EP77" s="115"/>
      <c r="EQ77" s="5"/>
      <c r="ER77" s="5"/>
    </row>
    <row r="78" spans="1:148" s="9" customFormat="1" ht="43.8" hidden="1" thickBot="1" x14ac:dyDescent="0.35">
      <c r="A78" s="5" t="s">
        <v>1805</v>
      </c>
      <c r="B78" s="5" t="s">
        <v>1806</v>
      </c>
      <c r="C78" s="5" t="s">
        <v>593</v>
      </c>
      <c r="D78" s="5"/>
      <c r="E78" s="5" t="s">
        <v>575</v>
      </c>
      <c r="F78" s="130">
        <v>44316</v>
      </c>
      <c r="G78" s="130">
        <v>44316</v>
      </c>
      <c r="H78" s="130">
        <v>44344</v>
      </c>
      <c r="I78" s="130">
        <v>44344</v>
      </c>
      <c r="J78" s="144">
        <v>44372</v>
      </c>
      <c r="K78" s="130">
        <v>44372</v>
      </c>
      <c r="L78" s="115"/>
      <c r="M78" s="137"/>
      <c r="N78" s="130">
        <v>44343</v>
      </c>
      <c r="O78" s="130">
        <v>44342</v>
      </c>
      <c r="P78" s="115"/>
      <c r="Q78" s="115"/>
      <c r="R78" s="153" t="s">
        <v>1807</v>
      </c>
      <c r="S78" s="161">
        <v>1</v>
      </c>
      <c r="T78" s="176">
        <v>0.95</v>
      </c>
      <c r="U78" s="176">
        <v>1</v>
      </c>
      <c r="V78" s="176">
        <v>1</v>
      </c>
      <c r="W78" s="176">
        <v>0.95</v>
      </c>
      <c r="X78" s="177"/>
      <c r="Y78" s="25"/>
      <c r="Z78" s="206" t="s">
        <v>1808</v>
      </c>
      <c r="AA78" s="206">
        <v>44389</v>
      </c>
      <c r="AB78" s="206">
        <v>44389</v>
      </c>
      <c r="AC78" s="210" t="s">
        <v>1809</v>
      </c>
      <c r="AD78" s="205" t="e">
        <f t="shared" si="32"/>
        <v>#VALUE!</v>
      </c>
      <c r="AE78" s="211">
        <v>44434</v>
      </c>
      <c r="AF78" s="205">
        <f t="shared" si="33"/>
        <v>44459</v>
      </c>
      <c r="AG78" s="206">
        <v>44460</v>
      </c>
      <c r="AH78" s="222">
        <v>44461</v>
      </c>
      <c r="AI78" s="41"/>
      <c r="AJ78" s="6" t="e">
        <f t="shared" si="25"/>
        <v>#VALUE!</v>
      </c>
      <c r="AK78" s="6">
        <f t="shared" si="26"/>
        <v>1</v>
      </c>
      <c r="AL78" s="6" t="e">
        <f t="shared" si="27"/>
        <v>#VALUE!</v>
      </c>
      <c r="AM78" s="6" t="e">
        <f t="shared" si="28"/>
        <v>#VALUE!</v>
      </c>
      <c r="AN78" s="6" t="e">
        <f t="shared" si="29"/>
        <v>#VALUE!</v>
      </c>
      <c r="AO78" s="6">
        <f t="shared" si="30"/>
        <v>26</v>
      </c>
      <c r="AP78" s="30">
        <f t="shared" si="31"/>
        <v>2</v>
      </c>
      <c r="AQ78" s="32"/>
      <c r="AR78" s="7"/>
      <c r="AS78" s="7"/>
      <c r="AT78" s="7"/>
      <c r="AU78" s="7"/>
      <c r="AV78" s="7"/>
      <c r="AW78" s="7"/>
      <c r="AX78" s="7"/>
      <c r="AY78" s="7"/>
      <c r="AZ78" s="7"/>
      <c r="BA78" s="7"/>
      <c r="BB78" s="7"/>
      <c r="BC78" s="7"/>
      <c r="BD78" s="7"/>
      <c r="BE78" s="7"/>
      <c r="BF78" s="7"/>
      <c r="BG78" s="8"/>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37"/>
      <c r="DX78" s="5" t="s">
        <v>1744</v>
      </c>
      <c r="DY78" s="5"/>
      <c r="DZ78" s="5" t="s">
        <v>1580</v>
      </c>
      <c r="EA78" s="5"/>
      <c r="EB78" s="5"/>
      <c r="EC78" s="5"/>
      <c r="ED78" s="5"/>
      <c r="EE78" s="115"/>
      <c r="EF78" s="115">
        <v>44286</v>
      </c>
      <c r="EG78" s="115"/>
      <c r="EH78" s="115"/>
      <c r="EI78" s="115"/>
      <c r="EJ78" s="115"/>
      <c r="EK78" s="115"/>
      <c r="EL78" s="115"/>
      <c r="EM78" s="115"/>
      <c r="EN78" s="115"/>
      <c r="EO78" s="115"/>
      <c r="EP78" s="115"/>
      <c r="EQ78" s="5"/>
      <c r="ER78" s="5"/>
    </row>
    <row r="79" spans="1:148" s="9" customFormat="1" ht="29.4" hidden="1" thickBot="1" x14ac:dyDescent="0.35">
      <c r="A79" s="5" t="s">
        <v>1810</v>
      </c>
      <c r="B79" s="5" t="s">
        <v>1811</v>
      </c>
      <c r="C79" s="5" t="s">
        <v>593</v>
      </c>
      <c r="D79" s="5"/>
      <c r="E79" s="5" t="s">
        <v>583</v>
      </c>
      <c r="F79" s="115"/>
      <c r="G79" s="115"/>
      <c r="H79" s="115"/>
      <c r="I79" s="115"/>
      <c r="J79" s="115"/>
      <c r="K79" s="115"/>
      <c r="L79" s="115"/>
      <c r="M79" s="115"/>
      <c r="N79" s="115"/>
      <c r="O79" s="115"/>
      <c r="P79" s="115"/>
      <c r="Q79" s="115"/>
      <c r="R79" s="5"/>
      <c r="S79" s="161"/>
      <c r="T79" s="176">
        <v>1</v>
      </c>
      <c r="U79" s="176">
        <v>1</v>
      </c>
      <c r="V79" s="176"/>
      <c r="W79" s="176"/>
      <c r="X79" s="177"/>
      <c r="Y79" s="25"/>
      <c r="Z79" s="205"/>
      <c r="AA79" s="206">
        <v>44522</v>
      </c>
      <c r="AB79" s="206">
        <v>44588</v>
      </c>
      <c r="AC79" s="205"/>
      <c r="AD79" s="205">
        <f t="shared" si="32"/>
        <v>22271.5</v>
      </c>
      <c r="AE79" s="206">
        <v>44543</v>
      </c>
      <c r="AF79" s="205">
        <f t="shared" si="33"/>
        <v>44547</v>
      </c>
      <c r="AG79" s="206">
        <v>44550</v>
      </c>
      <c r="AH79" s="222">
        <v>44550</v>
      </c>
      <c r="AI79" s="41"/>
      <c r="AJ79" s="6" t="str">
        <f t="shared" si="25"/>
        <v/>
      </c>
      <c r="AK79" s="6">
        <f t="shared" si="26"/>
        <v>67</v>
      </c>
      <c r="AL79" s="6" t="str">
        <f t="shared" si="27"/>
        <v/>
      </c>
      <c r="AM79" s="6" t="str">
        <f t="shared" si="28"/>
        <v/>
      </c>
      <c r="AN79" s="6">
        <f t="shared" si="29"/>
        <v>22272.5</v>
      </c>
      <c r="AO79" s="6">
        <f t="shared" si="30"/>
        <v>5</v>
      </c>
      <c r="AP79" s="30">
        <f t="shared" si="31"/>
        <v>4</v>
      </c>
      <c r="AQ79" s="32"/>
      <c r="AR79" s="7"/>
      <c r="AS79" s="7"/>
      <c r="AT79" s="7"/>
      <c r="AU79" s="7"/>
      <c r="AV79" s="7"/>
      <c r="AW79" s="7"/>
      <c r="AX79" s="7"/>
      <c r="AY79" s="7"/>
      <c r="AZ79" s="7"/>
      <c r="BA79" s="7"/>
      <c r="BB79" s="7"/>
      <c r="BC79" s="7"/>
      <c r="BD79" s="7"/>
      <c r="BE79" s="7"/>
      <c r="BF79" s="7"/>
      <c r="BG79" s="8"/>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37"/>
      <c r="DX79" s="5" t="s">
        <v>1392</v>
      </c>
      <c r="DY79" s="5"/>
      <c r="DZ79" s="5" t="s">
        <v>1527</v>
      </c>
      <c r="EA79" s="5"/>
      <c r="EB79" s="5"/>
      <c r="EC79" s="5"/>
      <c r="ED79" s="5" t="s">
        <v>1528</v>
      </c>
      <c r="EE79" s="115"/>
      <c r="EF79" s="115">
        <v>44446</v>
      </c>
      <c r="EG79" s="115"/>
      <c r="EH79" s="115"/>
      <c r="EI79" s="115"/>
      <c r="EJ79" s="115"/>
      <c r="EK79" s="115"/>
      <c r="EL79" s="115"/>
      <c r="EM79" s="115"/>
      <c r="EN79" s="115"/>
      <c r="EO79" s="115"/>
      <c r="EP79" s="115"/>
      <c r="EQ79" s="5"/>
      <c r="ER79" s="5"/>
    </row>
    <row r="80" spans="1:148" s="9" customFormat="1" ht="72.599999999999994" hidden="1" thickBot="1" x14ac:dyDescent="0.35">
      <c r="A80" s="5" t="s">
        <v>1812</v>
      </c>
      <c r="B80" s="5" t="s">
        <v>1813</v>
      </c>
      <c r="C80" s="5" t="s">
        <v>593</v>
      </c>
      <c r="D80" s="5"/>
      <c r="E80" s="5" t="s">
        <v>575</v>
      </c>
      <c r="F80" s="130" t="s">
        <v>1814</v>
      </c>
      <c r="G80" s="130" t="s">
        <v>1814</v>
      </c>
      <c r="H80" s="130" t="s">
        <v>1815</v>
      </c>
      <c r="I80" s="130" t="s">
        <v>1816</v>
      </c>
      <c r="J80" s="130">
        <v>44341</v>
      </c>
      <c r="K80" s="133" t="s">
        <v>1817</v>
      </c>
      <c r="L80" s="186"/>
      <c r="M80" s="130"/>
      <c r="N80" s="130" t="s">
        <v>1818</v>
      </c>
      <c r="O80" s="130" t="s">
        <v>1818</v>
      </c>
      <c r="P80" s="115" t="s">
        <v>1819</v>
      </c>
      <c r="Q80" s="115"/>
      <c r="R80" s="153" t="s">
        <v>1820</v>
      </c>
      <c r="S80" s="161">
        <v>1</v>
      </c>
      <c r="T80" s="176">
        <v>1</v>
      </c>
      <c r="U80" s="176">
        <v>1</v>
      </c>
      <c r="V80" s="176">
        <v>1</v>
      </c>
      <c r="W80" s="176">
        <v>1</v>
      </c>
      <c r="X80" s="177"/>
      <c r="Y80" s="25"/>
      <c r="Z80" s="206" t="s">
        <v>1821</v>
      </c>
      <c r="AA80" s="206" t="s">
        <v>1822</v>
      </c>
      <c r="AB80" s="206">
        <v>44356</v>
      </c>
      <c r="AC80" s="206" t="s">
        <v>1823</v>
      </c>
      <c r="AD80" s="205" t="e">
        <f t="shared" si="32"/>
        <v>#VALUE!</v>
      </c>
      <c r="AE80" s="206" t="s">
        <v>1824</v>
      </c>
      <c r="AF80" s="205">
        <f t="shared" si="33"/>
        <v>44406</v>
      </c>
      <c r="AG80" s="206">
        <v>44407</v>
      </c>
      <c r="AH80" s="222">
        <v>44407</v>
      </c>
      <c r="AI80" s="41"/>
      <c r="AJ80" s="6" t="e">
        <f t="shared" si="25"/>
        <v>#VALUE!</v>
      </c>
      <c r="AK80" s="6" t="e">
        <f t="shared" si="26"/>
        <v>#VALUE!</v>
      </c>
      <c r="AL80" s="6" t="e">
        <f t="shared" si="27"/>
        <v>#VALUE!</v>
      </c>
      <c r="AM80" s="6" t="e">
        <f t="shared" si="28"/>
        <v>#VALUE!</v>
      </c>
      <c r="AN80" s="6" t="e">
        <f t="shared" si="29"/>
        <v>#VALUE!</v>
      </c>
      <c r="AO80" s="6" t="e">
        <f t="shared" si="30"/>
        <v>#VALUE!</v>
      </c>
      <c r="AP80" s="30">
        <f t="shared" si="31"/>
        <v>2</v>
      </c>
      <c r="AQ80" s="32"/>
      <c r="AR80" s="7"/>
      <c r="AS80" s="7"/>
      <c r="AT80" s="7"/>
      <c r="AU80" s="7"/>
      <c r="AV80" s="7"/>
      <c r="AW80" s="7"/>
      <c r="AX80" s="7"/>
      <c r="AY80" s="7"/>
      <c r="AZ80" s="7"/>
      <c r="BA80" s="7"/>
      <c r="BB80" s="7"/>
      <c r="BC80" s="7"/>
      <c r="BD80" s="7"/>
      <c r="BE80" s="7"/>
      <c r="BF80" s="7"/>
      <c r="BG80" s="8"/>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37"/>
      <c r="DX80" s="5" t="s">
        <v>1392</v>
      </c>
      <c r="DY80" s="5" t="s">
        <v>1825</v>
      </c>
      <c r="DZ80" s="5" t="s">
        <v>1580</v>
      </c>
      <c r="EA80" s="5" t="s">
        <v>577</v>
      </c>
      <c r="EB80" s="5" t="s">
        <v>1826</v>
      </c>
      <c r="EC80" s="5" t="s">
        <v>1520</v>
      </c>
      <c r="ED80" s="5"/>
      <c r="EE80" s="115" t="s">
        <v>1113</v>
      </c>
      <c r="EF80" s="115">
        <v>44230</v>
      </c>
      <c r="EG80" s="115"/>
      <c r="EH80" s="115"/>
      <c r="EI80" s="115"/>
      <c r="EJ80" s="115">
        <v>44260</v>
      </c>
      <c r="EK80" s="115" t="s">
        <v>1827</v>
      </c>
      <c r="EL80" s="115" t="s">
        <v>1827</v>
      </c>
      <c r="EM80" s="115"/>
      <c r="EN80" s="115"/>
      <c r="EO80" s="115"/>
      <c r="EP80" s="115"/>
      <c r="EQ80" s="5"/>
      <c r="ER80" s="129" t="s">
        <v>1828</v>
      </c>
    </row>
    <row r="81" spans="1:148" s="9" customFormat="1" ht="29.4" hidden="1" thickBot="1" x14ac:dyDescent="0.35">
      <c r="A81" s="5" t="s">
        <v>1829</v>
      </c>
      <c r="B81" s="5" t="s">
        <v>1830</v>
      </c>
      <c r="C81" s="5" t="s">
        <v>593</v>
      </c>
      <c r="D81" s="5"/>
      <c r="E81" s="5" t="s">
        <v>583</v>
      </c>
      <c r="F81" s="131">
        <v>44509</v>
      </c>
      <c r="G81" s="130">
        <v>44904</v>
      </c>
      <c r="H81" s="131">
        <v>44601</v>
      </c>
      <c r="I81" s="134"/>
      <c r="J81" s="131">
        <v>44631</v>
      </c>
      <c r="K81" s="134"/>
      <c r="L81" s="115"/>
      <c r="M81" s="134"/>
      <c r="N81" s="130">
        <v>44629</v>
      </c>
      <c r="O81" s="134"/>
      <c r="P81" s="130">
        <v>44641</v>
      </c>
      <c r="Q81" s="150" t="s">
        <v>1831</v>
      </c>
      <c r="R81" s="5" t="s">
        <v>1832</v>
      </c>
      <c r="S81" s="193">
        <v>1</v>
      </c>
      <c r="T81" s="176">
        <v>1</v>
      </c>
      <c r="U81" s="176"/>
      <c r="V81" s="176">
        <v>1</v>
      </c>
      <c r="W81" s="176">
        <v>1</v>
      </c>
      <c r="X81" s="177"/>
      <c r="Y81" s="25"/>
      <c r="Z81" s="217">
        <f>AA81</f>
        <v>44683</v>
      </c>
      <c r="AA81" s="206">
        <v>44683</v>
      </c>
      <c r="AB81" s="217">
        <v>44714</v>
      </c>
      <c r="AC81" s="206">
        <v>44714</v>
      </c>
      <c r="AD81" s="205">
        <f t="shared" si="32"/>
        <v>44717.5</v>
      </c>
      <c r="AE81" s="206">
        <v>44721</v>
      </c>
      <c r="AF81" s="205">
        <f t="shared" si="33"/>
        <v>44725</v>
      </c>
      <c r="AG81" s="206">
        <v>44726</v>
      </c>
      <c r="AH81" s="222"/>
      <c r="AI81" s="41"/>
      <c r="AJ81" s="6">
        <f t="shared" si="25"/>
        <v>1</v>
      </c>
      <c r="AK81" s="6">
        <f t="shared" si="26"/>
        <v>32</v>
      </c>
      <c r="AL81" s="6">
        <f t="shared" si="27"/>
        <v>1</v>
      </c>
      <c r="AM81" s="6">
        <f t="shared" si="28"/>
        <v>4.5</v>
      </c>
      <c r="AN81" s="6">
        <f t="shared" si="29"/>
        <v>4.5</v>
      </c>
      <c r="AO81" s="6">
        <f t="shared" si="30"/>
        <v>5</v>
      </c>
      <c r="AP81" s="30">
        <f t="shared" si="31"/>
        <v>2</v>
      </c>
      <c r="AQ81" s="32"/>
      <c r="AR81" s="7"/>
      <c r="AS81" s="7"/>
      <c r="AT81" s="7"/>
      <c r="AU81" s="7"/>
      <c r="AV81" s="7"/>
      <c r="AW81" s="7"/>
      <c r="AX81" s="7"/>
      <c r="AY81" s="7"/>
      <c r="AZ81" s="7"/>
      <c r="BA81" s="7"/>
      <c r="BB81" s="7"/>
      <c r="BC81" s="7"/>
      <c r="BD81" s="7"/>
      <c r="BE81" s="7"/>
      <c r="BF81" s="7"/>
      <c r="BG81" s="8"/>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37"/>
      <c r="DX81" s="5" t="s">
        <v>1526</v>
      </c>
      <c r="DY81" s="5" t="s">
        <v>1833</v>
      </c>
      <c r="DZ81" s="5" t="s">
        <v>1745</v>
      </c>
      <c r="EA81" s="5"/>
      <c r="EB81" s="5" t="s">
        <v>1834</v>
      </c>
      <c r="EC81" s="5" t="s">
        <v>1547</v>
      </c>
      <c r="ED81" s="5"/>
      <c r="EE81" s="115">
        <v>44489</v>
      </c>
      <c r="EF81" s="115">
        <v>44495</v>
      </c>
      <c r="EG81" s="115">
        <v>44496</v>
      </c>
      <c r="EH81" s="115">
        <v>44501</v>
      </c>
      <c r="EI81" s="115"/>
      <c r="EJ81" s="115">
        <v>44494</v>
      </c>
      <c r="EK81" s="115">
        <v>44476</v>
      </c>
      <c r="EL81" s="115"/>
      <c r="EM81" s="115"/>
      <c r="EN81" s="115"/>
      <c r="EO81" s="115"/>
      <c r="EP81" s="115"/>
      <c r="EQ81" s="5"/>
      <c r="ER81" s="5" t="s">
        <v>1835</v>
      </c>
    </row>
    <row r="82" spans="1:148" s="9" customFormat="1" ht="29.4" hidden="1" thickBot="1" x14ac:dyDescent="0.35">
      <c r="A82" s="5" t="s">
        <v>1836</v>
      </c>
      <c r="B82" s="5" t="s">
        <v>1830</v>
      </c>
      <c r="C82" s="5" t="s">
        <v>593</v>
      </c>
      <c r="D82" s="5"/>
      <c r="E82" s="5" t="s">
        <v>583</v>
      </c>
      <c r="F82" s="131">
        <v>44509</v>
      </c>
      <c r="G82" s="130">
        <v>44904</v>
      </c>
      <c r="H82" s="131">
        <v>44601</v>
      </c>
      <c r="I82" s="134"/>
      <c r="J82" s="131">
        <v>44631</v>
      </c>
      <c r="K82" s="134"/>
      <c r="L82" s="115"/>
      <c r="M82" s="134"/>
      <c r="N82" s="144">
        <v>44629</v>
      </c>
      <c r="O82" s="134"/>
      <c r="P82" s="130">
        <v>44642</v>
      </c>
      <c r="Q82" s="151">
        <v>44718</v>
      </c>
      <c r="R82" s="5" t="s">
        <v>1837</v>
      </c>
      <c r="S82" s="193">
        <v>1</v>
      </c>
      <c r="T82" s="176">
        <v>1</v>
      </c>
      <c r="U82" s="176"/>
      <c r="V82" s="176">
        <v>1</v>
      </c>
      <c r="W82" s="176">
        <v>1</v>
      </c>
      <c r="X82" s="177"/>
      <c r="Y82" s="25"/>
      <c r="Z82" s="217">
        <f>AA82</f>
        <v>44714</v>
      </c>
      <c r="AA82" s="206">
        <v>44714</v>
      </c>
      <c r="AB82" s="217">
        <v>44714</v>
      </c>
      <c r="AC82" s="206">
        <v>44728</v>
      </c>
      <c r="AD82" s="205">
        <f t="shared" si="32"/>
        <v>44731.5</v>
      </c>
      <c r="AE82" s="206">
        <v>44735</v>
      </c>
      <c r="AF82" s="205">
        <f t="shared" si="33"/>
        <v>44740</v>
      </c>
      <c r="AG82" s="206">
        <v>44741</v>
      </c>
      <c r="AH82" s="222">
        <v>44741</v>
      </c>
      <c r="AI82" s="41"/>
      <c r="AJ82" s="6">
        <f t="shared" si="25"/>
        <v>1</v>
      </c>
      <c r="AK82" s="6">
        <f t="shared" si="26"/>
        <v>1</v>
      </c>
      <c r="AL82" s="6">
        <f t="shared" si="27"/>
        <v>15</v>
      </c>
      <c r="AM82" s="6">
        <f t="shared" si="28"/>
        <v>4.5</v>
      </c>
      <c r="AN82" s="6">
        <f t="shared" si="29"/>
        <v>4.5</v>
      </c>
      <c r="AO82" s="6">
        <f t="shared" si="30"/>
        <v>6</v>
      </c>
      <c r="AP82" s="30">
        <f t="shared" si="31"/>
        <v>2</v>
      </c>
      <c r="AQ82" s="32"/>
      <c r="AR82" s="7"/>
      <c r="AS82" s="7"/>
      <c r="AT82" s="7"/>
      <c r="AU82" s="7"/>
      <c r="AV82" s="7"/>
      <c r="AW82" s="7"/>
      <c r="AX82" s="7"/>
      <c r="AY82" s="7"/>
      <c r="AZ82" s="7"/>
      <c r="BA82" s="7"/>
      <c r="BB82" s="7"/>
      <c r="BC82" s="7"/>
      <c r="BD82" s="7"/>
      <c r="BE82" s="7"/>
      <c r="BF82" s="7"/>
      <c r="BG82" s="8"/>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37"/>
      <c r="DX82" s="5" t="s">
        <v>1526</v>
      </c>
      <c r="DY82" s="5" t="s">
        <v>1833</v>
      </c>
      <c r="DZ82" s="5" t="s">
        <v>1745</v>
      </c>
      <c r="EA82" s="5"/>
      <c r="EB82" s="5" t="s">
        <v>1834</v>
      </c>
      <c r="EC82" s="5" t="s">
        <v>1547</v>
      </c>
      <c r="ED82" s="5"/>
      <c r="EE82" s="115">
        <v>44489</v>
      </c>
      <c r="EF82" s="115">
        <v>44495</v>
      </c>
      <c r="EG82" s="115">
        <v>44496</v>
      </c>
      <c r="EH82" s="115">
        <v>44501</v>
      </c>
      <c r="EI82" s="115"/>
      <c r="EJ82" s="115">
        <v>44494</v>
      </c>
      <c r="EK82" s="115">
        <v>44476</v>
      </c>
      <c r="EL82" s="115"/>
      <c r="EM82" s="115"/>
      <c r="EN82" s="115"/>
      <c r="EO82" s="115"/>
      <c r="EP82" s="115"/>
      <c r="EQ82" s="5"/>
      <c r="ER82" s="5" t="s">
        <v>1835</v>
      </c>
    </row>
    <row r="83" spans="1:148" s="9" customFormat="1" ht="29.4" hidden="1" thickBot="1" x14ac:dyDescent="0.35">
      <c r="A83" s="128" t="s">
        <v>1838</v>
      </c>
      <c r="B83" s="5" t="s">
        <v>1839</v>
      </c>
      <c r="C83" s="5" t="s">
        <v>587</v>
      </c>
      <c r="D83" s="5"/>
      <c r="E83" s="5" t="s">
        <v>595</v>
      </c>
      <c r="F83" s="115"/>
      <c r="G83" s="115"/>
      <c r="H83" s="115"/>
      <c r="I83" s="115"/>
      <c r="J83" s="115"/>
      <c r="K83" s="130" t="s">
        <v>578</v>
      </c>
      <c r="L83" s="115"/>
      <c r="M83" s="115"/>
      <c r="N83" s="115"/>
      <c r="O83" s="115"/>
      <c r="P83" s="115"/>
      <c r="Q83" s="5"/>
      <c r="R83" s="153" t="s">
        <v>1840</v>
      </c>
      <c r="S83" s="162"/>
      <c r="T83" s="176"/>
      <c r="U83" s="176"/>
      <c r="V83" s="176"/>
      <c r="W83" s="176"/>
      <c r="X83" s="177"/>
      <c r="Y83" s="25"/>
      <c r="Z83" s="205"/>
      <c r="AA83" s="205"/>
      <c r="AB83" s="205"/>
      <c r="AC83" s="205"/>
      <c r="AD83" s="205">
        <f t="shared" si="32"/>
        <v>0</v>
      </c>
      <c r="AE83" s="205"/>
      <c r="AF83" s="205" t="str">
        <f t="shared" si="33"/>
        <v/>
      </c>
      <c r="AG83" s="205"/>
      <c r="AH83" s="222"/>
      <c r="AI83" s="41"/>
      <c r="AJ83" s="6" t="str">
        <f t="shared" si="25"/>
        <v/>
      </c>
      <c r="AK83" s="6" t="str">
        <f t="shared" si="26"/>
        <v/>
      </c>
      <c r="AL83" s="6" t="str">
        <f t="shared" si="27"/>
        <v/>
      </c>
      <c r="AM83" s="6" t="str">
        <f t="shared" si="28"/>
        <v/>
      </c>
      <c r="AN83" s="6" t="str">
        <f t="shared" si="29"/>
        <v/>
      </c>
      <c r="AO83" s="6" t="str">
        <f t="shared" si="30"/>
        <v/>
      </c>
      <c r="AP83" s="30" t="str">
        <f t="shared" si="31"/>
        <v/>
      </c>
      <c r="AQ83" s="32"/>
      <c r="AR83" s="7"/>
      <c r="AS83" s="7"/>
      <c r="AT83" s="7"/>
      <c r="AU83" s="7"/>
      <c r="AV83" s="7"/>
      <c r="AW83" s="7"/>
      <c r="AX83" s="7"/>
      <c r="AY83" s="7"/>
      <c r="AZ83" s="7"/>
      <c r="BA83" s="7"/>
      <c r="BB83" s="7"/>
      <c r="BC83" s="7"/>
      <c r="BD83" s="7"/>
      <c r="BE83" s="7"/>
      <c r="BF83" s="7"/>
      <c r="BG83" s="8"/>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37"/>
      <c r="DX83" s="5" t="s">
        <v>1379</v>
      </c>
      <c r="DY83" s="5"/>
      <c r="DZ83" s="5" t="s">
        <v>1566</v>
      </c>
      <c r="EA83" s="5"/>
      <c r="EB83" s="5"/>
      <c r="EC83" s="5"/>
      <c r="ED83" s="5"/>
      <c r="EE83" s="115"/>
      <c r="EF83" s="115"/>
      <c r="EG83" s="115"/>
      <c r="EH83" s="115"/>
      <c r="EI83" s="115"/>
      <c r="EJ83" s="115"/>
      <c r="EK83" s="115"/>
      <c r="EL83" s="115"/>
      <c r="EM83" s="115"/>
      <c r="EN83" s="115"/>
      <c r="EO83" s="115"/>
      <c r="EP83" s="115"/>
      <c r="EQ83" s="5"/>
      <c r="ER83" s="5"/>
    </row>
    <row r="84" spans="1:148" s="9" customFormat="1" ht="28.8" hidden="1" x14ac:dyDescent="0.3">
      <c r="A84" s="333" t="s">
        <v>1841</v>
      </c>
      <c r="B84" s="5" t="s">
        <v>1842</v>
      </c>
      <c r="C84" s="5" t="s">
        <v>579</v>
      </c>
      <c r="D84" s="5" t="s">
        <v>589</v>
      </c>
      <c r="E84" s="5" t="s">
        <v>595</v>
      </c>
      <c r="F84" s="115"/>
      <c r="G84" s="115"/>
      <c r="H84" s="115"/>
      <c r="I84" s="115"/>
      <c r="J84" s="115"/>
      <c r="K84" s="115"/>
      <c r="L84" s="115"/>
      <c r="M84" s="115"/>
      <c r="N84" s="115"/>
      <c r="O84" s="115"/>
      <c r="P84" s="115"/>
      <c r="Q84" s="5"/>
      <c r="R84" s="230" t="s">
        <v>1843</v>
      </c>
      <c r="S84" s="161"/>
      <c r="T84" s="176">
        <v>0.8</v>
      </c>
      <c r="U84" s="176"/>
      <c r="V84" s="176"/>
      <c r="W84" s="176"/>
      <c r="X84" s="177"/>
      <c r="Y84" s="25"/>
      <c r="Z84" s="205"/>
      <c r="AA84" s="205"/>
      <c r="AB84" s="205"/>
      <c r="AC84" s="205"/>
      <c r="AD84" s="205">
        <f t="shared" si="32"/>
        <v>0</v>
      </c>
      <c r="AE84" s="205"/>
      <c r="AF84" s="205" t="str">
        <f t="shared" si="33"/>
        <v/>
      </c>
      <c r="AG84" s="205"/>
      <c r="AH84" s="222"/>
      <c r="AI84" s="41"/>
      <c r="AJ84" s="6" t="str">
        <f t="shared" si="25"/>
        <v/>
      </c>
      <c r="AK84" s="6" t="str">
        <f t="shared" si="26"/>
        <v/>
      </c>
      <c r="AL84" s="6" t="str">
        <f t="shared" si="27"/>
        <v/>
      </c>
      <c r="AM84" s="6" t="str">
        <f t="shared" si="28"/>
        <v/>
      </c>
      <c r="AN84" s="6" t="str">
        <f t="shared" si="29"/>
        <v/>
      </c>
      <c r="AO84" s="6" t="str">
        <f t="shared" si="30"/>
        <v/>
      </c>
      <c r="AP84" s="30" t="str">
        <f t="shared" si="31"/>
        <v/>
      </c>
      <c r="AQ84" s="32"/>
      <c r="AR84" s="7"/>
      <c r="AS84" s="7"/>
      <c r="AT84" s="7"/>
      <c r="AU84" s="7"/>
      <c r="AV84" s="7"/>
      <c r="AW84" s="7"/>
      <c r="AX84" s="7"/>
      <c r="AY84" s="7"/>
      <c r="AZ84" s="7"/>
      <c r="BA84" s="7"/>
      <c r="BB84" s="7"/>
      <c r="BC84" s="7"/>
      <c r="BD84" s="7"/>
      <c r="BE84" s="7"/>
      <c r="BF84" s="7"/>
      <c r="BG84" s="8"/>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37"/>
      <c r="DX84" s="5" t="s">
        <v>1379</v>
      </c>
      <c r="DY84" s="5"/>
      <c r="DZ84" s="5" t="s">
        <v>1844</v>
      </c>
      <c r="EA84" s="5"/>
      <c r="EB84" s="5"/>
      <c r="EC84" s="5"/>
      <c r="ED84" s="5"/>
      <c r="EE84" s="115"/>
      <c r="EF84" s="115"/>
      <c r="EG84" s="115"/>
      <c r="EH84" s="115"/>
      <c r="EI84" s="115"/>
      <c r="EJ84" s="115"/>
      <c r="EK84" s="115"/>
      <c r="EL84" s="115"/>
      <c r="EM84" s="115"/>
      <c r="EN84" s="115"/>
      <c r="EO84" s="115"/>
      <c r="EP84" s="115"/>
      <c r="EQ84" s="5"/>
      <c r="ER84" s="5"/>
    </row>
    <row r="85" spans="1:148" s="9" customFormat="1" ht="72.599999999999994" hidden="1" thickBot="1" x14ac:dyDescent="0.35">
      <c r="A85" s="5" t="s">
        <v>1845</v>
      </c>
      <c r="B85" s="5" t="s">
        <v>1846</v>
      </c>
      <c r="C85" s="5" t="s">
        <v>593</v>
      </c>
      <c r="D85" s="5"/>
      <c r="E85" s="5" t="s">
        <v>575</v>
      </c>
      <c r="F85" s="130" t="s">
        <v>1814</v>
      </c>
      <c r="G85" s="130" t="s">
        <v>1814</v>
      </c>
      <c r="H85" s="130" t="s">
        <v>1847</v>
      </c>
      <c r="I85" s="130" t="s">
        <v>1816</v>
      </c>
      <c r="J85" s="130" t="s">
        <v>1848</v>
      </c>
      <c r="K85" s="133" t="s">
        <v>1849</v>
      </c>
      <c r="L85" s="186"/>
      <c r="M85" s="130"/>
      <c r="N85" s="130" t="s">
        <v>1850</v>
      </c>
      <c r="O85" s="130" t="s">
        <v>1851</v>
      </c>
      <c r="P85" s="115">
        <v>44340</v>
      </c>
      <c r="Q85" s="115"/>
      <c r="R85" s="155" t="s">
        <v>1852</v>
      </c>
      <c r="S85" s="161">
        <v>1</v>
      </c>
      <c r="T85" s="176">
        <v>1</v>
      </c>
      <c r="U85" s="176">
        <v>1</v>
      </c>
      <c r="V85" s="176">
        <v>1</v>
      </c>
      <c r="W85" s="176">
        <v>0.95</v>
      </c>
      <c r="X85" s="177"/>
      <c r="Y85" s="25"/>
      <c r="Z85" s="206" t="s">
        <v>1853</v>
      </c>
      <c r="AA85" s="206">
        <v>44348</v>
      </c>
      <c r="AB85" s="206" t="s">
        <v>1854</v>
      </c>
      <c r="AC85" s="206" t="s">
        <v>1855</v>
      </c>
      <c r="AD85" s="205" t="e">
        <f t="shared" si="32"/>
        <v>#VALUE!</v>
      </c>
      <c r="AE85" s="209" t="s">
        <v>1856</v>
      </c>
      <c r="AF85" s="205">
        <f t="shared" si="33"/>
        <v>44434</v>
      </c>
      <c r="AG85" s="209">
        <v>44435</v>
      </c>
      <c r="AH85" s="222">
        <v>44435</v>
      </c>
      <c r="AI85" s="41"/>
      <c r="AJ85" s="6" t="e">
        <f t="shared" si="25"/>
        <v>#VALUE!</v>
      </c>
      <c r="AK85" s="6" t="e">
        <f t="shared" si="26"/>
        <v>#VALUE!</v>
      </c>
      <c r="AL85" s="6" t="e">
        <f t="shared" si="27"/>
        <v>#VALUE!</v>
      </c>
      <c r="AM85" s="6" t="e">
        <f t="shared" si="28"/>
        <v>#VALUE!</v>
      </c>
      <c r="AN85" s="6" t="e">
        <f t="shared" si="29"/>
        <v>#VALUE!</v>
      </c>
      <c r="AO85" s="6" t="e">
        <f t="shared" si="30"/>
        <v>#VALUE!</v>
      </c>
      <c r="AP85" s="30">
        <f t="shared" si="31"/>
        <v>2</v>
      </c>
      <c r="AQ85" s="32"/>
      <c r="AR85" s="7"/>
      <c r="AS85" s="7"/>
      <c r="AT85" s="7"/>
      <c r="AU85" s="7"/>
      <c r="AV85" s="7"/>
      <c r="AW85" s="7"/>
      <c r="AX85" s="7"/>
      <c r="AY85" s="7"/>
      <c r="AZ85" s="7"/>
      <c r="BA85" s="7"/>
      <c r="BB85" s="7"/>
      <c r="BC85" s="7"/>
      <c r="BD85" s="7"/>
      <c r="BE85" s="7"/>
      <c r="BF85" s="7"/>
      <c r="BG85" s="8"/>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37"/>
      <c r="DX85" s="5" t="s">
        <v>1392</v>
      </c>
      <c r="DY85" s="5" t="s">
        <v>1643</v>
      </c>
      <c r="DZ85" s="5" t="s">
        <v>1580</v>
      </c>
      <c r="EA85" s="5" t="s">
        <v>577</v>
      </c>
      <c r="EB85" s="5" t="s">
        <v>1826</v>
      </c>
      <c r="EC85" s="5" t="s">
        <v>1520</v>
      </c>
      <c r="ED85" s="5"/>
      <c r="EE85" s="115" t="s">
        <v>1113</v>
      </c>
      <c r="EF85" s="115">
        <v>44249</v>
      </c>
      <c r="EG85" s="115"/>
      <c r="EH85" s="115"/>
      <c r="EI85" s="115"/>
      <c r="EJ85" s="115">
        <v>44260</v>
      </c>
      <c r="EK85" s="115" t="s">
        <v>1827</v>
      </c>
      <c r="EL85" s="115" t="s">
        <v>1827</v>
      </c>
      <c r="EM85" s="115"/>
      <c r="EN85" s="115"/>
      <c r="EO85" s="115"/>
      <c r="EP85" s="115"/>
      <c r="EQ85" s="5"/>
      <c r="ER85" s="5"/>
    </row>
    <row r="86" spans="1:148" s="9" customFormat="1" ht="87" hidden="1" thickBot="1" x14ac:dyDescent="0.35">
      <c r="A86" s="5" t="s">
        <v>1857</v>
      </c>
      <c r="B86" s="5" t="s">
        <v>1858</v>
      </c>
      <c r="C86" s="5" t="s">
        <v>593</v>
      </c>
      <c r="D86" s="5"/>
      <c r="E86" s="5" t="s">
        <v>575</v>
      </c>
      <c r="F86" s="130" t="s">
        <v>1814</v>
      </c>
      <c r="G86" s="130" t="s">
        <v>1814</v>
      </c>
      <c r="H86" s="130" t="s">
        <v>1859</v>
      </c>
      <c r="I86" s="130" t="s">
        <v>1816</v>
      </c>
      <c r="J86" s="130">
        <v>44337</v>
      </c>
      <c r="K86" s="133" t="s">
        <v>1860</v>
      </c>
      <c r="L86" s="186"/>
      <c r="M86" s="130"/>
      <c r="N86" s="130">
        <v>44337</v>
      </c>
      <c r="O86" s="130">
        <v>44337</v>
      </c>
      <c r="P86" s="115">
        <v>44347</v>
      </c>
      <c r="Q86" s="96"/>
      <c r="R86" s="154" t="s">
        <v>1861</v>
      </c>
      <c r="S86" s="161">
        <v>1</v>
      </c>
      <c r="T86" s="176">
        <v>1</v>
      </c>
      <c r="U86" s="176">
        <v>1</v>
      </c>
      <c r="V86" s="176">
        <v>0.95</v>
      </c>
      <c r="W86" s="176">
        <v>1</v>
      </c>
      <c r="X86" s="177"/>
      <c r="Y86" s="25"/>
      <c r="Z86" s="206">
        <v>44327</v>
      </c>
      <c r="AA86" s="206">
        <v>44330</v>
      </c>
      <c r="AB86" s="206" t="s">
        <v>1862</v>
      </c>
      <c r="AC86" s="206" t="s">
        <v>1863</v>
      </c>
      <c r="AD86" s="205" t="e">
        <f t="shared" si="32"/>
        <v>#VALUE!</v>
      </c>
      <c r="AE86" s="206" t="s">
        <v>1864</v>
      </c>
      <c r="AF86" s="205">
        <f t="shared" si="33"/>
        <v>44434</v>
      </c>
      <c r="AG86" s="209">
        <v>44435</v>
      </c>
      <c r="AH86" s="222">
        <v>44435</v>
      </c>
      <c r="AI86" s="41"/>
      <c r="AJ86" s="6">
        <f t="shared" si="25"/>
        <v>4</v>
      </c>
      <c r="AK86" s="6" t="e">
        <f t="shared" si="26"/>
        <v>#VALUE!</v>
      </c>
      <c r="AL86" s="6" t="e">
        <f t="shared" si="27"/>
        <v>#VALUE!</v>
      </c>
      <c r="AM86" s="6" t="e">
        <f t="shared" si="28"/>
        <v>#VALUE!</v>
      </c>
      <c r="AN86" s="6" t="e">
        <f t="shared" si="29"/>
        <v>#VALUE!</v>
      </c>
      <c r="AO86" s="6" t="e">
        <f t="shared" si="30"/>
        <v>#VALUE!</v>
      </c>
      <c r="AP86" s="30">
        <f t="shared" si="31"/>
        <v>2</v>
      </c>
      <c r="AQ86" s="32"/>
      <c r="AR86" s="7"/>
      <c r="AS86" s="7"/>
      <c r="AT86" s="7"/>
      <c r="AU86" s="7"/>
      <c r="AV86" s="7"/>
      <c r="AW86" s="7"/>
      <c r="AX86" s="7"/>
      <c r="AY86" s="7"/>
      <c r="AZ86" s="7"/>
      <c r="BA86" s="7"/>
      <c r="BB86" s="7"/>
      <c r="BC86" s="7"/>
      <c r="BD86" s="7"/>
      <c r="BE86" s="7"/>
      <c r="BF86" s="7"/>
      <c r="BG86" s="8"/>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37"/>
      <c r="DX86" s="5" t="s">
        <v>1392</v>
      </c>
      <c r="DY86" s="5" t="s">
        <v>1643</v>
      </c>
      <c r="DZ86" s="5" t="s">
        <v>1580</v>
      </c>
      <c r="EA86" s="5" t="s">
        <v>577</v>
      </c>
      <c r="EB86" s="5" t="s">
        <v>1826</v>
      </c>
      <c r="EC86" s="5" t="s">
        <v>1520</v>
      </c>
      <c r="ED86" s="5"/>
      <c r="EE86" s="115" t="s">
        <v>1113</v>
      </c>
      <c r="EF86" s="115">
        <v>44249</v>
      </c>
      <c r="EG86" s="115"/>
      <c r="EH86" s="115"/>
      <c r="EI86" s="115"/>
      <c r="EJ86" s="115">
        <v>44260</v>
      </c>
      <c r="EK86" s="115"/>
      <c r="EL86" s="115"/>
      <c r="EM86" s="115"/>
      <c r="EN86" s="115"/>
      <c r="EO86" s="115"/>
      <c r="EP86" s="115"/>
      <c r="EQ86" s="5"/>
      <c r="ER86" s="5"/>
    </row>
    <row r="87" spans="1:148" s="9" customFormat="1" ht="43.8" hidden="1" thickBot="1" x14ac:dyDescent="0.35">
      <c r="A87" s="5" t="s">
        <v>1865</v>
      </c>
      <c r="B87" s="5" t="s">
        <v>1866</v>
      </c>
      <c r="C87" s="5" t="s">
        <v>593</v>
      </c>
      <c r="D87" s="5"/>
      <c r="E87" s="5" t="s">
        <v>575</v>
      </c>
      <c r="F87" s="132" t="s">
        <v>1867</v>
      </c>
      <c r="G87" s="131" t="s">
        <v>1868</v>
      </c>
      <c r="H87" s="130">
        <v>44362</v>
      </c>
      <c r="I87" s="131">
        <v>44362</v>
      </c>
      <c r="J87" s="130">
        <v>44363</v>
      </c>
      <c r="K87" s="137" t="s">
        <v>1869</v>
      </c>
      <c r="L87" s="146"/>
      <c r="M87" s="132"/>
      <c r="N87" s="130">
        <v>44364</v>
      </c>
      <c r="O87" s="137" t="s">
        <v>1870</v>
      </c>
      <c r="P87" s="115">
        <v>44380</v>
      </c>
      <c r="Q87" s="115"/>
      <c r="R87" s="157" t="s">
        <v>1871</v>
      </c>
      <c r="S87" s="161">
        <v>1</v>
      </c>
      <c r="T87" s="176">
        <v>1</v>
      </c>
      <c r="U87" s="176">
        <v>1</v>
      </c>
      <c r="V87" s="176">
        <v>1</v>
      </c>
      <c r="W87" s="176">
        <v>1</v>
      </c>
      <c r="X87" s="177"/>
      <c r="Y87" s="25"/>
      <c r="Z87" s="211" t="s">
        <v>1872</v>
      </c>
      <c r="AA87" s="206" t="s">
        <v>1873</v>
      </c>
      <c r="AB87" s="213" t="s">
        <v>1872</v>
      </c>
      <c r="AC87" s="211" t="s">
        <v>1874</v>
      </c>
      <c r="AD87" s="205" t="e">
        <f t="shared" si="32"/>
        <v>#VALUE!</v>
      </c>
      <c r="AE87" s="212" t="s">
        <v>1875</v>
      </c>
      <c r="AF87" s="205">
        <f t="shared" si="33"/>
        <v>44483</v>
      </c>
      <c r="AG87" s="212">
        <v>44484</v>
      </c>
      <c r="AH87" s="222">
        <v>44484</v>
      </c>
      <c r="AI87" s="41"/>
      <c r="AJ87" s="6" t="e">
        <f t="shared" ref="AJ87:AJ118" si="35">IF(OR(ISBLANK(task_Fab_start),ISBLANK(task_Plumb_start)),"",task_Plumb_start-task_Fab_start+1)</f>
        <v>#VALUE!</v>
      </c>
      <c r="AK87" s="6" t="e">
        <f t="shared" ref="AK87:AK118" si="36">IF(OR(ISBLANK(task_Plumb_start),ISBLANK(task_Elect_start)),"",task_Elect_start-task_Plumb_start+1)</f>
        <v>#VALUE!</v>
      </c>
      <c r="AL87" s="6" t="e">
        <f t="shared" ref="AL87:AL118" si="37">IF(OR(ISBLANK(task_Elect_start),ISBLANK(task_Fitup_Elect_start)),"",task_Fitup_Elect_start-task_Elect_start+1)</f>
        <v>#VALUE!</v>
      </c>
      <c r="AM87" s="6" t="e">
        <f t="shared" ref="AM87:AM118" si="38">IF(OR(ISBLANK(task_Fitup_Elect_start),ISBLANK(task_Fitup_Plumb_start)),"",task_Fitup_Plumb_start-task_Fitup_Elect_start+1)</f>
        <v>#VALUE!</v>
      </c>
      <c r="AN87" s="6" t="e">
        <f t="shared" ref="AN87:AN118" si="39">IF(OR(ISBLANK(task_Fitup_Plumb_start),ISBLANK(task_Test_start)),"",task_Test_start-task_Fitup_Plumb_start+1)</f>
        <v>#VALUE!</v>
      </c>
      <c r="AO87" s="6" t="e">
        <f t="shared" ref="AO87:AO118" si="40">IF(OR(ISBLANK(task_Test_start),ISBLANK(task_QC_start)),"",task_QC_start-task_Test_start+1)</f>
        <v>#VALUE!</v>
      </c>
      <c r="AP87" s="30">
        <f t="shared" ref="AP87:AP118" si="41">IF(OR(ISBLANK(task_QC_start),ISBLANK(task_Shipdate)),"",task_Shipdate-task_QC_start+1)</f>
        <v>2</v>
      </c>
      <c r="AQ87" s="32"/>
      <c r="AR87" s="7"/>
      <c r="AS87" s="7"/>
      <c r="AT87" s="7"/>
      <c r="AU87" s="7"/>
      <c r="AV87" s="7"/>
      <c r="AW87" s="7"/>
      <c r="AX87" s="7"/>
      <c r="AY87" s="7"/>
      <c r="AZ87" s="7"/>
      <c r="BA87" s="7"/>
      <c r="BB87" s="7"/>
      <c r="BC87" s="7"/>
      <c r="BD87" s="7"/>
      <c r="BE87" s="7"/>
      <c r="BF87" s="7"/>
      <c r="BG87" s="8"/>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37"/>
      <c r="DX87" s="5" t="s">
        <v>1876</v>
      </c>
      <c r="DY87" s="5" t="s">
        <v>1622</v>
      </c>
      <c r="DZ87" s="5" t="s">
        <v>1580</v>
      </c>
      <c r="EA87" s="5" t="s">
        <v>577</v>
      </c>
      <c r="EB87" s="5" t="s">
        <v>1877</v>
      </c>
      <c r="EC87" s="5" t="s">
        <v>1520</v>
      </c>
      <c r="ED87" s="5"/>
      <c r="EE87" s="115" t="s">
        <v>1113</v>
      </c>
      <c r="EF87" s="115">
        <v>44323</v>
      </c>
      <c r="EG87" s="115"/>
      <c r="EH87" s="115"/>
      <c r="EI87" s="115"/>
      <c r="EJ87" s="115">
        <v>44326</v>
      </c>
      <c r="EK87" s="115">
        <v>44333</v>
      </c>
      <c r="EL87" s="115"/>
      <c r="EM87" s="115"/>
      <c r="EN87" s="115"/>
      <c r="EO87" s="115"/>
      <c r="EP87" s="115"/>
      <c r="EQ87" s="5"/>
      <c r="ER87" s="5" t="s">
        <v>1878</v>
      </c>
    </row>
    <row r="88" spans="1:148" s="9" customFormat="1" ht="43.8" hidden="1" thickBot="1" x14ac:dyDescent="0.35">
      <c r="A88" s="5" t="s">
        <v>1879</v>
      </c>
      <c r="B88" s="5" t="s">
        <v>1880</v>
      </c>
      <c r="C88" s="5" t="s">
        <v>587</v>
      </c>
      <c r="D88" s="5"/>
      <c r="E88" s="5" t="s">
        <v>595</v>
      </c>
      <c r="F88" s="115"/>
      <c r="G88" s="115"/>
      <c r="H88" s="115"/>
      <c r="I88" s="115"/>
      <c r="J88" s="115"/>
      <c r="K88" s="130" t="s">
        <v>578</v>
      </c>
      <c r="L88" s="115"/>
      <c r="M88" s="115"/>
      <c r="N88" s="115"/>
      <c r="O88" s="115"/>
      <c r="P88" s="115"/>
      <c r="Q88" s="5"/>
      <c r="R88" s="157" t="s">
        <v>1881</v>
      </c>
      <c r="S88" s="162"/>
      <c r="T88" s="176"/>
      <c r="U88" s="176"/>
      <c r="V88" s="176"/>
      <c r="W88" s="176"/>
      <c r="X88" s="177"/>
      <c r="Y88" s="25"/>
      <c r="Z88" s="205"/>
      <c r="AA88" s="205"/>
      <c r="AB88" s="205"/>
      <c r="AC88" s="205"/>
      <c r="AD88" s="205">
        <f t="shared" si="32"/>
        <v>0</v>
      </c>
      <c r="AE88" s="205"/>
      <c r="AF88" s="205" t="str">
        <f t="shared" si="33"/>
        <v/>
      </c>
      <c r="AG88" s="205"/>
      <c r="AH88" s="222"/>
      <c r="AI88" s="41"/>
      <c r="AJ88" s="6" t="str">
        <f t="shared" si="35"/>
        <v/>
      </c>
      <c r="AK88" s="6" t="str">
        <f t="shared" si="36"/>
        <v/>
      </c>
      <c r="AL88" s="6" t="str">
        <f t="shared" si="37"/>
        <v/>
      </c>
      <c r="AM88" s="6" t="str">
        <f t="shared" si="38"/>
        <v/>
      </c>
      <c r="AN88" s="6" t="str">
        <f t="shared" si="39"/>
        <v/>
      </c>
      <c r="AO88" s="6" t="str">
        <f t="shared" si="40"/>
        <v/>
      </c>
      <c r="AP88" s="30" t="str">
        <f t="shared" si="41"/>
        <v/>
      </c>
      <c r="AQ88" s="32"/>
      <c r="AR88" s="7"/>
      <c r="AS88" s="7"/>
      <c r="AT88" s="7"/>
      <c r="AU88" s="7"/>
      <c r="AV88" s="7"/>
      <c r="AW88" s="7"/>
      <c r="AX88" s="7"/>
      <c r="AY88" s="7"/>
      <c r="AZ88" s="7"/>
      <c r="BA88" s="7"/>
      <c r="BB88" s="7"/>
      <c r="BC88" s="7"/>
      <c r="BD88" s="7"/>
      <c r="BE88" s="7"/>
      <c r="BF88" s="7"/>
      <c r="BG88" s="8"/>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37"/>
      <c r="DX88" s="5" t="s">
        <v>1379</v>
      </c>
      <c r="DY88" s="5"/>
      <c r="DZ88" s="5" t="s">
        <v>1566</v>
      </c>
      <c r="EA88" s="5"/>
      <c r="EB88" s="5"/>
      <c r="EC88" s="5"/>
      <c r="ED88" s="5"/>
      <c r="EE88" s="115"/>
      <c r="EF88" s="115"/>
      <c r="EG88" s="115"/>
      <c r="EH88" s="115"/>
      <c r="EI88" s="115"/>
      <c r="EJ88" s="115"/>
      <c r="EK88" s="115"/>
      <c r="EL88" s="115"/>
      <c r="EM88" s="115"/>
      <c r="EN88" s="115"/>
      <c r="EO88" s="115"/>
      <c r="EP88" s="115"/>
      <c r="EQ88" s="5"/>
      <c r="ER88" s="5"/>
    </row>
    <row r="89" spans="1:148" s="9" customFormat="1" ht="29.4" hidden="1" thickBot="1" x14ac:dyDescent="0.35">
      <c r="A89" s="5" t="s">
        <v>1882</v>
      </c>
      <c r="B89" s="5" t="s">
        <v>1883</v>
      </c>
      <c r="C89" s="5" t="s">
        <v>587</v>
      </c>
      <c r="D89" s="5"/>
      <c r="E89" s="5" t="s">
        <v>595</v>
      </c>
      <c r="F89" s="115"/>
      <c r="G89" s="115"/>
      <c r="H89" s="115"/>
      <c r="I89" s="115"/>
      <c r="J89" s="115"/>
      <c r="K89" s="130" t="s">
        <v>578</v>
      </c>
      <c r="L89" s="115"/>
      <c r="M89" s="115"/>
      <c r="N89" s="115"/>
      <c r="O89" s="115"/>
      <c r="P89" s="115"/>
      <c r="Q89" s="5"/>
      <c r="R89" s="157" t="s">
        <v>1884</v>
      </c>
      <c r="S89" s="162"/>
      <c r="T89" s="176"/>
      <c r="U89" s="176"/>
      <c r="V89" s="176"/>
      <c r="W89" s="176"/>
      <c r="X89" s="177"/>
      <c r="Y89" s="25"/>
      <c r="Z89" s="205"/>
      <c r="AA89" s="205"/>
      <c r="AB89" s="205"/>
      <c r="AC89" s="205"/>
      <c r="AD89" s="205">
        <f t="shared" si="32"/>
        <v>0</v>
      </c>
      <c r="AE89" s="205"/>
      <c r="AF89" s="205" t="str">
        <f t="shared" si="33"/>
        <v/>
      </c>
      <c r="AG89" s="205"/>
      <c r="AH89" s="222"/>
      <c r="AI89" s="41"/>
      <c r="AJ89" s="6" t="str">
        <f t="shared" si="35"/>
        <v/>
      </c>
      <c r="AK89" s="6" t="str">
        <f t="shared" si="36"/>
        <v/>
      </c>
      <c r="AL89" s="6" t="str">
        <f t="shared" si="37"/>
        <v/>
      </c>
      <c r="AM89" s="6" t="str">
        <f t="shared" si="38"/>
        <v/>
      </c>
      <c r="AN89" s="6" t="str">
        <f t="shared" si="39"/>
        <v/>
      </c>
      <c r="AO89" s="6" t="str">
        <f t="shared" si="40"/>
        <v/>
      </c>
      <c r="AP89" s="30" t="str">
        <f t="shared" si="41"/>
        <v/>
      </c>
      <c r="AQ89" s="32"/>
      <c r="AR89" s="7"/>
      <c r="AS89" s="7"/>
      <c r="AT89" s="7"/>
      <c r="AU89" s="7"/>
      <c r="AV89" s="7"/>
      <c r="AW89" s="7"/>
      <c r="AX89" s="7"/>
      <c r="AY89" s="7"/>
      <c r="AZ89" s="7"/>
      <c r="BA89" s="7"/>
      <c r="BB89" s="7"/>
      <c r="BC89" s="7"/>
      <c r="BD89" s="7"/>
      <c r="BE89" s="7"/>
      <c r="BF89" s="7"/>
      <c r="BG89" s="8"/>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37"/>
      <c r="DX89" s="5" t="s">
        <v>1379</v>
      </c>
      <c r="DY89" s="5"/>
      <c r="DZ89" s="5" t="s">
        <v>1566</v>
      </c>
      <c r="EA89" s="5"/>
      <c r="EB89" s="5"/>
      <c r="EC89" s="5"/>
      <c r="ED89" s="5"/>
      <c r="EE89" s="115"/>
      <c r="EF89" s="115"/>
      <c r="EG89" s="115"/>
      <c r="EH89" s="115"/>
      <c r="EI89" s="115"/>
      <c r="EJ89" s="115"/>
      <c r="EK89" s="115"/>
      <c r="EL89" s="115"/>
      <c r="EM89" s="115"/>
      <c r="EN89" s="115"/>
      <c r="EO89" s="115"/>
      <c r="EP89" s="115"/>
      <c r="EQ89" s="5"/>
      <c r="ER89" s="5"/>
    </row>
    <row r="90" spans="1:148" s="9" customFormat="1" ht="72.599999999999994" hidden="1" thickBot="1" x14ac:dyDescent="0.35">
      <c r="A90" s="5" t="s">
        <v>1885</v>
      </c>
      <c r="B90" s="5" t="s">
        <v>1886</v>
      </c>
      <c r="C90" s="5" t="s">
        <v>587</v>
      </c>
      <c r="D90" s="5"/>
      <c r="E90" s="5" t="s">
        <v>595</v>
      </c>
      <c r="F90" s="115"/>
      <c r="G90" s="115"/>
      <c r="H90" s="115"/>
      <c r="I90" s="115"/>
      <c r="J90" s="115"/>
      <c r="K90" s="115"/>
      <c r="L90" s="115"/>
      <c r="M90" s="115"/>
      <c r="N90" s="115"/>
      <c r="O90" s="115"/>
      <c r="P90" s="115"/>
      <c r="Q90" s="5"/>
      <c r="R90" s="158" t="s">
        <v>1887</v>
      </c>
      <c r="S90" s="162"/>
      <c r="T90" s="176">
        <v>1</v>
      </c>
      <c r="U90" s="176"/>
      <c r="V90" s="176"/>
      <c r="W90" s="176"/>
      <c r="X90" s="177"/>
      <c r="Y90" s="25"/>
      <c r="Z90" s="205"/>
      <c r="AA90" s="205"/>
      <c r="AB90" s="205"/>
      <c r="AC90" s="205"/>
      <c r="AD90" s="205">
        <f t="shared" si="32"/>
        <v>0</v>
      </c>
      <c r="AE90" s="205"/>
      <c r="AF90" s="205" t="str">
        <f t="shared" ref="AF90:AF121" si="42">IF(ISBLANK(AG90),"",WORKDAY(AG90,-1))</f>
        <v/>
      </c>
      <c r="AG90" s="205"/>
      <c r="AH90" s="222"/>
      <c r="AI90" s="41"/>
      <c r="AJ90" s="6" t="str">
        <f t="shared" si="35"/>
        <v/>
      </c>
      <c r="AK90" s="6" t="str">
        <f t="shared" si="36"/>
        <v/>
      </c>
      <c r="AL90" s="6" t="str">
        <f t="shared" si="37"/>
        <v/>
      </c>
      <c r="AM90" s="6" t="str">
        <f t="shared" si="38"/>
        <v/>
      </c>
      <c r="AN90" s="6" t="str">
        <f t="shared" si="39"/>
        <v/>
      </c>
      <c r="AO90" s="6" t="str">
        <f t="shared" si="40"/>
        <v/>
      </c>
      <c r="AP90" s="30" t="str">
        <f t="shared" si="41"/>
        <v/>
      </c>
      <c r="AQ90" s="32"/>
      <c r="AR90" s="7"/>
      <c r="AS90" s="7"/>
      <c r="AT90" s="7"/>
      <c r="AU90" s="7"/>
      <c r="AV90" s="7"/>
      <c r="AW90" s="7"/>
      <c r="AX90" s="7"/>
      <c r="AY90" s="7"/>
      <c r="AZ90" s="7"/>
      <c r="BA90" s="7"/>
      <c r="BB90" s="7"/>
      <c r="BC90" s="7"/>
      <c r="BD90" s="7"/>
      <c r="BE90" s="7"/>
      <c r="BF90" s="7"/>
      <c r="BG90" s="8"/>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37"/>
      <c r="DX90" s="5" t="s">
        <v>1888</v>
      </c>
      <c r="DY90" s="5"/>
      <c r="DZ90" s="5" t="s">
        <v>1566</v>
      </c>
      <c r="EA90" s="5"/>
      <c r="EB90" s="5"/>
      <c r="EC90" s="5"/>
      <c r="ED90" s="5"/>
      <c r="EE90" s="115"/>
      <c r="EF90" s="115"/>
      <c r="EG90" s="115"/>
      <c r="EH90" s="115"/>
      <c r="EI90" s="115"/>
      <c r="EJ90" s="115"/>
      <c r="EK90" s="115"/>
      <c r="EL90" s="115"/>
      <c r="EM90" s="115"/>
      <c r="EN90" s="115"/>
      <c r="EO90" s="115"/>
      <c r="EP90" s="115"/>
      <c r="EQ90" s="5"/>
      <c r="ER90" s="5"/>
    </row>
    <row r="91" spans="1:148" s="9" customFormat="1" ht="43.8" hidden="1" thickBot="1" x14ac:dyDescent="0.35">
      <c r="A91" s="5" t="s">
        <v>1889</v>
      </c>
      <c r="B91" s="5" t="s">
        <v>1890</v>
      </c>
      <c r="C91" s="5" t="s">
        <v>587</v>
      </c>
      <c r="D91" s="5" t="s">
        <v>589</v>
      </c>
      <c r="E91" s="5" t="s">
        <v>595</v>
      </c>
      <c r="F91" s="115"/>
      <c r="G91" s="115"/>
      <c r="H91" s="115"/>
      <c r="I91" s="115"/>
      <c r="J91" s="115"/>
      <c r="K91" s="130" t="s">
        <v>1891</v>
      </c>
      <c r="L91" s="115"/>
      <c r="M91" s="115"/>
      <c r="N91" s="115"/>
      <c r="O91" s="115"/>
      <c r="P91" s="115"/>
      <c r="Q91" s="5"/>
      <c r="R91" s="230" t="s">
        <v>1892</v>
      </c>
      <c r="S91" s="161"/>
      <c r="T91" s="176">
        <v>1</v>
      </c>
      <c r="U91" s="176"/>
      <c r="V91" s="176"/>
      <c r="W91" s="176"/>
      <c r="X91" s="177"/>
      <c r="Y91" s="25"/>
      <c r="Z91" s="205"/>
      <c r="AA91" s="205">
        <v>44441</v>
      </c>
      <c r="AB91" s="205"/>
      <c r="AC91" s="205"/>
      <c r="AD91" s="205">
        <f t="shared" si="32"/>
        <v>0</v>
      </c>
      <c r="AE91" s="205"/>
      <c r="AF91" s="205">
        <f t="shared" si="42"/>
        <v>44447</v>
      </c>
      <c r="AG91" s="206">
        <v>44448</v>
      </c>
      <c r="AH91" s="222">
        <v>44448</v>
      </c>
      <c r="AI91" s="41"/>
      <c r="AJ91" s="6" t="str">
        <f t="shared" si="35"/>
        <v/>
      </c>
      <c r="AK91" s="6" t="str">
        <f t="shared" si="36"/>
        <v/>
      </c>
      <c r="AL91" s="6" t="str">
        <f t="shared" si="37"/>
        <v/>
      </c>
      <c r="AM91" s="6" t="str">
        <f t="shared" si="38"/>
        <v/>
      </c>
      <c r="AN91" s="6" t="str">
        <f t="shared" si="39"/>
        <v/>
      </c>
      <c r="AO91" s="6" t="str">
        <f t="shared" si="40"/>
        <v/>
      </c>
      <c r="AP91" s="30">
        <f t="shared" si="41"/>
        <v>2</v>
      </c>
      <c r="AQ91" s="32"/>
      <c r="AR91" s="7"/>
      <c r="AS91" s="7"/>
      <c r="AT91" s="7"/>
      <c r="AU91" s="7"/>
      <c r="AV91" s="7"/>
      <c r="AW91" s="7"/>
      <c r="AX91" s="7"/>
      <c r="AY91" s="7"/>
      <c r="AZ91" s="7"/>
      <c r="BA91" s="7"/>
      <c r="BB91" s="7"/>
      <c r="BC91" s="7"/>
      <c r="BD91" s="7"/>
      <c r="BE91" s="7"/>
      <c r="BF91" s="7"/>
      <c r="BG91" s="8"/>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37"/>
      <c r="DX91" s="5" t="s">
        <v>1888</v>
      </c>
      <c r="DY91" s="5"/>
      <c r="DZ91" s="5"/>
      <c r="EA91" s="5"/>
      <c r="EB91" s="5"/>
      <c r="EC91" s="5"/>
      <c r="ED91" s="5"/>
      <c r="EE91" s="115"/>
      <c r="EF91" s="115"/>
      <c r="EG91" s="115"/>
      <c r="EH91" s="115"/>
      <c r="EI91" s="115"/>
      <c r="EJ91" s="115"/>
      <c r="EK91" s="115"/>
      <c r="EL91" s="115"/>
      <c r="EM91" s="115"/>
      <c r="EN91" s="115"/>
      <c r="EO91" s="115"/>
      <c r="EP91" s="115"/>
      <c r="EQ91" s="5"/>
      <c r="ER91" s="5"/>
    </row>
    <row r="92" spans="1:148" s="9" customFormat="1" ht="58.2" hidden="1" thickBot="1" x14ac:dyDescent="0.35">
      <c r="A92" s="5" t="s">
        <v>1893</v>
      </c>
      <c r="B92" s="5" t="s">
        <v>1894</v>
      </c>
      <c r="C92" s="5" t="s">
        <v>593</v>
      </c>
      <c r="D92" s="5"/>
      <c r="E92" s="5" t="s">
        <v>575</v>
      </c>
      <c r="F92" s="130" t="s">
        <v>1895</v>
      </c>
      <c r="G92" s="130" t="s">
        <v>1896</v>
      </c>
      <c r="H92" s="130">
        <v>44358</v>
      </c>
      <c r="I92" s="137" t="s">
        <v>1897</v>
      </c>
      <c r="J92" s="130">
        <v>44364</v>
      </c>
      <c r="K92" s="137" t="s">
        <v>1898</v>
      </c>
      <c r="L92" s="146"/>
      <c r="M92" s="130"/>
      <c r="N92" s="130">
        <v>44365</v>
      </c>
      <c r="O92" s="137" t="s">
        <v>1899</v>
      </c>
      <c r="P92" s="115">
        <v>44371</v>
      </c>
      <c r="Q92" s="115"/>
      <c r="R92" s="157" t="s">
        <v>1900</v>
      </c>
      <c r="S92" s="161">
        <v>1</v>
      </c>
      <c r="T92" s="176">
        <v>1</v>
      </c>
      <c r="U92" s="176">
        <v>1</v>
      </c>
      <c r="V92" s="176">
        <v>1</v>
      </c>
      <c r="W92" s="176">
        <v>1</v>
      </c>
      <c r="X92" s="177"/>
      <c r="Y92" s="25"/>
      <c r="Z92" s="210" t="s">
        <v>1901</v>
      </c>
      <c r="AA92" s="210" t="s">
        <v>1902</v>
      </c>
      <c r="AB92" s="214" t="s">
        <v>1903</v>
      </c>
      <c r="AC92" s="206">
        <v>44459</v>
      </c>
      <c r="AD92" s="205" t="e">
        <f t="shared" si="32"/>
        <v>#VALUE!</v>
      </c>
      <c r="AE92" s="206" t="s">
        <v>1904</v>
      </c>
      <c r="AF92" s="205">
        <f t="shared" si="42"/>
        <v>44529</v>
      </c>
      <c r="AG92" s="212">
        <v>44530</v>
      </c>
      <c r="AH92" s="222"/>
      <c r="AI92" s="41"/>
      <c r="AJ92" s="6" t="e">
        <f t="shared" si="35"/>
        <v>#VALUE!</v>
      </c>
      <c r="AK92" s="6" t="e">
        <f t="shared" si="36"/>
        <v>#VALUE!</v>
      </c>
      <c r="AL92" s="6" t="e">
        <f t="shared" si="37"/>
        <v>#VALUE!</v>
      </c>
      <c r="AM92" s="6" t="e">
        <f t="shared" si="38"/>
        <v>#VALUE!</v>
      </c>
      <c r="AN92" s="6" t="e">
        <f t="shared" si="39"/>
        <v>#VALUE!</v>
      </c>
      <c r="AO92" s="6" t="e">
        <f t="shared" si="40"/>
        <v>#VALUE!</v>
      </c>
      <c r="AP92" s="30">
        <f t="shared" si="41"/>
        <v>2</v>
      </c>
      <c r="AQ92" s="32"/>
      <c r="AR92" s="7"/>
      <c r="AS92" s="7"/>
      <c r="AT92" s="7"/>
      <c r="AU92" s="7"/>
      <c r="AV92" s="7"/>
      <c r="AW92" s="7"/>
      <c r="AX92" s="7"/>
      <c r="AY92" s="7"/>
      <c r="AZ92" s="7"/>
      <c r="BA92" s="7"/>
      <c r="BB92" s="7"/>
      <c r="BC92" s="7"/>
      <c r="BD92" s="7"/>
      <c r="BE92" s="7"/>
      <c r="BF92" s="7"/>
      <c r="BG92" s="8"/>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37"/>
      <c r="DX92" s="5" t="s">
        <v>1905</v>
      </c>
      <c r="DY92" s="5" t="s">
        <v>1906</v>
      </c>
      <c r="DZ92" s="5" t="s">
        <v>1580</v>
      </c>
      <c r="EA92" s="5" t="s">
        <v>577</v>
      </c>
      <c r="EB92" s="5" t="s">
        <v>1877</v>
      </c>
      <c r="EC92" s="5" t="s">
        <v>1520</v>
      </c>
      <c r="ED92" s="5"/>
      <c r="EE92" s="115" t="s">
        <v>1113</v>
      </c>
      <c r="EF92" s="115">
        <v>44322</v>
      </c>
      <c r="EG92" s="115"/>
      <c r="EH92" s="115"/>
      <c r="EI92" s="115"/>
      <c r="EJ92" s="115">
        <v>44322</v>
      </c>
      <c r="EK92" s="115" t="s">
        <v>1907</v>
      </c>
      <c r="EL92" s="115">
        <v>44343</v>
      </c>
      <c r="EM92" s="115"/>
      <c r="EN92" s="115"/>
      <c r="EO92" s="115"/>
      <c r="EP92" s="115"/>
      <c r="EQ92" s="5"/>
      <c r="ER92" s="5" t="s">
        <v>1908</v>
      </c>
    </row>
    <row r="93" spans="1:148" s="9" customFormat="1" ht="29.4" hidden="1" thickBot="1" x14ac:dyDescent="0.35">
      <c r="A93" s="5" t="s">
        <v>1909</v>
      </c>
      <c r="B93" s="5" t="s">
        <v>1910</v>
      </c>
      <c r="C93" s="5" t="s">
        <v>593</v>
      </c>
      <c r="D93" s="5"/>
      <c r="E93" s="5" t="s">
        <v>583</v>
      </c>
      <c r="F93" s="134"/>
      <c r="G93" s="134"/>
      <c r="H93" s="130">
        <v>44355</v>
      </c>
      <c r="I93" s="134"/>
      <c r="J93" s="130">
        <v>44356</v>
      </c>
      <c r="K93" s="134"/>
      <c r="L93" s="115"/>
      <c r="M93" s="133"/>
      <c r="N93" s="130">
        <v>44371</v>
      </c>
      <c r="O93" s="134"/>
      <c r="P93" s="115">
        <v>44435</v>
      </c>
      <c r="Q93" s="115"/>
      <c r="R93" s="153" t="s">
        <v>1911</v>
      </c>
      <c r="S93" s="161">
        <v>1</v>
      </c>
      <c r="T93" s="176">
        <v>1</v>
      </c>
      <c r="U93" s="176"/>
      <c r="V93" s="176"/>
      <c r="W93" s="176">
        <v>0.95</v>
      </c>
      <c r="X93" s="177"/>
      <c r="Y93" s="25"/>
      <c r="Z93" s="206">
        <f>AA93</f>
        <v>44438</v>
      </c>
      <c r="AA93" s="206">
        <v>44438</v>
      </c>
      <c r="AB93" s="217">
        <v>44438</v>
      </c>
      <c r="AC93" s="209" t="s">
        <v>1912</v>
      </c>
      <c r="AD93" s="205" t="e">
        <f t="shared" si="32"/>
        <v>#VALUE!</v>
      </c>
      <c r="AE93" s="210" t="s">
        <v>1913</v>
      </c>
      <c r="AF93" s="205">
        <f t="shared" si="42"/>
        <v>44461</v>
      </c>
      <c r="AG93" s="210">
        <v>44462</v>
      </c>
      <c r="AH93" s="222">
        <v>44462</v>
      </c>
      <c r="AI93" s="41"/>
      <c r="AJ93" s="6">
        <f t="shared" si="35"/>
        <v>1</v>
      </c>
      <c r="AK93" s="6">
        <f t="shared" si="36"/>
        <v>1</v>
      </c>
      <c r="AL93" s="6" t="e">
        <f t="shared" si="37"/>
        <v>#VALUE!</v>
      </c>
      <c r="AM93" s="6" t="e">
        <f t="shared" si="38"/>
        <v>#VALUE!</v>
      </c>
      <c r="AN93" s="6" t="e">
        <f t="shared" si="39"/>
        <v>#VALUE!</v>
      </c>
      <c r="AO93" s="6" t="e">
        <f t="shared" si="40"/>
        <v>#VALUE!</v>
      </c>
      <c r="AP93" s="30">
        <f t="shared" si="41"/>
        <v>2</v>
      </c>
      <c r="AQ93" s="32"/>
      <c r="AR93" s="7"/>
      <c r="AS93" s="7"/>
      <c r="AT93" s="7"/>
      <c r="AU93" s="7"/>
      <c r="AV93" s="7"/>
      <c r="AW93" s="7"/>
      <c r="AX93" s="7"/>
      <c r="AY93" s="7"/>
      <c r="AZ93" s="7"/>
      <c r="BA93" s="7"/>
      <c r="BB93" s="7"/>
      <c r="BC93" s="7"/>
      <c r="BD93" s="7"/>
      <c r="BE93" s="7"/>
      <c r="BF93" s="7"/>
      <c r="BG93" s="8"/>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37"/>
      <c r="DX93" s="5" t="s">
        <v>1914</v>
      </c>
      <c r="DY93" s="5"/>
      <c r="DZ93" s="5"/>
      <c r="EA93" s="5"/>
      <c r="EB93" s="5"/>
      <c r="EC93" s="5"/>
      <c r="ED93" s="5"/>
      <c r="EE93" s="115"/>
      <c r="EF93" s="115">
        <v>44336</v>
      </c>
      <c r="EG93" s="115"/>
      <c r="EH93" s="115"/>
      <c r="EI93" s="115"/>
      <c r="EJ93" s="115"/>
      <c r="EK93" s="115"/>
      <c r="EL93" s="115"/>
      <c r="EM93" s="115"/>
      <c r="EN93" s="115"/>
      <c r="EO93" s="115"/>
      <c r="EP93" s="115"/>
      <c r="EQ93" s="5"/>
      <c r="ER93" s="5"/>
    </row>
    <row r="94" spans="1:148" s="9" customFormat="1" ht="29.4" hidden="1" thickBot="1" x14ac:dyDescent="0.35">
      <c r="A94" s="5" t="s">
        <v>1915</v>
      </c>
      <c r="B94" s="5" t="s">
        <v>1910</v>
      </c>
      <c r="C94" s="5" t="s">
        <v>593</v>
      </c>
      <c r="D94" s="5"/>
      <c r="E94" s="5" t="s">
        <v>583</v>
      </c>
      <c r="F94" s="134"/>
      <c r="G94" s="134"/>
      <c r="H94" s="130">
        <v>44355</v>
      </c>
      <c r="I94" s="134"/>
      <c r="J94" s="130">
        <v>44356</v>
      </c>
      <c r="K94" s="134"/>
      <c r="L94" s="115"/>
      <c r="M94" s="133"/>
      <c r="N94" s="130">
        <v>44371</v>
      </c>
      <c r="O94" s="134"/>
      <c r="P94" s="115">
        <v>44435</v>
      </c>
      <c r="Q94" s="115"/>
      <c r="R94" s="153" t="s">
        <v>1911</v>
      </c>
      <c r="S94" s="161">
        <v>1</v>
      </c>
      <c r="T94" s="176">
        <v>1</v>
      </c>
      <c r="U94" s="176"/>
      <c r="V94" s="176"/>
      <c r="W94" s="176">
        <v>0.95</v>
      </c>
      <c r="X94" s="177"/>
      <c r="Y94" s="25"/>
      <c r="Z94" s="206">
        <f>AA94</f>
        <v>44442</v>
      </c>
      <c r="AA94" s="206">
        <v>44442</v>
      </c>
      <c r="AB94" s="217">
        <v>44438</v>
      </c>
      <c r="AC94" s="209" t="s">
        <v>1916</v>
      </c>
      <c r="AD94" s="205" t="e">
        <f t="shared" si="32"/>
        <v>#VALUE!</v>
      </c>
      <c r="AE94" s="210" t="s">
        <v>1917</v>
      </c>
      <c r="AF94" s="205">
        <f t="shared" si="42"/>
        <v>44461</v>
      </c>
      <c r="AG94" s="210">
        <v>44462</v>
      </c>
      <c r="AH94" s="222">
        <v>44462</v>
      </c>
      <c r="AI94" s="41"/>
      <c r="AJ94" s="6">
        <f t="shared" si="35"/>
        <v>1</v>
      </c>
      <c r="AK94" s="6">
        <f t="shared" si="36"/>
        <v>-3</v>
      </c>
      <c r="AL94" s="6" t="e">
        <f t="shared" si="37"/>
        <v>#VALUE!</v>
      </c>
      <c r="AM94" s="6" t="e">
        <f t="shared" si="38"/>
        <v>#VALUE!</v>
      </c>
      <c r="AN94" s="6" t="e">
        <f t="shared" si="39"/>
        <v>#VALUE!</v>
      </c>
      <c r="AO94" s="6" t="e">
        <f t="shared" si="40"/>
        <v>#VALUE!</v>
      </c>
      <c r="AP94" s="30">
        <f t="shared" si="41"/>
        <v>2</v>
      </c>
      <c r="AQ94" s="32"/>
      <c r="AR94" s="7"/>
      <c r="AS94" s="7"/>
      <c r="AT94" s="7"/>
      <c r="AU94" s="7"/>
      <c r="AV94" s="7"/>
      <c r="AW94" s="7"/>
      <c r="AX94" s="7"/>
      <c r="AY94" s="7"/>
      <c r="AZ94" s="7"/>
      <c r="BA94" s="7"/>
      <c r="BB94" s="7"/>
      <c r="BC94" s="7"/>
      <c r="BD94" s="7"/>
      <c r="BE94" s="7"/>
      <c r="BF94" s="7"/>
      <c r="BG94" s="8"/>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37"/>
      <c r="DX94" s="5" t="s">
        <v>1914</v>
      </c>
      <c r="DY94" s="5"/>
      <c r="DZ94" s="5"/>
      <c r="EA94" s="5"/>
      <c r="EB94" s="5"/>
      <c r="EC94" s="5"/>
      <c r="ED94" s="5"/>
      <c r="EE94" s="115"/>
      <c r="EF94" s="115">
        <v>44336</v>
      </c>
      <c r="EG94" s="115"/>
      <c r="EH94" s="115"/>
      <c r="EI94" s="115"/>
      <c r="EJ94" s="115"/>
      <c r="EK94" s="115"/>
      <c r="EL94" s="115"/>
      <c r="EM94" s="115"/>
      <c r="EN94" s="115"/>
      <c r="EO94" s="115"/>
      <c r="EP94" s="115"/>
      <c r="EQ94" s="5"/>
      <c r="ER94" s="5"/>
    </row>
    <row r="95" spans="1:148" s="9" customFormat="1" ht="29.4" hidden="1" thickBot="1" x14ac:dyDescent="0.35">
      <c r="A95" s="5" t="s">
        <v>1918</v>
      </c>
      <c r="B95" s="5" t="s">
        <v>1919</v>
      </c>
      <c r="C95" s="5" t="s">
        <v>587</v>
      </c>
      <c r="D95" s="5"/>
      <c r="E95" s="5" t="s">
        <v>595</v>
      </c>
      <c r="F95" s="115"/>
      <c r="G95" s="115"/>
      <c r="H95" s="115"/>
      <c r="I95" s="115"/>
      <c r="J95" s="115"/>
      <c r="K95" s="115"/>
      <c r="L95" s="115"/>
      <c r="M95" s="115"/>
      <c r="N95" s="115"/>
      <c r="O95" s="115"/>
      <c r="P95" s="115"/>
      <c r="Q95" s="5"/>
      <c r="R95" s="157" t="s">
        <v>1920</v>
      </c>
      <c r="S95" s="161"/>
      <c r="T95" s="176"/>
      <c r="U95" s="176"/>
      <c r="V95" s="176"/>
      <c r="W95" s="176"/>
      <c r="X95" s="177"/>
      <c r="Y95" s="25"/>
      <c r="Z95" s="205"/>
      <c r="AA95" s="205"/>
      <c r="AB95" s="205"/>
      <c r="AC95" s="205"/>
      <c r="AD95" s="205">
        <f t="shared" si="32"/>
        <v>0</v>
      </c>
      <c r="AE95" s="205"/>
      <c r="AF95" s="205" t="str">
        <f t="shared" si="42"/>
        <v/>
      </c>
      <c r="AG95" s="205"/>
      <c r="AH95" s="222"/>
      <c r="AI95" s="41"/>
      <c r="AJ95" s="6" t="str">
        <f t="shared" si="35"/>
        <v/>
      </c>
      <c r="AK95" s="6" t="str">
        <f t="shared" si="36"/>
        <v/>
      </c>
      <c r="AL95" s="6" t="str">
        <f t="shared" si="37"/>
        <v/>
      </c>
      <c r="AM95" s="6" t="str">
        <f t="shared" si="38"/>
        <v/>
      </c>
      <c r="AN95" s="6" t="str">
        <f t="shared" si="39"/>
        <v/>
      </c>
      <c r="AO95" s="6" t="str">
        <f t="shared" si="40"/>
        <v/>
      </c>
      <c r="AP95" s="30" t="str">
        <f t="shared" si="41"/>
        <v/>
      </c>
      <c r="AQ95" s="32"/>
      <c r="AR95" s="7"/>
      <c r="AS95" s="7"/>
      <c r="AT95" s="7"/>
      <c r="AU95" s="7"/>
      <c r="AV95" s="7"/>
      <c r="AW95" s="7"/>
      <c r="AX95" s="7"/>
      <c r="AY95" s="7"/>
      <c r="AZ95" s="7"/>
      <c r="BA95" s="7"/>
      <c r="BB95" s="7"/>
      <c r="BC95" s="7"/>
      <c r="BD95" s="7"/>
      <c r="BE95" s="7"/>
      <c r="BF95" s="7"/>
      <c r="BG95" s="8"/>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37"/>
      <c r="DX95" s="5" t="s">
        <v>1379</v>
      </c>
      <c r="DY95" s="5"/>
      <c r="DZ95" s="5"/>
      <c r="EA95" s="5"/>
      <c r="EB95" s="5"/>
      <c r="EC95" s="5"/>
      <c r="ED95" s="5"/>
      <c r="EE95" s="115"/>
      <c r="EF95" s="115"/>
      <c r="EG95" s="115"/>
      <c r="EH95" s="115"/>
      <c r="EI95" s="115"/>
      <c r="EJ95" s="115"/>
      <c r="EK95" s="115"/>
      <c r="EL95" s="115"/>
      <c r="EM95" s="115"/>
      <c r="EN95" s="115"/>
      <c r="EO95" s="115"/>
      <c r="EP95" s="115"/>
      <c r="EQ95" s="5"/>
      <c r="ER95" s="5"/>
    </row>
    <row r="96" spans="1:148" s="9" customFormat="1" ht="43.8" hidden="1" thickBot="1" x14ac:dyDescent="0.35">
      <c r="A96" s="5" t="s">
        <v>1921</v>
      </c>
      <c r="B96" s="5" t="s">
        <v>1922</v>
      </c>
      <c r="C96" s="5" t="s">
        <v>587</v>
      </c>
      <c r="D96" s="5"/>
      <c r="E96" s="5" t="s">
        <v>575</v>
      </c>
      <c r="F96" s="134"/>
      <c r="G96" s="134"/>
      <c r="H96" s="130">
        <v>44831</v>
      </c>
      <c r="I96" s="134"/>
      <c r="J96" s="130">
        <v>44840</v>
      </c>
      <c r="K96" s="134"/>
      <c r="L96" s="115"/>
      <c r="M96" s="134"/>
      <c r="N96" s="130">
        <v>44834</v>
      </c>
      <c r="O96" s="134"/>
      <c r="P96" s="115"/>
      <c r="Q96" s="249"/>
      <c r="R96" s="5"/>
      <c r="S96" s="161">
        <v>1</v>
      </c>
      <c r="T96" s="182">
        <v>1</v>
      </c>
      <c r="U96" s="182">
        <v>1</v>
      </c>
      <c r="V96" s="182">
        <v>1</v>
      </c>
      <c r="W96" s="182">
        <v>1</v>
      </c>
      <c r="X96" s="177"/>
      <c r="Y96" s="25"/>
      <c r="Z96" s="206">
        <v>44844</v>
      </c>
      <c r="AA96" s="208">
        <f>AB96</f>
        <v>44883</v>
      </c>
      <c r="AB96" s="208">
        <f>AC96</f>
        <v>44883</v>
      </c>
      <c r="AC96" s="208">
        <f>AE96</f>
        <v>44883</v>
      </c>
      <c r="AD96" s="205">
        <f t="shared" si="32"/>
        <v>44883</v>
      </c>
      <c r="AE96" s="208">
        <f>AG96</f>
        <v>44883</v>
      </c>
      <c r="AF96" s="205">
        <f t="shared" si="42"/>
        <v>44882</v>
      </c>
      <c r="AG96" s="206">
        <v>44883</v>
      </c>
      <c r="AH96" s="222"/>
      <c r="AI96" s="41"/>
      <c r="AJ96" s="6">
        <f t="shared" si="35"/>
        <v>40</v>
      </c>
      <c r="AK96" s="6">
        <f t="shared" si="36"/>
        <v>1</v>
      </c>
      <c r="AL96" s="6">
        <f t="shared" si="37"/>
        <v>1</v>
      </c>
      <c r="AM96" s="6">
        <f t="shared" si="38"/>
        <v>1</v>
      </c>
      <c r="AN96" s="6">
        <f t="shared" si="39"/>
        <v>1</v>
      </c>
      <c r="AO96" s="6">
        <f t="shared" si="40"/>
        <v>0</v>
      </c>
      <c r="AP96" s="30">
        <f t="shared" si="41"/>
        <v>2</v>
      </c>
      <c r="AQ96" s="32"/>
      <c r="AR96" s="7"/>
      <c r="AS96" s="7"/>
      <c r="AT96" s="7"/>
      <c r="AU96" s="7"/>
      <c r="AV96" s="7"/>
      <c r="AW96" s="7"/>
      <c r="AX96" s="7"/>
      <c r="AY96" s="7"/>
      <c r="AZ96" s="7"/>
      <c r="BA96" s="7"/>
      <c r="BB96" s="7"/>
      <c r="BC96" s="7"/>
      <c r="BD96" s="7"/>
      <c r="BE96" s="7"/>
      <c r="BF96" s="7"/>
      <c r="BG96" s="8"/>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37"/>
      <c r="DX96" s="5" t="s">
        <v>1923</v>
      </c>
      <c r="DY96" s="5"/>
      <c r="DZ96" s="5" t="s">
        <v>1580</v>
      </c>
      <c r="EA96" s="5"/>
      <c r="EB96" s="5"/>
      <c r="EC96" s="5"/>
      <c r="ED96" s="5"/>
      <c r="EE96" s="115"/>
      <c r="EF96" s="115"/>
      <c r="EG96" s="115"/>
      <c r="EH96" s="115"/>
      <c r="EI96" s="115"/>
      <c r="EJ96" s="115"/>
      <c r="EK96" s="115"/>
      <c r="EL96" s="115"/>
      <c r="EM96" s="115"/>
      <c r="EN96" s="115"/>
      <c r="EO96" s="115"/>
      <c r="EP96" s="115"/>
      <c r="EQ96" s="5"/>
      <c r="ER96" s="5"/>
    </row>
    <row r="97" spans="1:148" s="9" customFormat="1" ht="43.8" hidden="1" thickBot="1" x14ac:dyDescent="0.35">
      <c r="A97" s="187" t="s">
        <v>1924</v>
      </c>
      <c r="B97" s="5" t="s">
        <v>1925</v>
      </c>
      <c r="C97" s="5" t="s">
        <v>593</v>
      </c>
      <c r="D97" s="5"/>
      <c r="E97" s="5" t="s">
        <v>575</v>
      </c>
      <c r="F97" s="131">
        <v>44466</v>
      </c>
      <c r="G97" s="131">
        <v>44466</v>
      </c>
      <c r="H97" s="130">
        <v>44491</v>
      </c>
      <c r="I97" s="131">
        <v>44495</v>
      </c>
      <c r="J97" s="130">
        <v>44497</v>
      </c>
      <c r="K97" s="130">
        <v>44501</v>
      </c>
      <c r="L97" s="115"/>
      <c r="M97" s="134"/>
      <c r="N97" s="132">
        <v>44498</v>
      </c>
      <c r="O97" s="130">
        <v>44501</v>
      </c>
      <c r="P97" s="130">
        <v>44530</v>
      </c>
      <c r="Q97" s="357"/>
      <c r="R97" s="156" t="s">
        <v>1926</v>
      </c>
      <c r="S97" s="161">
        <v>1</v>
      </c>
      <c r="T97" s="176">
        <v>1</v>
      </c>
      <c r="U97" s="176">
        <v>1</v>
      </c>
      <c r="V97" s="176">
        <v>1</v>
      </c>
      <c r="W97" s="176">
        <v>1</v>
      </c>
      <c r="X97" s="177"/>
      <c r="Y97" s="25"/>
      <c r="Z97" s="211">
        <v>44519</v>
      </c>
      <c r="AA97" s="206">
        <v>44542</v>
      </c>
      <c r="AB97" s="206">
        <v>44546</v>
      </c>
      <c r="AC97" s="211">
        <v>44558</v>
      </c>
      <c r="AD97" s="205">
        <f t="shared" si="32"/>
        <v>44603</v>
      </c>
      <c r="AE97" s="206">
        <v>44648</v>
      </c>
      <c r="AF97" s="205">
        <f t="shared" si="42"/>
        <v>44693</v>
      </c>
      <c r="AG97" s="206">
        <v>44694</v>
      </c>
      <c r="AH97" s="222">
        <v>44698</v>
      </c>
      <c r="AI97" s="41"/>
      <c r="AJ97" s="6">
        <f t="shared" si="35"/>
        <v>24</v>
      </c>
      <c r="AK97" s="6">
        <f t="shared" si="36"/>
        <v>5</v>
      </c>
      <c r="AL97" s="6">
        <f t="shared" si="37"/>
        <v>13</v>
      </c>
      <c r="AM97" s="6">
        <f t="shared" si="38"/>
        <v>46</v>
      </c>
      <c r="AN97" s="6">
        <f t="shared" si="39"/>
        <v>46</v>
      </c>
      <c r="AO97" s="6">
        <f t="shared" si="40"/>
        <v>46</v>
      </c>
      <c r="AP97" s="30">
        <f t="shared" si="41"/>
        <v>2</v>
      </c>
      <c r="AQ97" s="32"/>
      <c r="AR97" s="7"/>
      <c r="AS97" s="7"/>
      <c r="AT97" s="7"/>
      <c r="AU97" s="7"/>
      <c r="AV97" s="7"/>
      <c r="AW97" s="7"/>
      <c r="AX97" s="7"/>
      <c r="AY97" s="7"/>
      <c r="AZ97" s="7"/>
      <c r="BA97" s="7"/>
      <c r="BB97" s="7"/>
      <c r="BC97" s="7"/>
      <c r="BD97" s="7"/>
      <c r="BE97" s="7"/>
      <c r="BF97" s="7"/>
      <c r="BG97" s="8"/>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37"/>
      <c r="DX97" s="5" t="s">
        <v>1923</v>
      </c>
      <c r="DY97" s="5"/>
      <c r="DZ97" s="5" t="s">
        <v>1745</v>
      </c>
      <c r="EA97" s="5" t="s">
        <v>577</v>
      </c>
      <c r="EB97" s="5" t="s">
        <v>1559</v>
      </c>
      <c r="EC97" s="5" t="s">
        <v>1927</v>
      </c>
      <c r="ED97" s="5"/>
      <c r="EE97" s="115"/>
      <c r="EF97" s="115">
        <v>44344</v>
      </c>
      <c r="EG97" s="115"/>
      <c r="EH97" s="115"/>
      <c r="EI97" s="115"/>
      <c r="EJ97" s="115">
        <v>44356</v>
      </c>
      <c r="EK97" s="115"/>
      <c r="EL97" s="115"/>
      <c r="EM97" s="115"/>
      <c r="EN97" s="115"/>
      <c r="EO97" s="115"/>
      <c r="EP97" s="115"/>
      <c r="EQ97" s="5"/>
      <c r="ER97" s="5"/>
    </row>
    <row r="98" spans="1:148" s="9" customFormat="1" ht="58.2" hidden="1" thickBot="1" x14ac:dyDescent="0.35">
      <c r="A98" s="187" t="s">
        <v>1928</v>
      </c>
      <c r="B98" s="5" t="s">
        <v>1929</v>
      </c>
      <c r="C98" s="5" t="s">
        <v>593</v>
      </c>
      <c r="D98" s="5"/>
      <c r="E98" s="5" t="s">
        <v>575</v>
      </c>
      <c r="F98" s="130">
        <v>44393</v>
      </c>
      <c r="G98" s="134"/>
      <c r="H98" s="130">
        <v>44426</v>
      </c>
      <c r="I98" s="134"/>
      <c r="J98" s="130">
        <v>44433</v>
      </c>
      <c r="K98" s="134"/>
      <c r="L98" s="115"/>
      <c r="M98" s="134"/>
      <c r="N98" s="130">
        <v>44427</v>
      </c>
      <c r="O98" s="134"/>
      <c r="P98" s="279">
        <v>44448</v>
      </c>
      <c r="Q98" s="199"/>
      <c r="R98" s="155" t="s">
        <v>1930</v>
      </c>
      <c r="S98" s="161">
        <v>1</v>
      </c>
      <c r="T98" s="178">
        <v>0.95</v>
      </c>
      <c r="U98" s="194">
        <v>0.95</v>
      </c>
      <c r="V98" s="194">
        <v>0.95</v>
      </c>
      <c r="W98" s="194">
        <v>0.95</v>
      </c>
      <c r="X98" s="177"/>
      <c r="Y98" s="25"/>
      <c r="Z98" s="212">
        <v>44449</v>
      </c>
      <c r="AA98" s="211">
        <v>44537</v>
      </c>
      <c r="AB98" s="217">
        <f>AC98</f>
        <v>44483</v>
      </c>
      <c r="AC98" s="217">
        <f>AE98</f>
        <v>44483</v>
      </c>
      <c r="AD98" s="217">
        <f t="shared" si="32"/>
        <v>44483</v>
      </c>
      <c r="AE98" s="217">
        <f>AF98</f>
        <v>44483</v>
      </c>
      <c r="AF98" s="205">
        <f t="shared" si="42"/>
        <v>44483</v>
      </c>
      <c r="AG98" s="206">
        <v>44484</v>
      </c>
      <c r="AH98" s="222">
        <v>44754</v>
      </c>
      <c r="AI98" s="41"/>
      <c r="AJ98" s="6">
        <f t="shared" si="35"/>
        <v>89</v>
      </c>
      <c r="AK98" s="6">
        <f t="shared" si="36"/>
        <v>-53</v>
      </c>
      <c r="AL98" s="6">
        <f t="shared" si="37"/>
        <v>1</v>
      </c>
      <c r="AM98" s="6">
        <f t="shared" si="38"/>
        <v>1</v>
      </c>
      <c r="AN98" s="6">
        <f t="shared" si="39"/>
        <v>1</v>
      </c>
      <c r="AO98" s="6">
        <f t="shared" si="40"/>
        <v>1</v>
      </c>
      <c r="AP98" s="30">
        <f t="shared" si="41"/>
        <v>2</v>
      </c>
      <c r="AQ98" s="32"/>
      <c r="AR98" s="7"/>
      <c r="AS98" s="7"/>
      <c r="AT98" s="7"/>
      <c r="AU98" s="7"/>
      <c r="AV98" s="7"/>
      <c r="AW98" s="7"/>
      <c r="AX98" s="7"/>
      <c r="AY98" s="7"/>
      <c r="AZ98" s="7"/>
      <c r="BA98" s="7"/>
      <c r="BB98" s="7"/>
      <c r="BC98" s="7"/>
      <c r="BD98" s="7"/>
      <c r="BE98" s="7"/>
      <c r="BF98" s="7"/>
      <c r="BG98" s="8"/>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37"/>
      <c r="DX98" s="5" t="s">
        <v>1923</v>
      </c>
      <c r="DY98" s="5" t="s">
        <v>1931</v>
      </c>
      <c r="DZ98" s="5" t="s">
        <v>1745</v>
      </c>
      <c r="EA98" s="5" t="s">
        <v>577</v>
      </c>
      <c r="EB98" s="5"/>
      <c r="EC98" s="5" t="s">
        <v>1113</v>
      </c>
      <c r="ED98" s="5"/>
      <c r="EE98" s="115"/>
      <c r="EF98" s="115">
        <v>44344</v>
      </c>
      <c r="EG98" s="115"/>
      <c r="EH98" s="115"/>
      <c r="EI98" s="115"/>
      <c r="EJ98" s="115">
        <v>44356</v>
      </c>
      <c r="EK98" s="115"/>
      <c r="EL98" s="115"/>
      <c r="EM98" s="115"/>
      <c r="EN98" s="115"/>
      <c r="EO98" s="115"/>
      <c r="EP98" s="115"/>
      <c r="EQ98" s="5"/>
      <c r="ER98" s="5" t="s">
        <v>1932</v>
      </c>
    </row>
    <row r="99" spans="1:148" s="9" customFormat="1" ht="43.8" hidden="1" thickBot="1" x14ac:dyDescent="0.35">
      <c r="A99" s="5" t="s">
        <v>1933</v>
      </c>
      <c r="B99" s="28" t="s">
        <v>1934</v>
      </c>
      <c r="C99" s="5" t="s">
        <v>587</v>
      </c>
      <c r="D99" s="5"/>
      <c r="E99" s="5" t="s">
        <v>575</v>
      </c>
      <c r="F99" s="134"/>
      <c r="G99" s="134"/>
      <c r="H99" s="130">
        <v>44893</v>
      </c>
      <c r="I99" s="134"/>
      <c r="J99" s="130">
        <v>44893</v>
      </c>
      <c r="K99" s="134"/>
      <c r="L99" s="134"/>
      <c r="M99" s="134"/>
      <c r="N99" s="130">
        <v>44902</v>
      </c>
      <c r="O99" s="267"/>
      <c r="P99" s="198"/>
      <c r="Q99" s="271">
        <v>44910</v>
      </c>
      <c r="R99" s="381" t="s">
        <v>1935</v>
      </c>
      <c r="S99" s="238">
        <v>1</v>
      </c>
      <c r="T99" s="234"/>
      <c r="U99" s="234"/>
      <c r="V99" s="234"/>
      <c r="W99" s="234"/>
      <c r="X99" s="232"/>
      <c r="Y99" s="25"/>
      <c r="Z99" s="212">
        <v>44907</v>
      </c>
      <c r="AA99" s="234"/>
      <c r="AB99" s="234"/>
      <c r="AC99" s="234"/>
      <c r="AD99" s="237"/>
      <c r="AE99" s="205">
        <v>44909</v>
      </c>
      <c r="AF99" s="205">
        <f t="shared" si="42"/>
        <v>44911</v>
      </c>
      <c r="AG99" s="206">
        <v>44914</v>
      </c>
      <c r="AH99" s="222"/>
      <c r="AI99" s="41"/>
      <c r="AJ99" s="6" t="str">
        <f t="shared" si="35"/>
        <v/>
      </c>
      <c r="AK99" s="6" t="str">
        <f t="shared" si="36"/>
        <v/>
      </c>
      <c r="AL99" s="6" t="str">
        <f t="shared" si="37"/>
        <v/>
      </c>
      <c r="AM99" s="6" t="str">
        <f t="shared" si="38"/>
        <v/>
      </c>
      <c r="AN99" s="6" t="str">
        <f t="shared" si="39"/>
        <v/>
      </c>
      <c r="AO99" s="6">
        <f t="shared" si="40"/>
        <v>3</v>
      </c>
      <c r="AP99" s="30">
        <f t="shared" si="41"/>
        <v>4</v>
      </c>
      <c r="AQ99" s="32"/>
      <c r="AR99" s="7"/>
      <c r="AS99" s="7"/>
      <c r="AT99" s="7"/>
      <c r="AU99" s="7"/>
      <c r="AV99" s="7"/>
      <c r="AW99" s="7"/>
      <c r="AX99" s="7"/>
      <c r="AY99" s="7"/>
      <c r="AZ99" s="7"/>
      <c r="BA99" s="7"/>
      <c r="BB99" s="7"/>
      <c r="BC99" s="7"/>
      <c r="BD99" s="7"/>
      <c r="BE99" s="7"/>
      <c r="BF99" s="7"/>
      <c r="BG99" s="8"/>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37"/>
      <c r="DX99" s="5" t="s">
        <v>1936</v>
      </c>
      <c r="DY99" s="5" t="s">
        <v>1937</v>
      </c>
      <c r="DZ99" s="5" t="s">
        <v>596</v>
      </c>
      <c r="EA99" s="5"/>
      <c r="EB99" s="5"/>
      <c r="EC99" s="5"/>
      <c r="ED99" s="5"/>
      <c r="EE99" s="5"/>
      <c r="EF99" s="5"/>
      <c r="EG99" s="5"/>
      <c r="EH99" s="5"/>
      <c r="EI99" s="5"/>
      <c r="EJ99" s="5"/>
      <c r="EK99" s="5"/>
      <c r="EL99" s="115"/>
      <c r="EM99" s="115"/>
      <c r="EN99" s="115"/>
      <c r="EO99" s="115"/>
      <c r="EP99" s="115"/>
      <c r="EQ99" s="5"/>
      <c r="ER99" s="5"/>
    </row>
    <row r="100" spans="1:148" s="9" customFormat="1" ht="43.8" hidden="1" thickBot="1" x14ac:dyDescent="0.35">
      <c r="A100" s="5" t="s">
        <v>1938</v>
      </c>
      <c r="B100" s="5" t="s">
        <v>1939</v>
      </c>
      <c r="C100" s="5" t="s">
        <v>593</v>
      </c>
      <c r="D100" s="5"/>
      <c r="E100" s="5" t="s">
        <v>575</v>
      </c>
      <c r="F100" s="130">
        <v>44393</v>
      </c>
      <c r="G100" s="134"/>
      <c r="H100" s="130">
        <v>44426</v>
      </c>
      <c r="I100" s="134"/>
      <c r="J100" s="132" t="s">
        <v>1940</v>
      </c>
      <c r="K100" s="134"/>
      <c r="L100" s="115"/>
      <c r="M100" s="134"/>
      <c r="N100" s="130">
        <v>44427</v>
      </c>
      <c r="O100" s="134"/>
      <c r="P100" s="268">
        <v>44448</v>
      </c>
      <c r="Q100" s="201"/>
      <c r="R100" s="155" t="s">
        <v>1930</v>
      </c>
      <c r="S100" s="161">
        <v>1</v>
      </c>
      <c r="T100" s="178">
        <v>0.6</v>
      </c>
      <c r="U100" s="194">
        <v>0.6</v>
      </c>
      <c r="V100" s="194">
        <v>0.6</v>
      </c>
      <c r="W100" s="194">
        <v>0.6</v>
      </c>
      <c r="X100" s="177"/>
      <c r="Y100" s="25"/>
      <c r="Z100" s="206">
        <v>44488</v>
      </c>
      <c r="AA100" s="206">
        <v>44531</v>
      </c>
      <c r="AB100" s="217">
        <f>AC100</f>
        <v>44546</v>
      </c>
      <c r="AC100" s="217">
        <f>AE100</f>
        <v>44546</v>
      </c>
      <c r="AD100" s="217">
        <f t="shared" ref="AD100:AD118" si="43">SUM(AC100+AE100)/2</f>
        <v>44546</v>
      </c>
      <c r="AE100" s="217">
        <f>AF100</f>
        <v>44546</v>
      </c>
      <c r="AF100" s="205">
        <f t="shared" si="42"/>
        <v>44546</v>
      </c>
      <c r="AG100" s="206">
        <v>44547</v>
      </c>
      <c r="AH100" s="222">
        <v>44754</v>
      </c>
      <c r="AI100" s="41"/>
      <c r="AJ100" s="6">
        <f t="shared" si="35"/>
        <v>44</v>
      </c>
      <c r="AK100" s="6">
        <f t="shared" si="36"/>
        <v>16</v>
      </c>
      <c r="AL100" s="6">
        <f t="shared" si="37"/>
        <v>1</v>
      </c>
      <c r="AM100" s="6">
        <f t="shared" si="38"/>
        <v>1</v>
      </c>
      <c r="AN100" s="6">
        <f t="shared" si="39"/>
        <v>1</v>
      </c>
      <c r="AO100" s="6">
        <f t="shared" si="40"/>
        <v>1</v>
      </c>
      <c r="AP100" s="30">
        <f t="shared" si="41"/>
        <v>2</v>
      </c>
      <c r="AQ100" s="32"/>
      <c r="AR100" s="7"/>
      <c r="AS100" s="7"/>
      <c r="AT100" s="7"/>
      <c r="AU100" s="7"/>
      <c r="AV100" s="7"/>
      <c r="AW100" s="7"/>
      <c r="AX100" s="7"/>
      <c r="AY100" s="7"/>
      <c r="AZ100" s="7"/>
      <c r="BA100" s="7"/>
      <c r="BB100" s="7"/>
      <c r="BC100" s="7"/>
      <c r="BD100" s="7"/>
      <c r="BE100" s="7"/>
      <c r="BF100" s="7"/>
      <c r="BG100" s="8"/>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37"/>
      <c r="DX100" s="5" t="s">
        <v>1923</v>
      </c>
      <c r="DY100" s="5" t="s">
        <v>1941</v>
      </c>
      <c r="DZ100" s="5" t="s">
        <v>1745</v>
      </c>
      <c r="EA100" s="5" t="s">
        <v>577</v>
      </c>
      <c r="EB100" s="5"/>
      <c r="EC100" s="5" t="s">
        <v>1113</v>
      </c>
      <c r="ED100" s="5"/>
      <c r="EE100" s="115"/>
      <c r="EF100" s="115">
        <v>44344</v>
      </c>
      <c r="EG100" s="115"/>
      <c r="EH100" s="115"/>
      <c r="EI100" s="115"/>
      <c r="EJ100" s="115">
        <v>44356</v>
      </c>
      <c r="EK100" s="115"/>
      <c r="EL100" s="115"/>
      <c r="EM100" s="115"/>
      <c r="EN100" s="115"/>
      <c r="EO100" s="115"/>
      <c r="EP100" s="115"/>
      <c r="EQ100" s="5"/>
      <c r="ER100" s="5"/>
    </row>
    <row r="101" spans="1:148" s="9" customFormat="1" ht="43.8" hidden="1" thickBot="1" x14ac:dyDescent="0.35">
      <c r="A101" s="5" t="s">
        <v>1942</v>
      </c>
      <c r="B101" s="5" t="s">
        <v>1939</v>
      </c>
      <c r="C101" s="5" t="s">
        <v>593</v>
      </c>
      <c r="D101" s="5"/>
      <c r="E101" s="5" t="s">
        <v>575</v>
      </c>
      <c r="F101" s="130">
        <v>44393</v>
      </c>
      <c r="G101" s="134"/>
      <c r="H101" s="130">
        <v>44426</v>
      </c>
      <c r="I101" s="134"/>
      <c r="J101" s="132" t="s">
        <v>1940</v>
      </c>
      <c r="K101" s="134"/>
      <c r="L101" s="115"/>
      <c r="M101" s="134"/>
      <c r="N101" s="130">
        <v>44427</v>
      </c>
      <c r="O101" s="134"/>
      <c r="P101" s="130">
        <v>44448</v>
      </c>
      <c r="Q101" s="5"/>
      <c r="R101" s="155" t="s">
        <v>1930</v>
      </c>
      <c r="S101" s="161">
        <v>1</v>
      </c>
      <c r="T101" s="178">
        <v>0.75</v>
      </c>
      <c r="U101" s="194">
        <v>0.6</v>
      </c>
      <c r="V101" s="194">
        <v>0.6</v>
      </c>
      <c r="W101" s="194">
        <v>0.6</v>
      </c>
      <c r="X101" s="177"/>
      <c r="Y101" s="25"/>
      <c r="Z101" s="206">
        <v>44488</v>
      </c>
      <c r="AA101" s="206">
        <v>44531</v>
      </c>
      <c r="AB101" s="217">
        <f>AC101</f>
        <v>44546</v>
      </c>
      <c r="AC101" s="217">
        <f>AE101</f>
        <v>44546</v>
      </c>
      <c r="AD101" s="217">
        <f t="shared" si="43"/>
        <v>44546</v>
      </c>
      <c r="AE101" s="217">
        <f>AF101</f>
        <v>44546</v>
      </c>
      <c r="AF101" s="205">
        <f t="shared" si="42"/>
        <v>44546</v>
      </c>
      <c r="AG101" s="206">
        <v>44547</v>
      </c>
      <c r="AH101" s="222">
        <v>44754</v>
      </c>
      <c r="AI101" s="41"/>
      <c r="AJ101" s="6">
        <f t="shared" si="35"/>
        <v>44</v>
      </c>
      <c r="AK101" s="6">
        <f t="shared" si="36"/>
        <v>16</v>
      </c>
      <c r="AL101" s="6">
        <f t="shared" si="37"/>
        <v>1</v>
      </c>
      <c r="AM101" s="6">
        <f t="shared" si="38"/>
        <v>1</v>
      </c>
      <c r="AN101" s="6">
        <f t="shared" si="39"/>
        <v>1</v>
      </c>
      <c r="AO101" s="6">
        <f t="shared" si="40"/>
        <v>1</v>
      </c>
      <c r="AP101" s="30">
        <f t="shared" si="41"/>
        <v>2</v>
      </c>
      <c r="AQ101" s="32"/>
      <c r="AR101" s="7"/>
      <c r="AS101" s="7"/>
      <c r="AT101" s="7"/>
      <c r="AU101" s="7"/>
      <c r="AV101" s="7"/>
      <c r="AW101" s="7"/>
      <c r="AX101" s="7"/>
      <c r="AY101" s="7"/>
      <c r="AZ101" s="7"/>
      <c r="BA101" s="7"/>
      <c r="BB101" s="7"/>
      <c r="BC101" s="7"/>
      <c r="BD101" s="7"/>
      <c r="BE101" s="7"/>
      <c r="BF101" s="7"/>
      <c r="BG101" s="8"/>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37"/>
      <c r="DX101" s="5" t="s">
        <v>1923</v>
      </c>
      <c r="DY101" s="5" t="s">
        <v>1941</v>
      </c>
      <c r="DZ101" s="5" t="s">
        <v>1745</v>
      </c>
      <c r="EA101" s="5" t="s">
        <v>577</v>
      </c>
      <c r="EB101" s="5"/>
      <c r="EC101" s="5" t="s">
        <v>1113</v>
      </c>
      <c r="ED101" s="5"/>
      <c r="EE101" s="115"/>
      <c r="EF101" s="115">
        <v>44344</v>
      </c>
      <c r="EG101" s="115"/>
      <c r="EH101" s="115"/>
      <c r="EI101" s="115"/>
      <c r="EJ101" s="115">
        <v>44356</v>
      </c>
      <c r="EK101" s="115"/>
      <c r="EL101" s="115"/>
      <c r="EM101" s="115"/>
      <c r="EN101" s="115"/>
      <c r="EO101" s="115"/>
      <c r="EP101" s="115"/>
      <c r="EQ101" s="5"/>
      <c r="ER101" s="5"/>
    </row>
    <row r="102" spans="1:148" s="9" customFormat="1" ht="72.599999999999994" hidden="1" thickBot="1" x14ac:dyDescent="0.35">
      <c r="A102" s="5" t="s">
        <v>1943</v>
      </c>
      <c r="B102" s="5" t="s">
        <v>1944</v>
      </c>
      <c r="C102" s="5" t="s">
        <v>593</v>
      </c>
      <c r="D102" s="5"/>
      <c r="E102" s="5" t="s">
        <v>575</v>
      </c>
      <c r="F102" s="130">
        <v>44602</v>
      </c>
      <c r="G102" s="134"/>
      <c r="H102" s="130">
        <v>44603</v>
      </c>
      <c r="I102" s="134"/>
      <c r="J102" s="130">
        <v>44607</v>
      </c>
      <c r="K102" s="134"/>
      <c r="L102" s="115"/>
      <c r="M102" s="134"/>
      <c r="N102" s="130">
        <v>44607</v>
      </c>
      <c r="O102" s="134"/>
      <c r="P102" s="130">
        <v>44656</v>
      </c>
      <c r="Q102" s="130"/>
      <c r="R102" s="5" t="s">
        <v>1766</v>
      </c>
      <c r="S102" s="161">
        <v>1</v>
      </c>
      <c r="T102" s="224">
        <v>1</v>
      </c>
      <c r="U102" s="224">
        <v>1</v>
      </c>
      <c r="V102" s="224">
        <v>1</v>
      </c>
      <c r="W102" s="176">
        <v>1</v>
      </c>
      <c r="X102" s="391">
        <v>1</v>
      </c>
      <c r="Y102" s="25"/>
      <c r="Z102" s="211">
        <v>44608</v>
      </c>
      <c r="AA102" s="217">
        <f>AB102</f>
        <v>44678</v>
      </c>
      <c r="AB102" s="225">
        <f>AC102</f>
        <v>44678</v>
      </c>
      <c r="AC102" s="206">
        <v>44678</v>
      </c>
      <c r="AD102" s="205">
        <f t="shared" si="43"/>
        <v>44685.5</v>
      </c>
      <c r="AE102" s="217">
        <f>AF102</f>
        <v>44693</v>
      </c>
      <c r="AF102" s="205">
        <f t="shared" si="42"/>
        <v>44693</v>
      </c>
      <c r="AG102" s="206">
        <v>44694</v>
      </c>
      <c r="AH102" s="222">
        <v>44698</v>
      </c>
      <c r="AI102" s="41"/>
      <c r="AJ102" s="6">
        <f t="shared" si="35"/>
        <v>71</v>
      </c>
      <c r="AK102" s="6">
        <f t="shared" si="36"/>
        <v>1</v>
      </c>
      <c r="AL102" s="6">
        <f t="shared" si="37"/>
        <v>1</v>
      </c>
      <c r="AM102" s="6">
        <f t="shared" si="38"/>
        <v>8.5</v>
      </c>
      <c r="AN102" s="6">
        <f t="shared" si="39"/>
        <v>8.5</v>
      </c>
      <c r="AO102" s="6">
        <f t="shared" si="40"/>
        <v>1</v>
      </c>
      <c r="AP102" s="30">
        <f t="shared" si="41"/>
        <v>2</v>
      </c>
      <c r="AQ102" s="32"/>
      <c r="AR102" s="7"/>
      <c r="AS102" s="7"/>
      <c r="AT102" s="7"/>
      <c r="AU102" s="7"/>
      <c r="AV102" s="7"/>
      <c r="AW102" s="7"/>
      <c r="AX102" s="7"/>
      <c r="AY102" s="7"/>
      <c r="AZ102" s="7"/>
      <c r="BA102" s="7"/>
      <c r="BB102" s="7"/>
      <c r="BC102" s="7"/>
      <c r="BD102" s="7"/>
      <c r="BE102" s="7"/>
      <c r="BF102" s="7"/>
      <c r="BG102" s="8"/>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37"/>
      <c r="DX102" s="5" t="s">
        <v>1923</v>
      </c>
      <c r="DY102" s="5"/>
      <c r="DZ102" s="5" t="s">
        <v>1745</v>
      </c>
      <c r="EA102" s="5" t="s">
        <v>577</v>
      </c>
      <c r="EB102" s="5" t="s">
        <v>1546</v>
      </c>
      <c r="EC102" s="5" t="s">
        <v>1113</v>
      </c>
      <c r="ED102" s="5" t="s">
        <v>1113</v>
      </c>
      <c r="EE102" s="115" t="s">
        <v>1113</v>
      </c>
      <c r="EF102" s="115">
        <v>44550</v>
      </c>
      <c r="EG102" s="115"/>
      <c r="EH102" s="115"/>
      <c r="EI102" s="115"/>
      <c r="EJ102" s="115">
        <v>44559</v>
      </c>
      <c r="EK102" s="115">
        <v>44581</v>
      </c>
      <c r="EL102" s="115"/>
      <c r="EM102" s="115"/>
      <c r="EN102" s="115"/>
      <c r="EO102" s="115"/>
      <c r="EP102" s="115"/>
      <c r="EQ102" s="5"/>
      <c r="ER102" s="5" t="s">
        <v>1945</v>
      </c>
    </row>
    <row r="103" spans="1:148" s="9" customFormat="1" ht="58.2" hidden="1" thickBot="1" x14ac:dyDescent="0.35">
      <c r="A103" s="128" t="s">
        <v>1946</v>
      </c>
      <c r="B103" s="5" t="s">
        <v>1947</v>
      </c>
      <c r="C103" s="5" t="s">
        <v>587</v>
      </c>
      <c r="D103" s="5"/>
      <c r="E103" s="5" t="s">
        <v>575</v>
      </c>
      <c r="F103" s="130">
        <v>44398</v>
      </c>
      <c r="G103" s="134"/>
      <c r="H103" s="130">
        <v>44398</v>
      </c>
      <c r="I103" s="134"/>
      <c r="J103" s="134"/>
      <c r="K103" s="134"/>
      <c r="L103" s="115"/>
      <c r="M103" s="134"/>
      <c r="N103" s="134"/>
      <c r="O103" s="134"/>
      <c r="P103" s="115">
        <v>44854</v>
      </c>
      <c r="Q103" s="5"/>
      <c r="R103" s="156" t="s">
        <v>1948</v>
      </c>
      <c r="S103" s="180">
        <v>1</v>
      </c>
      <c r="T103" s="180">
        <v>1</v>
      </c>
      <c r="U103" s="180">
        <v>1</v>
      </c>
      <c r="V103" s="180">
        <v>1</v>
      </c>
      <c r="W103" s="180">
        <v>1</v>
      </c>
      <c r="X103" s="190">
        <v>1</v>
      </c>
      <c r="Y103" s="25"/>
      <c r="Z103" s="208">
        <f t="shared" ref="Z103:AC106" si="44">AB103</f>
        <v>44858</v>
      </c>
      <c r="AA103" s="208">
        <f t="shared" si="44"/>
        <v>44858</v>
      </c>
      <c r="AB103" s="208">
        <f t="shared" si="44"/>
        <v>44858</v>
      </c>
      <c r="AC103" s="208">
        <f t="shared" si="44"/>
        <v>44858</v>
      </c>
      <c r="AD103" s="205">
        <f t="shared" si="43"/>
        <v>44858</v>
      </c>
      <c r="AE103" s="208">
        <f>AG103</f>
        <v>44858</v>
      </c>
      <c r="AF103" s="205">
        <f t="shared" si="42"/>
        <v>44855</v>
      </c>
      <c r="AG103" s="219">
        <v>44858</v>
      </c>
      <c r="AH103" s="222"/>
      <c r="AI103" s="41"/>
      <c r="AJ103" s="6">
        <f t="shared" si="35"/>
        <v>1</v>
      </c>
      <c r="AK103" s="6">
        <f t="shared" si="36"/>
        <v>1</v>
      </c>
      <c r="AL103" s="6">
        <f t="shared" si="37"/>
        <v>1</v>
      </c>
      <c r="AM103" s="6">
        <f t="shared" si="38"/>
        <v>1</v>
      </c>
      <c r="AN103" s="6">
        <f t="shared" si="39"/>
        <v>1</v>
      </c>
      <c r="AO103" s="6">
        <f t="shared" si="40"/>
        <v>-2</v>
      </c>
      <c r="AP103" s="30">
        <f t="shared" si="41"/>
        <v>4</v>
      </c>
      <c r="AQ103" s="32"/>
      <c r="AR103" s="7"/>
      <c r="AS103" s="7"/>
      <c r="AT103" s="7"/>
      <c r="AU103" s="7"/>
      <c r="AV103" s="7"/>
      <c r="AW103" s="7"/>
      <c r="AX103" s="7"/>
      <c r="AY103" s="7"/>
      <c r="AZ103" s="7"/>
      <c r="BA103" s="7"/>
      <c r="BB103" s="7"/>
      <c r="BC103" s="7"/>
      <c r="BD103" s="7"/>
      <c r="BE103" s="7"/>
      <c r="BF103" s="7"/>
      <c r="BG103" s="8"/>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37"/>
      <c r="DX103" s="5" t="s">
        <v>1379</v>
      </c>
      <c r="DY103" s="5"/>
      <c r="DZ103" s="5" t="s">
        <v>1580</v>
      </c>
      <c r="EA103" s="5" t="s">
        <v>577</v>
      </c>
      <c r="EB103" s="5"/>
      <c r="EC103" s="5" t="s">
        <v>1113</v>
      </c>
      <c r="ED103" s="5"/>
      <c r="EE103" s="115"/>
      <c r="EF103" s="115">
        <v>44393</v>
      </c>
      <c r="EG103" s="115"/>
      <c r="EH103" s="115"/>
      <c r="EI103" s="115"/>
      <c r="EJ103" s="115">
        <v>44403</v>
      </c>
      <c r="EK103" s="115" t="s">
        <v>1113</v>
      </c>
      <c r="EL103" s="115" t="s">
        <v>1113</v>
      </c>
      <c r="EM103" s="115"/>
      <c r="EN103" s="115"/>
      <c r="EO103" s="115"/>
      <c r="EP103" s="115"/>
      <c r="EQ103" s="5"/>
      <c r="ER103" s="5" t="s">
        <v>1949</v>
      </c>
    </row>
    <row r="104" spans="1:148" s="9" customFormat="1" ht="58.2" hidden="1" thickBot="1" x14ac:dyDescent="0.35">
      <c r="A104" s="128" t="s">
        <v>1950</v>
      </c>
      <c r="B104" s="5" t="s">
        <v>1947</v>
      </c>
      <c r="C104" s="5" t="s">
        <v>587</v>
      </c>
      <c r="D104" s="5"/>
      <c r="E104" s="5" t="s">
        <v>575</v>
      </c>
      <c r="F104" s="130">
        <v>44398</v>
      </c>
      <c r="G104" s="134"/>
      <c r="H104" s="130">
        <v>44398</v>
      </c>
      <c r="I104" s="134"/>
      <c r="J104" s="134"/>
      <c r="K104" s="134"/>
      <c r="L104" s="115"/>
      <c r="M104" s="134"/>
      <c r="N104" s="134"/>
      <c r="O104" s="134"/>
      <c r="P104" s="115">
        <v>44854</v>
      </c>
      <c r="Q104" s="5"/>
      <c r="R104" s="156" t="s">
        <v>1948</v>
      </c>
      <c r="S104" s="180">
        <v>1</v>
      </c>
      <c r="T104" s="180">
        <v>1</v>
      </c>
      <c r="U104" s="180">
        <v>1</v>
      </c>
      <c r="V104" s="180">
        <v>1</v>
      </c>
      <c r="W104" s="180">
        <v>1</v>
      </c>
      <c r="X104" s="190">
        <v>1</v>
      </c>
      <c r="Y104" s="25"/>
      <c r="Z104" s="208">
        <f t="shared" si="44"/>
        <v>44858</v>
      </c>
      <c r="AA104" s="208">
        <f t="shared" si="44"/>
        <v>44858</v>
      </c>
      <c r="AB104" s="208">
        <f t="shared" si="44"/>
        <v>44858</v>
      </c>
      <c r="AC104" s="208">
        <f t="shared" si="44"/>
        <v>44858</v>
      </c>
      <c r="AD104" s="205">
        <f t="shared" si="43"/>
        <v>44858</v>
      </c>
      <c r="AE104" s="208">
        <f>AG104</f>
        <v>44858</v>
      </c>
      <c r="AF104" s="205">
        <f t="shared" si="42"/>
        <v>44855</v>
      </c>
      <c r="AG104" s="219">
        <v>44858</v>
      </c>
      <c r="AH104" s="222"/>
      <c r="AI104" s="41"/>
      <c r="AJ104" s="6">
        <f t="shared" si="35"/>
        <v>1</v>
      </c>
      <c r="AK104" s="6">
        <f t="shared" si="36"/>
        <v>1</v>
      </c>
      <c r="AL104" s="6">
        <f t="shared" si="37"/>
        <v>1</v>
      </c>
      <c r="AM104" s="6">
        <f t="shared" si="38"/>
        <v>1</v>
      </c>
      <c r="AN104" s="6">
        <f t="shared" si="39"/>
        <v>1</v>
      </c>
      <c r="AO104" s="6">
        <f t="shared" si="40"/>
        <v>-2</v>
      </c>
      <c r="AP104" s="30">
        <f t="shared" si="41"/>
        <v>4</v>
      </c>
      <c r="AQ104" s="32"/>
      <c r="AR104" s="7"/>
      <c r="AS104" s="7"/>
      <c r="AT104" s="7"/>
      <c r="AU104" s="7"/>
      <c r="AV104" s="7"/>
      <c r="AW104" s="7"/>
      <c r="AX104" s="7"/>
      <c r="AY104" s="7"/>
      <c r="AZ104" s="7"/>
      <c r="BA104" s="7"/>
      <c r="BB104" s="7"/>
      <c r="BC104" s="7"/>
      <c r="BD104" s="7"/>
      <c r="BE104" s="7"/>
      <c r="BF104" s="7"/>
      <c r="BG104" s="8"/>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37"/>
      <c r="DX104" s="5" t="s">
        <v>1379</v>
      </c>
      <c r="DY104" s="5"/>
      <c r="DZ104" s="5" t="s">
        <v>1580</v>
      </c>
      <c r="EA104" s="5" t="s">
        <v>577</v>
      </c>
      <c r="EB104" s="5"/>
      <c r="EC104" s="5" t="s">
        <v>1113</v>
      </c>
      <c r="ED104" s="5"/>
      <c r="EE104" s="115"/>
      <c r="EF104" s="115">
        <v>44393</v>
      </c>
      <c r="EG104" s="115"/>
      <c r="EH104" s="115"/>
      <c r="EI104" s="115"/>
      <c r="EJ104" s="115">
        <v>44398</v>
      </c>
      <c r="EK104" s="115" t="s">
        <v>1113</v>
      </c>
      <c r="EL104" s="115" t="s">
        <v>1113</v>
      </c>
      <c r="EM104" s="115"/>
      <c r="EN104" s="115"/>
      <c r="EO104" s="115"/>
      <c r="EP104" s="115"/>
      <c r="EQ104" s="5"/>
      <c r="ER104" s="5" t="s">
        <v>1949</v>
      </c>
    </row>
    <row r="105" spans="1:148" s="9" customFormat="1" ht="58.2" hidden="1" thickBot="1" x14ac:dyDescent="0.35">
      <c r="A105" s="128" t="s">
        <v>1951</v>
      </c>
      <c r="B105" s="5" t="s">
        <v>1947</v>
      </c>
      <c r="C105" s="5" t="s">
        <v>587</v>
      </c>
      <c r="D105" s="5"/>
      <c r="E105" s="5" t="s">
        <v>575</v>
      </c>
      <c r="F105" s="130">
        <v>44398</v>
      </c>
      <c r="G105" s="134"/>
      <c r="H105" s="130">
        <v>44398</v>
      </c>
      <c r="I105" s="134"/>
      <c r="J105" s="134"/>
      <c r="K105" s="134"/>
      <c r="L105" s="115"/>
      <c r="M105" s="134"/>
      <c r="N105" s="134"/>
      <c r="O105" s="134"/>
      <c r="P105" s="115">
        <v>44854</v>
      </c>
      <c r="Q105" s="5"/>
      <c r="R105" s="156" t="s">
        <v>1948</v>
      </c>
      <c r="S105" s="180">
        <v>1</v>
      </c>
      <c r="T105" s="180">
        <v>1</v>
      </c>
      <c r="U105" s="180">
        <v>1</v>
      </c>
      <c r="V105" s="180">
        <v>1</v>
      </c>
      <c r="W105" s="180">
        <v>1</v>
      </c>
      <c r="X105" s="180">
        <v>1</v>
      </c>
      <c r="Y105" s="25"/>
      <c r="Z105" s="208">
        <f t="shared" si="44"/>
        <v>44858</v>
      </c>
      <c r="AA105" s="208">
        <f t="shared" si="44"/>
        <v>44858</v>
      </c>
      <c r="AB105" s="208">
        <f t="shared" si="44"/>
        <v>44858</v>
      </c>
      <c r="AC105" s="208">
        <f t="shared" si="44"/>
        <v>44858</v>
      </c>
      <c r="AD105" s="205">
        <f t="shared" si="43"/>
        <v>44858</v>
      </c>
      <c r="AE105" s="208">
        <f>AG105</f>
        <v>44858</v>
      </c>
      <c r="AF105" s="205">
        <f t="shared" si="42"/>
        <v>44855</v>
      </c>
      <c r="AG105" s="219">
        <v>44858</v>
      </c>
      <c r="AH105" s="222"/>
      <c r="AI105" s="41"/>
      <c r="AJ105" s="6">
        <f t="shared" si="35"/>
        <v>1</v>
      </c>
      <c r="AK105" s="6">
        <f t="shared" si="36"/>
        <v>1</v>
      </c>
      <c r="AL105" s="6">
        <f t="shared" si="37"/>
        <v>1</v>
      </c>
      <c r="AM105" s="6">
        <f t="shared" si="38"/>
        <v>1</v>
      </c>
      <c r="AN105" s="6">
        <f t="shared" si="39"/>
        <v>1</v>
      </c>
      <c r="AO105" s="6">
        <f t="shared" si="40"/>
        <v>-2</v>
      </c>
      <c r="AP105" s="30">
        <f t="shared" si="41"/>
        <v>4</v>
      </c>
      <c r="AQ105" s="32"/>
      <c r="AR105" s="7"/>
      <c r="AS105" s="7"/>
      <c r="AT105" s="7"/>
      <c r="AU105" s="7"/>
      <c r="AV105" s="7"/>
      <c r="AW105" s="7"/>
      <c r="AX105" s="7"/>
      <c r="AY105" s="7"/>
      <c r="AZ105" s="7"/>
      <c r="BA105" s="7"/>
      <c r="BB105" s="7"/>
      <c r="BC105" s="7"/>
      <c r="BD105" s="7"/>
      <c r="BE105" s="7"/>
      <c r="BF105" s="7"/>
      <c r="BG105" s="8"/>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37"/>
      <c r="DX105" s="5" t="s">
        <v>1379</v>
      </c>
      <c r="DY105" s="5"/>
      <c r="DZ105" s="5" t="s">
        <v>1580</v>
      </c>
      <c r="EA105" s="5" t="s">
        <v>577</v>
      </c>
      <c r="EB105" s="5"/>
      <c r="EC105" s="5" t="s">
        <v>1113</v>
      </c>
      <c r="ED105" s="5"/>
      <c r="EE105" s="115"/>
      <c r="EF105" s="115">
        <v>44393</v>
      </c>
      <c r="EG105" s="115"/>
      <c r="EH105" s="115"/>
      <c r="EI105" s="115"/>
      <c r="EJ105" s="115">
        <v>44398</v>
      </c>
      <c r="EK105" s="115" t="s">
        <v>1113</v>
      </c>
      <c r="EL105" s="115" t="s">
        <v>1113</v>
      </c>
      <c r="EM105" s="115"/>
      <c r="EN105" s="115"/>
      <c r="EO105" s="115"/>
      <c r="EP105" s="115"/>
      <c r="EQ105" s="5"/>
      <c r="ER105" s="5" t="s">
        <v>1949</v>
      </c>
    </row>
    <row r="106" spans="1:148" s="9" customFormat="1" ht="58.2" hidden="1" thickBot="1" x14ac:dyDescent="0.35">
      <c r="A106" s="128" t="s">
        <v>1952</v>
      </c>
      <c r="B106" s="5" t="s">
        <v>1953</v>
      </c>
      <c r="C106" s="5" t="s">
        <v>587</v>
      </c>
      <c r="D106" s="5"/>
      <c r="E106" s="5" t="s">
        <v>575</v>
      </c>
      <c r="F106" s="130">
        <v>44398</v>
      </c>
      <c r="G106" s="134"/>
      <c r="H106" s="130">
        <v>44398</v>
      </c>
      <c r="I106" s="134"/>
      <c r="J106" s="134"/>
      <c r="K106" s="134"/>
      <c r="L106" s="115"/>
      <c r="M106" s="134"/>
      <c r="N106" s="134"/>
      <c r="O106" s="134"/>
      <c r="P106" s="115">
        <v>44854</v>
      </c>
      <c r="Q106" s="5"/>
      <c r="R106" s="156" t="s">
        <v>1948</v>
      </c>
      <c r="S106" s="180">
        <v>1</v>
      </c>
      <c r="T106" s="180">
        <v>1</v>
      </c>
      <c r="U106" s="180">
        <v>1</v>
      </c>
      <c r="V106" s="180">
        <v>1</v>
      </c>
      <c r="W106" s="180">
        <v>1</v>
      </c>
      <c r="X106" s="190">
        <v>1</v>
      </c>
      <c r="Y106" s="25"/>
      <c r="Z106" s="208">
        <f t="shared" si="44"/>
        <v>44858</v>
      </c>
      <c r="AA106" s="208">
        <f t="shared" si="44"/>
        <v>44858</v>
      </c>
      <c r="AB106" s="208">
        <f t="shared" si="44"/>
        <v>44858</v>
      </c>
      <c r="AC106" s="208">
        <f t="shared" si="44"/>
        <v>44858</v>
      </c>
      <c r="AD106" s="205">
        <f t="shared" si="43"/>
        <v>44858</v>
      </c>
      <c r="AE106" s="208">
        <f>AG106</f>
        <v>44858</v>
      </c>
      <c r="AF106" s="205">
        <f t="shared" si="42"/>
        <v>44855</v>
      </c>
      <c r="AG106" s="219">
        <v>44858</v>
      </c>
      <c r="AH106" s="222"/>
      <c r="AI106" s="41"/>
      <c r="AJ106" s="6">
        <f t="shared" si="35"/>
        <v>1</v>
      </c>
      <c r="AK106" s="6">
        <f t="shared" si="36"/>
        <v>1</v>
      </c>
      <c r="AL106" s="6">
        <f t="shared" si="37"/>
        <v>1</v>
      </c>
      <c r="AM106" s="6">
        <f t="shared" si="38"/>
        <v>1</v>
      </c>
      <c r="AN106" s="6">
        <f t="shared" si="39"/>
        <v>1</v>
      </c>
      <c r="AO106" s="6">
        <f t="shared" si="40"/>
        <v>-2</v>
      </c>
      <c r="AP106" s="30">
        <f t="shared" si="41"/>
        <v>4</v>
      </c>
      <c r="AQ106" s="32"/>
      <c r="AR106" s="7"/>
      <c r="AS106" s="7"/>
      <c r="AT106" s="7"/>
      <c r="AU106" s="7"/>
      <c r="AV106" s="7"/>
      <c r="AW106" s="7"/>
      <c r="AX106" s="7"/>
      <c r="AY106" s="7"/>
      <c r="AZ106" s="7"/>
      <c r="BA106" s="7"/>
      <c r="BB106" s="7"/>
      <c r="BC106" s="7"/>
      <c r="BD106" s="7"/>
      <c r="BE106" s="7"/>
      <c r="BF106" s="7"/>
      <c r="BG106" s="8"/>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37"/>
      <c r="DX106" s="5" t="s">
        <v>1379</v>
      </c>
      <c r="DY106" s="5"/>
      <c r="DZ106" s="5" t="s">
        <v>1580</v>
      </c>
      <c r="EA106" s="5" t="s">
        <v>577</v>
      </c>
      <c r="EB106" s="5"/>
      <c r="EC106" s="5" t="s">
        <v>1113</v>
      </c>
      <c r="ED106" s="5"/>
      <c r="EE106" s="115"/>
      <c r="EF106" s="115">
        <v>44393</v>
      </c>
      <c r="EG106" s="115"/>
      <c r="EH106" s="115"/>
      <c r="EI106" s="115"/>
      <c r="EJ106" s="115">
        <v>44398</v>
      </c>
      <c r="EK106" s="115" t="s">
        <v>1113</v>
      </c>
      <c r="EL106" s="115" t="s">
        <v>1113</v>
      </c>
      <c r="EM106" s="115"/>
      <c r="EN106" s="115"/>
      <c r="EO106" s="115"/>
      <c r="EP106" s="115"/>
      <c r="EQ106" s="5"/>
      <c r="ER106" s="5" t="s">
        <v>1949</v>
      </c>
    </row>
    <row r="107" spans="1:148" s="9" customFormat="1" ht="58.2" hidden="1" thickBot="1" x14ac:dyDescent="0.35">
      <c r="A107" s="5" t="s">
        <v>1954</v>
      </c>
      <c r="B107" s="5" t="s">
        <v>1955</v>
      </c>
      <c r="C107" s="5" t="s">
        <v>587</v>
      </c>
      <c r="D107" s="5"/>
      <c r="E107" s="5" t="s">
        <v>590</v>
      </c>
      <c r="F107" s="134"/>
      <c r="G107" s="134"/>
      <c r="H107" s="130">
        <v>44417</v>
      </c>
      <c r="I107" s="115">
        <v>44498</v>
      </c>
      <c r="J107" s="137">
        <v>44440</v>
      </c>
      <c r="K107" s="134"/>
      <c r="L107" s="115"/>
      <c r="M107" s="115"/>
      <c r="N107" s="133">
        <v>44441</v>
      </c>
      <c r="O107" s="134"/>
      <c r="P107" s="130"/>
      <c r="Q107" s="5"/>
      <c r="R107" s="157" t="s">
        <v>1956</v>
      </c>
      <c r="S107" s="161"/>
      <c r="T107" s="176"/>
      <c r="U107" s="176"/>
      <c r="V107" s="176"/>
      <c r="W107" s="176"/>
      <c r="X107" s="177"/>
      <c r="Y107" s="25"/>
      <c r="Z107" s="205"/>
      <c r="AA107" s="205"/>
      <c r="AB107" s="205"/>
      <c r="AC107" s="205"/>
      <c r="AD107" s="403">
        <f t="shared" si="43"/>
        <v>0</v>
      </c>
      <c r="AE107" s="205"/>
      <c r="AF107" s="205" t="str">
        <f t="shared" si="42"/>
        <v/>
      </c>
      <c r="AG107" s="205"/>
      <c r="AH107" s="222"/>
      <c r="AI107" s="41"/>
      <c r="AJ107" s="6" t="str">
        <f t="shared" si="35"/>
        <v/>
      </c>
      <c r="AK107" s="6" t="str">
        <f t="shared" si="36"/>
        <v/>
      </c>
      <c r="AL107" s="6" t="str">
        <f t="shared" si="37"/>
        <v/>
      </c>
      <c r="AM107" s="6" t="str">
        <f t="shared" si="38"/>
        <v/>
      </c>
      <c r="AN107" s="6" t="str">
        <f t="shared" si="39"/>
        <v/>
      </c>
      <c r="AO107" s="6" t="str">
        <f t="shared" si="40"/>
        <v/>
      </c>
      <c r="AP107" s="30" t="str">
        <f t="shared" si="41"/>
        <v/>
      </c>
      <c r="AQ107" s="32"/>
      <c r="AR107" s="7"/>
      <c r="AS107" s="7"/>
      <c r="AT107" s="7"/>
      <c r="AU107" s="7"/>
      <c r="AV107" s="7"/>
      <c r="AW107" s="7"/>
      <c r="AX107" s="7"/>
      <c r="AY107" s="7"/>
      <c r="AZ107" s="7"/>
      <c r="BA107" s="7"/>
      <c r="BB107" s="7"/>
      <c r="BC107" s="7"/>
      <c r="BD107" s="7"/>
      <c r="BE107" s="7"/>
      <c r="BF107" s="7"/>
      <c r="BG107" s="8"/>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37"/>
      <c r="DX107" s="5" t="s">
        <v>1379</v>
      </c>
      <c r="DY107" s="5"/>
      <c r="DZ107" s="5" t="s">
        <v>1580</v>
      </c>
      <c r="EA107" s="5"/>
      <c r="EB107" s="5" t="s">
        <v>1957</v>
      </c>
      <c r="EC107" s="5"/>
      <c r="ED107" s="5"/>
      <c r="EE107" s="115"/>
      <c r="EF107" s="115">
        <v>44393</v>
      </c>
      <c r="EG107" s="115"/>
      <c r="EH107" s="115"/>
      <c r="EI107" s="115"/>
      <c r="EJ107" s="115">
        <v>44398</v>
      </c>
      <c r="EK107" s="115"/>
      <c r="EL107" s="115"/>
      <c r="EM107" s="115"/>
      <c r="EN107" s="115"/>
      <c r="EO107" s="115"/>
      <c r="EP107" s="115"/>
      <c r="EQ107" s="5"/>
      <c r="ER107" s="5" t="s">
        <v>1958</v>
      </c>
    </row>
    <row r="108" spans="1:148" s="9" customFormat="1" ht="72.599999999999994" hidden="1" thickBot="1" x14ac:dyDescent="0.35">
      <c r="A108" s="5" t="s">
        <v>1959</v>
      </c>
      <c r="B108" s="5" t="s">
        <v>1960</v>
      </c>
      <c r="C108" s="5" t="s">
        <v>593</v>
      </c>
      <c r="D108" s="5"/>
      <c r="E108" s="5" t="s">
        <v>575</v>
      </c>
      <c r="F108" s="131">
        <v>44420</v>
      </c>
      <c r="G108" s="134"/>
      <c r="H108" s="130" t="s">
        <v>1961</v>
      </c>
      <c r="I108" s="134"/>
      <c r="J108" s="130" t="s">
        <v>1962</v>
      </c>
      <c r="K108" s="134"/>
      <c r="L108" s="115"/>
      <c r="M108" s="134"/>
      <c r="N108" s="130" t="s">
        <v>1963</v>
      </c>
      <c r="O108" s="134"/>
      <c r="P108" s="115">
        <v>44489</v>
      </c>
      <c r="Q108" s="115"/>
      <c r="R108" s="5" t="s">
        <v>1964</v>
      </c>
      <c r="S108" s="194">
        <v>1</v>
      </c>
      <c r="T108" s="194">
        <v>1</v>
      </c>
      <c r="U108" s="194">
        <v>1</v>
      </c>
      <c r="V108" s="194">
        <v>1</v>
      </c>
      <c r="W108" s="176">
        <v>1</v>
      </c>
      <c r="X108" s="177"/>
      <c r="Y108" s="25"/>
      <c r="Z108" s="217">
        <f t="shared" ref="Z108:AB110" si="45">AA108</f>
        <v>44516</v>
      </c>
      <c r="AA108" s="217">
        <f t="shared" si="45"/>
        <v>44516</v>
      </c>
      <c r="AB108" s="217">
        <f t="shared" si="45"/>
        <v>44516</v>
      </c>
      <c r="AC108" s="211">
        <v>44516</v>
      </c>
      <c r="AD108" s="205">
        <f t="shared" si="43"/>
        <v>44527.5</v>
      </c>
      <c r="AE108" s="206">
        <v>44539</v>
      </c>
      <c r="AF108" s="205">
        <f t="shared" si="42"/>
        <v>44547</v>
      </c>
      <c r="AG108" s="205">
        <v>44550</v>
      </c>
      <c r="AH108" s="222"/>
      <c r="AI108" s="41"/>
      <c r="AJ108" s="6">
        <f t="shared" si="35"/>
        <v>1</v>
      </c>
      <c r="AK108" s="6">
        <f t="shared" si="36"/>
        <v>1</v>
      </c>
      <c r="AL108" s="6">
        <f t="shared" si="37"/>
        <v>1</v>
      </c>
      <c r="AM108" s="6">
        <f t="shared" si="38"/>
        <v>12.5</v>
      </c>
      <c r="AN108" s="6">
        <f t="shared" si="39"/>
        <v>12.5</v>
      </c>
      <c r="AO108" s="6">
        <f t="shared" si="40"/>
        <v>9</v>
      </c>
      <c r="AP108" s="30">
        <f t="shared" si="41"/>
        <v>4</v>
      </c>
      <c r="AQ108" s="32"/>
      <c r="AR108" s="7"/>
      <c r="AS108" s="7"/>
      <c r="AT108" s="7"/>
      <c r="AU108" s="7"/>
      <c r="AV108" s="7"/>
      <c r="AW108" s="7"/>
      <c r="AX108" s="7"/>
      <c r="AY108" s="7"/>
      <c r="AZ108" s="7"/>
      <c r="BA108" s="7"/>
      <c r="BB108" s="7"/>
      <c r="BC108" s="7"/>
      <c r="BD108" s="7"/>
      <c r="BE108" s="7"/>
      <c r="BF108" s="7"/>
      <c r="BG108" s="8"/>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37"/>
      <c r="DX108" s="5" t="s">
        <v>1905</v>
      </c>
      <c r="DY108" s="5"/>
      <c r="DZ108" s="5" t="s">
        <v>1580</v>
      </c>
      <c r="EA108" s="5" t="s">
        <v>577</v>
      </c>
      <c r="EB108" s="5"/>
      <c r="EC108" s="5" t="s">
        <v>1113</v>
      </c>
      <c r="ED108" s="5" t="s">
        <v>1113</v>
      </c>
      <c r="EE108" s="115" t="s">
        <v>1113</v>
      </c>
      <c r="EF108" s="115">
        <v>44400</v>
      </c>
      <c r="EG108" s="115"/>
      <c r="EH108" s="115"/>
      <c r="EI108" s="115"/>
      <c r="EJ108" s="115">
        <v>44405</v>
      </c>
      <c r="EK108" s="115">
        <v>44426</v>
      </c>
      <c r="EL108" s="115"/>
      <c r="EM108" s="115"/>
      <c r="EN108" s="115"/>
      <c r="EO108" s="115"/>
      <c r="EP108" s="115"/>
      <c r="EQ108" s="5"/>
      <c r="ER108" s="128" t="s">
        <v>1965</v>
      </c>
    </row>
    <row r="109" spans="1:148" s="9" customFormat="1" ht="72.599999999999994" hidden="1" thickBot="1" x14ac:dyDescent="0.35">
      <c r="A109" s="5" t="s">
        <v>1966</v>
      </c>
      <c r="B109" s="5" t="s">
        <v>1960</v>
      </c>
      <c r="C109" s="5" t="s">
        <v>593</v>
      </c>
      <c r="D109" s="5"/>
      <c r="E109" s="5" t="s">
        <v>575</v>
      </c>
      <c r="F109" s="131">
        <v>44420</v>
      </c>
      <c r="G109" s="134"/>
      <c r="H109" s="130" t="s">
        <v>1961</v>
      </c>
      <c r="I109" s="134"/>
      <c r="J109" s="130" t="s">
        <v>1962</v>
      </c>
      <c r="K109" s="134"/>
      <c r="L109" s="115"/>
      <c r="M109" s="134"/>
      <c r="N109" s="130" t="s">
        <v>1963</v>
      </c>
      <c r="O109" s="134"/>
      <c r="P109" s="115">
        <v>44489</v>
      </c>
      <c r="Q109" s="96"/>
      <c r="R109" s="5" t="s">
        <v>1964</v>
      </c>
      <c r="S109" s="194">
        <v>1</v>
      </c>
      <c r="T109" s="194">
        <v>1</v>
      </c>
      <c r="U109" s="194">
        <v>1</v>
      </c>
      <c r="V109" s="194">
        <v>1</v>
      </c>
      <c r="W109" s="176">
        <v>1</v>
      </c>
      <c r="X109" s="177"/>
      <c r="Y109" s="25"/>
      <c r="Z109" s="217">
        <f t="shared" si="45"/>
        <v>44517</v>
      </c>
      <c r="AA109" s="217">
        <f t="shared" si="45"/>
        <v>44517</v>
      </c>
      <c r="AB109" s="217">
        <f t="shared" si="45"/>
        <v>44517</v>
      </c>
      <c r="AC109" s="206">
        <v>44517</v>
      </c>
      <c r="AD109" s="205">
        <f t="shared" si="43"/>
        <v>44528.5</v>
      </c>
      <c r="AE109" s="206">
        <v>44540</v>
      </c>
      <c r="AF109" s="205">
        <f t="shared" si="42"/>
        <v>44547</v>
      </c>
      <c r="AG109" s="205">
        <v>44550</v>
      </c>
      <c r="AH109" s="222"/>
      <c r="AI109" s="41"/>
      <c r="AJ109" s="6">
        <f t="shared" si="35"/>
        <v>1</v>
      </c>
      <c r="AK109" s="6">
        <f t="shared" si="36"/>
        <v>1</v>
      </c>
      <c r="AL109" s="6">
        <f t="shared" si="37"/>
        <v>1</v>
      </c>
      <c r="AM109" s="6">
        <f t="shared" si="38"/>
        <v>12.5</v>
      </c>
      <c r="AN109" s="6">
        <f t="shared" si="39"/>
        <v>12.5</v>
      </c>
      <c r="AO109" s="6">
        <f t="shared" si="40"/>
        <v>8</v>
      </c>
      <c r="AP109" s="30">
        <f t="shared" si="41"/>
        <v>4</v>
      </c>
      <c r="AQ109" s="32"/>
      <c r="AR109" s="7"/>
      <c r="AS109" s="7"/>
      <c r="AT109" s="7"/>
      <c r="AU109" s="7"/>
      <c r="AV109" s="7"/>
      <c r="AW109" s="7"/>
      <c r="AX109" s="7"/>
      <c r="AY109" s="7"/>
      <c r="AZ109" s="7"/>
      <c r="BA109" s="7"/>
      <c r="BB109" s="7"/>
      <c r="BC109" s="7"/>
      <c r="BD109" s="7"/>
      <c r="BE109" s="7"/>
      <c r="BF109" s="7"/>
      <c r="BG109" s="8"/>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37"/>
      <c r="DX109" s="5" t="s">
        <v>1905</v>
      </c>
      <c r="DY109" s="5"/>
      <c r="DZ109" s="5" t="s">
        <v>1580</v>
      </c>
      <c r="EA109" s="5" t="s">
        <v>577</v>
      </c>
      <c r="EB109" s="5"/>
      <c r="EC109" s="5" t="s">
        <v>1113</v>
      </c>
      <c r="ED109" s="5" t="s">
        <v>1113</v>
      </c>
      <c r="EE109" s="5" t="s">
        <v>1113</v>
      </c>
      <c r="EF109" s="115">
        <v>44400</v>
      </c>
      <c r="EG109" s="115"/>
      <c r="EH109" s="115"/>
      <c r="EI109" s="115"/>
      <c r="EJ109" s="115">
        <v>44405</v>
      </c>
      <c r="EK109" s="115">
        <v>44426</v>
      </c>
      <c r="EL109" s="115"/>
      <c r="EM109" s="115"/>
      <c r="EN109" s="115"/>
      <c r="EO109" s="115"/>
      <c r="EP109" s="115"/>
      <c r="EQ109" s="5"/>
      <c r="ER109" s="128" t="s">
        <v>1965</v>
      </c>
    </row>
    <row r="110" spans="1:148" s="9" customFormat="1" ht="72.599999999999994" hidden="1" thickBot="1" x14ac:dyDescent="0.35">
      <c r="A110" s="5" t="s">
        <v>1967</v>
      </c>
      <c r="B110" s="5" t="s">
        <v>1960</v>
      </c>
      <c r="C110" s="5" t="s">
        <v>593</v>
      </c>
      <c r="D110" s="5"/>
      <c r="E110" s="5" t="s">
        <v>575</v>
      </c>
      <c r="F110" s="131">
        <v>44420</v>
      </c>
      <c r="G110" s="134"/>
      <c r="H110" s="130" t="s">
        <v>1961</v>
      </c>
      <c r="I110" s="134"/>
      <c r="J110" s="130" t="s">
        <v>1962</v>
      </c>
      <c r="K110" s="134"/>
      <c r="L110" s="115"/>
      <c r="M110" s="134"/>
      <c r="N110" s="130" t="s">
        <v>1963</v>
      </c>
      <c r="O110" s="134"/>
      <c r="P110" s="115">
        <v>44489</v>
      </c>
      <c r="Q110" s="96"/>
      <c r="R110" s="5" t="s">
        <v>1964</v>
      </c>
      <c r="S110" s="194">
        <v>1</v>
      </c>
      <c r="T110" s="194">
        <v>1</v>
      </c>
      <c r="U110" s="194">
        <v>1</v>
      </c>
      <c r="V110" s="194">
        <v>1</v>
      </c>
      <c r="W110" s="176">
        <v>1</v>
      </c>
      <c r="X110" s="177"/>
      <c r="Y110" s="25"/>
      <c r="Z110" s="217">
        <f t="shared" si="45"/>
        <v>44517</v>
      </c>
      <c r="AA110" s="217">
        <f t="shared" si="45"/>
        <v>44517</v>
      </c>
      <c r="AB110" s="217">
        <f t="shared" si="45"/>
        <v>44517</v>
      </c>
      <c r="AC110" s="206">
        <v>44517</v>
      </c>
      <c r="AD110" s="205">
        <f t="shared" si="43"/>
        <v>44530</v>
      </c>
      <c r="AE110" s="205">
        <v>44543</v>
      </c>
      <c r="AF110" s="205">
        <f t="shared" si="42"/>
        <v>44547</v>
      </c>
      <c r="AG110" s="205">
        <v>44550</v>
      </c>
      <c r="AH110" s="222"/>
      <c r="AI110" s="299"/>
      <c r="AJ110" s="6">
        <f t="shared" si="35"/>
        <v>1</v>
      </c>
      <c r="AK110" s="6">
        <f t="shared" si="36"/>
        <v>1</v>
      </c>
      <c r="AL110" s="6">
        <f t="shared" si="37"/>
        <v>1</v>
      </c>
      <c r="AM110" s="6">
        <f t="shared" si="38"/>
        <v>14</v>
      </c>
      <c r="AN110" s="6">
        <f t="shared" si="39"/>
        <v>14</v>
      </c>
      <c r="AO110" s="6">
        <f t="shared" si="40"/>
        <v>5</v>
      </c>
      <c r="AP110" s="30">
        <f t="shared" si="41"/>
        <v>4</v>
      </c>
      <c r="AQ110" s="32"/>
      <c r="AR110" s="7"/>
      <c r="AS110" s="7"/>
      <c r="AT110" s="7"/>
      <c r="AU110" s="7"/>
      <c r="AV110" s="7"/>
      <c r="AW110" s="7"/>
      <c r="AX110" s="7"/>
      <c r="AY110" s="7"/>
      <c r="AZ110" s="7"/>
      <c r="BA110" s="7"/>
      <c r="BB110" s="7"/>
      <c r="BC110" s="7"/>
      <c r="BD110" s="7"/>
      <c r="BE110" s="7"/>
      <c r="BF110" s="7"/>
      <c r="BG110" s="8"/>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37"/>
      <c r="DX110" s="5" t="s">
        <v>1905</v>
      </c>
      <c r="DY110" s="5"/>
      <c r="DZ110" s="5" t="s">
        <v>1580</v>
      </c>
      <c r="EA110" s="5" t="s">
        <v>577</v>
      </c>
      <c r="EB110" s="5"/>
      <c r="EC110" s="5" t="s">
        <v>1113</v>
      </c>
      <c r="ED110" s="5" t="s">
        <v>1113</v>
      </c>
      <c r="EE110" s="115" t="s">
        <v>1113</v>
      </c>
      <c r="EF110" s="115">
        <v>44400</v>
      </c>
      <c r="EG110" s="115"/>
      <c r="EH110" s="115"/>
      <c r="EI110" s="115"/>
      <c r="EJ110" s="115">
        <v>44405</v>
      </c>
      <c r="EK110" s="115">
        <v>44426</v>
      </c>
      <c r="EL110" s="115"/>
      <c r="EM110" s="115"/>
      <c r="EN110" s="115"/>
      <c r="EO110" s="115"/>
      <c r="EP110" s="115"/>
      <c r="EQ110" s="5"/>
      <c r="ER110" s="128" t="s">
        <v>1965</v>
      </c>
    </row>
    <row r="111" spans="1:148" s="9" customFormat="1" hidden="1" x14ac:dyDescent="0.3">
      <c r="A111" s="5" t="s">
        <v>632</v>
      </c>
      <c r="B111" s="5" t="s">
        <v>580</v>
      </c>
      <c r="C111" s="5" t="s">
        <v>587</v>
      </c>
      <c r="D111" s="5" t="s">
        <v>581</v>
      </c>
      <c r="E111" s="5" t="s">
        <v>575</v>
      </c>
      <c r="F111" s="130">
        <v>44656</v>
      </c>
      <c r="G111" s="130">
        <v>44656</v>
      </c>
      <c r="H111" s="130">
        <v>44715</v>
      </c>
      <c r="I111" s="130">
        <v>44685</v>
      </c>
      <c r="J111" s="131">
        <v>44721</v>
      </c>
      <c r="K111" s="130">
        <v>44700</v>
      </c>
      <c r="L111" s="115"/>
      <c r="M111" s="115"/>
      <c r="N111" s="130">
        <v>44729</v>
      </c>
      <c r="O111" s="130">
        <v>44719</v>
      </c>
      <c r="P111" s="287">
        <v>44825</v>
      </c>
      <c r="Q111" s="529">
        <f t="shared" ref="Q111:Q121" si="46">WORKDAY(MIN(AA111,AB111),-5)</f>
        <v>44792</v>
      </c>
      <c r="R111" s="5" t="s">
        <v>1968</v>
      </c>
      <c r="S111" s="161">
        <v>1</v>
      </c>
      <c r="T111" s="176">
        <v>1</v>
      </c>
      <c r="U111" s="176">
        <v>1</v>
      </c>
      <c r="V111" s="176">
        <v>1</v>
      </c>
      <c r="W111" s="176">
        <v>1</v>
      </c>
      <c r="X111" s="177">
        <v>1</v>
      </c>
      <c r="Y111" s="25"/>
      <c r="Z111" s="206">
        <v>44736</v>
      </c>
      <c r="AA111" s="211">
        <v>44827</v>
      </c>
      <c r="AB111" s="206">
        <v>44799</v>
      </c>
      <c r="AC111" s="211">
        <v>44845</v>
      </c>
      <c r="AD111" s="206">
        <f t="shared" si="43"/>
        <v>44958</v>
      </c>
      <c r="AE111" s="206">
        <v>45071</v>
      </c>
      <c r="AF111" s="205">
        <v>45191</v>
      </c>
      <c r="AG111" s="205">
        <v>45212</v>
      </c>
      <c r="AH111" s="222"/>
      <c r="AI111" s="299"/>
      <c r="AJ111" s="6">
        <f t="shared" si="35"/>
        <v>92</v>
      </c>
      <c r="AK111" s="6">
        <f t="shared" si="36"/>
        <v>-27</v>
      </c>
      <c r="AL111" s="6">
        <f t="shared" si="37"/>
        <v>47</v>
      </c>
      <c r="AM111" s="6">
        <f t="shared" si="38"/>
        <v>114</v>
      </c>
      <c r="AN111" s="6">
        <f t="shared" si="39"/>
        <v>114</v>
      </c>
      <c r="AO111" s="6">
        <f t="shared" si="40"/>
        <v>121</v>
      </c>
      <c r="AP111" s="30">
        <f t="shared" si="41"/>
        <v>22</v>
      </c>
      <c r="AQ111" s="32"/>
      <c r="AR111" s="7"/>
      <c r="AS111" s="7"/>
      <c r="AT111" s="7"/>
      <c r="AU111" s="7"/>
      <c r="AV111" s="7"/>
      <c r="AW111" s="7"/>
      <c r="AX111" s="7"/>
      <c r="AY111" s="7"/>
      <c r="AZ111" s="7"/>
      <c r="BA111" s="7"/>
      <c r="BB111" s="7"/>
      <c r="BC111" s="7"/>
      <c r="BD111" s="7"/>
      <c r="BE111" s="7"/>
      <c r="BF111" s="7"/>
      <c r="BG111" s="8"/>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37"/>
      <c r="DX111" s="5" t="s">
        <v>829</v>
      </c>
      <c r="DY111" s="5" t="s">
        <v>1595</v>
      </c>
      <c r="DZ111" s="5" t="s">
        <v>1580</v>
      </c>
      <c r="EA111" s="5" t="s">
        <v>577</v>
      </c>
      <c r="EB111" s="5" t="s">
        <v>1551</v>
      </c>
      <c r="EC111" s="5" t="s">
        <v>1697</v>
      </c>
      <c r="ED111" s="5"/>
      <c r="EE111" s="115" t="s">
        <v>1113</v>
      </c>
      <c r="EF111" s="115"/>
      <c r="EG111" s="115"/>
      <c r="EH111" s="115"/>
      <c r="EI111" s="115"/>
      <c r="EJ111" s="115">
        <v>44602</v>
      </c>
      <c r="EK111" s="115"/>
      <c r="EL111" s="115"/>
      <c r="EM111" s="115"/>
      <c r="EN111" s="115"/>
      <c r="EO111" s="115"/>
      <c r="EP111" s="115"/>
      <c r="EQ111" s="5"/>
      <c r="ER111" s="5"/>
    </row>
    <row r="112" spans="1:148" s="9" customFormat="1" hidden="1" x14ac:dyDescent="0.3">
      <c r="A112" s="5" t="s">
        <v>633</v>
      </c>
      <c r="B112" s="5" t="s">
        <v>1969</v>
      </c>
      <c r="C112" s="5" t="s">
        <v>587</v>
      </c>
      <c r="D112" s="5" t="s">
        <v>581</v>
      </c>
      <c r="E112" s="5" t="s">
        <v>575</v>
      </c>
      <c r="F112" s="130">
        <v>44676</v>
      </c>
      <c r="G112" s="130">
        <v>44676</v>
      </c>
      <c r="H112" s="130">
        <v>44712</v>
      </c>
      <c r="I112" s="130">
        <v>44720</v>
      </c>
      <c r="J112" s="130">
        <v>44715</v>
      </c>
      <c r="K112" s="130">
        <v>44720</v>
      </c>
      <c r="L112" s="115"/>
      <c r="M112" s="115"/>
      <c r="N112" s="130">
        <v>44729</v>
      </c>
      <c r="O112" s="130">
        <v>44719</v>
      </c>
      <c r="P112" s="287">
        <v>44835</v>
      </c>
      <c r="Q112" s="364">
        <f t="shared" si="46"/>
        <v>44831</v>
      </c>
      <c r="R112" s="426" t="s">
        <v>1970</v>
      </c>
      <c r="S112" s="248">
        <v>1</v>
      </c>
      <c r="T112" s="176">
        <v>1</v>
      </c>
      <c r="U112" s="176">
        <v>1</v>
      </c>
      <c r="V112" s="176">
        <v>1</v>
      </c>
      <c r="W112" s="176">
        <v>1</v>
      </c>
      <c r="X112" s="177">
        <v>1</v>
      </c>
      <c r="Y112" s="25"/>
      <c r="Z112" s="206">
        <v>44722</v>
      </c>
      <c r="AA112" s="206">
        <v>44867</v>
      </c>
      <c r="AB112" s="211">
        <v>44838</v>
      </c>
      <c r="AC112" s="206">
        <v>44861</v>
      </c>
      <c r="AD112" s="206">
        <f t="shared" si="43"/>
        <v>44966</v>
      </c>
      <c r="AE112" s="206">
        <v>45071</v>
      </c>
      <c r="AF112" s="205">
        <v>45191</v>
      </c>
      <c r="AG112" s="205">
        <v>45212</v>
      </c>
      <c r="AH112" s="222"/>
      <c r="AI112" s="299"/>
      <c r="AJ112" s="6">
        <f t="shared" si="35"/>
        <v>146</v>
      </c>
      <c r="AK112" s="6">
        <f t="shared" si="36"/>
        <v>-28</v>
      </c>
      <c r="AL112" s="6">
        <f t="shared" si="37"/>
        <v>24</v>
      </c>
      <c r="AM112" s="6">
        <f t="shared" si="38"/>
        <v>106</v>
      </c>
      <c r="AN112" s="6">
        <f t="shared" si="39"/>
        <v>106</v>
      </c>
      <c r="AO112" s="6">
        <f t="shared" si="40"/>
        <v>121</v>
      </c>
      <c r="AP112" s="30">
        <f t="shared" si="41"/>
        <v>22</v>
      </c>
      <c r="AQ112" s="32"/>
      <c r="AR112" s="7"/>
      <c r="AS112" s="7"/>
      <c r="AT112" s="7"/>
      <c r="AU112" s="7"/>
      <c r="AV112" s="7"/>
      <c r="AW112" s="7"/>
      <c r="AX112" s="7"/>
      <c r="AY112" s="7"/>
      <c r="AZ112" s="7"/>
      <c r="BA112" s="7"/>
      <c r="BB112" s="7"/>
      <c r="BC112" s="7"/>
      <c r="BD112" s="7"/>
      <c r="BE112" s="7"/>
      <c r="BF112" s="7"/>
      <c r="BG112" s="8"/>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37"/>
      <c r="DX112" s="5" t="s">
        <v>829</v>
      </c>
      <c r="DY112" s="5" t="s">
        <v>1595</v>
      </c>
      <c r="DZ112" s="5" t="s">
        <v>1580</v>
      </c>
      <c r="EA112" s="5" t="s">
        <v>577</v>
      </c>
      <c r="EB112" s="5" t="s">
        <v>1546</v>
      </c>
      <c r="EC112" s="5" t="s">
        <v>1697</v>
      </c>
      <c r="ED112" s="5"/>
      <c r="EE112" s="115" t="s">
        <v>1113</v>
      </c>
      <c r="EF112" s="115"/>
      <c r="EG112" s="115"/>
      <c r="EH112" s="115"/>
      <c r="EI112" s="115"/>
      <c r="EJ112" s="115">
        <v>44602</v>
      </c>
      <c r="EK112" s="115"/>
      <c r="EL112" s="115"/>
      <c r="EM112" s="115"/>
      <c r="EN112" s="115"/>
      <c r="EO112" s="115"/>
      <c r="EP112" s="115"/>
      <c r="EQ112" s="5"/>
      <c r="ER112" s="5"/>
    </row>
    <row r="113" spans="1:148" s="9" customFormat="1" hidden="1" x14ac:dyDescent="0.3">
      <c r="A113" s="5" t="s">
        <v>634</v>
      </c>
      <c r="B113" s="5" t="s">
        <v>1971</v>
      </c>
      <c r="C113" s="5" t="s">
        <v>587</v>
      </c>
      <c r="D113" s="5" t="s">
        <v>581</v>
      </c>
      <c r="E113" s="5" t="s">
        <v>575</v>
      </c>
      <c r="F113" s="130">
        <v>44693</v>
      </c>
      <c r="G113" s="134"/>
      <c r="H113" s="130">
        <v>44698</v>
      </c>
      <c r="I113" s="130">
        <v>44722</v>
      </c>
      <c r="J113" s="130">
        <v>44701</v>
      </c>
      <c r="K113" s="130">
        <v>44739</v>
      </c>
      <c r="L113" s="115"/>
      <c r="M113" s="115"/>
      <c r="N113" s="130">
        <v>44736</v>
      </c>
      <c r="O113" s="130">
        <v>44719</v>
      </c>
      <c r="P113" s="287">
        <v>44859</v>
      </c>
      <c r="Q113" s="364">
        <f t="shared" si="46"/>
        <v>44840</v>
      </c>
      <c r="R113" s="228" t="s">
        <v>1968</v>
      </c>
      <c r="S113" s="248">
        <v>1</v>
      </c>
      <c r="T113" s="176">
        <v>1</v>
      </c>
      <c r="U113" s="176">
        <v>1</v>
      </c>
      <c r="V113" s="176">
        <v>1</v>
      </c>
      <c r="W113" s="176">
        <v>1</v>
      </c>
      <c r="X113" s="177">
        <v>1</v>
      </c>
      <c r="Y113" s="25"/>
      <c r="Z113" s="206">
        <v>44713</v>
      </c>
      <c r="AA113" s="211">
        <v>44847</v>
      </c>
      <c r="AB113" s="206">
        <v>44848</v>
      </c>
      <c r="AC113" s="206">
        <v>44849</v>
      </c>
      <c r="AD113" s="206">
        <f t="shared" si="43"/>
        <v>44960</v>
      </c>
      <c r="AE113" s="206">
        <v>45071</v>
      </c>
      <c r="AF113" s="205">
        <v>45191</v>
      </c>
      <c r="AG113" s="205">
        <v>45212</v>
      </c>
      <c r="AH113" s="222"/>
      <c r="AI113" s="299"/>
      <c r="AJ113" s="6">
        <f t="shared" si="35"/>
        <v>135</v>
      </c>
      <c r="AK113" s="6">
        <f t="shared" si="36"/>
        <v>2</v>
      </c>
      <c r="AL113" s="6">
        <f t="shared" si="37"/>
        <v>2</v>
      </c>
      <c r="AM113" s="6">
        <f t="shared" si="38"/>
        <v>112</v>
      </c>
      <c r="AN113" s="6">
        <f t="shared" si="39"/>
        <v>112</v>
      </c>
      <c r="AO113" s="6">
        <f t="shared" si="40"/>
        <v>121</v>
      </c>
      <c r="AP113" s="30">
        <f t="shared" si="41"/>
        <v>22</v>
      </c>
      <c r="AQ113" s="32"/>
      <c r="AR113" s="7"/>
      <c r="AS113" s="7"/>
      <c r="AT113" s="7"/>
      <c r="AU113" s="7"/>
      <c r="AV113" s="7"/>
      <c r="AW113" s="7"/>
      <c r="AX113" s="7"/>
      <c r="AY113" s="7"/>
      <c r="AZ113" s="7"/>
      <c r="BA113" s="7"/>
      <c r="BB113" s="7"/>
      <c r="BC113" s="7"/>
      <c r="BD113" s="7"/>
      <c r="BE113" s="7"/>
      <c r="BF113" s="7"/>
      <c r="BG113" s="8"/>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37"/>
      <c r="DX113" s="5" t="s">
        <v>829</v>
      </c>
      <c r="DY113" s="5" t="s">
        <v>1595</v>
      </c>
      <c r="DZ113" s="5" t="s">
        <v>1580</v>
      </c>
      <c r="EA113" s="5" t="s">
        <v>577</v>
      </c>
      <c r="EB113" s="5" t="s">
        <v>1551</v>
      </c>
      <c r="EC113" s="5" t="s">
        <v>1697</v>
      </c>
      <c r="ED113" s="5"/>
      <c r="EE113" s="115" t="s">
        <v>1113</v>
      </c>
      <c r="EF113" s="115"/>
      <c r="EG113" s="115"/>
      <c r="EH113" s="115"/>
      <c r="EI113" s="115"/>
      <c r="EJ113" s="115">
        <v>44602</v>
      </c>
      <c r="EK113" s="115"/>
      <c r="EL113" s="115"/>
      <c r="EM113" s="115"/>
      <c r="EN113" s="115"/>
      <c r="EO113" s="115"/>
      <c r="EP113" s="115"/>
      <c r="EQ113" s="5"/>
      <c r="ER113" s="5"/>
    </row>
    <row r="114" spans="1:148" s="9" customFormat="1" hidden="1" x14ac:dyDescent="0.3">
      <c r="A114" s="5" t="s">
        <v>635</v>
      </c>
      <c r="B114" s="5" t="s">
        <v>1972</v>
      </c>
      <c r="C114" s="5" t="s">
        <v>587</v>
      </c>
      <c r="D114" s="5" t="s">
        <v>581</v>
      </c>
      <c r="E114" s="5" t="s">
        <v>575</v>
      </c>
      <c r="F114" s="130">
        <v>44687</v>
      </c>
      <c r="G114" s="134"/>
      <c r="H114" s="130">
        <v>44739</v>
      </c>
      <c r="I114" s="130">
        <v>44718</v>
      </c>
      <c r="J114" s="130">
        <v>44741</v>
      </c>
      <c r="K114" s="130">
        <v>44733</v>
      </c>
      <c r="L114" s="115"/>
      <c r="M114" s="115"/>
      <c r="N114" s="131">
        <v>44748</v>
      </c>
      <c r="O114" s="130">
        <v>44719</v>
      </c>
      <c r="P114" s="287">
        <v>44835</v>
      </c>
      <c r="Q114" s="364">
        <f t="shared" si="46"/>
        <v>44844</v>
      </c>
      <c r="R114" s="228" t="s">
        <v>1968</v>
      </c>
      <c r="S114" s="248">
        <v>1</v>
      </c>
      <c r="T114" s="176">
        <v>1</v>
      </c>
      <c r="U114" s="176">
        <v>1</v>
      </c>
      <c r="V114" s="176">
        <v>1</v>
      </c>
      <c r="W114" s="176">
        <v>1</v>
      </c>
      <c r="X114" s="177">
        <v>1</v>
      </c>
      <c r="Y114" s="25"/>
      <c r="Z114" s="206">
        <v>44757</v>
      </c>
      <c r="AA114" s="206">
        <v>44879</v>
      </c>
      <c r="AB114" s="206">
        <v>44849</v>
      </c>
      <c r="AC114" s="206">
        <v>44852</v>
      </c>
      <c r="AD114" s="206">
        <f t="shared" si="43"/>
        <v>44961.5</v>
      </c>
      <c r="AE114" s="206">
        <v>45071</v>
      </c>
      <c r="AF114" s="205">
        <v>45191</v>
      </c>
      <c r="AG114" s="205">
        <v>45212</v>
      </c>
      <c r="AH114" s="222"/>
      <c r="AI114" s="299"/>
      <c r="AJ114" s="6">
        <f t="shared" si="35"/>
        <v>123</v>
      </c>
      <c r="AK114" s="6">
        <f t="shared" si="36"/>
        <v>-29</v>
      </c>
      <c r="AL114" s="6">
        <f t="shared" si="37"/>
        <v>4</v>
      </c>
      <c r="AM114" s="6">
        <f t="shared" si="38"/>
        <v>110.5</v>
      </c>
      <c r="AN114" s="6">
        <f t="shared" si="39"/>
        <v>110.5</v>
      </c>
      <c r="AO114" s="6">
        <f t="shared" si="40"/>
        <v>121</v>
      </c>
      <c r="AP114" s="30">
        <f t="shared" si="41"/>
        <v>22</v>
      </c>
      <c r="AQ114" s="32"/>
      <c r="AR114" s="7"/>
      <c r="AS114" s="7"/>
      <c r="AT114" s="7"/>
      <c r="AU114" s="7"/>
      <c r="AV114" s="7"/>
      <c r="AW114" s="7"/>
      <c r="AX114" s="7"/>
      <c r="AY114" s="7"/>
      <c r="AZ114" s="7"/>
      <c r="BA114" s="7"/>
      <c r="BB114" s="7"/>
      <c r="BC114" s="7"/>
      <c r="BD114" s="7"/>
      <c r="BE114" s="7"/>
      <c r="BF114" s="7"/>
      <c r="BG114" s="8"/>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37"/>
      <c r="DX114" s="5" t="s">
        <v>829</v>
      </c>
      <c r="DY114" s="5" t="s">
        <v>1595</v>
      </c>
      <c r="DZ114" s="5" t="s">
        <v>1580</v>
      </c>
      <c r="EA114" s="5" t="s">
        <v>577</v>
      </c>
      <c r="EB114" s="5" t="s">
        <v>1551</v>
      </c>
      <c r="EC114" s="5" t="s">
        <v>1697</v>
      </c>
      <c r="ED114" s="5"/>
      <c r="EE114" s="115" t="s">
        <v>1113</v>
      </c>
      <c r="EF114" s="115"/>
      <c r="EG114" s="115"/>
      <c r="EH114" s="115"/>
      <c r="EI114" s="115"/>
      <c r="EJ114" s="115">
        <v>44602</v>
      </c>
      <c r="EK114" s="115"/>
      <c r="EL114" s="115"/>
      <c r="EM114" s="115"/>
      <c r="EN114" s="115"/>
      <c r="EO114" s="115"/>
      <c r="EP114" s="115"/>
      <c r="EQ114" s="5"/>
      <c r="ER114" s="5"/>
    </row>
    <row r="115" spans="1:148" s="9" customFormat="1" ht="38.25" hidden="1" customHeight="1" thickBot="1" x14ac:dyDescent="0.35">
      <c r="A115" s="5" t="s">
        <v>1973</v>
      </c>
      <c r="B115" s="5" t="s">
        <v>1974</v>
      </c>
      <c r="C115" s="5" t="s">
        <v>587</v>
      </c>
      <c r="D115" s="5" t="s">
        <v>581</v>
      </c>
      <c r="E115" s="5" t="s">
        <v>575</v>
      </c>
      <c r="F115" s="130">
        <v>44656</v>
      </c>
      <c r="G115" s="130">
        <v>44656</v>
      </c>
      <c r="H115" s="130">
        <v>44712</v>
      </c>
      <c r="I115" s="130">
        <v>44685</v>
      </c>
      <c r="J115" s="131">
        <v>44722</v>
      </c>
      <c r="K115" s="130">
        <v>44715</v>
      </c>
      <c r="L115" s="115"/>
      <c r="M115" s="115"/>
      <c r="N115" s="130">
        <v>44729</v>
      </c>
      <c r="O115" s="130">
        <v>44719</v>
      </c>
      <c r="P115" s="287">
        <v>44825</v>
      </c>
      <c r="Q115" s="364">
        <f t="shared" si="46"/>
        <v>44827</v>
      </c>
      <c r="R115" s="519" t="s">
        <v>1975</v>
      </c>
      <c r="S115" s="248">
        <v>1</v>
      </c>
      <c r="T115" s="176">
        <v>1</v>
      </c>
      <c r="U115" s="176">
        <v>1</v>
      </c>
      <c r="V115" s="176">
        <v>1</v>
      </c>
      <c r="W115" s="176">
        <v>1</v>
      </c>
      <c r="X115" s="177">
        <v>1</v>
      </c>
      <c r="Y115" s="25"/>
      <c r="Z115" s="206">
        <v>44760</v>
      </c>
      <c r="AA115" s="206">
        <v>44834</v>
      </c>
      <c r="AB115" s="206">
        <v>44845</v>
      </c>
      <c r="AC115" s="211">
        <v>44819</v>
      </c>
      <c r="AD115" s="206">
        <f t="shared" si="43"/>
        <v>44945</v>
      </c>
      <c r="AE115" s="206">
        <v>45071</v>
      </c>
      <c r="AF115" s="205">
        <v>45191</v>
      </c>
      <c r="AG115" s="205">
        <v>45212</v>
      </c>
      <c r="AH115" s="222"/>
      <c r="AI115" s="299"/>
      <c r="AJ115" s="6">
        <f t="shared" si="35"/>
        <v>75</v>
      </c>
      <c r="AK115" s="6">
        <f t="shared" si="36"/>
        <v>12</v>
      </c>
      <c r="AL115" s="6">
        <f t="shared" si="37"/>
        <v>-25</v>
      </c>
      <c r="AM115" s="6">
        <f t="shared" si="38"/>
        <v>127</v>
      </c>
      <c r="AN115" s="6">
        <f t="shared" si="39"/>
        <v>127</v>
      </c>
      <c r="AO115" s="6">
        <f t="shared" si="40"/>
        <v>121</v>
      </c>
      <c r="AP115" s="30">
        <f t="shared" si="41"/>
        <v>22</v>
      </c>
      <c r="AQ115" s="32"/>
      <c r="AR115" s="7"/>
      <c r="AS115" s="7"/>
      <c r="AT115" s="7"/>
      <c r="AU115" s="7"/>
      <c r="AV115" s="7"/>
      <c r="AW115" s="7"/>
      <c r="AX115" s="7"/>
      <c r="AY115" s="7"/>
      <c r="AZ115" s="7"/>
      <c r="BA115" s="7"/>
      <c r="BB115" s="7"/>
      <c r="BC115" s="7"/>
      <c r="BD115" s="7"/>
      <c r="BE115" s="7"/>
      <c r="BF115" s="7"/>
      <c r="BG115" s="8"/>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37"/>
      <c r="DX115" s="5" t="s">
        <v>829</v>
      </c>
      <c r="DY115" s="5" t="s">
        <v>1595</v>
      </c>
      <c r="DZ115" s="5" t="s">
        <v>1580</v>
      </c>
      <c r="EA115" s="5" t="s">
        <v>577</v>
      </c>
      <c r="EB115" s="5" t="s">
        <v>1551</v>
      </c>
      <c r="EC115" s="5" t="s">
        <v>1697</v>
      </c>
      <c r="ED115" s="5"/>
      <c r="EE115" s="115" t="s">
        <v>1113</v>
      </c>
      <c r="EF115" s="115"/>
      <c r="EG115" s="115"/>
      <c r="EH115" s="115"/>
      <c r="EI115" s="115"/>
      <c r="EJ115" s="115">
        <v>44602</v>
      </c>
      <c r="EK115" s="115"/>
      <c r="EL115" s="115"/>
      <c r="EM115" s="115"/>
      <c r="EN115" s="115"/>
      <c r="EO115" s="115"/>
      <c r="EP115" s="115"/>
      <c r="EQ115" s="5"/>
      <c r="ER115" s="5"/>
    </row>
    <row r="116" spans="1:148" s="9" customFormat="1" ht="38.25" hidden="1" customHeight="1" thickBot="1" x14ac:dyDescent="0.35">
      <c r="A116" s="5" t="s">
        <v>636</v>
      </c>
      <c r="B116" s="5" t="s">
        <v>1976</v>
      </c>
      <c r="C116" s="5" t="s">
        <v>587</v>
      </c>
      <c r="D116" s="5" t="s">
        <v>581</v>
      </c>
      <c r="E116" s="5" t="s">
        <v>575</v>
      </c>
      <c r="F116" s="130">
        <v>44656</v>
      </c>
      <c r="G116" s="130">
        <v>44656</v>
      </c>
      <c r="H116" s="130">
        <v>44715</v>
      </c>
      <c r="I116" s="130">
        <v>44715</v>
      </c>
      <c r="J116" s="130">
        <v>44719</v>
      </c>
      <c r="K116" s="130">
        <v>44715</v>
      </c>
      <c r="L116" s="115"/>
      <c r="M116" s="115"/>
      <c r="N116" s="130">
        <v>44729</v>
      </c>
      <c r="O116" s="130">
        <v>44719</v>
      </c>
      <c r="P116" s="287">
        <v>44825</v>
      </c>
      <c r="Q116" s="361">
        <f t="shared" si="46"/>
        <v>44825</v>
      </c>
      <c r="R116" s="427" t="s">
        <v>1970</v>
      </c>
      <c r="S116" s="161">
        <v>1</v>
      </c>
      <c r="T116" s="176">
        <v>1</v>
      </c>
      <c r="U116" s="176">
        <v>1</v>
      </c>
      <c r="V116" s="176">
        <v>1</v>
      </c>
      <c r="W116" s="176">
        <v>1</v>
      </c>
      <c r="X116" s="177">
        <v>1</v>
      </c>
      <c r="Y116" s="25"/>
      <c r="Z116" s="206">
        <v>44742</v>
      </c>
      <c r="AA116" s="211">
        <v>44882</v>
      </c>
      <c r="AB116" s="211">
        <v>44832</v>
      </c>
      <c r="AC116" s="211">
        <v>44812</v>
      </c>
      <c r="AD116" s="206">
        <f t="shared" si="43"/>
        <v>44941.5</v>
      </c>
      <c r="AE116" s="206">
        <v>45071</v>
      </c>
      <c r="AF116" s="205">
        <v>45191</v>
      </c>
      <c r="AG116" s="205">
        <v>45212</v>
      </c>
      <c r="AH116" s="222"/>
      <c r="AI116" s="299"/>
      <c r="AJ116" s="6">
        <f t="shared" si="35"/>
        <v>141</v>
      </c>
      <c r="AK116" s="6">
        <f t="shared" si="36"/>
        <v>-49</v>
      </c>
      <c r="AL116" s="6">
        <f t="shared" si="37"/>
        <v>-19</v>
      </c>
      <c r="AM116" s="6">
        <f t="shared" si="38"/>
        <v>130.5</v>
      </c>
      <c r="AN116" s="6">
        <f t="shared" si="39"/>
        <v>130.5</v>
      </c>
      <c r="AO116" s="6">
        <f t="shared" si="40"/>
        <v>121</v>
      </c>
      <c r="AP116" s="30">
        <f t="shared" si="41"/>
        <v>22</v>
      </c>
      <c r="AQ116" s="32"/>
      <c r="AR116" s="7"/>
      <c r="AS116" s="7"/>
      <c r="AT116" s="7"/>
      <c r="AU116" s="7"/>
      <c r="AV116" s="7"/>
      <c r="AW116" s="7"/>
      <c r="AX116" s="7"/>
      <c r="AY116" s="7"/>
      <c r="AZ116" s="7"/>
      <c r="BA116" s="7"/>
      <c r="BB116" s="7"/>
      <c r="BC116" s="7"/>
      <c r="BD116" s="7"/>
      <c r="BE116" s="7"/>
      <c r="BF116" s="7"/>
      <c r="BG116" s="8"/>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37"/>
      <c r="DX116" s="5" t="s">
        <v>829</v>
      </c>
      <c r="DY116" s="5" t="s">
        <v>1595</v>
      </c>
      <c r="DZ116" s="5" t="s">
        <v>1580</v>
      </c>
      <c r="EA116" s="5" t="s">
        <v>577</v>
      </c>
      <c r="EB116" s="5" t="s">
        <v>1551</v>
      </c>
      <c r="EC116" s="5" t="s">
        <v>1697</v>
      </c>
      <c r="ED116" s="5"/>
      <c r="EE116" s="115" t="s">
        <v>1113</v>
      </c>
      <c r="EF116" s="115"/>
      <c r="EG116" s="115"/>
      <c r="EH116" s="115"/>
      <c r="EI116" s="115"/>
      <c r="EJ116" s="115">
        <v>44602</v>
      </c>
      <c r="EK116" s="115"/>
      <c r="EL116" s="115"/>
      <c r="EM116" s="115"/>
      <c r="EN116" s="115"/>
      <c r="EO116" s="115"/>
      <c r="EP116" s="115"/>
      <c r="EQ116" s="5"/>
      <c r="ER116" s="5"/>
    </row>
    <row r="117" spans="1:148" s="9" customFormat="1" ht="38.25" hidden="1" customHeight="1" thickBot="1" x14ac:dyDescent="0.35">
      <c r="A117" s="5" t="s">
        <v>1977</v>
      </c>
      <c r="B117" s="5" t="s">
        <v>1978</v>
      </c>
      <c r="C117" s="5" t="s">
        <v>587</v>
      </c>
      <c r="D117" s="5" t="s">
        <v>581</v>
      </c>
      <c r="E117" s="5" t="s">
        <v>575</v>
      </c>
      <c r="F117" s="130">
        <v>44656</v>
      </c>
      <c r="G117" s="130">
        <v>44656</v>
      </c>
      <c r="H117" s="130">
        <v>44712</v>
      </c>
      <c r="I117" s="130">
        <v>44685</v>
      </c>
      <c r="J117" s="131">
        <v>44722</v>
      </c>
      <c r="K117" s="130">
        <v>44715</v>
      </c>
      <c r="L117" s="115"/>
      <c r="M117" s="115"/>
      <c r="N117" s="130">
        <v>44729</v>
      </c>
      <c r="O117" s="130">
        <v>44719</v>
      </c>
      <c r="P117" s="287">
        <v>44825</v>
      </c>
      <c r="Q117" s="361">
        <f t="shared" si="46"/>
        <v>44770</v>
      </c>
      <c r="R117" s="519" t="s">
        <v>1975</v>
      </c>
      <c r="S117" s="161">
        <v>1</v>
      </c>
      <c r="T117" s="176">
        <v>0.9</v>
      </c>
      <c r="U117" s="176">
        <v>1</v>
      </c>
      <c r="V117" s="176">
        <v>1</v>
      </c>
      <c r="W117" s="176">
        <v>1</v>
      </c>
      <c r="X117" s="177">
        <v>1</v>
      </c>
      <c r="Y117" s="25"/>
      <c r="Z117" s="211">
        <v>44763</v>
      </c>
      <c r="AA117" s="206">
        <v>44777</v>
      </c>
      <c r="AB117" s="206">
        <v>44895</v>
      </c>
      <c r="AC117" s="211">
        <v>44895</v>
      </c>
      <c r="AD117" s="206">
        <f t="shared" si="43"/>
        <v>44983</v>
      </c>
      <c r="AE117" s="206">
        <v>45071</v>
      </c>
      <c r="AF117" s="205">
        <v>45191</v>
      </c>
      <c r="AG117" s="205">
        <v>45212</v>
      </c>
      <c r="AH117" s="222"/>
      <c r="AI117" s="299"/>
      <c r="AJ117" s="6">
        <f t="shared" si="35"/>
        <v>15</v>
      </c>
      <c r="AK117" s="6">
        <f t="shared" si="36"/>
        <v>119</v>
      </c>
      <c r="AL117" s="6">
        <f t="shared" si="37"/>
        <v>1</v>
      </c>
      <c r="AM117" s="6">
        <f t="shared" si="38"/>
        <v>89</v>
      </c>
      <c r="AN117" s="6">
        <f t="shared" si="39"/>
        <v>89</v>
      </c>
      <c r="AO117" s="6">
        <f t="shared" si="40"/>
        <v>121</v>
      </c>
      <c r="AP117" s="30">
        <f t="shared" si="41"/>
        <v>22</v>
      </c>
      <c r="AQ117" s="32"/>
      <c r="AR117" s="7"/>
      <c r="AS117" s="7"/>
      <c r="AT117" s="7"/>
      <c r="AU117" s="7"/>
      <c r="AV117" s="7"/>
      <c r="AW117" s="7"/>
      <c r="AX117" s="7"/>
      <c r="AY117" s="7"/>
      <c r="AZ117" s="7"/>
      <c r="BA117" s="7"/>
      <c r="BB117" s="7"/>
      <c r="BC117" s="7"/>
      <c r="BD117" s="7"/>
      <c r="BE117" s="7"/>
      <c r="BF117" s="7"/>
      <c r="BG117" s="8"/>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37"/>
      <c r="DX117" s="5" t="s">
        <v>829</v>
      </c>
      <c r="DY117" s="5" t="s">
        <v>1595</v>
      </c>
      <c r="DZ117" s="5" t="s">
        <v>1580</v>
      </c>
      <c r="EA117" s="5" t="s">
        <v>577</v>
      </c>
      <c r="EB117" s="5" t="s">
        <v>1551</v>
      </c>
      <c r="EC117" s="5" t="s">
        <v>1697</v>
      </c>
      <c r="ED117" s="5"/>
      <c r="EE117" s="115" t="s">
        <v>1113</v>
      </c>
      <c r="EF117" s="115"/>
      <c r="EG117" s="115"/>
      <c r="EH117" s="115"/>
      <c r="EI117" s="115"/>
      <c r="EJ117" s="115">
        <v>44602</v>
      </c>
      <c r="EK117" s="115"/>
      <c r="EL117" s="115"/>
      <c r="EM117" s="115"/>
      <c r="EN117" s="115"/>
      <c r="EO117" s="115"/>
      <c r="EP117" s="115"/>
      <c r="EQ117" s="5"/>
      <c r="ER117" s="5"/>
    </row>
    <row r="118" spans="1:148" s="9" customFormat="1" hidden="1" x14ac:dyDescent="0.3">
      <c r="A118" s="115" t="s">
        <v>637</v>
      </c>
      <c r="B118" s="5" t="s">
        <v>1979</v>
      </c>
      <c r="C118" s="5" t="s">
        <v>587</v>
      </c>
      <c r="D118" s="5" t="s">
        <v>581</v>
      </c>
      <c r="E118" s="5" t="s">
        <v>575</v>
      </c>
      <c r="F118" s="136">
        <v>44739</v>
      </c>
      <c r="G118" s="130">
        <v>44683</v>
      </c>
      <c r="H118" s="131">
        <v>44736</v>
      </c>
      <c r="I118" s="130">
        <v>44734</v>
      </c>
      <c r="J118" s="131">
        <v>44988</v>
      </c>
      <c r="K118" s="132">
        <v>44770</v>
      </c>
      <c r="L118" s="147"/>
      <c r="M118" s="115"/>
      <c r="N118" s="131">
        <v>44791</v>
      </c>
      <c r="O118" s="132">
        <v>44771</v>
      </c>
      <c r="P118" s="287">
        <v>44835</v>
      </c>
      <c r="Q118" s="361">
        <f t="shared" si="46"/>
        <v>44851</v>
      </c>
      <c r="R118" s="752" t="s">
        <v>1980</v>
      </c>
      <c r="S118" s="521">
        <v>1</v>
      </c>
      <c r="T118" s="181">
        <v>1</v>
      </c>
      <c r="U118" s="176">
        <v>1</v>
      </c>
      <c r="V118" s="176">
        <v>1</v>
      </c>
      <c r="W118" s="176">
        <v>1</v>
      </c>
      <c r="X118" s="177">
        <v>0.98</v>
      </c>
      <c r="Y118" s="25"/>
      <c r="Z118" s="206">
        <v>44810</v>
      </c>
      <c r="AA118" s="218">
        <f>AB118</f>
        <v>44858</v>
      </c>
      <c r="AB118" s="206">
        <v>44858</v>
      </c>
      <c r="AC118" s="211">
        <v>44873</v>
      </c>
      <c r="AD118" s="206">
        <f t="shared" si="43"/>
        <v>44972</v>
      </c>
      <c r="AE118" s="206">
        <v>45071</v>
      </c>
      <c r="AF118" s="205">
        <v>45191</v>
      </c>
      <c r="AG118" s="205">
        <v>45212</v>
      </c>
      <c r="AH118" s="222"/>
      <c r="AI118" s="299"/>
      <c r="AJ118" s="6">
        <f t="shared" si="35"/>
        <v>49</v>
      </c>
      <c r="AK118" s="6">
        <f t="shared" si="36"/>
        <v>1</v>
      </c>
      <c r="AL118" s="6">
        <f t="shared" si="37"/>
        <v>16</v>
      </c>
      <c r="AM118" s="6">
        <f t="shared" si="38"/>
        <v>100</v>
      </c>
      <c r="AN118" s="6">
        <f t="shared" si="39"/>
        <v>100</v>
      </c>
      <c r="AO118" s="6">
        <f t="shared" si="40"/>
        <v>121</v>
      </c>
      <c r="AP118" s="30">
        <f t="shared" si="41"/>
        <v>22</v>
      </c>
      <c r="AQ118" s="32"/>
      <c r="AR118" s="7"/>
      <c r="AS118" s="7"/>
      <c r="AT118" s="7"/>
      <c r="AU118" s="7"/>
      <c r="AV118" s="7"/>
      <c r="AW118" s="7"/>
      <c r="AX118" s="7"/>
      <c r="AY118" s="7"/>
      <c r="AZ118" s="7"/>
      <c r="BA118" s="7"/>
      <c r="BB118" s="7"/>
      <c r="BC118" s="7"/>
      <c r="BD118" s="7"/>
      <c r="BE118" s="7"/>
      <c r="BF118" s="7"/>
      <c r="BG118" s="8"/>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37"/>
      <c r="DX118" s="5" t="s">
        <v>829</v>
      </c>
      <c r="DY118" s="5" t="s">
        <v>1595</v>
      </c>
      <c r="DZ118" s="5" t="s">
        <v>1580</v>
      </c>
      <c r="EA118" s="5" t="s">
        <v>592</v>
      </c>
      <c r="EB118" s="5" t="s">
        <v>1551</v>
      </c>
      <c r="EC118" s="5" t="s">
        <v>1697</v>
      </c>
      <c r="ED118" s="5"/>
      <c r="EE118" s="115" t="s">
        <v>1113</v>
      </c>
      <c r="EF118" s="115"/>
      <c r="EG118" s="115"/>
      <c r="EH118" s="115"/>
      <c r="EI118" s="115"/>
      <c r="EJ118" s="115">
        <v>44602</v>
      </c>
      <c r="EK118" s="115"/>
      <c r="EL118" s="115"/>
      <c r="EM118" s="115"/>
      <c r="EN118" s="115"/>
      <c r="EO118" s="115"/>
      <c r="EP118" s="115"/>
      <c r="EQ118" s="5"/>
      <c r="ER118" s="5"/>
    </row>
    <row r="119" spans="1:148" s="9" customFormat="1" hidden="1" x14ac:dyDescent="0.3">
      <c r="A119" s="5" t="s">
        <v>638</v>
      </c>
      <c r="B119" s="5" t="s">
        <v>1981</v>
      </c>
      <c r="C119" s="5" t="s">
        <v>587</v>
      </c>
      <c r="D119" s="5" t="s">
        <v>581</v>
      </c>
      <c r="E119" s="5" t="s">
        <v>575</v>
      </c>
      <c r="F119" s="131">
        <v>44736</v>
      </c>
      <c r="G119" s="134"/>
      <c r="H119" s="131">
        <v>44841</v>
      </c>
      <c r="I119" s="131">
        <v>44776</v>
      </c>
      <c r="J119" s="131">
        <v>44896</v>
      </c>
      <c r="K119" s="131">
        <v>44775</v>
      </c>
      <c r="L119" s="140"/>
      <c r="M119" s="115"/>
      <c r="N119" s="131">
        <v>44841</v>
      </c>
      <c r="O119" s="131">
        <v>44776</v>
      </c>
      <c r="P119" s="287">
        <v>44835</v>
      </c>
      <c r="Q119" s="361">
        <f t="shared" si="46"/>
        <v>44979</v>
      </c>
      <c r="R119" s="425" t="s">
        <v>1982</v>
      </c>
      <c r="S119" s="161">
        <v>1</v>
      </c>
      <c r="T119" s="176">
        <v>1</v>
      </c>
      <c r="U119" s="176">
        <v>1</v>
      </c>
      <c r="V119" s="176">
        <v>1</v>
      </c>
      <c r="W119" s="176">
        <v>1</v>
      </c>
      <c r="X119" s="177">
        <v>1</v>
      </c>
      <c r="Y119" s="25"/>
      <c r="Z119" s="212">
        <v>45061</v>
      </c>
      <c r="AA119" s="212">
        <v>45055</v>
      </c>
      <c r="AB119" s="206">
        <v>44986</v>
      </c>
      <c r="AC119" s="212">
        <v>45078</v>
      </c>
      <c r="AD119" s="212">
        <v>45061</v>
      </c>
      <c r="AE119" s="206">
        <v>45071</v>
      </c>
      <c r="AF119" s="205">
        <v>45191</v>
      </c>
      <c r="AG119" s="205">
        <v>45212</v>
      </c>
      <c r="AH119" s="222"/>
      <c r="AI119" s="41"/>
      <c r="AJ119" s="6">
        <f t="shared" ref="AJ119:AJ150" si="47">IF(OR(ISBLANK(task_Fab_start),ISBLANK(task_Plumb_start)),"",task_Plumb_start-task_Fab_start+1)</f>
        <v>-5</v>
      </c>
      <c r="AK119" s="6">
        <f t="shared" ref="AK119:AK150" si="48">IF(OR(ISBLANK(task_Plumb_start),ISBLANK(task_Elect_start)),"",task_Elect_start-task_Plumb_start+1)</f>
        <v>-68</v>
      </c>
      <c r="AL119" s="6">
        <f t="shared" ref="AL119:AL150" si="49">IF(OR(ISBLANK(task_Elect_start),ISBLANK(task_Fitup_Elect_start)),"",task_Fitup_Elect_start-task_Elect_start+1)</f>
        <v>93</v>
      </c>
      <c r="AM119" s="6">
        <f t="shared" ref="AM119:AM150" si="50">IF(OR(ISBLANK(task_Fitup_Elect_start),ISBLANK(task_Fitup_Plumb_start)),"",task_Fitup_Plumb_start-task_Fitup_Elect_start+1)</f>
        <v>-16</v>
      </c>
      <c r="AN119" s="6">
        <f t="shared" ref="AN119:AN150" si="51">IF(OR(ISBLANK(task_Fitup_Plumb_start),ISBLANK(task_Test_start)),"",task_Test_start-task_Fitup_Plumb_start+1)</f>
        <v>11</v>
      </c>
      <c r="AO119" s="6">
        <f t="shared" ref="AO119:AO150" si="52">IF(OR(ISBLANK(task_Test_start),ISBLANK(task_QC_start)),"",task_QC_start-task_Test_start+1)</f>
        <v>121</v>
      </c>
      <c r="AP119" s="30">
        <f t="shared" ref="AP119:AP150" si="53">IF(OR(ISBLANK(task_QC_start),ISBLANK(task_Shipdate)),"",task_Shipdate-task_QC_start+1)</f>
        <v>22</v>
      </c>
      <c r="AQ119" s="32"/>
      <c r="AR119" s="7"/>
      <c r="AS119" s="7"/>
      <c r="AT119" s="7"/>
      <c r="AU119" s="7"/>
      <c r="AV119" s="7"/>
      <c r="AW119" s="7"/>
      <c r="AX119" s="7"/>
      <c r="AY119" s="7"/>
      <c r="AZ119" s="7"/>
      <c r="BA119" s="7"/>
      <c r="BB119" s="7"/>
      <c r="BC119" s="7"/>
      <c r="BD119" s="7"/>
      <c r="BE119" s="7"/>
      <c r="BF119" s="7"/>
      <c r="BG119" s="8"/>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37"/>
      <c r="DX119" s="5" t="s">
        <v>829</v>
      </c>
      <c r="DY119" s="5" t="s">
        <v>1595</v>
      </c>
      <c r="DZ119" s="5" t="s">
        <v>1580</v>
      </c>
      <c r="EA119" s="5" t="s">
        <v>577</v>
      </c>
      <c r="EB119" s="5" t="s">
        <v>1551</v>
      </c>
      <c r="EC119" s="5" t="s">
        <v>1697</v>
      </c>
      <c r="ED119" s="5"/>
      <c r="EE119" s="115" t="s">
        <v>1113</v>
      </c>
      <c r="EF119" s="115"/>
      <c r="EG119" s="115"/>
      <c r="EH119" s="115"/>
      <c r="EI119" s="115"/>
      <c r="EJ119" s="115">
        <v>44602</v>
      </c>
      <c r="EK119" s="115"/>
      <c r="EL119" s="115"/>
      <c r="EM119" s="115"/>
      <c r="EN119" s="115"/>
      <c r="EO119" s="115"/>
      <c r="EP119" s="115"/>
      <c r="EQ119" s="5"/>
      <c r="ER119" s="5"/>
    </row>
    <row r="120" spans="1:148" s="9" customFormat="1" ht="29.4" thickBot="1" x14ac:dyDescent="0.35">
      <c r="A120" s="184" t="s">
        <v>665</v>
      </c>
      <c r="B120" s="5" t="s">
        <v>1976</v>
      </c>
      <c r="C120" s="5" t="s">
        <v>579</v>
      </c>
      <c r="D120" s="5" t="s">
        <v>581</v>
      </c>
      <c r="E120" s="5" t="s">
        <v>575</v>
      </c>
      <c r="F120" s="134"/>
      <c r="G120" s="134"/>
      <c r="H120" s="130">
        <v>44777</v>
      </c>
      <c r="I120" s="130">
        <v>44777</v>
      </c>
      <c r="J120" s="130">
        <v>45045</v>
      </c>
      <c r="K120" s="130">
        <v>44848</v>
      </c>
      <c r="L120" s="115"/>
      <c r="M120" s="115"/>
      <c r="N120" s="130">
        <v>44874</v>
      </c>
      <c r="O120" s="130">
        <v>44848</v>
      </c>
      <c r="P120" s="287">
        <v>44984</v>
      </c>
      <c r="Q120" s="361">
        <f t="shared" si="46"/>
        <v>44977</v>
      </c>
      <c r="R120" s="650" t="s">
        <v>1983</v>
      </c>
      <c r="S120" s="161">
        <v>1</v>
      </c>
      <c r="T120" s="176">
        <v>1</v>
      </c>
      <c r="U120" s="176">
        <v>1</v>
      </c>
      <c r="V120" s="176">
        <v>1</v>
      </c>
      <c r="W120" s="176">
        <v>1</v>
      </c>
      <c r="X120" s="177">
        <v>0.1</v>
      </c>
      <c r="Y120" s="25"/>
      <c r="Z120" s="211">
        <v>44967</v>
      </c>
      <c r="AA120" s="206">
        <v>44984</v>
      </c>
      <c r="AB120" s="206">
        <v>45016</v>
      </c>
      <c r="AC120" s="206">
        <v>45043</v>
      </c>
      <c r="AD120" s="206">
        <v>45019</v>
      </c>
      <c r="AE120" s="206">
        <v>45215</v>
      </c>
      <c r="AF120" s="205">
        <f t="shared" ref="AF120:AF144" si="54">IF(ISBLANK(AG120),"",WORKDAY(AG120,-1))</f>
        <v>45309</v>
      </c>
      <c r="AG120" s="205">
        <v>45310</v>
      </c>
      <c r="AH120" s="222"/>
      <c r="AI120" s="41"/>
      <c r="AJ120" s="6">
        <f t="shared" si="47"/>
        <v>18</v>
      </c>
      <c r="AK120" s="6">
        <f t="shared" si="48"/>
        <v>33</v>
      </c>
      <c r="AL120" s="6">
        <f t="shared" si="49"/>
        <v>28</v>
      </c>
      <c r="AM120" s="6">
        <f t="shared" si="50"/>
        <v>-23</v>
      </c>
      <c r="AN120" s="6">
        <f t="shared" si="51"/>
        <v>197</v>
      </c>
      <c r="AO120" s="6">
        <f t="shared" si="52"/>
        <v>95</v>
      </c>
      <c r="AP120" s="30">
        <f t="shared" si="53"/>
        <v>2</v>
      </c>
      <c r="AQ120" s="32"/>
      <c r="AR120" s="7"/>
      <c r="AS120" s="7"/>
      <c r="AT120" s="7"/>
      <c r="AU120" s="7"/>
      <c r="AV120" s="7"/>
      <c r="AW120" s="7"/>
      <c r="AX120" s="7"/>
      <c r="AY120" s="7"/>
      <c r="AZ120" s="7"/>
      <c r="BA120" s="7"/>
      <c r="BB120" s="7"/>
      <c r="BC120" s="7"/>
      <c r="BD120" s="7"/>
      <c r="BE120" s="7"/>
      <c r="BF120" s="7"/>
      <c r="BG120" s="8"/>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37"/>
      <c r="DX120" s="5" t="s">
        <v>829</v>
      </c>
      <c r="DY120" s="5" t="s">
        <v>1595</v>
      </c>
      <c r="DZ120" s="5" t="s">
        <v>584</v>
      </c>
      <c r="EA120" s="5" t="s">
        <v>577</v>
      </c>
      <c r="EB120" s="5" t="s">
        <v>1551</v>
      </c>
      <c r="EC120" s="5" t="s">
        <v>1697</v>
      </c>
      <c r="ED120" s="5"/>
      <c r="EE120" s="115"/>
      <c r="EF120" s="115"/>
      <c r="EG120" s="115"/>
      <c r="EH120" s="115"/>
      <c r="EI120" s="115"/>
      <c r="EJ120" s="115">
        <v>44769</v>
      </c>
      <c r="EK120" s="115"/>
      <c r="EL120" s="115"/>
      <c r="EM120" s="115"/>
      <c r="EN120" s="115"/>
      <c r="EO120" s="115"/>
      <c r="EP120" s="115"/>
      <c r="EQ120" s="5"/>
      <c r="ER120" s="5"/>
    </row>
    <row r="121" spans="1:148" s="9" customFormat="1" ht="29.4" thickBot="1" x14ac:dyDescent="0.35">
      <c r="A121" s="184" t="s">
        <v>659</v>
      </c>
      <c r="B121" s="5" t="s">
        <v>1708</v>
      </c>
      <c r="C121" s="5" t="s">
        <v>579</v>
      </c>
      <c r="D121" s="5" t="s">
        <v>581</v>
      </c>
      <c r="E121" s="5" t="s">
        <v>575</v>
      </c>
      <c r="F121" s="134"/>
      <c r="G121" s="134"/>
      <c r="H121" s="130">
        <v>44777</v>
      </c>
      <c r="I121" s="130">
        <v>44777</v>
      </c>
      <c r="J121" s="130">
        <v>45045</v>
      </c>
      <c r="K121" s="130">
        <v>44848</v>
      </c>
      <c r="L121" s="115"/>
      <c r="M121" s="115"/>
      <c r="N121" s="132">
        <v>44867</v>
      </c>
      <c r="O121" s="130">
        <v>44848</v>
      </c>
      <c r="P121" s="287">
        <v>45107</v>
      </c>
      <c r="Q121" s="361">
        <f t="shared" si="46"/>
        <v>45012</v>
      </c>
      <c r="R121" s="639" t="s">
        <v>1984</v>
      </c>
      <c r="S121" s="161">
        <v>1</v>
      </c>
      <c r="T121" s="176">
        <v>1</v>
      </c>
      <c r="U121" s="176">
        <v>1</v>
      </c>
      <c r="V121" s="176">
        <v>1</v>
      </c>
      <c r="W121" s="176">
        <v>1</v>
      </c>
      <c r="X121" s="177">
        <v>0.1</v>
      </c>
      <c r="Y121" s="25"/>
      <c r="Z121" s="206">
        <v>45023</v>
      </c>
      <c r="AA121" s="206">
        <v>45019</v>
      </c>
      <c r="AB121" s="206">
        <v>45185</v>
      </c>
      <c r="AC121" s="206">
        <v>45070</v>
      </c>
      <c r="AD121" s="206">
        <v>45043</v>
      </c>
      <c r="AE121" s="206">
        <v>45215</v>
      </c>
      <c r="AF121" s="205">
        <f t="shared" si="54"/>
        <v>45309</v>
      </c>
      <c r="AG121" s="205">
        <v>45310</v>
      </c>
      <c r="AH121" s="222"/>
      <c r="AI121" s="41"/>
      <c r="AJ121" s="6">
        <f t="shared" si="47"/>
        <v>-3</v>
      </c>
      <c r="AK121" s="6">
        <f t="shared" si="48"/>
        <v>167</v>
      </c>
      <c r="AL121" s="6">
        <f t="shared" si="49"/>
        <v>-114</v>
      </c>
      <c r="AM121" s="6">
        <f t="shared" si="50"/>
        <v>-26</v>
      </c>
      <c r="AN121" s="6">
        <f t="shared" si="51"/>
        <v>173</v>
      </c>
      <c r="AO121" s="6">
        <f t="shared" si="52"/>
        <v>95</v>
      </c>
      <c r="AP121" s="30">
        <f t="shared" si="53"/>
        <v>2</v>
      </c>
      <c r="AQ121" s="32"/>
      <c r="AR121" s="7"/>
      <c r="AS121" s="7"/>
      <c r="AT121" s="7"/>
      <c r="AU121" s="7"/>
      <c r="AV121" s="7"/>
      <c r="AW121" s="7"/>
      <c r="AX121" s="7"/>
      <c r="AY121" s="7"/>
      <c r="AZ121" s="7"/>
      <c r="BA121" s="7"/>
      <c r="BB121" s="7"/>
      <c r="BC121" s="7"/>
      <c r="BD121" s="7"/>
      <c r="BE121" s="7"/>
      <c r="BF121" s="7"/>
      <c r="BG121" s="8"/>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37"/>
      <c r="DX121" s="5" t="s">
        <v>829</v>
      </c>
      <c r="DY121" s="5" t="s">
        <v>1595</v>
      </c>
      <c r="DZ121" s="5" t="s">
        <v>584</v>
      </c>
      <c r="EA121" s="5" t="s">
        <v>577</v>
      </c>
      <c r="EB121" s="5" t="s">
        <v>1551</v>
      </c>
      <c r="EC121" s="5" t="s">
        <v>1697</v>
      </c>
      <c r="ED121" s="5"/>
      <c r="EE121" s="115"/>
      <c r="EF121" s="115"/>
      <c r="EG121" s="115"/>
      <c r="EH121" s="115"/>
      <c r="EI121" s="115"/>
      <c r="EJ121" s="115">
        <v>44769</v>
      </c>
      <c r="EK121" s="115"/>
      <c r="EL121" s="115"/>
      <c r="EM121" s="115"/>
      <c r="EN121" s="115"/>
      <c r="EO121" s="115"/>
      <c r="EP121" s="115"/>
      <c r="EQ121" s="5"/>
      <c r="ER121" s="5"/>
    </row>
    <row r="122" spans="1:148" s="9" customFormat="1" ht="29.4" hidden="1" thickBot="1" x14ac:dyDescent="0.35">
      <c r="A122" s="5" t="s">
        <v>1985</v>
      </c>
      <c r="B122" s="5" t="s">
        <v>1986</v>
      </c>
      <c r="C122" s="5" t="s">
        <v>587</v>
      </c>
      <c r="D122" s="5"/>
      <c r="E122" s="5" t="s">
        <v>583</v>
      </c>
      <c r="F122" s="134"/>
      <c r="G122" s="134"/>
      <c r="H122" s="130">
        <v>44475</v>
      </c>
      <c r="I122" s="131">
        <v>44741</v>
      </c>
      <c r="J122" s="130">
        <v>44687</v>
      </c>
      <c r="K122" s="131">
        <v>44743</v>
      </c>
      <c r="L122" s="140"/>
      <c r="M122" s="115"/>
      <c r="N122" s="130">
        <v>44687</v>
      </c>
      <c r="O122" s="130">
        <v>44747</v>
      </c>
      <c r="P122" s="130">
        <v>44725</v>
      </c>
      <c r="Q122" s="62">
        <v>44866</v>
      </c>
      <c r="R122" s="427" t="s">
        <v>1987</v>
      </c>
      <c r="S122" s="161">
        <v>1</v>
      </c>
      <c r="T122" s="176">
        <v>1</v>
      </c>
      <c r="U122" s="176">
        <v>1</v>
      </c>
      <c r="V122" s="176">
        <v>1</v>
      </c>
      <c r="W122" s="176">
        <v>1</v>
      </c>
      <c r="X122" s="161">
        <v>1</v>
      </c>
      <c r="Y122" s="25"/>
      <c r="Z122" s="212">
        <v>44793</v>
      </c>
      <c r="AA122" s="212">
        <v>44797</v>
      </c>
      <c r="AB122" s="212">
        <v>44788</v>
      </c>
      <c r="AC122" s="212">
        <v>44817</v>
      </c>
      <c r="AD122" s="206">
        <f t="shared" ref="AD122:AD131" si="55">SUM(AC122+AE122)/2</f>
        <v>44835.5</v>
      </c>
      <c r="AE122" s="212">
        <v>44854</v>
      </c>
      <c r="AF122" s="206">
        <f t="shared" si="54"/>
        <v>44861</v>
      </c>
      <c r="AG122" s="212">
        <v>44862</v>
      </c>
      <c r="AH122" s="222"/>
      <c r="AI122" s="41"/>
      <c r="AJ122" s="6">
        <f t="shared" si="47"/>
        <v>5</v>
      </c>
      <c r="AK122" s="6">
        <f t="shared" si="48"/>
        <v>-8</v>
      </c>
      <c r="AL122" s="6">
        <f t="shared" si="49"/>
        <v>30</v>
      </c>
      <c r="AM122" s="6">
        <f t="shared" si="50"/>
        <v>19.5</v>
      </c>
      <c r="AN122" s="6">
        <f t="shared" si="51"/>
        <v>19.5</v>
      </c>
      <c r="AO122" s="6">
        <f t="shared" si="52"/>
        <v>8</v>
      </c>
      <c r="AP122" s="30">
        <f t="shared" si="53"/>
        <v>2</v>
      </c>
      <c r="AQ122" s="32"/>
      <c r="AR122" s="7"/>
      <c r="AS122" s="7"/>
      <c r="AT122" s="7"/>
      <c r="AU122" s="7"/>
      <c r="AV122" s="7"/>
      <c r="AW122" s="7"/>
      <c r="AX122" s="7"/>
      <c r="AY122" s="7"/>
      <c r="AZ122" s="7"/>
      <c r="BA122" s="7"/>
      <c r="BB122" s="7"/>
      <c r="BC122" s="7"/>
      <c r="BD122" s="7"/>
      <c r="BE122" s="7"/>
      <c r="BF122" s="7"/>
      <c r="BG122" s="8"/>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37"/>
      <c r="DX122" s="5" t="s">
        <v>1988</v>
      </c>
      <c r="DY122" s="5"/>
      <c r="DZ122" s="5" t="s">
        <v>1527</v>
      </c>
      <c r="EA122" s="5"/>
      <c r="EB122" s="5" t="s">
        <v>1559</v>
      </c>
      <c r="EC122" s="5" t="s">
        <v>1547</v>
      </c>
      <c r="ED122" s="5" t="s">
        <v>1528</v>
      </c>
      <c r="EE122" s="115"/>
      <c r="EF122" s="115">
        <v>44469</v>
      </c>
      <c r="EG122" s="115">
        <v>44469</v>
      </c>
      <c r="EH122" s="115">
        <v>44480</v>
      </c>
      <c r="EI122" s="115"/>
      <c r="EJ122" s="115"/>
      <c r="EK122" s="115"/>
      <c r="EL122" s="115"/>
      <c r="EM122" s="115"/>
      <c r="EN122" s="115"/>
      <c r="EO122" s="115"/>
      <c r="EP122" s="115"/>
      <c r="EQ122" s="5"/>
      <c r="ER122" s="5"/>
    </row>
    <row r="123" spans="1:148" s="9" customFormat="1" ht="29.4" hidden="1" thickBot="1" x14ac:dyDescent="0.35">
      <c r="A123" s="5" t="s">
        <v>1989</v>
      </c>
      <c r="B123" s="5" t="s">
        <v>1990</v>
      </c>
      <c r="C123" s="5" t="s">
        <v>587</v>
      </c>
      <c r="D123" s="5"/>
      <c r="E123" s="5" t="s">
        <v>595</v>
      </c>
      <c r="F123" s="115"/>
      <c r="G123" s="115"/>
      <c r="H123" s="115"/>
      <c r="I123" s="115"/>
      <c r="J123" s="115"/>
      <c r="K123" s="115"/>
      <c r="L123" s="115"/>
      <c r="M123" s="115"/>
      <c r="N123" s="115"/>
      <c r="O123" s="115"/>
      <c r="P123" s="115"/>
      <c r="Q123" s="5"/>
      <c r="R123" s="427" t="s">
        <v>1991</v>
      </c>
      <c r="S123" s="161"/>
      <c r="T123" s="176"/>
      <c r="U123" s="176"/>
      <c r="V123" s="176"/>
      <c r="W123" s="176"/>
      <c r="X123" s="177"/>
      <c r="Y123" s="25"/>
      <c r="Z123" s="205"/>
      <c r="AA123" s="205"/>
      <c r="AB123" s="205"/>
      <c r="AC123" s="205"/>
      <c r="AD123" s="205">
        <f t="shared" si="55"/>
        <v>0</v>
      </c>
      <c r="AE123" s="205"/>
      <c r="AF123" s="205" t="str">
        <f t="shared" si="54"/>
        <v/>
      </c>
      <c r="AG123" s="205"/>
      <c r="AH123" s="222"/>
      <c r="AI123" s="41"/>
      <c r="AJ123" s="6" t="str">
        <f t="shared" si="47"/>
        <v/>
      </c>
      <c r="AK123" s="6" t="str">
        <f t="shared" si="48"/>
        <v/>
      </c>
      <c r="AL123" s="6" t="str">
        <f t="shared" si="49"/>
        <v/>
      </c>
      <c r="AM123" s="6" t="str">
        <f t="shared" si="50"/>
        <v/>
      </c>
      <c r="AN123" s="6" t="str">
        <f t="shared" si="51"/>
        <v/>
      </c>
      <c r="AO123" s="6" t="str">
        <f t="shared" si="52"/>
        <v/>
      </c>
      <c r="AP123" s="30" t="str">
        <f t="shared" si="53"/>
        <v/>
      </c>
      <c r="AQ123" s="32"/>
      <c r="AR123" s="7"/>
      <c r="AS123" s="7"/>
      <c r="AT123" s="7"/>
      <c r="AU123" s="7"/>
      <c r="AV123" s="7"/>
      <c r="AW123" s="7"/>
      <c r="AX123" s="7"/>
      <c r="AY123" s="7"/>
      <c r="AZ123" s="7"/>
      <c r="BA123" s="7"/>
      <c r="BB123" s="7"/>
      <c r="BC123" s="7"/>
      <c r="BD123" s="7"/>
      <c r="BE123" s="7"/>
      <c r="BF123" s="7"/>
      <c r="BG123" s="8"/>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37"/>
      <c r="DX123" s="5" t="s">
        <v>1992</v>
      </c>
      <c r="DY123" s="5"/>
      <c r="DZ123" s="5" t="s">
        <v>1566</v>
      </c>
      <c r="EA123" s="5"/>
      <c r="EB123" s="5"/>
      <c r="EC123" s="5"/>
      <c r="ED123" s="5"/>
      <c r="EE123" s="115"/>
      <c r="EF123" s="115">
        <v>44406</v>
      </c>
      <c r="EG123" s="115"/>
      <c r="EH123" s="115"/>
      <c r="EI123" s="115"/>
      <c r="EJ123" s="115"/>
      <c r="EK123" s="115"/>
      <c r="EL123" s="115"/>
      <c r="EM123" s="115"/>
      <c r="EN123" s="115"/>
      <c r="EO123" s="115"/>
      <c r="EP123" s="115"/>
      <c r="EQ123" s="5"/>
      <c r="ER123" s="5"/>
    </row>
    <row r="124" spans="1:148" s="9" customFormat="1" ht="29.4" hidden="1" thickBot="1" x14ac:dyDescent="0.35">
      <c r="A124" s="5" t="s">
        <v>1993</v>
      </c>
      <c r="B124" s="5" t="s">
        <v>1994</v>
      </c>
      <c r="C124" s="5" t="s">
        <v>593</v>
      </c>
      <c r="D124" s="5"/>
      <c r="E124" s="5" t="s">
        <v>590</v>
      </c>
      <c r="F124" s="115"/>
      <c r="G124" s="115"/>
      <c r="H124" s="115"/>
      <c r="I124" s="115"/>
      <c r="J124" s="115"/>
      <c r="K124" s="115"/>
      <c r="L124" s="115"/>
      <c r="M124" s="115"/>
      <c r="N124" s="115"/>
      <c r="O124" s="115"/>
      <c r="P124" s="115"/>
      <c r="Q124" s="115"/>
      <c r="R124" s="5" t="s">
        <v>1995</v>
      </c>
      <c r="S124" s="161"/>
      <c r="T124" s="176"/>
      <c r="U124" s="176"/>
      <c r="V124" s="176"/>
      <c r="W124" s="176"/>
      <c r="X124" s="161"/>
      <c r="Y124" s="25"/>
      <c r="Z124" s="205"/>
      <c r="AA124" s="205"/>
      <c r="AB124" s="205"/>
      <c r="AC124" s="205"/>
      <c r="AD124" s="205">
        <f t="shared" si="55"/>
        <v>0</v>
      </c>
      <c r="AE124" s="205"/>
      <c r="AF124" s="205">
        <f t="shared" si="54"/>
        <v>44484</v>
      </c>
      <c r="AG124" s="205">
        <v>44487</v>
      </c>
      <c r="AH124" s="222">
        <v>44487</v>
      </c>
      <c r="AI124" s="41"/>
      <c r="AJ124" s="6" t="str">
        <f t="shared" si="47"/>
        <v/>
      </c>
      <c r="AK124" s="6" t="str">
        <f t="shared" si="48"/>
        <v/>
      </c>
      <c r="AL124" s="6" t="str">
        <f t="shared" si="49"/>
        <v/>
      </c>
      <c r="AM124" s="6" t="str">
        <f t="shared" si="50"/>
        <v/>
      </c>
      <c r="AN124" s="6" t="str">
        <f t="shared" si="51"/>
        <v/>
      </c>
      <c r="AO124" s="6" t="str">
        <f t="shared" si="52"/>
        <v/>
      </c>
      <c r="AP124" s="30">
        <f t="shared" si="53"/>
        <v>4</v>
      </c>
      <c r="AQ124" s="32"/>
      <c r="AR124" s="7"/>
      <c r="AS124" s="7"/>
      <c r="AT124" s="7"/>
      <c r="AU124" s="7"/>
      <c r="AV124" s="7"/>
      <c r="AW124" s="7"/>
      <c r="AX124" s="7"/>
      <c r="AY124" s="7"/>
      <c r="AZ124" s="7"/>
      <c r="BA124" s="7"/>
      <c r="BB124" s="7"/>
      <c r="BC124" s="7"/>
      <c r="BD124" s="7"/>
      <c r="BE124" s="7"/>
      <c r="BF124" s="7"/>
      <c r="BG124" s="8"/>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37"/>
      <c r="DX124" s="5" t="s">
        <v>1406</v>
      </c>
      <c r="DY124" s="5"/>
      <c r="DZ124" s="5" t="s">
        <v>1580</v>
      </c>
      <c r="EA124" s="5"/>
      <c r="EB124" s="5"/>
      <c r="EC124" s="5"/>
      <c r="ED124" s="5"/>
      <c r="EE124" s="115"/>
      <c r="EF124" s="115">
        <v>44476</v>
      </c>
      <c r="EG124" s="115">
        <v>44477</v>
      </c>
      <c r="EH124" s="115">
        <v>44484</v>
      </c>
      <c r="EI124" s="115"/>
      <c r="EJ124" s="115"/>
      <c r="EK124" s="115"/>
      <c r="EL124" s="115"/>
      <c r="EM124" s="115"/>
      <c r="EN124" s="115"/>
      <c r="EO124" s="115"/>
      <c r="EP124" s="115"/>
      <c r="EQ124" s="5"/>
      <c r="ER124" s="5"/>
    </row>
    <row r="125" spans="1:148" s="9" customFormat="1" ht="43.8" hidden="1" thickBot="1" x14ac:dyDescent="0.35">
      <c r="A125" s="129" t="s">
        <v>1996</v>
      </c>
      <c r="B125" s="5" t="s">
        <v>1997</v>
      </c>
      <c r="C125" s="5" t="s">
        <v>587</v>
      </c>
      <c r="D125" s="5"/>
      <c r="E125" s="5" t="s">
        <v>590</v>
      </c>
      <c r="F125" s="115"/>
      <c r="G125" s="115"/>
      <c r="H125" s="115">
        <v>44455</v>
      </c>
      <c r="I125" s="115"/>
      <c r="J125" s="115"/>
      <c r="K125" s="115"/>
      <c r="L125" s="115"/>
      <c r="M125" s="115"/>
      <c r="N125" s="115"/>
      <c r="O125" s="115"/>
      <c r="P125" s="115"/>
      <c r="Q125" s="5"/>
      <c r="R125" s="5" t="s">
        <v>1998</v>
      </c>
      <c r="S125" s="161"/>
      <c r="T125" s="176"/>
      <c r="U125" s="176"/>
      <c r="V125" s="176"/>
      <c r="W125" s="176"/>
      <c r="X125" s="177"/>
      <c r="Y125" s="25"/>
      <c r="Z125" s="205"/>
      <c r="AA125" s="205"/>
      <c r="AB125" s="205"/>
      <c r="AC125" s="205"/>
      <c r="AD125" s="205">
        <f t="shared" si="55"/>
        <v>0</v>
      </c>
      <c r="AE125" s="205"/>
      <c r="AF125" s="205">
        <f t="shared" si="54"/>
        <v>44480</v>
      </c>
      <c r="AG125" s="220">
        <v>44481</v>
      </c>
      <c r="AH125" s="222"/>
      <c r="AI125" s="41"/>
      <c r="AJ125" s="6" t="str">
        <f t="shared" si="47"/>
        <v/>
      </c>
      <c r="AK125" s="6" t="str">
        <f t="shared" si="48"/>
        <v/>
      </c>
      <c r="AL125" s="6" t="str">
        <f t="shared" si="49"/>
        <v/>
      </c>
      <c r="AM125" s="6" t="str">
        <f t="shared" si="50"/>
        <v/>
      </c>
      <c r="AN125" s="6" t="str">
        <f t="shared" si="51"/>
        <v/>
      </c>
      <c r="AO125" s="6" t="str">
        <f t="shared" si="52"/>
        <v/>
      </c>
      <c r="AP125" s="30">
        <f t="shared" si="53"/>
        <v>2</v>
      </c>
      <c r="AQ125" s="32"/>
      <c r="AR125" s="7"/>
      <c r="AS125" s="7"/>
      <c r="AT125" s="7"/>
      <c r="AU125" s="7"/>
      <c r="AV125" s="7"/>
      <c r="AW125" s="7"/>
      <c r="AX125" s="7"/>
      <c r="AY125" s="7"/>
      <c r="AZ125" s="7"/>
      <c r="BA125" s="7"/>
      <c r="BB125" s="7"/>
      <c r="BC125" s="7"/>
      <c r="BD125" s="7"/>
      <c r="BE125" s="7"/>
      <c r="BF125" s="7"/>
      <c r="BG125" s="8"/>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37"/>
      <c r="DX125" s="5" t="s">
        <v>1999</v>
      </c>
      <c r="DY125" s="5"/>
      <c r="DZ125" s="5" t="s">
        <v>1844</v>
      </c>
      <c r="EA125" s="5"/>
      <c r="EB125" s="5"/>
      <c r="EC125" s="5"/>
      <c r="ED125" s="5"/>
      <c r="EE125" s="115"/>
      <c r="EF125" s="115">
        <v>44440</v>
      </c>
      <c r="EG125" s="115">
        <v>44440</v>
      </c>
      <c r="EH125" s="115">
        <v>44459</v>
      </c>
      <c r="EI125" s="115" t="s">
        <v>2000</v>
      </c>
      <c r="EJ125" s="115"/>
      <c r="EK125" s="115"/>
      <c r="EL125" s="115"/>
      <c r="EM125" s="115"/>
      <c r="EN125" s="115"/>
      <c r="EO125" s="115"/>
      <c r="EP125" s="115"/>
      <c r="EQ125" s="5"/>
      <c r="ER125" s="5"/>
    </row>
    <row r="126" spans="1:148" s="9" customFormat="1" ht="43.8" hidden="1" thickBot="1" x14ac:dyDescent="0.35">
      <c r="A126" s="5" t="s">
        <v>2001</v>
      </c>
      <c r="B126" s="5" t="s">
        <v>2002</v>
      </c>
      <c r="C126" s="5" t="s">
        <v>593</v>
      </c>
      <c r="D126" s="5"/>
      <c r="E126" s="5" t="s">
        <v>575</v>
      </c>
      <c r="F126" s="115"/>
      <c r="G126" s="115"/>
      <c r="H126" s="115"/>
      <c r="I126" s="115"/>
      <c r="J126" s="115"/>
      <c r="K126" s="115"/>
      <c r="L126" s="115"/>
      <c r="M126" s="115"/>
      <c r="N126" s="115"/>
      <c r="O126" s="115"/>
      <c r="P126" s="115"/>
      <c r="Q126" s="115"/>
      <c r="R126" s="5"/>
      <c r="S126" s="161"/>
      <c r="T126" s="176"/>
      <c r="U126" s="176"/>
      <c r="V126" s="176"/>
      <c r="W126" s="176"/>
      <c r="X126" s="177"/>
      <c r="Y126" s="25"/>
      <c r="Z126" s="205"/>
      <c r="AA126" s="205"/>
      <c r="AB126" s="205"/>
      <c r="AC126" s="205"/>
      <c r="AD126" s="205">
        <f t="shared" si="55"/>
        <v>0</v>
      </c>
      <c r="AE126" s="205"/>
      <c r="AF126" s="205" t="str">
        <f t="shared" si="54"/>
        <v/>
      </c>
      <c r="AG126" s="205"/>
      <c r="AH126" s="222"/>
      <c r="AI126" s="41"/>
      <c r="AJ126" s="6" t="str">
        <f t="shared" si="47"/>
        <v/>
      </c>
      <c r="AK126" s="6" t="str">
        <f t="shared" si="48"/>
        <v/>
      </c>
      <c r="AL126" s="6" t="str">
        <f t="shared" si="49"/>
        <v/>
      </c>
      <c r="AM126" s="6" t="str">
        <f t="shared" si="50"/>
        <v/>
      </c>
      <c r="AN126" s="6" t="str">
        <f t="shared" si="51"/>
        <v/>
      </c>
      <c r="AO126" s="6" t="str">
        <f t="shared" si="52"/>
        <v/>
      </c>
      <c r="AP126" s="30" t="str">
        <f t="shared" si="53"/>
        <v/>
      </c>
      <c r="AQ126" s="32"/>
      <c r="AR126" s="7"/>
      <c r="AS126" s="7"/>
      <c r="AT126" s="7"/>
      <c r="AU126" s="7"/>
      <c r="AV126" s="7"/>
      <c r="AW126" s="7"/>
      <c r="AX126" s="7"/>
      <c r="AY126" s="7"/>
      <c r="AZ126" s="7"/>
      <c r="BA126" s="7"/>
      <c r="BB126" s="7"/>
      <c r="BC126" s="7"/>
      <c r="BD126" s="7"/>
      <c r="BE126" s="7"/>
      <c r="BF126" s="7"/>
      <c r="BG126" s="8"/>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37"/>
      <c r="DX126" s="5" t="s">
        <v>1999</v>
      </c>
      <c r="DY126" s="5"/>
      <c r="DZ126" s="5" t="s">
        <v>1580</v>
      </c>
      <c r="EA126" s="5"/>
      <c r="EB126" s="5"/>
      <c r="EC126" s="5"/>
      <c r="ED126" s="5"/>
      <c r="EE126" s="115"/>
      <c r="EF126" s="115">
        <v>44502</v>
      </c>
      <c r="EG126" s="115">
        <v>44503</v>
      </c>
      <c r="EH126" s="115"/>
      <c r="EI126" s="115"/>
      <c r="EJ126" s="115"/>
      <c r="EK126" s="115"/>
      <c r="EL126" s="115"/>
      <c r="EM126" s="115"/>
      <c r="EN126" s="115"/>
      <c r="EO126" s="115"/>
      <c r="EP126" s="115"/>
      <c r="EQ126" s="5"/>
      <c r="ER126" s="5"/>
    </row>
    <row r="127" spans="1:148" s="9" customFormat="1" ht="29.4" hidden="1" thickBot="1" x14ac:dyDescent="0.35">
      <c r="A127" s="5" t="s">
        <v>2003</v>
      </c>
      <c r="B127" s="5" t="s">
        <v>2004</v>
      </c>
      <c r="C127" s="5" t="s">
        <v>593</v>
      </c>
      <c r="D127" s="5"/>
      <c r="E127" s="5" t="s">
        <v>575</v>
      </c>
      <c r="F127" s="134"/>
      <c r="G127" s="134"/>
      <c r="H127" s="132">
        <v>44518</v>
      </c>
      <c r="I127" s="134">
        <v>44552</v>
      </c>
      <c r="J127" s="130">
        <v>44543</v>
      </c>
      <c r="K127" s="134">
        <v>44552</v>
      </c>
      <c r="L127" s="115"/>
      <c r="M127" s="134"/>
      <c r="N127" s="130">
        <v>44550</v>
      </c>
      <c r="O127" s="149"/>
      <c r="P127" s="115"/>
      <c r="Q127" s="115"/>
      <c r="R127" s="249" t="s">
        <v>2005</v>
      </c>
      <c r="S127" s="161">
        <v>1</v>
      </c>
      <c r="T127" s="194">
        <v>1</v>
      </c>
      <c r="U127" s="194">
        <v>1</v>
      </c>
      <c r="V127" s="194">
        <v>1</v>
      </c>
      <c r="W127" s="194">
        <v>1</v>
      </c>
      <c r="X127" s="177"/>
      <c r="Y127" s="25"/>
      <c r="Z127" s="206">
        <v>44550</v>
      </c>
      <c r="AA127" s="216"/>
      <c r="AB127" s="216"/>
      <c r="AC127" s="205"/>
      <c r="AD127" s="205">
        <f t="shared" si="55"/>
        <v>0</v>
      </c>
      <c r="AE127" s="216"/>
      <c r="AF127" s="205" t="str">
        <f t="shared" si="54"/>
        <v/>
      </c>
      <c r="AG127" s="205"/>
      <c r="AH127" s="222"/>
      <c r="AI127" s="41"/>
      <c r="AJ127" s="6" t="str">
        <f t="shared" si="47"/>
        <v/>
      </c>
      <c r="AK127" s="6" t="str">
        <f t="shared" si="48"/>
        <v/>
      </c>
      <c r="AL127" s="6" t="str">
        <f t="shared" si="49"/>
        <v/>
      </c>
      <c r="AM127" s="6" t="str">
        <f t="shared" si="50"/>
        <v/>
      </c>
      <c r="AN127" s="6" t="str">
        <f t="shared" si="51"/>
        <v/>
      </c>
      <c r="AO127" s="6" t="str">
        <f t="shared" si="52"/>
        <v/>
      </c>
      <c r="AP127" s="30" t="str">
        <f t="shared" si="53"/>
        <v/>
      </c>
      <c r="AQ127" s="32"/>
      <c r="AR127" s="7"/>
      <c r="AS127" s="7"/>
      <c r="AT127" s="7"/>
      <c r="AU127" s="7"/>
      <c r="AV127" s="7"/>
      <c r="AW127" s="7"/>
      <c r="AX127" s="7"/>
      <c r="AY127" s="7"/>
      <c r="AZ127" s="7"/>
      <c r="BA127" s="7"/>
      <c r="BB127" s="7"/>
      <c r="BC127" s="7"/>
      <c r="BD127" s="7"/>
      <c r="BE127" s="7"/>
      <c r="BF127" s="7"/>
      <c r="BG127" s="8"/>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37"/>
      <c r="DX127" s="5" t="s">
        <v>2006</v>
      </c>
      <c r="DY127" s="5"/>
      <c r="DZ127" s="5" t="s">
        <v>1580</v>
      </c>
      <c r="EA127" s="5"/>
      <c r="EB127" s="5"/>
      <c r="EC127" s="5" t="s">
        <v>1113</v>
      </c>
      <c r="ED127" s="5"/>
      <c r="EE127" s="115"/>
      <c r="EF127" s="115">
        <v>44498</v>
      </c>
      <c r="EG127" s="115">
        <v>44498</v>
      </c>
      <c r="EH127" s="115"/>
      <c r="EI127" s="115"/>
      <c r="EJ127" s="115"/>
      <c r="EK127" s="115"/>
      <c r="EL127" s="115"/>
      <c r="EM127" s="115"/>
      <c r="EN127" s="115"/>
      <c r="EO127" s="115"/>
      <c r="EP127" s="115"/>
      <c r="EQ127" s="5"/>
      <c r="ER127" s="5"/>
    </row>
    <row r="128" spans="1:148" s="9" customFormat="1" ht="29.4" hidden="1" thickBot="1" x14ac:dyDescent="0.35">
      <c r="A128" s="5" t="s">
        <v>2007</v>
      </c>
      <c r="B128" s="5" t="s">
        <v>2004</v>
      </c>
      <c r="C128" s="5" t="s">
        <v>593</v>
      </c>
      <c r="D128" s="5"/>
      <c r="E128" s="5" t="s">
        <v>575</v>
      </c>
      <c r="F128" s="134"/>
      <c r="G128" s="134"/>
      <c r="H128" s="132">
        <v>44518</v>
      </c>
      <c r="I128" s="134">
        <v>44552</v>
      </c>
      <c r="J128" s="130">
        <v>44543</v>
      </c>
      <c r="K128" s="134">
        <v>44552</v>
      </c>
      <c r="L128" s="115"/>
      <c r="M128" s="134"/>
      <c r="N128" s="130">
        <v>44550</v>
      </c>
      <c r="O128" s="149"/>
      <c r="P128" s="115"/>
      <c r="Q128" s="115"/>
      <c r="R128" s="5" t="s">
        <v>2005</v>
      </c>
      <c r="S128" s="161">
        <v>1</v>
      </c>
      <c r="T128" s="194">
        <v>1</v>
      </c>
      <c r="U128" s="194">
        <v>1</v>
      </c>
      <c r="V128" s="194">
        <v>1</v>
      </c>
      <c r="W128" s="194">
        <v>1</v>
      </c>
      <c r="X128" s="177"/>
      <c r="Y128" s="25"/>
      <c r="Z128" s="206">
        <v>44550</v>
      </c>
      <c r="AA128" s="216"/>
      <c r="AB128" s="216"/>
      <c r="AC128" s="205"/>
      <c r="AD128" s="205">
        <f t="shared" si="55"/>
        <v>0</v>
      </c>
      <c r="AE128" s="216"/>
      <c r="AF128" s="205" t="str">
        <f t="shared" si="54"/>
        <v/>
      </c>
      <c r="AG128" s="205"/>
      <c r="AH128" s="222"/>
      <c r="AI128" s="41"/>
      <c r="AJ128" s="6" t="str">
        <f t="shared" si="47"/>
        <v/>
      </c>
      <c r="AK128" s="6" t="str">
        <f t="shared" si="48"/>
        <v/>
      </c>
      <c r="AL128" s="6" t="str">
        <f t="shared" si="49"/>
        <v/>
      </c>
      <c r="AM128" s="6" t="str">
        <f t="shared" si="50"/>
        <v/>
      </c>
      <c r="AN128" s="6" t="str">
        <f t="shared" si="51"/>
        <v/>
      </c>
      <c r="AO128" s="6" t="str">
        <f t="shared" si="52"/>
        <v/>
      </c>
      <c r="AP128" s="30" t="str">
        <f t="shared" si="53"/>
        <v/>
      </c>
      <c r="AQ128" s="32"/>
      <c r="AR128" s="7"/>
      <c r="AS128" s="7"/>
      <c r="AT128" s="7"/>
      <c r="AU128" s="7"/>
      <c r="AV128" s="7"/>
      <c r="AW128" s="7"/>
      <c r="AX128" s="7"/>
      <c r="AY128" s="7"/>
      <c r="AZ128" s="7"/>
      <c r="BA128" s="7"/>
      <c r="BB128" s="7"/>
      <c r="BC128" s="7"/>
      <c r="BD128" s="7"/>
      <c r="BE128" s="7"/>
      <c r="BF128" s="7"/>
      <c r="BG128" s="8"/>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37"/>
      <c r="DX128" s="5" t="s">
        <v>2006</v>
      </c>
      <c r="DY128" s="5"/>
      <c r="DZ128" s="5" t="s">
        <v>1580</v>
      </c>
      <c r="EA128" s="5"/>
      <c r="EB128" s="5"/>
      <c r="EC128" s="5" t="s">
        <v>1113</v>
      </c>
      <c r="ED128" s="5"/>
      <c r="EE128" s="115"/>
      <c r="EF128" s="115">
        <v>44498</v>
      </c>
      <c r="EG128" s="115">
        <v>44498</v>
      </c>
      <c r="EH128" s="115"/>
      <c r="EI128" s="115"/>
      <c r="EJ128" s="115"/>
      <c r="EK128" s="115"/>
      <c r="EL128" s="115"/>
      <c r="EM128" s="115"/>
      <c r="EN128" s="115"/>
      <c r="EO128" s="115"/>
      <c r="EP128" s="115"/>
      <c r="EQ128" s="5"/>
      <c r="ER128" s="5"/>
    </row>
    <row r="129" spans="1:148" s="9" customFormat="1" ht="29.4" hidden="1" thickBot="1" x14ac:dyDescent="0.35">
      <c r="A129" s="5" t="s">
        <v>2008</v>
      </c>
      <c r="B129" s="5" t="s">
        <v>2004</v>
      </c>
      <c r="C129" s="5" t="s">
        <v>593</v>
      </c>
      <c r="D129" s="5"/>
      <c r="E129" s="5" t="s">
        <v>575</v>
      </c>
      <c r="F129" s="134"/>
      <c r="G129" s="134"/>
      <c r="H129" s="132">
        <v>44518</v>
      </c>
      <c r="I129" s="134">
        <v>44552</v>
      </c>
      <c r="J129" s="130">
        <v>44543</v>
      </c>
      <c r="K129" s="134">
        <v>44552</v>
      </c>
      <c r="L129" s="115"/>
      <c r="M129" s="134"/>
      <c r="N129" s="130">
        <v>44550</v>
      </c>
      <c r="O129" s="149"/>
      <c r="P129" s="115"/>
      <c r="Q129" s="115"/>
      <c r="R129" s="5" t="s">
        <v>2005</v>
      </c>
      <c r="S129" s="161">
        <v>1</v>
      </c>
      <c r="T129" s="194">
        <v>1</v>
      </c>
      <c r="U129" s="194">
        <v>1</v>
      </c>
      <c r="V129" s="194">
        <v>1</v>
      </c>
      <c r="W129" s="194">
        <v>1</v>
      </c>
      <c r="X129" s="161"/>
      <c r="Y129" s="25"/>
      <c r="Z129" s="206">
        <v>44550</v>
      </c>
      <c r="AA129" s="216"/>
      <c r="AB129" s="216"/>
      <c r="AC129" s="205"/>
      <c r="AD129" s="205">
        <f t="shared" si="55"/>
        <v>0</v>
      </c>
      <c r="AE129" s="216"/>
      <c r="AF129" s="205" t="str">
        <f t="shared" si="54"/>
        <v/>
      </c>
      <c r="AG129" s="205"/>
      <c r="AH129" s="222"/>
      <c r="AI129" s="41"/>
      <c r="AJ129" s="6" t="str">
        <f t="shared" si="47"/>
        <v/>
      </c>
      <c r="AK129" s="6" t="str">
        <f t="shared" si="48"/>
        <v/>
      </c>
      <c r="AL129" s="6" t="str">
        <f t="shared" si="49"/>
        <v/>
      </c>
      <c r="AM129" s="6" t="str">
        <f t="shared" si="50"/>
        <v/>
      </c>
      <c r="AN129" s="6" t="str">
        <f t="shared" si="51"/>
        <v/>
      </c>
      <c r="AO129" s="6" t="str">
        <f t="shared" si="52"/>
        <v/>
      </c>
      <c r="AP129" s="30" t="str">
        <f t="shared" si="53"/>
        <v/>
      </c>
      <c r="AQ129" s="32"/>
      <c r="AR129" s="7"/>
      <c r="AS129" s="7"/>
      <c r="AT129" s="7"/>
      <c r="AU129" s="7"/>
      <c r="AV129" s="7"/>
      <c r="AW129" s="7"/>
      <c r="AX129" s="7"/>
      <c r="AY129" s="7"/>
      <c r="AZ129" s="7"/>
      <c r="BA129" s="7"/>
      <c r="BB129" s="7"/>
      <c r="BC129" s="7"/>
      <c r="BD129" s="7"/>
      <c r="BE129" s="7"/>
      <c r="BF129" s="7"/>
      <c r="BG129" s="8"/>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37"/>
      <c r="DX129" s="5" t="s">
        <v>2006</v>
      </c>
      <c r="DY129" s="5"/>
      <c r="DZ129" s="5" t="s">
        <v>1580</v>
      </c>
      <c r="EA129" s="5"/>
      <c r="EB129" s="5"/>
      <c r="EC129" s="5" t="s">
        <v>1113</v>
      </c>
      <c r="ED129" s="5"/>
      <c r="EE129" s="115"/>
      <c r="EF129" s="115">
        <v>44498</v>
      </c>
      <c r="EG129" s="115">
        <v>44498</v>
      </c>
      <c r="EH129" s="115"/>
      <c r="EI129" s="115"/>
      <c r="EJ129" s="115"/>
      <c r="EK129" s="115"/>
      <c r="EL129" s="115"/>
      <c r="EM129" s="115"/>
      <c r="EN129" s="115"/>
      <c r="EO129" s="115"/>
      <c r="EP129" s="115"/>
      <c r="EQ129" s="5"/>
      <c r="ER129" s="5"/>
    </row>
    <row r="130" spans="1:148" s="9" customFormat="1" ht="86.4" hidden="1" x14ac:dyDescent="0.3">
      <c r="A130" s="5" t="s">
        <v>2009</v>
      </c>
      <c r="B130" s="5" t="s">
        <v>2010</v>
      </c>
      <c r="C130" s="5" t="s">
        <v>579</v>
      </c>
      <c r="D130" s="5" t="s">
        <v>589</v>
      </c>
      <c r="E130" s="5" t="s">
        <v>590</v>
      </c>
      <c r="F130" s="130">
        <v>44505</v>
      </c>
      <c r="G130" s="134"/>
      <c r="H130" s="115"/>
      <c r="I130" s="115">
        <v>44553</v>
      </c>
      <c r="J130" s="115"/>
      <c r="K130" s="115"/>
      <c r="L130" s="115"/>
      <c r="M130" s="115"/>
      <c r="N130" s="115"/>
      <c r="O130" s="115"/>
      <c r="P130" s="115"/>
      <c r="Q130" s="5"/>
      <c r="R130" s="153" t="s">
        <v>2011</v>
      </c>
      <c r="S130" s="161">
        <v>1</v>
      </c>
      <c r="T130" s="176"/>
      <c r="U130" s="176"/>
      <c r="V130" s="176"/>
      <c r="W130" s="176">
        <v>0.95</v>
      </c>
      <c r="X130" s="161"/>
      <c r="Y130" s="25"/>
      <c r="Z130" s="205"/>
      <c r="AA130" s="205"/>
      <c r="AB130" s="205"/>
      <c r="AC130" s="205"/>
      <c r="AD130" s="205">
        <f t="shared" si="55"/>
        <v>0</v>
      </c>
      <c r="AE130" s="205"/>
      <c r="AF130" s="205" t="str">
        <f t="shared" si="54"/>
        <v/>
      </c>
      <c r="AG130" s="205"/>
      <c r="AH130" s="222"/>
      <c r="AI130" s="41"/>
      <c r="AJ130" s="6" t="str">
        <f t="shared" si="47"/>
        <v/>
      </c>
      <c r="AK130" s="6" t="str">
        <f t="shared" si="48"/>
        <v/>
      </c>
      <c r="AL130" s="6" t="str">
        <f t="shared" si="49"/>
        <v/>
      </c>
      <c r="AM130" s="6" t="str">
        <f t="shared" si="50"/>
        <v/>
      </c>
      <c r="AN130" s="6" t="str">
        <f t="shared" si="51"/>
        <v/>
      </c>
      <c r="AO130" s="6" t="str">
        <f t="shared" si="52"/>
        <v/>
      </c>
      <c r="AP130" s="30" t="str">
        <f t="shared" si="53"/>
        <v/>
      </c>
      <c r="AQ130" s="32"/>
      <c r="AR130" s="7"/>
      <c r="AS130" s="7"/>
      <c r="AT130" s="7"/>
      <c r="AU130" s="7"/>
      <c r="AV130" s="7"/>
      <c r="AW130" s="7"/>
      <c r="AX130" s="7"/>
      <c r="AY130" s="7"/>
      <c r="AZ130" s="7"/>
      <c r="BA130" s="7"/>
      <c r="BB130" s="7"/>
      <c r="BC130" s="7"/>
      <c r="BD130" s="7"/>
      <c r="BE130" s="7"/>
      <c r="BF130" s="7"/>
      <c r="BG130" s="8"/>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37"/>
      <c r="DX130" s="5" t="s">
        <v>1379</v>
      </c>
      <c r="DY130" s="5"/>
      <c r="DZ130" s="5" t="s">
        <v>1580</v>
      </c>
      <c r="EA130" s="5"/>
      <c r="EB130" s="5"/>
      <c r="EC130" s="5"/>
      <c r="ED130" s="5"/>
      <c r="EE130" s="115"/>
      <c r="EF130" s="115">
        <v>44494</v>
      </c>
      <c r="EG130" s="115">
        <v>44494</v>
      </c>
      <c r="EH130" s="115"/>
      <c r="EI130" s="115"/>
      <c r="EJ130" s="115"/>
      <c r="EK130" s="115"/>
      <c r="EL130" s="115"/>
      <c r="EM130" s="115"/>
      <c r="EN130" s="115"/>
      <c r="EO130" s="115"/>
      <c r="EP130" s="115"/>
      <c r="EQ130" s="5"/>
      <c r="ER130" s="5"/>
    </row>
    <row r="131" spans="1:148" s="9" customFormat="1" ht="86.4" hidden="1" x14ac:dyDescent="0.3">
      <c r="A131" s="5" t="s">
        <v>2012</v>
      </c>
      <c r="B131" s="5" t="s">
        <v>2013</v>
      </c>
      <c r="C131" s="5" t="s">
        <v>579</v>
      </c>
      <c r="D131" s="5" t="s">
        <v>589</v>
      </c>
      <c r="E131" s="5" t="s">
        <v>590</v>
      </c>
      <c r="F131" s="134"/>
      <c r="G131" s="134"/>
      <c r="H131" s="115"/>
      <c r="I131" s="115">
        <v>44553</v>
      </c>
      <c r="J131" s="115"/>
      <c r="K131" s="115"/>
      <c r="L131" s="115"/>
      <c r="M131" s="115"/>
      <c r="N131" s="115"/>
      <c r="O131" s="115"/>
      <c r="P131" s="115"/>
      <c r="Q131" s="5"/>
      <c r="R131" s="513" t="s">
        <v>2014</v>
      </c>
      <c r="S131" s="161"/>
      <c r="T131" s="176"/>
      <c r="U131" s="176"/>
      <c r="V131" s="176"/>
      <c r="W131" s="176"/>
      <c r="X131" s="177"/>
      <c r="Y131" s="25"/>
      <c r="Z131" s="205"/>
      <c r="AA131" s="205"/>
      <c r="AB131" s="205"/>
      <c r="AC131" s="205"/>
      <c r="AD131" s="205">
        <f t="shared" si="55"/>
        <v>0</v>
      </c>
      <c r="AE131" s="205"/>
      <c r="AF131" s="205" t="str">
        <f t="shared" si="54"/>
        <v/>
      </c>
      <c r="AG131" s="205"/>
      <c r="AH131" s="222"/>
      <c r="AI131" s="41"/>
      <c r="AJ131" s="6" t="str">
        <f t="shared" si="47"/>
        <v/>
      </c>
      <c r="AK131" s="6" t="str">
        <f t="shared" si="48"/>
        <v/>
      </c>
      <c r="AL131" s="6" t="str">
        <f t="shared" si="49"/>
        <v/>
      </c>
      <c r="AM131" s="6" t="str">
        <f t="shared" si="50"/>
        <v/>
      </c>
      <c r="AN131" s="6" t="str">
        <f t="shared" si="51"/>
        <v/>
      </c>
      <c r="AO131" s="6" t="str">
        <f t="shared" si="52"/>
        <v/>
      </c>
      <c r="AP131" s="30" t="str">
        <f t="shared" si="53"/>
        <v/>
      </c>
      <c r="AQ131" s="32"/>
      <c r="AR131" s="7"/>
      <c r="AS131" s="7"/>
      <c r="AT131" s="7"/>
      <c r="AU131" s="7"/>
      <c r="AV131" s="7"/>
      <c r="AW131" s="7"/>
      <c r="AX131" s="7"/>
      <c r="AY131" s="7"/>
      <c r="AZ131" s="7"/>
      <c r="BA131" s="7"/>
      <c r="BB131" s="7"/>
      <c r="BC131" s="7"/>
      <c r="BD131" s="7"/>
      <c r="BE131" s="7"/>
      <c r="BF131" s="7"/>
      <c r="BG131" s="8"/>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37"/>
      <c r="DX131" s="5" t="s">
        <v>1379</v>
      </c>
      <c r="DY131" s="5"/>
      <c r="DZ131" s="5" t="s">
        <v>1580</v>
      </c>
      <c r="EA131" s="5"/>
      <c r="EB131" s="5"/>
      <c r="EC131" s="5"/>
      <c r="ED131" s="5"/>
      <c r="EE131" s="115"/>
      <c r="EF131" s="115">
        <v>44494</v>
      </c>
      <c r="EG131" s="115">
        <v>44494</v>
      </c>
      <c r="EH131" s="115"/>
      <c r="EI131" s="115"/>
      <c r="EJ131" s="115"/>
      <c r="EK131" s="115"/>
      <c r="EL131" s="115"/>
      <c r="EM131" s="115"/>
      <c r="EN131" s="115"/>
      <c r="EO131" s="115"/>
      <c r="EP131" s="115"/>
      <c r="EQ131" s="5"/>
      <c r="ER131" s="5"/>
    </row>
    <row r="132" spans="1:148" s="9" customFormat="1" ht="29.4" hidden="1" thickBot="1" x14ac:dyDescent="0.35">
      <c r="A132" s="5" t="s">
        <v>639</v>
      </c>
      <c r="B132" s="5" t="s">
        <v>2015</v>
      </c>
      <c r="C132" s="5" t="s">
        <v>587</v>
      </c>
      <c r="D132" s="5" t="s">
        <v>581</v>
      </c>
      <c r="E132" s="5" t="s">
        <v>583</v>
      </c>
      <c r="F132" s="130">
        <v>44687</v>
      </c>
      <c r="G132" s="134"/>
      <c r="H132" s="131">
        <v>44727</v>
      </c>
      <c r="I132" s="134"/>
      <c r="J132" s="131">
        <v>44805</v>
      </c>
      <c r="K132" s="130">
        <v>44812</v>
      </c>
      <c r="L132" s="130">
        <v>44811</v>
      </c>
      <c r="M132" s="115"/>
      <c r="N132" s="131">
        <v>44812</v>
      </c>
      <c r="O132" s="134"/>
      <c r="P132" s="287">
        <v>44797</v>
      </c>
      <c r="Q132" s="364">
        <f>WORKDAY(MIN(AA132,AB132),-5)</f>
        <v>44845</v>
      </c>
      <c r="R132" s="424" t="s">
        <v>2016</v>
      </c>
      <c r="S132" s="248">
        <v>1</v>
      </c>
      <c r="T132" s="176">
        <v>1</v>
      </c>
      <c r="U132" s="180">
        <v>1</v>
      </c>
      <c r="V132" s="176">
        <v>1</v>
      </c>
      <c r="W132" s="176">
        <v>1</v>
      </c>
      <c r="X132" s="177">
        <v>1</v>
      </c>
      <c r="Y132" s="25"/>
      <c r="Z132" s="206">
        <v>44838</v>
      </c>
      <c r="AA132" s="212">
        <v>44852</v>
      </c>
      <c r="AB132" s="208">
        <f>AC132</f>
        <v>44980</v>
      </c>
      <c r="AC132" s="212">
        <v>44980</v>
      </c>
      <c r="AD132" s="212">
        <v>44970</v>
      </c>
      <c r="AE132" s="212">
        <v>45132</v>
      </c>
      <c r="AF132" s="212">
        <f t="shared" si="54"/>
        <v>45148</v>
      </c>
      <c r="AG132" s="212">
        <v>45149</v>
      </c>
      <c r="AH132" s="222"/>
      <c r="AI132" s="41"/>
      <c r="AJ132" s="6">
        <f t="shared" si="47"/>
        <v>15</v>
      </c>
      <c r="AK132" s="6">
        <f t="shared" si="48"/>
        <v>129</v>
      </c>
      <c r="AL132" s="6">
        <f t="shared" si="49"/>
        <v>1</v>
      </c>
      <c r="AM132" s="6">
        <f t="shared" si="50"/>
        <v>-9</v>
      </c>
      <c r="AN132" s="6">
        <f t="shared" si="51"/>
        <v>163</v>
      </c>
      <c r="AO132" s="6">
        <f t="shared" si="52"/>
        <v>17</v>
      </c>
      <c r="AP132" s="30">
        <f t="shared" si="53"/>
        <v>2</v>
      </c>
      <c r="AQ132" s="32"/>
      <c r="AR132" s="7"/>
      <c r="AS132" s="7"/>
      <c r="AT132" s="7"/>
      <c r="AU132" s="7"/>
      <c r="AV132" s="7"/>
      <c r="AW132" s="7"/>
      <c r="AX132" s="7"/>
      <c r="AY132" s="7"/>
      <c r="AZ132" s="7"/>
      <c r="BA132" s="7"/>
      <c r="BB132" s="7"/>
      <c r="BC132" s="7"/>
      <c r="BD132" s="7"/>
      <c r="BE132" s="7"/>
      <c r="BF132" s="7"/>
      <c r="BG132" s="8"/>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37"/>
      <c r="DX132" s="5" t="s">
        <v>2017</v>
      </c>
      <c r="DY132" s="5"/>
      <c r="DZ132" s="5" t="s">
        <v>1527</v>
      </c>
      <c r="EA132" s="5"/>
      <c r="EB132" s="5" t="s">
        <v>1704</v>
      </c>
      <c r="EC132" s="5" t="s">
        <v>1113</v>
      </c>
      <c r="ED132" s="5"/>
      <c r="EE132" s="115"/>
      <c r="EF132" s="115"/>
      <c r="EG132" s="115"/>
      <c r="EH132" s="115"/>
      <c r="EI132" s="115"/>
      <c r="EJ132" s="115"/>
      <c r="EK132" s="115"/>
      <c r="EL132" s="115"/>
      <c r="EM132" s="115"/>
      <c r="EN132" s="115"/>
      <c r="EO132" s="115"/>
      <c r="EP132" s="115"/>
      <c r="EQ132" s="5"/>
      <c r="ER132" s="5"/>
    </row>
    <row r="133" spans="1:148" s="9" customFormat="1" ht="29.4" hidden="1" thickBot="1" x14ac:dyDescent="0.35">
      <c r="A133" s="5" t="s">
        <v>2018</v>
      </c>
      <c r="B133" s="5" t="s">
        <v>2019</v>
      </c>
      <c r="C133" s="5" t="s">
        <v>587</v>
      </c>
      <c r="D133" s="5"/>
      <c r="E133" s="5" t="s">
        <v>595</v>
      </c>
      <c r="F133" s="115"/>
      <c r="G133" s="115"/>
      <c r="H133" s="115"/>
      <c r="I133" s="115"/>
      <c r="J133" s="115"/>
      <c r="K133" s="115"/>
      <c r="L133" s="115"/>
      <c r="M133" s="115"/>
      <c r="N133" s="115"/>
      <c r="O133" s="115"/>
      <c r="P133" s="200"/>
      <c r="Q133" s="199"/>
      <c r="R133" s="201" t="s">
        <v>2020</v>
      </c>
      <c r="S133" s="161">
        <v>1</v>
      </c>
      <c r="T133" s="176"/>
      <c r="U133" s="176"/>
      <c r="V133" s="176"/>
      <c r="W133" s="176"/>
      <c r="X133" s="177"/>
      <c r="Y133" s="25"/>
      <c r="Z133" s="205"/>
      <c r="AA133" s="205"/>
      <c r="AB133" s="205"/>
      <c r="AC133" s="205"/>
      <c r="AD133" s="205">
        <f>SUM(AC133+AE133)/2</f>
        <v>0</v>
      </c>
      <c r="AE133" s="205"/>
      <c r="AF133" s="205">
        <f t="shared" si="54"/>
        <v>44651</v>
      </c>
      <c r="AG133" s="205">
        <v>44652</v>
      </c>
      <c r="AH133" s="222"/>
      <c r="AI133" s="41"/>
      <c r="AJ133" s="6" t="str">
        <f t="shared" si="47"/>
        <v/>
      </c>
      <c r="AK133" s="6" t="str">
        <f t="shared" si="48"/>
        <v/>
      </c>
      <c r="AL133" s="6" t="str">
        <f t="shared" si="49"/>
        <v/>
      </c>
      <c r="AM133" s="6" t="str">
        <f t="shared" si="50"/>
        <v/>
      </c>
      <c r="AN133" s="6" t="str">
        <f t="shared" si="51"/>
        <v/>
      </c>
      <c r="AO133" s="6" t="str">
        <f t="shared" si="52"/>
        <v/>
      </c>
      <c r="AP133" s="30">
        <f t="shared" si="53"/>
        <v>2</v>
      </c>
      <c r="AQ133" s="32"/>
      <c r="AR133" s="7"/>
      <c r="AS133" s="7"/>
      <c r="AT133" s="7"/>
      <c r="AU133" s="7"/>
      <c r="AV133" s="7"/>
      <c r="AW133" s="7"/>
      <c r="AX133" s="7"/>
      <c r="AY133" s="7"/>
      <c r="AZ133" s="7"/>
      <c r="BA133" s="7"/>
      <c r="BB133" s="7"/>
      <c r="BC133" s="7"/>
      <c r="BD133" s="7"/>
      <c r="BE133" s="7"/>
      <c r="BF133" s="7"/>
      <c r="BG133" s="8"/>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37"/>
      <c r="DX133" s="5" t="s">
        <v>1379</v>
      </c>
      <c r="DY133" s="5"/>
      <c r="DZ133" s="5" t="s">
        <v>1580</v>
      </c>
      <c r="EA133" s="5"/>
      <c r="EB133" s="5"/>
      <c r="EC133" s="5"/>
      <c r="ED133" s="5"/>
      <c r="EE133" s="115"/>
      <c r="EF133" s="115">
        <v>44481</v>
      </c>
      <c r="EG133" s="115">
        <v>44481</v>
      </c>
      <c r="EH133" s="115"/>
      <c r="EI133" s="115"/>
      <c r="EJ133" s="115"/>
      <c r="EK133" s="115"/>
      <c r="EL133" s="115"/>
      <c r="EM133" s="115"/>
      <c r="EN133" s="115"/>
      <c r="EO133" s="115"/>
      <c r="EP133" s="115"/>
      <c r="EQ133" s="5"/>
      <c r="ER133" s="5"/>
    </row>
    <row r="134" spans="1:148" s="9" customFormat="1" ht="29.4" hidden="1" thickBot="1" x14ac:dyDescent="0.35">
      <c r="A134" s="5" t="s">
        <v>2021</v>
      </c>
      <c r="B134" s="5" t="s">
        <v>2019</v>
      </c>
      <c r="C134" s="5" t="s">
        <v>587</v>
      </c>
      <c r="D134" s="5"/>
      <c r="E134" s="5" t="s">
        <v>595</v>
      </c>
      <c r="F134" s="115"/>
      <c r="G134" s="115"/>
      <c r="H134" s="115"/>
      <c r="I134" s="115"/>
      <c r="J134" s="115"/>
      <c r="K134" s="141"/>
      <c r="L134" s="115"/>
      <c r="M134" s="115"/>
      <c r="N134" s="115"/>
      <c r="O134" s="260"/>
      <c r="P134" s="198"/>
      <c r="Q134" s="263"/>
      <c r="R134" s="249" t="s">
        <v>2020</v>
      </c>
      <c r="S134" s="161"/>
      <c r="T134" s="176"/>
      <c r="U134" s="176"/>
      <c r="V134" s="176"/>
      <c r="W134" s="176"/>
      <c r="X134" s="177"/>
      <c r="Y134" s="25"/>
      <c r="Z134" s="205"/>
      <c r="AA134" s="206"/>
      <c r="AB134" s="205"/>
      <c r="AC134" s="205"/>
      <c r="AD134" s="205">
        <f>SUM(AC134+AE134)/2</f>
        <v>0</v>
      </c>
      <c r="AE134" s="205"/>
      <c r="AF134" s="205">
        <f t="shared" si="54"/>
        <v>44651</v>
      </c>
      <c r="AG134" s="205">
        <v>44652</v>
      </c>
      <c r="AH134" s="222"/>
      <c r="AI134" s="41"/>
      <c r="AJ134" s="6" t="str">
        <f t="shared" si="47"/>
        <v/>
      </c>
      <c r="AK134" s="6" t="str">
        <f t="shared" si="48"/>
        <v/>
      </c>
      <c r="AL134" s="6" t="str">
        <f t="shared" si="49"/>
        <v/>
      </c>
      <c r="AM134" s="6" t="str">
        <f t="shared" si="50"/>
        <v/>
      </c>
      <c r="AN134" s="6" t="str">
        <f t="shared" si="51"/>
        <v/>
      </c>
      <c r="AO134" s="6" t="str">
        <f t="shared" si="52"/>
        <v/>
      </c>
      <c r="AP134" s="30">
        <f t="shared" si="53"/>
        <v>2</v>
      </c>
      <c r="AQ134" s="32"/>
      <c r="AR134" s="7"/>
      <c r="AS134" s="7"/>
      <c r="AT134" s="7"/>
      <c r="AU134" s="7"/>
      <c r="AV134" s="7"/>
      <c r="AW134" s="7"/>
      <c r="AX134" s="7"/>
      <c r="AY134" s="7"/>
      <c r="AZ134" s="7"/>
      <c r="BA134" s="7"/>
      <c r="BB134" s="7"/>
      <c r="BC134" s="7"/>
      <c r="BD134" s="7"/>
      <c r="BE134" s="7"/>
      <c r="BF134" s="7"/>
      <c r="BG134" s="8"/>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37"/>
      <c r="DX134" s="5" t="s">
        <v>1379</v>
      </c>
      <c r="DY134" s="5"/>
      <c r="DZ134" s="5" t="s">
        <v>1580</v>
      </c>
      <c r="EA134" s="5"/>
      <c r="EB134" s="5"/>
      <c r="EC134" s="5"/>
      <c r="ED134" s="5"/>
      <c r="EE134" s="115"/>
      <c r="EF134" s="115">
        <v>44481</v>
      </c>
      <c r="EG134" s="115">
        <v>44481</v>
      </c>
      <c r="EH134" s="115"/>
      <c r="EI134" s="115"/>
      <c r="EJ134" s="115"/>
      <c r="EK134" s="115"/>
      <c r="EL134" s="115"/>
      <c r="EM134" s="115"/>
      <c r="EN134" s="115"/>
      <c r="EO134" s="115"/>
      <c r="EP134" s="115"/>
      <c r="EQ134" s="5"/>
      <c r="ER134" s="5"/>
    </row>
    <row r="135" spans="1:148" s="9" customFormat="1" ht="29.4" hidden="1" thickBot="1" x14ac:dyDescent="0.35">
      <c r="A135" s="5" t="s">
        <v>2022</v>
      </c>
      <c r="B135" s="5" t="s">
        <v>2023</v>
      </c>
      <c r="C135" s="5" t="s">
        <v>587</v>
      </c>
      <c r="D135" s="5"/>
      <c r="E135" s="5" t="s">
        <v>583</v>
      </c>
      <c r="F135" s="134"/>
      <c r="G135" s="134"/>
      <c r="H135" s="130">
        <v>44487</v>
      </c>
      <c r="I135" s="130">
        <v>44498</v>
      </c>
      <c r="J135" s="130">
        <v>44603</v>
      </c>
      <c r="K135" s="130">
        <v>44589</v>
      </c>
      <c r="L135" s="115"/>
      <c r="M135" s="115"/>
      <c r="N135" s="130">
        <v>44604</v>
      </c>
      <c r="O135" s="269">
        <v>44592</v>
      </c>
      <c r="P135" s="196">
        <v>44574</v>
      </c>
      <c r="Q135" s="271">
        <v>44837</v>
      </c>
      <c r="R135" s="254" t="s">
        <v>1789</v>
      </c>
      <c r="S135" s="180">
        <v>1</v>
      </c>
      <c r="T135" s="176">
        <v>1</v>
      </c>
      <c r="U135" s="176">
        <v>1</v>
      </c>
      <c r="V135" s="176">
        <v>1</v>
      </c>
      <c r="W135" s="176">
        <v>1</v>
      </c>
      <c r="X135" s="177">
        <v>1</v>
      </c>
      <c r="Y135" s="25"/>
      <c r="Z135" s="208">
        <f>AA135</f>
        <v>44629</v>
      </c>
      <c r="AA135" s="206">
        <v>44629</v>
      </c>
      <c r="AB135" s="206">
        <v>44651</v>
      </c>
      <c r="AC135" s="211">
        <v>44794</v>
      </c>
      <c r="AD135" s="206">
        <f>SUM(AC135+AE135)/2</f>
        <v>44826</v>
      </c>
      <c r="AE135" s="212">
        <v>44858</v>
      </c>
      <c r="AF135" s="206">
        <f t="shared" si="54"/>
        <v>44861</v>
      </c>
      <c r="AG135" s="212">
        <v>44862</v>
      </c>
      <c r="AH135" s="222"/>
      <c r="AI135" s="41"/>
      <c r="AJ135" s="6">
        <f t="shared" si="47"/>
        <v>1</v>
      </c>
      <c r="AK135" s="6">
        <f t="shared" si="48"/>
        <v>23</v>
      </c>
      <c r="AL135" s="6">
        <f t="shared" si="49"/>
        <v>144</v>
      </c>
      <c r="AM135" s="6">
        <f t="shared" si="50"/>
        <v>33</v>
      </c>
      <c r="AN135" s="6">
        <f t="shared" si="51"/>
        <v>33</v>
      </c>
      <c r="AO135" s="6">
        <f t="shared" si="52"/>
        <v>4</v>
      </c>
      <c r="AP135" s="30">
        <f t="shared" si="53"/>
        <v>2</v>
      </c>
      <c r="AQ135" s="32"/>
      <c r="AR135" s="7"/>
      <c r="AS135" s="7"/>
      <c r="AT135" s="7"/>
      <c r="AU135" s="7"/>
      <c r="AV135" s="7"/>
      <c r="AW135" s="7"/>
      <c r="AX135" s="7"/>
      <c r="AY135" s="7"/>
      <c r="AZ135" s="7"/>
      <c r="BA135" s="7"/>
      <c r="BB135" s="7"/>
      <c r="BC135" s="7"/>
      <c r="BD135" s="7"/>
      <c r="BE135" s="7"/>
      <c r="BF135" s="7"/>
      <c r="BG135" s="8"/>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37"/>
      <c r="DX135" s="5" t="s">
        <v>1392</v>
      </c>
      <c r="DY135" s="5" t="s">
        <v>2024</v>
      </c>
      <c r="DZ135" s="5" t="s">
        <v>1527</v>
      </c>
      <c r="EA135" s="5"/>
      <c r="EB135" s="5" t="s">
        <v>1780</v>
      </c>
      <c r="EC135" s="5" t="s">
        <v>1547</v>
      </c>
      <c r="ED135" s="5" t="s">
        <v>1528</v>
      </c>
      <c r="EE135" s="115"/>
      <c r="EF135" s="115">
        <v>44466</v>
      </c>
      <c r="EG135" s="115">
        <v>44466</v>
      </c>
      <c r="EH135" s="115">
        <v>44469</v>
      </c>
      <c r="EI135" s="115"/>
      <c r="EJ135" s="115"/>
      <c r="EK135" s="115"/>
      <c r="EL135" s="115"/>
      <c r="EM135" s="115"/>
      <c r="EN135" s="115"/>
      <c r="EO135" s="115"/>
      <c r="EP135" s="115"/>
      <c r="EQ135" s="5"/>
      <c r="ER135" s="5"/>
    </row>
    <row r="136" spans="1:148" s="9" customFormat="1" ht="29.4" hidden="1" thickBot="1" x14ac:dyDescent="0.35">
      <c r="A136" s="5" t="s">
        <v>2025</v>
      </c>
      <c r="B136" s="5" t="s">
        <v>2026</v>
      </c>
      <c r="C136" s="5" t="s">
        <v>587</v>
      </c>
      <c r="D136" s="5" t="s">
        <v>589</v>
      </c>
      <c r="E136" s="5" t="s">
        <v>590</v>
      </c>
      <c r="F136" s="130">
        <v>44623</v>
      </c>
      <c r="G136" s="134"/>
      <c r="H136" s="130">
        <v>44623</v>
      </c>
      <c r="I136" s="134"/>
      <c r="J136" s="130">
        <v>44623</v>
      </c>
      <c r="K136" s="134"/>
      <c r="L136" s="115"/>
      <c r="M136" s="115"/>
      <c r="N136" s="130">
        <v>44623</v>
      </c>
      <c r="O136" s="267"/>
      <c r="P136" s="262">
        <v>44701</v>
      </c>
      <c r="Q136" s="272"/>
      <c r="R136" s="254" t="s">
        <v>2027</v>
      </c>
      <c r="S136" s="194">
        <v>1</v>
      </c>
      <c r="T136" s="176">
        <v>1</v>
      </c>
      <c r="U136" s="194">
        <v>1</v>
      </c>
      <c r="V136" s="194">
        <v>1</v>
      </c>
      <c r="W136" s="194">
        <v>1</v>
      </c>
      <c r="X136" s="245">
        <v>1</v>
      </c>
      <c r="Y136" s="25"/>
      <c r="Z136" s="205"/>
      <c r="AA136" s="205"/>
      <c r="AB136" s="205"/>
      <c r="AC136" s="205"/>
      <c r="AD136" s="205">
        <f>SUM(AC136+AE136)/2</f>
        <v>0</v>
      </c>
      <c r="AE136" s="205"/>
      <c r="AF136" s="205" t="str">
        <f t="shared" si="54"/>
        <v/>
      </c>
      <c r="AG136" s="205"/>
      <c r="AH136" s="222"/>
      <c r="AI136" s="41"/>
      <c r="AJ136" s="6" t="str">
        <f t="shared" si="47"/>
        <v/>
      </c>
      <c r="AK136" s="6" t="str">
        <f t="shared" si="48"/>
        <v/>
      </c>
      <c r="AL136" s="6" t="str">
        <f t="shared" si="49"/>
        <v/>
      </c>
      <c r="AM136" s="6" t="str">
        <f t="shared" si="50"/>
        <v/>
      </c>
      <c r="AN136" s="6" t="str">
        <f t="shared" si="51"/>
        <v/>
      </c>
      <c r="AO136" s="6" t="str">
        <f t="shared" si="52"/>
        <v/>
      </c>
      <c r="AP136" s="30" t="str">
        <f t="shared" si="53"/>
        <v/>
      </c>
      <c r="AQ136" s="32"/>
      <c r="AR136" s="7"/>
      <c r="AS136" s="7"/>
      <c r="AT136" s="7"/>
      <c r="AU136" s="7"/>
      <c r="AV136" s="7"/>
      <c r="AW136" s="7"/>
      <c r="AX136" s="7"/>
      <c r="AY136" s="7"/>
      <c r="AZ136" s="7"/>
      <c r="BA136" s="7"/>
      <c r="BB136" s="7"/>
      <c r="BC136" s="7"/>
      <c r="BD136" s="7"/>
      <c r="BE136" s="7"/>
      <c r="BF136" s="7"/>
      <c r="BG136" s="8"/>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37"/>
      <c r="DX136" s="5" t="s">
        <v>2028</v>
      </c>
      <c r="DY136" s="5"/>
      <c r="DZ136" s="5" t="s">
        <v>1580</v>
      </c>
      <c r="EA136" s="5" t="s">
        <v>577</v>
      </c>
      <c r="EB136" s="5" t="s">
        <v>2029</v>
      </c>
      <c r="EC136" s="5" t="s">
        <v>1113</v>
      </c>
      <c r="ED136" s="5"/>
      <c r="EE136" s="115" t="s">
        <v>1113</v>
      </c>
      <c r="EF136" s="115"/>
      <c r="EG136" s="115"/>
      <c r="EH136" s="115"/>
      <c r="EI136" s="115"/>
      <c r="EJ136" s="115"/>
      <c r="EK136" s="115"/>
      <c r="EL136" s="115"/>
      <c r="EM136" s="115"/>
      <c r="EN136" s="115"/>
      <c r="EO136" s="115"/>
      <c r="EP136" s="115"/>
      <c r="EQ136" s="5"/>
      <c r="ER136" s="5"/>
    </row>
    <row r="137" spans="1:148" s="9" customFormat="1" ht="29.4" hidden="1" thickBot="1" x14ac:dyDescent="0.35">
      <c r="A137" s="5" t="s">
        <v>640</v>
      </c>
      <c r="B137" s="5" t="s">
        <v>2030</v>
      </c>
      <c r="C137" s="5" t="s">
        <v>587</v>
      </c>
      <c r="D137" s="5" t="s">
        <v>581</v>
      </c>
      <c r="E137" s="5" t="s">
        <v>583</v>
      </c>
      <c r="F137" s="130">
        <v>44651</v>
      </c>
      <c r="G137" s="130">
        <v>44656</v>
      </c>
      <c r="H137" s="130">
        <v>44662</v>
      </c>
      <c r="I137" s="131">
        <v>44733</v>
      </c>
      <c r="J137" s="136">
        <v>44883</v>
      </c>
      <c r="K137" s="136">
        <v>44887</v>
      </c>
      <c r="L137" s="140"/>
      <c r="M137" s="115"/>
      <c r="N137" s="131">
        <v>44734</v>
      </c>
      <c r="O137" s="274">
        <v>44736</v>
      </c>
      <c r="P137" s="262">
        <v>44793</v>
      </c>
      <c r="Q137" s="272"/>
      <c r="R137" s="428" t="s">
        <v>2031</v>
      </c>
      <c r="S137" s="182">
        <v>1</v>
      </c>
      <c r="T137" s="176">
        <v>1</v>
      </c>
      <c r="U137" s="176">
        <v>1</v>
      </c>
      <c r="V137" s="176">
        <v>1</v>
      </c>
      <c r="W137" s="176">
        <v>1</v>
      </c>
      <c r="X137" s="177">
        <v>1</v>
      </c>
      <c r="Y137" s="25"/>
      <c r="Z137" s="208">
        <f>AA137</f>
        <v>44935</v>
      </c>
      <c r="AA137" s="206">
        <v>44935</v>
      </c>
      <c r="AB137" s="206">
        <v>44895</v>
      </c>
      <c r="AC137" s="206">
        <v>45000</v>
      </c>
      <c r="AD137" s="206">
        <v>44957</v>
      </c>
      <c r="AE137" s="206">
        <v>45041</v>
      </c>
      <c r="AF137" s="206">
        <f t="shared" si="54"/>
        <v>45089</v>
      </c>
      <c r="AG137" s="206">
        <v>45090</v>
      </c>
      <c r="AH137" s="222"/>
      <c r="AI137" s="41"/>
      <c r="AJ137" s="6">
        <f t="shared" si="47"/>
        <v>1</v>
      </c>
      <c r="AK137" s="6">
        <f t="shared" si="48"/>
        <v>-39</v>
      </c>
      <c r="AL137" s="6">
        <f t="shared" si="49"/>
        <v>106</v>
      </c>
      <c r="AM137" s="6">
        <f t="shared" si="50"/>
        <v>-42</v>
      </c>
      <c r="AN137" s="6">
        <f t="shared" si="51"/>
        <v>85</v>
      </c>
      <c r="AO137" s="6">
        <f t="shared" si="52"/>
        <v>49</v>
      </c>
      <c r="AP137" s="30">
        <f t="shared" si="53"/>
        <v>2</v>
      </c>
      <c r="AQ137" s="32"/>
      <c r="AR137" s="7"/>
      <c r="AS137" s="7"/>
      <c r="AT137" s="7"/>
      <c r="AU137" s="7"/>
      <c r="AV137" s="7"/>
      <c r="AW137" s="7"/>
      <c r="AX137" s="7"/>
      <c r="AY137" s="7"/>
      <c r="AZ137" s="7"/>
      <c r="BA137" s="7"/>
      <c r="BB137" s="7"/>
      <c r="BC137" s="7"/>
      <c r="BD137" s="7"/>
      <c r="BE137" s="7"/>
      <c r="BF137" s="7"/>
      <c r="BG137" s="8"/>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37"/>
      <c r="DX137" s="5" t="s">
        <v>2028</v>
      </c>
      <c r="DY137" s="5" t="s">
        <v>2032</v>
      </c>
      <c r="DZ137" s="5" t="s">
        <v>1580</v>
      </c>
      <c r="EA137" s="5" t="s">
        <v>577</v>
      </c>
      <c r="EB137" s="5" t="s">
        <v>1559</v>
      </c>
      <c r="EC137" s="5" t="s">
        <v>1547</v>
      </c>
      <c r="ED137" s="5" t="s">
        <v>1695</v>
      </c>
      <c r="EE137" s="115">
        <v>44567</v>
      </c>
      <c r="EF137" s="115"/>
      <c r="EG137" s="115"/>
      <c r="EH137" s="115"/>
      <c r="EI137" s="115"/>
      <c r="EJ137" s="115">
        <v>44572</v>
      </c>
      <c r="EK137" s="115"/>
      <c r="EL137" s="115"/>
      <c r="EM137" s="115"/>
      <c r="EN137" s="115"/>
      <c r="EO137" s="115"/>
      <c r="EP137" s="115"/>
      <c r="EQ137" s="5"/>
      <c r="ER137" s="5"/>
    </row>
    <row r="138" spans="1:148" s="9" customFormat="1" ht="29.4" hidden="1" thickBot="1" x14ac:dyDescent="0.35">
      <c r="A138" s="5" t="s">
        <v>641</v>
      </c>
      <c r="B138" s="5" t="s">
        <v>2033</v>
      </c>
      <c r="C138" s="5" t="s">
        <v>587</v>
      </c>
      <c r="D138" s="5" t="s">
        <v>581</v>
      </c>
      <c r="E138" s="5" t="s">
        <v>583</v>
      </c>
      <c r="F138" s="130">
        <v>44651</v>
      </c>
      <c r="G138" s="130">
        <v>44656</v>
      </c>
      <c r="H138" s="130">
        <v>44662</v>
      </c>
      <c r="I138" s="131">
        <v>44733</v>
      </c>
      <c r="J138" s="136">
        <v>44883</v>
      </c>
      <c r="K138" s="136">
        <v>44887</v>
      </c>
      <c r="L138" s="140"/>
      <c r="M138" s="115"/>
      <c r="N138" s="131">
        <v>44734</v>
      </c>
      <c r="O138" s="274">
        <v>44736</v>
      </c>
      <c r="P138" s="262">
        <v>44793</v>
      </c>
      <c r="Q138" s="272"/>
      <c r="R138" s="428" t="s">
        <v>2034</v>
      </c>
      <c r="S138" s="182">
        <v>1</v>
      </c>
      <c r="T138" s="176">
        <v>1</v>
      </c>
      <c r="U138" s="176">
        <v>1</v>
      </c>
      <c r="V138" s="176">
        <v>1</v>
      </c>
      <c r="W138" s="176">
        <v>1</v>
      </c>
      <c r="X138" s="177">
        <v>1</v>
      </c>
      <c r="Y138" s="25"/>
      <c r="Z138" s="208">
        <f>AA138</f>
        <v>44938</v>
      </c>
      <c r="AA138" s="211">
        <v>44938</v>
      </c>
      <c r="AB138" s="206">
        <v>44897</v>
      </c>
      <c r="AC138" s="206">
        <v>45000</v>
      </c>
      <c r="AD138" s="206">
        <v>44964</v>
      </c>
      <c r="AE138" s="206">
        <v>45041</v>
      </c>
      <c r="AF138" s="206">
        <f t="shared" si="54"/>
        <v>45089</v>
      </c>
      <c r="AG138" s="206">
        <v>45090</v>
      </c>
      <c r="AH138" s="222"/>
      <c r="AI138" s="41"/>
      <c r="AJ138" s="6">
        <f t="shared" si="47"/>
        <v>1</v>
      </c>
      <c r="AK138" s="6">
        <f t="shared" si="48"/>
        <v>-40</v>
      </c>
      <c r="AL138" s="6">
        <f t="shared" si="49"/>
        <v>104</v>
      </c>
      <c r="AM138" s="6">
        <f t="shared" si="50"/>
        <v>-35</v>
      </c>
      <c r="AN138" s="6">
        <f t="shared" si="51"/>
        <v>78</v>
      </c>
      <c r="AO138" s="6">
        <f t="shared" si="52"/>
        <v>49</v>
      </c>
      <c r="AP138" s="30">
        <f t="shared" si="53"/>
        <v>2</v>
      </c>
      <c r="AQ138" s="32"/>
      <c r="AR138" s="7"/>
      <c r="AS138" s="7"/>
      <c r="AT138" s="7"/>
      <c r="AU138" s="7"/>
      <c r="AV138" s="7"/>
      <c r="AW138" s="7"/>
      <c r="AX138" s="7"/>
      <c r="AY138" s="7"/>
      <c r="AZ138" s="7"/>
      <c r="BA138" s="7"/>
      <c r="BB138" s="7"/>
      <c r="BC138" s="7"/>
      <c r="BD138" s="7"/>
      <c r="BE138" s="7"/>
      <c r="BF138" s="7"/>
      <c r="BG138" s="8"/>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37"/>
      <c r="DX138" s="5" t="s">
        <v>2028</v>
      </c>
      <c r="DY138" s="5" t="s">
        <v>2035</v>
      </c>
      <c r="DZ138" s="5" t="s">
        <v>1580</v>
      </c>
      <c r="EA138" s="5" t="s">
        <v>577</v>
      </c>
      <c r="EB138" s="5" t="s">
        <v>1559</v>
      </c>
      <c r="EC138" s="5" t="s">
        <v>1547</v>
      </c>
      <c r="ED138" s="5" t="s">
        <v>1695</v>
      </c>
      <c r="EE138" s="115">
        <v>44567</v>
      </c>
      <c r="EF138" s="115"/>
      <c r="EG138" s="115"/>
      <c r="EH138" s="115"/>
      <c r="EI138" s="115"/>
      <c r="EJ138" s="115">
        <v>44572</v>
      </c>
      <c r="EK138" s="115"/>
      <c r="EL138" s="115"/>
      <c r="EM138" s="115"/>
      <c r="EN138" s="115"/>
      <c r="EO138" s="115"/>
      <c r="EP138" s="115"/>
      <c r="EQ138" s="5"/>
      <c r="ER138" s="5"/>
    </row>
    <row r="139" spans="1:148" s="9" customFormat="1" ht="29.4" hidden="1" thickBot="1" x14ac:dyDescent="0.35">
      <c r="A139" s="5" t="s">
        <v>642</v>
      </c>
      <c r="B139" s="5" t="s">
        <v>2036</v>
      </c>
      <c r="C139" s="5" t="s">
        <v>587</v>
      </c>
      <c r="D139" s="5" t="s">
        <v>581</v>
      </c>
      <c r="E139" s="5" t="s">
        <v>583</v>
      </c>
      <c r="F139" s="130">
        <v>44652</v>
      </c>
      <c r="G139" s="130">
        <v>44656</v>
      </c>
      <c r="H139" s="130">
        <v>44662</v>
      </c>
      <c r="I139" s="131">
        <v>44734</v>
      </c>
      <c r="J139" s="136">
        <v>45002</v>
      </c>
      <c r="K139" s="136">
        <v>44887</v>
      </c>
      <c r="L139" s="140"/>
      <c r="M139" s="115"/>
      <c r="N139" s="131">
        <v>44734</v>
      </c>
      <c r="O139" s="131">
        <v>44739</v>
      </c>
      <c r="P139" s="288">
        <v>44793</v>
      </c>
      <c r="Q139" s="55"/>
      <c r="R139" s="429" t="s">
        <v>2034</v>
      </c>
      <c r="S139" s="182">
        <v>1</v>
      </c>
      <c r="T139" s="176">
        <v>1</v>
      </c>
      <c r="U139" s="176">
        <v>1</v>
      </c>
      <c r="V139" s="176">
        <v>1</v>
      </c>
      <c r="W139" s="176">
        <v>1</v>
      </c>
      <c r="X139" s="177">
        <v>1</v>
      </c>
      <c r="Y139" s="25"/>
      <c r="Z139" s="208">
        <f>AA139</f>
        <v>45030</v>
      </c>
      <c r="AA139" s="206">
        <v>45030</v>
      </c>
      <c r="AB139" s="206">
        <v>44903</v>
      </c>
      <c r="AC139" s="206">
        <v>45041</v>
      </c>
      <c r="AD139" s="206">
        <v>45029</v>
      </c>
      <c r="AE139" s="206">
        <v>45076</v>
      </c>
      <c r="AF139" s="206">
        <f t="shared" si="54"/>
        <v>45093</v>
      </c>
      <c r="AG139" s="206">
        <v>45096</v>
      </c>
      <c r="AH139" s="222"/>
      <c r="AI139" s="41"/>
      <c r="AJ139" s="6">
        <f t="shared" si="47"/>
        <v>1</v>
      </c>
      <c r="AK139" s="6">
        <f t="shared" si="48"/>
        <v>-126</v>
      </c>
      <c r="AL139" s="6">
        <f t="shared" si="49"/>
        <v>139</v>
      </c>
      <c r="AM139" s="6">
        <f t="shared" si="50"/>
        <v>-11</v>
      </c>
      <c r="AN139" s="6">
        <f t="shared" si="51"/>
        <v>48</v>
      </c>
      <c r="AO139" s="6">
        <f t="shared" si="52"/>
        <v>18</v>
      </c>
      <c r="AP139" s="30">
        <f t="shared" si="53"/>
        <v>4</v>
      </c>
      <c r="AQ139" s="32"/>
      <c r="AR139" s="7"/>
      <c r="AS139" s="7"/>
      <c r="AT139" s="7"/>
      <c r="AU139" s="7"/>
      <c r="AV139" s="7"/>
      <c r="AW139" s="7"/>
      <c r="AX139" s="7"/>
      <c r="AY139" s="7"/>
      <c r="AZ139" s="7"/>
      <c r="BA139" s="7"/>
      <c r="BB139" s="7"/>
      <c r="BC139" s="7"/>
      <c r="BD139" s="7"/>
      <c r="BE139" s="7"/>
      <c r="BF139" s="7"/>
      <c r="BG139" s="8"/>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37"/>
      <c r="DX139" s="5" t="s">
        <v>2028</v>
      </c>
      <c r="DY139" s="5" t="s">
        <v>2037</v>
      </c>
      <c r="DZ139" s="5" t="s">
        <v>1580</v>
      </c>
      <c r="EA139" s="5" t="s">
        <v>577</v>
      </c>
      <c r="EB139" s="5" t="s">
        <v>1559</v>
      </c>
      <c r="EC139" s="5" t="s">
        <v>1547</v>
      </c>
      <c r="ED139" s="5" t="s">
        <v>1695</v>
      </c>
      <c r="EE139" s="115">
        <v>44567</v>
      </c>
      <c r="EF139" s="115"/>
      <c r="EG139" s="115"/>
      <c r="EH139" s="115"/>
      <c r="EI139" s="115"/>
      <c r="EJ139" s="115">
        <v>44572</v>
      </c>
      <c r="EK139" s="115"/>
      <c r="EL139" s="115"/>
      <c r="EM139" s="115"/>
      <c r="EN139" s="115"/>
      <c r="EO139" s="115"/>
      <c r="EP139" s="115"/>
      <c r="EQ139" s="5"/>
      <c r="ER139" s="5"/>
    </row>
    <row r="140" spans="1:148" s="9" customFormat="1" ht="15" hidden="1" thickBot="1" x14ac:dyDescent="0.35">
      <c r="A140" s="5" t="s">
        <v>643</v>
      </c>
      <c r="B140" s="5" t="s">
        <v>2036</v>
      </c>
      <c r="C140" s="5" t="s">
        <v>587</v>
      </c>
      <c r="D140" s="5" t="s">
        <v>581</v>
      </c>
      <c r="E140" s="5" t="s">
        <v>583</v>
      </c>
      <c r="F140" s="130">
        <v>44652</v>
      </c>
      <c r="G140" s="130">
        <v>44656</v>
      </c>
      <c r="H140" s="130">
        <v>44662</v>
      </c>
      <c r="I140" s="131">
        <v>44734</v>
      </c>
      <c r="J140" s="136">
        <v>45002</v>
      </c>
      <c r="K140" s="136">
        <v>44887</v>
      </c>
      <c r="L140" s="140"/>
      <c r="M140" s="115"/>
      <c r="N140" s="131">
        <v>44734</v>
      </c>
      <c r="O140" s="131">
        <v>44739</v>
      </c>
      <c r="P140" s="287">
        <v>44888</v>
      </c>
      <c r="Q140" s="60"/>
      <c r="R140" s="429" t="s">
        <v>2038</v>
      </c>
      <c r="S140" s="180">
        <v>1</v>
      </c>
      <c r="T140" s="176">
        <v>1</v>
      </c>
      <c r="U140" s="176">
        <v>1</v>
      </c>
      <c r="V140" s="176">
        <v>1</v>
      </c>
      <c r="W140" s="176">
        <v>1</v>
      </c>
      <c r="X140" s="177">
        <v>1</v>
      </c>
      <c r="Y140" s="25"/>
      <c r="Z140" s="208">
        <f>AA140</f>
        <v>45034</v>
      </c>
      <c r="AA140" s="206">
        <v>45034</v>
      </c>
      <c r="AB140" s="206">
        <v>44910</v>
      </c>
      <c r="AC140" s="206">
        <v>45041</v>
      </c>
      <c r="AD140" s="206">
        <v>45029</v>
      </c>
      <c r="AE140" s="206">
        <v>45076</v>
      </c>
      <c r="AF140" s="206">
        <f t="shared" si="54"/>
        <v>45093</v>
      </c>
      <c r="AG140" s="206">
        <v>45096</v>
      </c>
      <c r="AH140" s="222"/>
      <c r="AI140" s="41"/>
      <c r="AJ140" s="6">
        <f t="shared" si="47"/>
        <v>1</v>
      </c>
      <c r="AK140" s="6">
        <f t="shared" si="48"/>
        <v>-123</v>
      </c>
      <c r="AL140" s="6">
        <f t="shared" si="49"/>
        <v>132</v>
      </c>
      <c r="AM140" s="6">
        <f t="shared" si="50"/>
        <v>-11</v>
      </c>
      <c r="AN140" s="6">
        <f t="shared" si="51"/>
        <v>48</v>
      </c>
      <c r="AO140" s="6">
        <f t="shared" si="52"/>
        <v>18</v>
      </c>
      <c r="AP140" s="30">
        <f t="shared" si="53"/>
        <v>4</v>
      </c>
      <c r="AQ140" s="32"/>
      <c r="AR140" s="7"/>
      <c r="AS140" s="7"/>
      <c r="AT140" s="7"/>
      <c r="AU140" s="7"/>
      <c r="AV140" s="7"/>
      <c r="AW140" s="7"/>
      <c r="AX140" s="7"/>
      <c r="AY140" s="7"/>
      <c r="AZ140" s="7"/>
      <c r="BA140" s="7"/>
      <c r="BB140" s="7"/>
      <c r="BC140" s="7"/>
      <c r="BD140" s="7"/>
      <c r="BE140" s="7"/>
      <c r="BF140" s="7"/>
      <c r="BG140" s="8"/>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37"/>
      <c r="DX140" s="5" t="s">
        <v>2028</v>
      </c>
      <c r="DY140" s="5" t="s">
        <v>2039</v>
      </c>
      <c r="DZ140" s="5" t="s">
        <v>1580</v>
      </c>
      <c r="EA140" s="5" t="s">
        <v>577</v>
      </c>
      <c r="EB140" s="5" t="s">
        <v>1559</v>
      </c>
      <c r="EC140" s="5" t="s">
        <v>1547</v>
      </c>
      <c r="ED140" s="5" t="s">
        <v>1695</v>
      </c>
      <c r="EE140" s="115">
        <v>44567</v>
      </c>
      <c r="EF140" s="115"/>
      <c r="EG140" s="115"/>
      <c r="EH140" s="115"/>
      <c r="EI140" s="115"/>
      <c r="EJ140" s="115">
        <v>44572</v>
      </c>
      <c r="EK140" s="115"/>
      <c r="EL140" s="115"/>
      <c r="EM140" s="115"/>
      <c r="EN140" s="115"/>
      <c r="EO140" s="115"/>
      <c r="EP140" s="115"/>
      <c r="EQ140" s="5"/>
      <c r="ER140" s="5"/>
    </row>
    <row r="141" spans="1:148" s="9" customFormat="1" ht="29.4" hidden="1" thickBot="1" x14ac:dyDescent="0.35">
      <c r="A141" s="5" t="s">
        <v>2040</v>
      </c>
      <c r="B141" s="5" t="s">
        <v>2041</v>
      </c>
      <c r="C141" s="5" t="s">
        <v>593</v>
      </c>
      <c r="D141" s="5"/>
      <c r="E141" s="5" t="s">
        <v>575</v>
      </c>
      <c r="F141" s="130">
        <v>44594</v>
      </c>
      <c r="G141" s="130">
        <v>44594</v>
      </c>
      <c r="H141" s="130">
        <v>44602</v>
      </c>
      <c r="I141" s="130">
        <v>44601</v>
      </c>
      <c r="J141" s="130">
        <v>44602</v>
      </c>
      <c r="K141" s="130">
        <v>44601</v>
      </c>
      <c r="L141" s="115"/>
      <c r="M141" s="115"/>
      <c r="N141" s="130">
        <v>44606</v>
      </c>
      <c r="O141" s="130">
        <v>44606</v>
      </c>
      <c r="P141" s="130">
        <v>44651</v>
      </c>
      <c r="Q141" s="150" t="s">
        <v>2042</v>
      </c>
      <c r="R141" s="5" t="s">
        <v>2043</v>
      </c>
      <c r="S141" s="161">
        <v>1</v>
      </c>
      <c r="T141" s="176">
        <v>0.95</v>
      </c>
      <c r="U141" s="176">
        <v>0.95</v>
      </c>
      <c r="V141" s="179">
        <v>1</v>
      </c>
      <c r="W141" s="176">
        <v>0.95</v>
      </c>
      <c r="X141" s="177"/>
      <c r="Y141" s="25"/>
      <c r="Z141" s="206">
        <v>44606</v>
      </c>
      <c r="AA141" s="206">
        <v>44616</v>
      </c>
      <c r="AB141" s="211">
        <v>44627</v>
      </c>
      <c r="AC141" s="206">
        <v>44648</v>
      </c>
      <c r="AD141" s="205">
        <f t="shared" ref="AD141:AD148" si="56">SUM(AC141+AE141)/2</f>
        <v>44680</v>
      </c>
      <c r="AE141" s="206">
        <v>44712</v>
      </c>
      <c r="AF141" s="205">
        <f t="shared" si="54"/>
        <v>44742</v>
      </c>
      <c r="AG141" s="205">
        <v>44743</v>
      </c>
      <c r="AH141" s="222"/>
      <c r="AI141" s="41"/>
      <c r="AJ141" s="6">
        <f t="shared" si="47"/>
        <v>11</v>
      </c>
      <c r="AK141" s="6">
        <f t="shared" si="48"/>
        <v>12</v>
      </c>
      <c r="AL141" s="6">
        <f t="shared" si="49"/>
        <v>22</v>
      </c>
      <c r="AM141" s="6">
        <f t="shared" si="50"/>
        <v>33</v>
      </c>
      <c r="AN141" s="6">
        <f t="shared" si="51"/>
        <v>33</v>
      </c>
      <c r="AO141" s="6">
        <f t="shared" si="52"/>
        <v>31</v>
      </c>
      <c r="AP141" s="30">
        <f t="shared" si="53"/>
        <v>2</v>
      </c>
      <c r="AQ141" s="32"/>
      <c r="AR141" s="7"/>
      <c r="AS141" s="7"/>
      <c r="AT141" s="7"/>
      <c r="AU141" s="7"/>
      <c r="AV141" s="7"/>
      <c r="AW141" s="7"/>
      <c r="AX141" s="7"/>
      <c r="AY141" s="7"/>
      <c r="AZ141" s="7"/>
      <c r="BA141" s="7"/>
      <c r="BB141" s="7"/>
      <c r="BC141" s="7"/>
      <c r="BD141" s="7"/>
      <c r="BE141" s="7"/>
      <c r="BF141" s="7"/>
      <c r="BG141" s="8"/>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37"/>
      <c r="DX141" s="5" t="s">
        <v>1744</v>
      </c>
      <c r="DY141" s="5"/>
      <c r="DZ141" s="5" t="s">
        <v>1580</v>
      </c>
      <c r="EA141" s="5" t="s">
        <v>577</v>
      </c>
      <c r="EB141" s="5" t="s">
        <v>1551</v>
      </c>
      <c r="EC141" s="5" t="s">
        <v>1520</v>
      </c>
      <c r="ED141" s="5"/>
      <c r="EE141" s="115"/>
      <c r="EF141" s="115"/>
      <c r="EG141" s="115"/>
      <c r="EH141" s="115"/>
      <c r="EI141" s="115"/>
      <c r="EJ141" s="115"/>
      <c r="EK141" s="115"/>
      <c r="EL141" s="115"/>
      <c r="EM141" s="115"/>
      <c r="EN141" s="115"/>
      <c r="EO141" s="115"/>
      <c r="EP141" s="115"/>
      <c r="EQ141" s="5"/>
      <c r="ER141" s="5"/>
    </row>
    <row r="142" spans="1:148" s="9" customFormat="1" ht="115.8" hidden="1" thickBot="1" x14ac:dyDescent="0.35">
      <c r="A142" s="5" t="s">
        <v>2044</v>
      </c>
      <c r="B142" s="5" t="s">
        <v>2045</v>
      </c>
      <c r="C142" s="5" t="s">
        <v>587</v>
      </c>
      <c r="D142" s="5"/>
      <c r="E142" s="5" t="s">
        <v>583</v>
      </c>
      <c r="F142" s="134"/>
      <c r="G142" s="134"/>
      <c r="H142" s="131">
        <v>44650</v>
      </c>
      <c r="I142" s="130">
        <v>44634</v>
      </c>
      <c r="J142" s="130">
        <v>44666</v>
      </c>
      <c r="K142" s="130">
        <v>44741</v>
      </c>
      <c r="L142" s="115"/>
      <c r="M142" s="134"/>
      <c r="N142" s="130"/>
      <c r="O142" s="130">
        <v>44742</v>
      </c>
      <c r="P142" s="130">
        <v>44830</v>
      </c>
      <c r="Q142" s="231">
        <v>44937</v>
      </c>
      <c r="R142" s="374" t="s">
        <v>2046</v>
      </c>
      <c r="S142" s="181">
        <v>1</v>
      </c>
      <c r="T142" s="176">
        <v>1</v>
      </c>
      <c r="U142" s="176">
        <v>1</v>
      </c>
      <c r="V142" s="176">
        <v>1</v>
      </c>
      <c r="W142" s="176">
        <v>1</v>
      </c>
      <c r="X142" s="177">
        <v>1</v>
      </c>
      <c r="Y142" s="25"/>
      <c r="Z142" s="206">
        <f>AA142</f>
        <v>44833</v>
      </c>
      <c r="AA142" s="206">
        <v>44833</v>
      </c>
      <c r="AB142" s="212">
        <v>44840</v>
      </c>
      <c r="AC142" s="212">
        <v>44851</v>
      </c>
      <c r="AD142" s="206">
        <f t="shared" si="56"/>
        <v>44852</v>
      </c>
      <c r="AE142" s="212">
        <v>44853</v>
      </c>
      <c r="AF142" s="206">
        <f t="shared" si="54"/>
        <v>44945</v>
      </c>
      <c r="AG142" s="206">
        <v>44946</v>
      </c>
      <c r="AH142" s="222"/>
      <c r="AI142" s="41"/>
      <c r="AJ142" s="6">
        <f t="shared" si="47"/>
        <v>1</v>
      </c>
      <c r="AK142" s="6">
        <f t="shared" si="48"/>
        <v>8</v>
      </c>
      <c r="AL142" s="6">
        <f t="shared" si="49"/>
        <v>12</v>
      </c>
      <c r="AM142" s="6">
        <f t="shared" si="50"/>
        <v>2</v>
      </c>
      <c r="AN142" s="6">
        <f t="shared" si="51"/>
        <v>2</v>
      </c>
      <c r="AO142" s="6">
        <f t="shared" si="52"/>
        <v>93</v>
      </c>
      <c r="AP142" s="30">
        <f t="shared" si="53"/>
        <v>2</v>
      </c>
      <c r="AQ142" s="32"/>
      <c r="AR142" s="7"/>
      <c r="AS142" s="7"/>
      <c r="AT142" s="7"/>
      <c r="AU142" s="7"/>
      <c r="AV142" s="7"/>
      <c r="AW142" s="7"/>
      <c r="AX142" s="7"/>
      <c r="AY142" s="7"/>
      <c r="AZ142" s="7"/>
      <c r="BA142" s="7"/>
      <c r="BB142" s="7"/>
      <c r="BC142" s="7"/>
      <c r="BD142" s="7"/>
      <c r="BE142" s="7"/>
      <c r="BF142" s="7"/>
      <c r="BG142" s="8"/>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37"/>
      <c r="DX142" s="5" t="s">
        <v>2047</v>
      </c>
      <c r="DY142" s="5"/>
      <c r="DZ142" s="5" t="s">
        <v>1580</v>
      </c>
      <c r="EA142" s="5"/>
      <c r="EB142" s="5" t="s">
        <v>1559</v>
      </c>
      <c r="EC142" s="5" t="s">
        <v>1547</v>
      </c>
      <c r="ED142" s="5" t="s">
        <v>1528</v>
      </c>
      <c r="EE142" s="115"/>
      <c r="EF142" s="115"/>
      <c r="EG142" s="115"/>
      <c r="EH142" s="115"/>
      <c r="EI142" s="115"/>
      <c r="EJ142" s="115"/>
      <c r="EK142" s="115"/>
      <c r="EL142" s="115"/>
      <c r="EM142" s="115"/>
      <c r="EN142" s="115"/>
      <c r="EO142" s="115"/>
      <c r="EP142" s="115"/>
      <c r="EQ142" s="5"/>
      <c r="ER142" s="5"/>
    </row>
    <row r="143" spans="1:148" s="9" customFormat="1" ht="29.4" hidden="1" thickBot="1" x14ac:dyDescent="0.35">
      <c r="A143" s="5" t="s">
        <v>2048</v>
      </c>
      <c r="B143" s="5" t="s">
        <v>2049</v>
      </c>
      <c r="C143" s="5" t="s">
        <v>587</v>
      </c>
      <c r="D143" s="5"/>
      <c r="E143" s="5" t="s">
        <v>583</v>
      </c>
      <c r="F143" s="134"/>
      <c r="G143" s="134"/>
      <c r="H143" s="131">
        <v>44650</v>
      </c>
      <c r="I143" s="131">
        <v>44650</v>
      </c>
      <c r="J143" s="130">
        <v>44666</v>
      </c>
      <c r="K143" s="134"/>
      <c r="L143" s="115"/>
      <c r="M143" s="134"/>
      <c r="N143" s="130"/>
      <c r="O143" s="134"/>
      <c r="P143" s="287">
        <v>44540</v>
      </c>
      <c r="Q143" s="60"/>
      <c r="R143" s="192" t="s">
        <v>2050</v>
      </c>
      <c r="S143" s="161"/>
      <c r="T143" s="176"/>
      <c r="U143" s="176"/>
      <c r="V143" s="176"/>
      <c r="W143" s="176"/>
      <c r="X143" s="177"/>
      <c r="Y143" s="25"/>
      <c r="Z143" s="208">
        <f>AA143</f>
        <v>44987</v>
      </c>
      <c r="AA143" s="208">
        <f>AB143</f>
        <v>44987</v>
      </c>
      <c r="AB143" s="208">
        <f>AC143</f>
        <v>44987</v>
      </c>
      <c r="AC143" s="208">
        <f>AE143</f>
        <v>44987</v>
      </c>
      <c r="AD143" s="208">
        <f t="shared" si="56"/>
        <v>44987</v>
      </c>
      <c r="AE143" s="208">
        <f>AG143</f>
        <v>44987</v>
      </c>
      <c r="AF143" s="205">
        <f t="shared" si="54"/>
        <v>44986</v>
      </c>
      <c r="AG143" s="205">
        <v>44987</v>
      </c>
      <c r="AH143" s="222"/>
      <c r="AI143" s="41"/>
      <c r="AJ143" s="6">
        <f t="shared" si="47"/>
        <v>1</v>
      </c>
      <c r="AK143" s="6">
        <f t="shared" si="48"/>
        <v>1</v>
      </c>
      <c r="AL143" s="6">
        <f t="shared" si="49"/>
        <v>1</v>
      </c>
      <c r="AM143" s="6">
        <f t="shared" si="50"/>
        <v>1</v>
      </c>
      <c r="AN143" s="6">
        <f t="shared" si="51"/>
        <v>1</v>
      </c>
      <c r="AO143" s="6">
        <f t="shared" si="52"/>
        <v>0</v>
      </c>
      <c r="AP143" s="30">
        <f t="shared" si="53"/>
        <v>2</v>
      </c>
      <c r="AQ143" s="32"/>
      <c r="AR143" s="7"/>
      <c r="AS143" s="7"/>
      <c r="AT143" s="7"/>
      <c r="AU143" s="7"/>
      <c r="AV143" s="7"/>
      <c r="AW143" s="7"/>
      <c r="AX143" s="7"/>
      <c r="AY143" s="7"/>
      <c r="AZ143" s="7"/>
      <c r="BA143" s="7"/>
      <c r="BB143" s="7"/>
      <c r="BC143" s="7"/>
      <c r="BD143" s="7"/>
      <c r="BE143" s="7"/>
      <c r="BF143" s="7"/>
      <c r="BG143" s="8"/>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37"/>
      <c r="DX143" s="5" t="s">
        <v>2047</v>
      </c>
      <c r="DY143" s="5"/>
      <c r="DZ143" s="5" t="s">
        <v>1580</v>
      </c>
      <c r="EA143" s="5"/>
      <c r="EB143" s="5" t="s">
        <v>1559</v>
      </c>
      <c r="EC143" s="5" t="s">
        <v>1547</v>
      </c>
      <c r="ED143" s="5" t="s">
        <v>1586</v>
      </c>
      <c r="EE143" s="115"/>
      <c r="EF143" s="115"/>
      <c r="EG143" s="115"/>
      <c r="EH143" s="115"/>
      <c r="EI143" s="115"/>
      <c r="EJ143" s="115"/>
      <c r="EK143" s="115"/>
      <c r="EL143" s="115"/>
      <c r="EM143" s="115"/>
      <c r="EN143" s="115"/>
      <c r="EO143" s="115"/>
      <c r="EP143" s="115"/>
      <c r="EQ143" s="5"/>
      <c r="ER143" s="5"/>
    </row>
    <row r="144" spans="1:148" s="9" customFormat="1" ht="101.4" hidden="1" thickBot="1" x14ac:dyDescent="0.35">
      <c r="A144" s="5" t="s">
        <v>2051</v>
      </c>
      <c r="B144" s="5" t="s">
        <v>2052</v>
      </c>
      <c r="C144" s="5" t="s">
        <v>587</v>
      </c>
      <c r="D144" s="5"/>
      <c r="E144" s="5" t="s">
        <v>583</v>
      </c>
      <c r="F144" s="134"/>
      <c r="G144" s="134"/>
      <c r="H144" s="115"/>
      <c r="I144" s="115"/>
      <c r="J144" s="115"/>
      <c r="K144" s="115"/>
      <c r="L144" s="115"/>
      <c r="M144" s="134"/>
      <c r="N144" s="115"/>
      <c r="O144" s="115"/>
      <c r="P144" s="115"/>
      <c r="Q144" s="5"/>
      <c r="R144" s="192" t="s">
        <v>2053</v>
      </c>
      <c r="S144" s="193">
        <v>1</v>
      </c>
      <c r="T144" s="193">
        <v>1</v>
      </c>
      <c r="U144" s="193">
        <v>1</v>
      </c>
      <c r="V144" s="193">
        <v>1</v>
      </c>
      <c r="W144" s="193">
        <v>1</v>
      </c>
      <c r="X144" s="296">
        <v>1</v>
      </c>
      <c r="Y144" s="25"/>
      <c r="Z144" s="217">
        <f>AA144</f>
        <v>44858</v>
      </c>
      <c r="AA144" s="217">
        <f>AB144</f>
        <v>44858</v>
      </c>
      <c r="AB144" s="217">
        <f>AC144</f>
        <v>44858</v>
      </c>
      <c r="AC144" s="217">
        <f>AE144</f>
        <v>44858</v>
      </c>
      <c r="AD144" s="205">
        <f t="shared" si="56"/>
        <v>44858</v>
      </c>
      <c r="AE144" s="207">
        <v>44858</v>
      </c>
      <c r="AF144" s="205">
        <f t="shared" si="54"/>
        <v>44862</v>
      </c>
      <c r="AG144" s="207">
        <v>44865</v>
      </c>
      <c r="AH144" s="222"/>
      <c r="AI144" s="41"/>
      <c r="AJ144" s="6">
        <f t="shared" si="47"/>
        <v>1</v>
      </c>
      <c r="AK144" s="6">
        <f t="shared" si="48"/>
        <v>1</v>
      </c>
      <c r="AL144" s="6">
        <f t="shared" si="49"/>
        <v>1</v>
      </c>
      <c r="AM144" s="6">
        <f t="shared" si="50"/>
        <v>1</v>
      </c>
      <c r="AN144" s="6">
        <f t="shared" si="51"/>
        <v>1</v>
      </c>
      <c r="AO144" s="6">
        <f t="shared" si="52"/>
        <v>5</v>
      </c>
      <c r="AP144" s="30">
        <f t="shared" si="53"/>
        <v>4</v>
      </c>
      <c r="AQ144" s="32"/>
      <c r="AR144" s="7"/>
      <c r="AS144" s="7"/>
      <c r="AT144" s="7"/>
      <c r="AU144" s="7"/>
      <c r="AV144" s="7"/>
      <c r="AW144" s="7"/>
      <c r="AX144" s="7"/>
      <c r="AY144" s="7"/>
      <c r="AZ144" s="7"/>
      <c r="BA144" s="7"/>
      <c r="BB144" s="7"/>
      <c r="BC144" s="7"/>
      <c r="BD144" s="7"/>
      <c r="BE144" s="7"/>
      <c r="BF144" s="7"/>
      <c r="BG144" s="8"/>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37"/>
      <c r="DX144" s="5" t="s">
        <v>2047</v>
      </c>
      <c r="DY144" s="5"/>
      <c r="DZ144" s="5" t="s">
        <v>1580</v>
      </c>
      <c r="EA144" s="5"/>
      <c r="EB144" s="5" t="s">
        <v>2029</v>
      </c>
      <c r="EC144" s="5" t="s">
        <v>2054</v>
      </c>
      <c r="ED144" s="5" t="s">
        <v>1586</v>
      </c>
      <c r="EE144" s="115"/>
      <c r="EF144" s="115"/>
      <c r="EG144" s="115"/>
      <c r="EH144" s="115"/>
      <c r="EI144" s="115"/>
      <c r="EJ144" s="115"/>
      <c r="EK144" s="115"/>
      <c r="EL144" s="115"/>
      <c r="EM144" s="115"/>
      <c r="EN144" s="115"/>
      <c r="EO144" s="115"/>
      <c r="EP144" s="115"/>
      <c r="EQ144" s="5"/>
      <c r="ER144" s="5"/>
    </row>
    <row r="145" spans="1:148" s="9" customFormat="1" ht="29.4" hidden="1" thickBot="1" x14ac:dyDescent="0.35">
      <c r="A145" s="5" t="s">
        <v>2055</v>
      </c>
      <c r="B145" s="5" t="s">
        <v>2056</v>
      </c>
      <c r="C145" s="5" t="s">
        <v>587</v>
      </c>
      <c r="D145" s="5"/>
      <c r="E145" s="5" t="s">
        <v>575</v>
      </c>
      <c r="F145" s="130">
        <v>44617</v>
      </c>
      <c r="G145" s="130">
        <v>44631</v>
      </c>
      <c r="H145" s="130">
        <v>44645</v>
      </c>
      <c r="I145" s="130">
        <v>44659</v>
      </c>
      <c r="J145" s="130">
        <v>44680</v>
      </c>
      <c r="K145" s="130">
        <v>44680</v>
      </c>
      <c r="L145" s="115"/>
      <c r="M145" s="115"/>
      <c r="N145" s="130">
        <v>44642</v>
      </c>
      <c r="O145" s="130">
        <v>44700</v>
      </c>
      <c r="P145" s="287">
        <v>44701</v>
      </c>
      <c r="Q145" s="60"/>
      <c r="R145" s="157" t="s">
        <v>2057</v>
      </c>
      <c r="S145" s="161">
        <v>1</v>
      </c>
      <c r="T145" s="176">
        <v>1</v>
      </c>
      <c r="U145" s="176">
        <v>1</v>
      </c>
      <c r="V145" s="176">
        <v>1</v>
      </c>
      <c r="W145" s="176">
        <v>1</v>
      </c>
      <c r="X145" s="177">
        <v>0.95</v>
      </c>
      <c r="Y145" s="25"/>
      <c r="Z145" s="206">
        <v>44658</v>
      </c>
      <c r="AA145" s="211">
        <v>44732</v>
      </c>
      <c r="AB145" s="206">
        <v>44692</v>
      </c>
      <c r="AC145" s="206">
        <v>44748</v>
      </c>
      <c r="AD145" s="206">
        <f t="shared" si="56"/>
        <v>44895</v>
      </c>
      <c r="AE145" s="206">
        <v>45042</v>
      </c>
      <c r="AF145" s="206">
        <v>45068</v>
      </c>
      <c r="AG145" s="206">
        <v>45072</v>
      </c>
      <c r="AH145" s="222"/>
      <c r="AI145" s="41"/>
      <c r="AJ145" s="6">
        <f t="shared" si="47"/>
        <v>75</v>
      </c>
      <c r="AK145" s="6">
        <f t="shared" si="48"/>
        <v>-39</v>
      </c>
      <c r="AL145" s="6">
        <f t="shared" si="49"/>
        <v>57</v>
      </c>
      <c r="AM145" s="6">
        <f t="shared" si="50"/>
        <v>148</v>
      </c>
      <c r="AN145" s="6">
        <f t="shared" si="51"/>
        <v>148</v>
      </c>
      <c r="AO145" s="6">
        <f t="shared" si="52"/>
        <v>27</v>
      </c>
      <c r="AP145" s="30">
        <f t="shared" si="53"/>
        <v>5</v>
      </c>
      <c r="AQ145" s="32"/>
      <c r="AR145" s="7"/>
      <c r="AS145" s="7"/>
      <c r="AT145" s="7"/>
      <c r="AU145" s="7"/>
      <c r="AV145" s="7"/>
      <c r="AW145" s="7"/>
      <c r="AX145" s="7"/>
      <c r="AY145" s="7"/>
      <c r="AZ145" s="7"/>
      <c r="BA145" s="7"/>
      <c r="BB145" s="7"/>
      <c r="BC145" s="7"/>
      <c r="BD145" s="7"/>
      <c r="BE145" s="7"/>
      <c r="BF145" s="7"/>
      <c r="BG145" s="8"/>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37"/>
      <c r="DX145" s="5" t="s">
        <v>1379</v>
      </c>
      <c r="DY145" s="5"/>
      <c r="DZ145" s="5" t="s">
        <v>1580</v>
      </c>
      <c r="EA145" s="5" t="s">
        <v>577</v>
      </c>
      <c r="EB145" s="5" t="s">
        <v>2058</v>
      </c>
      <c r="EC145" s="5" t="s">
        <v>2059</v>
      </c>
      <c r="ED145" s="5"/>
      <c r="EE145" s="115" t="s">
        <v>1113</v>
      </c>
      <c r="EF145" s="115"/>
      <c r="EG145" s="115"/>
      <c r="EH145" s="115"/>
      <c r="EI145" s="115"/>
      <c r="EJ145" s="115">
        <v>44588</v>
      </c>
      <c r="EK145" s="115"/>
      <c r="EL145" s="115"/>
      <c r="EM145" s="115"/>
      <c r="EN145" s="115"/>
      <c r="EO145" s="115"/>
      <c r="EP145" s="115"/>
      <c r="EQ145" s="5"/>
      <c r="ER145" s="5"/>
    </row>
    <row r="146" spans="1:148" s="9" customFormat="1" ht="29.4" hidden="1" thickBot="1" x14ac:dyDescent="0.35">
      <c r="A146" s="5" t="s">
        <v>2060</v>
      </c>
      <c r="B146" s="5" t="s">
        <v>2061</v>
      </c>
      <c r="C146" s="5" t="s">
        <v>587</v>
      </c>
      <c r="D146" s="5"/>
      <c r="E146" s="5" t="s">
        <v>575</v>
      </c>
      <c r="F146" s="130">
        <v>44621</v>
      </c>
      <c r="G146" s="130">
        <v>44631</v>
      </c>
      <c r="H146" s="130">
        <v>44645</v>
      </c>
      <c r="I146" s="130">
        <v>44659</v>
      </c>
      <c r="J146" s="130">
        <v>44680</v>
      </c>
      <c r="K146" s="130">
        <v>44680</v>
      </c>
      <c r="L146" s="115"/>
      <c r="M146" s="115"/>
      <c r="N146" s="130">
        <v>44642</v>
      </c>
      <c r="O146" s="130">
        <v>44701</v>
      </c>
      <c r="P146" s="289">
        <v>44701</v>
      </c>
      <c r="Q146" s="362"/>
      <c r="R146" s="5" t="s">
        <v>2062</v>
      </c>
      <c r="S146" s="161">
        <v>1</v>
      </c>
      <c r="T146" s="176">
        <v>1</v>
      </c>
      <c r="U146" s="176">
        <v>1</v>
      </c>
      <c r="V146" s="176">
        <v>1</v>
      </c>
      <c r="W146" s="161">
        <v>1</v>
      </c>
      <c r="X146" s="191">
        <v>1</v>
      </c>
      <c r="Y146" s="25"/>
      <c r="Z146" s="206">
        <v>44672</v>
      </c>
      <c r="AA146" s="218">
        <v>44918</v>
      </c>
      <c r="AB146" s="206">
        <v>44736</v>
      </c>
      <c r="AC146" s="218">
        <v>45047</v>
      </c>
      <c r="AD146" s="206">
        <f t="shared" si="56"/>
        <v>45057.5</v>
      </c>
      <c r="AE146" s="217">
        <f>AF146</f>
        <v>45068</v>
      </c>
      <c r="AF146" s="206">
        <v>45068</v>
      </c>
      <c r="AG146" s="206">
        <v>45072</v>
      </c>
      <c r="AH146" s="222"/>
      <c r="AI146" s="41"/>
      <c r="AJ146" s="6">
        <f t="shared" si="47"/>
        <v>247</v>
      </c>
      <c r="AK146" s="6">
        <f t="shared" si="48"/>
        <v>-181</v>
      </c>
      <c r="AL146" s="6">
        <f t="shared" si="49"/>
        <v>312</v>
      </c>
      <c r="AM146" s="6">
        <f t="shared" si="50"/>
        <v>11.5</v>
      </c>
      <c r="AN146" s="6">
        <f t="shared" si="51"/>
        <v>11.5</v>
      </c>
      <c r="AO146" s="6">
        <f t="shared" si="52"/>
        <v>1</v>
      </c>
      <c r="AP146" s="30">
        <f t="shared" si="53"/>
        <v>5</v>
      </c>
      <c r="AQ146" s="32"/>
      <c r="AR146" s="7"/>
      <c r="AS146" s="7"/>
      <c r="AT146" s="7"/>
      <c r="AU146" s="7"/>
      <c r="AV146" s="7"/>
      <c r="AW146" s="7"/>
      <c r="AX146" s="7"/>
      <c r="AY146" s="7"/>
      <c r="AZ146" s="7"/>
      <c r="BA146" s="7"/>
      <c r="BB146" s="7"/>
      <c r="BC146" s="7"/>
      <c r="BD146" s="7"/>
      <c r="BE146" s="7"/>
      <c r="BF146" s="7"/>
      <c r="BG146" s="8"/>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37"/>
      <c r="DX146" s="5" t="s">
        <v>1379</v>
      </c>
      <c r="DY146" s="5"/>
      <c r="DZ146" s="5" t="s">
        <v>1580</v>
      </c>
      <c r="EA146" s="5" t="s">
        <v>577</v>
      </c>
      <c r="EB146" s="5" t="s">
        <v>1546</v>
      </c>
      <c r="EC146" s="5" t="s">
        <v>2059</v>
      </c>
      <c r="ED146" s="5"/>
      <c r="EE146" s="115" t="s">
        <v>1113</v>
      </c>
      <c r="EF146" s="115"/>
      <c r="EG146" s="115"/>
      <c r="EH146" s="115"/>
      <c r="EI146" s="115"/>
      <c r="EJ146" s="115">
        <v>44588</v>
      </c>
      <c r="EK146" s="115"/>
      <c r="EL146" s="115"/>
      <c r="EM146" s="115"/>
      <c r="EN146" s="115"/>
      <c r="EO146" s="115"/>
      <c r="EP146" s="115"/>
      <c r="EQ146" s="5"/>
      <c r="ER146" s="5"/>
    </row>
    <row r="147" spans="1:148" s="9" customFormat="1" ht="29.4" hidden="1" thickBot="1" x14ac:dyDescent="0.35">
      <c r="A147" s="5" t="s">
        <v>2063</v>
      </c>
      <c r="B147" s="5" t="s">
        <v>2064</v>
      </c>
      <c r="C147" s="5" t="s">
        <v>587</v>
      </c>
      <c r="D147" s="5"/>
      <c r="E147" s="5" t="s">
        <v>575</v>
      </c>
      <c r="F147" s="130">
        <v>44608</v>
      </c>
      <c r="G147" s="130">
        <v>44624</v>
      </c>
      <c r="H147" s="130">
        <v>44608</v>
      </c>
      <c r="I147" s="130">
        <v>44652</v>
      </c>
      <c r="J147" s="130">
        <v>44680</v>
      </c>
      <c r="K147" s="130">
        <v>44680</v>
      </c>
      <c r="L147" s="115"/>
      <c r="M147" s="115"/>
      <c r="N147" s="130">
        <v>44637</v>
      </c>
      <c r="O147" s="269">
        <v>44643</v>
      </c>
      <c r="P147" s="262">
        <v>44701</v>
      </c>
      <c r="Q147" s="272"/>
      <c r="R147" s="259" t="s">
        <v>2065</v>
      </c>
      <c r="S147" s="161">
        <v>1</v>
      </c>
      <c r="T147" s="176">
        <v>1</v>
      </c>
      <c r="U147" s="176">
        <v>1</v>
      </c>
      <c r="V147" s="176">
        <v>1</v>
      </c>
      <c r="W147" s="176">
        <v>1</v>
      </c>
      <c r="X147" s="177">
        <v>1</v>
      </c>
      <c r="Y147" s="25"/>
      <c r="Z147" s="206">
        <v>44665</v>
      </c>
      <c r="AA147" s="211">
        <v>44742</v>
      </c>
      <c r="AB147" s="206">
        <v>44742</v>
      </c>
      <c r="AC147" s="206">
        <v>44762</v>
      </c>
      <c r="AD147" s="206">
        <f t="shared" si="56"/>
        <v>44902</v>
      </c>
      <c r="AE147" s="206">
        <v>45042</v>
      </c>
      <c r="AF147" s="206">
        <v>45068</v>
      </c>
      <c r="AG147" s="206">
        <v>45072</v>
      </c>
      <c r="AH147" s="222"/>
      <c r="AI147" s="41"/>
      <c r="AJ147" s="6">
        <f t="shared" si="47"/>
        <v>78</v>
      </c>
      <c r="AK147" s="6">
        <f t="shared" si="48"/>
        <v>1</v>
      </c>
      <c r="AL147" s="6">
        <f t="shared" si="49"/>
        <v>21</v>
      </c>
      <c r="AM147" s="6">
        <f t="shared" si="50"/>
        <v>141</v>
      </c>
      <c r="AN147" s="6">
        <f t="shared" si="51"/>
        <v>141</v>
      </c>
      <c r="AO147" s="6">
        <f t="shared" si="52"/>
        <v>27</v>
      </c>
      <c r="AP147" s="30">
        <f t="shared" si="53"/>
        <v>5</v>
      </c>
      <c r="AQ147" s="32"/>
      <c r="AR147" s="7"/>
      <c r="AS147" s="7"/>
      <c r="AT147" s="7"/>
      <c r="AU147" s="7"/>
      <c r="AV147" s="7"/>
      <c r="AW147" s="7"/>
      <c r="AX147" s="7"/>
      <c r="AY147" s="7"/>
      <c r="AZ147" s="7"/>
      <c r="BA147" s="7"/>
      <c r="BB147" s="7"/>
      <c r="BC147" s="7"/>
      <c r="BD147" s="7"/>
      <c r="BE147" s="7"/>
      <c r="BF147" s="7"/>
      <c r="BG147" s="8"/>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37"/>
      <c r="DX147" s="5" t="s">
        <v>1379</v>
      </c>
      <c r="DY147" s="5"/>
      <c r="DZ147" s="5" t="s">
        <v>1580</v>
      </c>
      <c r="EA147" s="5" t="s">
        <v>577</v>
      </c>
      <c r="EB147" s="5" t="s">
        <v>2066</v>
      </c>
      <c r="EC147" s="5" t="s">
        <v>2059</v>
      </c>
      <c r="ED147" s="5"/>
      <c r="EE147" s="115" t="s">
        <v>1113</v>
      </c>
      <c r="EF147" s="115"/>
      <c r="EG147" s="115"/>
      <c r="EH147" s="115"/>
      <c r="EI147" s="115"/>
      <c r="EJ147" s="115">
        <v>44588</v>
      </c>
      <c r="EK147" s="115"/>
      <c r="EL147" s="115"/>
      <c r="EM147" s="115"/>
      <c r="EN147" s="115"/>
      <c r="EO147" s="115"/>
      <c r="EP147" s="115"/>
      <c r="EQ147" s="5"/>
      <c r="ER147" s="5"/>
    </row>
    <row r="148" spans="1:148" s="9" customFormat="1" ht="29.4" hidden="1" thickBot="1" x14ac:dyDescent="0.35">
      <c r="A148" s="5" t="s">
        <v>2067</v>
      </c>
      <c r="B148" s="5" t="s">
        <v>1706</v>
      </c>
      <c r="C148" s="5" t="s">
        <v>587</v>
      </c>
      <c r="D148" s="5"/>
      <c r="E148" s="5" t="s">
        <v>575</v>
      </c>
      <c r="F148" s="130">
        <v>44624</v>
      </c>
      <c r="G148" s="130">
        <v>44638</v>
      </c>
      <c r="H148" s="130">
        <v>44652</v>
      </c>
      <c r="I148" s="130">
        <v>44666</v>
      </c>
      <c r="J148" s="130">
        <v>44680</v>
      </c>
      <c r="K148" s="130">
        <v>44680</v>
      </c>
      <c r="L148" s="115"/>
      <c r="M148" s="115"/>
      <c r="N148" s="130">
        <v>44642</v>
      </c>
      <c r="O148" s="269">
        <v>44705</v>
      </c>
      <c r="P148" s="262">
        <v>44701</v>
      </c>
      <c r="Q148" s="281"/>
      <c r="R148" s="195" t="s">
        <v>2068</v>
      </c>
      <c r="S148" s="248">
        <v>1</v>
      </c>
      <c r="T148" s="182">
        <v>1</v>
      </c>
      <c r="U148" s="176">
        <v>1</v>
      </c>
      <c r="V148" s="176">
        <v>1</v>
      </c>
      <c r="W148" s="182">
        <v>1</v>
      </c>
      <c r="X148" s="177">
        <v>1</v>
      </c>
      <c r="Y148" s="25"/>
      <c r="Z148" s="206">
        <v>44655</v>
      </c>
      <c r="AA148" s="208">
        <f>AB148</f>
        <v>44748</v>
      </c>
      <c r="AB148" s="206">
        <v>44748</v>
      </c>
      <c r="AC148" s="212">
        <v>44769</v>
      </c>
      <c r="AD148" s="242">
        <f t="shared" si="56"/>
        <v>44905.5</v>
      </c>
      <c r="AE148" s="206">
        <v>45042</v>
      </c>
      <c r="AF148" s="206">
        <v>45068</v>
      </c>
      <c r="AG148" s="206">
        <v>45072</v>
      </c>
      <c r="AH148" s="222"/>
      <c r="AI148" s="41"/>
      <c r="AJ148" s="6">
        <f t="shared" si="47"/>
        <v>94</v>
      </c>
      <c r="AK148" s="6">
        <f t="shared" si="48"/>
        <v>1</v>
      </c>
      <c r="AL148" s="6">
        <f t="shared" si="49"/>
        <v>22</v>
      </c>
      <c r="AM148" s="6">
        <f t="shared" si="50"/>
        <v>137.5</v>
      </c>
      <c r="AN148" s="6">
        <f t="shared" si="51"/>
        <v>137.5</v>
      </c>
      <c r="AO148" s="6">
        <f t="shared" si="52"/>
        <v>27</v>
      </c>
      <c r="AP148" s="30">
        <f t="shared" si="53"/>
        <v>5</v>
      </c>
      <c r="AQ148" s="32"/>
      <c r="AR148" s="7"/>
      <c r="AS148" s="7"/>
      <c r="AT148" s="7"/>
      <c r="AU148" s="7"/>
      <c r="AV148" s="7"/>
      <c r="AW148" s="7"/>
      <c r="AX148" s="7"/>
      <c r="AY148" s="7"/>
      <c r="AZ148" s="7"/>
      <c r="BA148" s="7"/>
      <c r="BB148" s="7"/>
      <c r="BC148" s="7"/>
      <c r="BD148" s="7"/>
      <c r="BE148" s="7"/>
      <c r="BF148" s="7"/>
      <c r="BG148" s="8"/>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37"/>
      <c r="DX148" s="5" t="s">
        <v>1379</v>
      </c>
      <c r="DY148" s="5"/>
      <c r="DZ148" s="5" t="s">
        <v>1580</v>
      </c>
      <c r="EA148" s="5" t="s">
        <v>577</v>
      </c>
      <c r="EB148" s="5" t="s">
        <v>2066</v>
      </c>
      <c r="EC148" s="5" t="s">
        <v>2059</v>
      </c>
      <c r="ED148" s="5"/>
      <c r="EE148" s="115" t="s">
        <v>1113</v>
      </c>
      <c r="EF148" s="115"/>
      <c r="EG148" s="115"/>
      <c r="EH148" s="115"/>
      <c r="EI148" s="115"/>
      <c r="EJ148" s="115">
        <v>44588</v>
      </c>
      <c r="EK148" s="115"/>
      <c r="EL148" s="115"/>
      <c r="EM148" s="115"/>
      <c r="EN148" s="115"/>
      <c r="EO148" s="115"/>
      <c r="EP148" s="115"/>
      <c r="EQ148" s="5"/>
      <c r="ER148" s="5"/>
    </row>
    <row r="149" spans="1:148" s="9" customFormat="1" ht="29.4" hidden="1" thickBot="1" x14ac:dyDescent="0.35">
      <c r="A149" s="5" t="s">
        <v>2069</v>
      </c>
      <c r="B149" s="5" t="s">
        <v>2070</v>
      </c>
      <c r="C149" s="5" t="s">
        <v>587</v>
      </c>
      <c r="D149" s="5"/>
      <c r="E149" s="5" t="s">
        <v>583</v>
      </c>
      <c r="F149" s="130">
        <v>44585</v>
      </c>
      <c r="G149" s="132">
        <v>44634</v>
      </c>
      <c r="H149" s="130">
        <v>44652</v>
      </c>
      <c r="I149" s="130">
        <v>44652</v>
      </c>
      <c r="J149" s="132">
        <v>44799</v>
      </c>
      <c r="K149" s="134"/>
      <c r="L149" s="115"/>
      <c r="M149" s="115">
        <v>44929</v>
      </c>
      <c r="N149" s="130">
        <v>44699</v>
      </c>
      <c r="O149" s="267"/>
      <c r="P149" s="196">
        <v>44803</v>
      </c>
      <c r="Q149" s="292">
        <v>44880</v>
      </c>
      <c r="R149" s="430" t="s">
        <v>2071</v>
      </c>
      <c r="S149" s="229">
        <v>1</v>
      </c>
      <c r="T149" s="176">
        <v>1</v>
      </c>
      <c r="U149" s="176">
        <v>1</v>
      </c>
      <c r="V149" s="176">
        <v>1</v>
      </c>
      <c r="W149" s="176">
        <v>1</v>
      </c>
      <c r="X149" s="177">
        <v>1</v>
      </c>
      <c r="Y149" s="25"/>
      <c r="Z149" s="208">
        <f>AA149</f>
        <v>44908</v>
      </c>
      <c r="AA149" s="206">
        <v>44908</v>
      </c>
      <c r="AB149" s="211">
        <v>44858</v>
      </c>
      <c r="AC149" s="206">
        <v>44915</v>
      </c>
      <c r="AD149" s="206">
        <v>44910</v>
      </c>
      <c r="AE149" s="211">
        <v>44917</v>
      </c>
      <c r="AF149" s="211">
        <f t="shared" ref="AF149:AF178" si="57">IF(ISBLANK(AG149),"",WORKDAY(AG149,-1))</f>
        <v>44923</v>
      </c>
      <c r="AG149" s="211">
        <v>44924</v>
      </c>
      <c r="AH149" s="222"/>
      <c r="AI149" s="41"/>
      <c r="AJ149" s="6">
        <f t="shared" si="47"/>
        <v>1</v>
      </c>
      <c r="AK149" s="6">
        <f t="shared" si="48"/>
        <v>-49</v>
      </c>
      <c r="AL149" s="6">
        <f t="shared" si="49"/>
        <v>58</v>
      </c>
      <c r="AM149" s="6">
        <f t="shared" si="50"/>
        <v>-4</v>
      </c>
      <c r="AN149" s="6">
        <f t="shared" si="51"/>
        <v>8</v>
      </c>
      <c r="AO149" s="6">
        <f t="shared" si="52"/>
        <v>7</v>
      </c>
      <c r="AP149" s="30">
        <f t="shared" si="53"/>
        <v>2</v>
      </c>
      <c r="AQ149" s="32"/>
      <c r="AR149" s="7"/>
      <c r="AS149" s="7"/>
      <c r="AT149" s="7"/>
      <c r="AU149" s="7"/>
      <c r="AV149" s="7"/>
      <c r="AW149" s="7"/>
      <c r="AX149" s="7"/>
      <c r="AY149" s="7"/>
      <c r="AZ149" s="7"/>
      <c r="BA149" s="7"/>
      <c r="BB149" s="7"/>
      <c r="BC149" s="7"/>
      <c r="BD149" s="7"/>
      <c r="BE149" s="7"/>
      <c r="BF149" s="7"/>
      <c r="BG149" s="8"/>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37"/>
      <c r="DX149" s="5" t="s">
        <v>1392</v>
      </c>
      <c r="DY149" s="5" t="s">
        <v>2072</v>
      </c>
      <c r="DZ149" s="5" t="s">
        <v>1580</v>
      </c>
      <c r="EA149" s="5" t="s">
        <v>577</v>
      </c>
      <c r="EB149" s="5" t="s">
        <v>1780</v>
      </c>
      <c r="EC149" s="5" t="s">
        <v>1547</v>
      </c>
      <c r="ED149" s="5" t="s">
        <v>1528</v>
      </c>
      <c r="EE149" s="115" t="s">
        <v>1113</v>
      </c>
      <c r="EF149" s="115">
        <v>44568</v>
      </c>
      <c r="EG149" s="115"/>
      <c r="EH149" s="115"/>
      <c r="EI149" s="115"/>
      <c r="EJ149" s="115">
        <v>44575</v>
      </c>
      <c r="EK149" s="115"/>
      <c r="EL149" s="115"/>
      <c r="EM149" s="115"/>
      <c r="EN149" s="115"/>
      <c r="EO149" s="115"/>
      <c r="EP149" s="115"/>
      <c r="EQ149" s="5"/>
      <c r="ER149" s="5"/>
    </row>
    <row r="150" spans="1:148" s="9" customFormat="1" ht="58.2" hidden="1" thickBot="1" x14ac:dyDescent="0.35">
      <c r="A150" s="5" t="s">
        <v>2073</v>
      </c>
      <c r="B150" s="5" t="s">
        <v>2074</v>
      </c>
      <c r="C150" s="5" t="s">
        <v>587</v>
      </c>
      <c r="D150" s="5"/>
      <c r="E150" s="5" t="s">
        <v>583</v>
      </c>
      <c r="F150" s="130"/>
      <c r="G150" s="130"/>
      <c r="H150" s="130"/>
      <c r="I150" s="130">
        <v>44575</v>
      </c>
      <c r="J150" s="130">
        <v>44666</v>
      </c>
      <c r="K150" s="130">
        <v>44757</v>
      </c>
      <c r="L150" s="115"/>
      <c r="M150" s="115"/>
      <c r="N150" s="130">
        <v>44762</v>
      </c>
      <c r="O150" s="269">
        <v>44762</v>
      </c>
      <c r="P150" s="196">
        <v>44771</v>
      </c>
      <c r="Q150" s="371">
        <v>44853</v>
      </c>
      <c r="R150" s="195" t="s">
        <v>2075</v>
      </c>
      <c r="S150" s="246">
        <v>1</v>
      </c>
      <c r="T150" s="176">
        <v>1</v>
      </c>
      <c r="U150" s="176">
        <v>1</v>
      </c>
      <c r="V150" s="176">
        <v>1</v>
      </c>
      <c r="W150" s="176">
        <v>1</v>
      </c>
      <c r="X150" s="177">
        <v>0.95</v>
      </c>
      <c r="Y150" s="25"/>
      <c r="Z150" s="208">
        <f>AA150</f>
        <v>44798</v>
      </c>
      <c r="AA150" s="212">
        <v>44798</v>
      </c>
      <c r="AB150" s="206">
        <v>44755</v>
      </c>
      <c r="AC150" s="211">
        <v>44811</v>
      </c>
      <c r="AD150" s="205">
        <f>SUM(AC150+AE150)/2</f>
        <v>44822</v>
      </c>
      <c r="AE150" s="212">
        <v>44833</v>
      </c>
      <c r="AF150" s="206">
        <f t="shared" si="57"/>
        <v>44852</v>
      </c>
      <c r="AG150" s="206">
        <v>44853</v>
      </c>
      <c r="AH150" s="222"/>
      <c r="AI150" s="41"/>
      <c r="AJ150" s="6">
        <f t="shared" si="47"/>
        <v>1</v>
      </c>
      <c r="AK150" s="6">
        <f t="shared" si="48"/>
        <v>-42</v>
      </c>
      <c r="AL150" s="6">
        <f t="shared" si="49"/>
        <v>57</v>
      </c>
      <c r="AM150" s="6">
        <f t="shared" si="50"/>
        <v>12</v>
      </c>
      <c r="AN150" s="6">
        <f t="shared" si="51"/>
        <v>12</v>
      </c>
      <c r="AO150" s="6">
        <f t="shared" si="52"/>
        <v>20</v>
      </c>
      <c r="AP150" s="30">
        <f t="shared" si="53"/>
        <v>2</v>
      </c>
      <c r="AQ150" s="32"/>
      <c r="AR150" s="7"/>
      <c r="AS150" s="7"/>
      <c r="AT150" s="7"/>
      <c r="AU150" s="7"/>
      <c r="AV150" s="7"/>
      <c r="AW150" s="7"/>
      <c r="AX150" s="7"/>
      <c r="AY150" s="7"/>
      <c r="AZ150" s="7"/>
      <c r="BA150" s="7"/>
      <c r="BB150" s="7"/>
      <c r="BC150" s="7"/>
      <c r="BD150" s="7"/>
      <c r="BE150" s="7"/>
      <c r="BF150" s="7"/>
      <c r="BG150" s="8"/>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37"/>
      <c r="DX150" s="5" t="s">
        <v>1392</v>
      </c>
      <c r="DY150" s="5"/>
      <c r="DZ150" s="5" t="s">
        <v>1527</v>
      </c>
      <c r="EA150" s="5"/>
      <c r="EB150" s="5" t="s">
        <v>1780</v>
      </c>
      <c r="EC150" s="5" t="s">
        <v>1520</v>
      </c>
      <c r="ED150" s="5" t="s">
        <v>1528</v>
      </c>
      <c r="EE150" s="115">
        <v>44496</v>
      </c>
      <c r="EF150" s="115">
        <v>44560</v>
      </c>
      <c r="EG150" s="115"/>
      <c r="EH150" s="115"/>
      <c r="EI150" s="115"/>
      <c r="EJ150" s="115"/>
      <c r="EK150" s="115"/>
      <c r="EL150" s="115"/>
      <c r="EM150" s="115"/>
      <c r="EN150" s="115"/>
      <c r="EO150" s="115"/>
      <c r="EP150" s="115"/>
      <c r="EQ150" s="5"/>
      <c r="ER150" s="5"/>
    </row>
    <row r="151" spans="1:148" s="9" customFormat="1" ht="29.4" hidden="1" thickBot="1" x14ac:dyDescent="0.35">
      <c r="A151" s="5" t="s">
        <v>2076</v>
      </c>
      <c r="B151" s="5" t="s">
        <v>2077</v>
      </c>
      <c r="C151" s="5" t="s">
        <v>587</v>
      </c>
      <c r="D151" s="5"/>
      <c r="E151" s="5" t="s">
        <v>575</v>
      </c>
      <c r="F151" s="131">
        <v>44664</v>
      </c>
      <c r="G151" s="131">
        <v>44664</v>
      </c>
      <c r="H151" s="131">
        <v>44841</v>
      </c>
      <c r="I151" s="130">
        <v>44679</v>
      </c>
      <c r="J151" s="131">
        <v>44845</v>
      </c>
      <c r="K151" s="131">
        <v>44946</v>
      </c>
      <c r="L151" s="115"/>
      <c r="M151" s="115">
        <v>44586</v>
      </c>
      <c r="N151" s="131">
        <v>44845</v>
      </c>
      <c r="O151" s="269">
        <v>44680</v>
      </c>
      <c r="P151" s="198">
        <v>44910</v>
      </c>
      <c r="Q151" s="290">
        <v>44966</v>
      </c>
      <c r="R151" s="375" t="s">
        <v>2078</v>
      </c>
      <c r="S151" s="161">
        <v>1</v>
      </c>
      <c r="T151" s="176">
        <v>1</v>
      </c>
      <c r="U151" s="176">
        <v>1</v>
      </c>
      <c r="V151" s="176">
        <v>1</v>
      </c>
      <c r="W151" s="176">
        <v>1</v>
      </c>
      <c r="X151" s="177">
        <v>1</v>
      </c>
      <c r="Y151" s="25"/>
      <c r="Z151" s="211">
        <v>44882</v>
      </c>
      <c r="AA151" s="206">
        <v>44914</v>
      </c>
      <c r="AB151" s="206">
        <v>44923</v>
      </c>
      <c r="AC151" s="206">
        <v>44914</v>
      </c>
      <c r="AD151" s="206">
        <f>SUM(AC151+AE151)/2</f>
        <v>44940</v>
      </c>
      <c r="AE151" s="212">
        <v>44966</v>
      </c>
      <c r="AF151" s="206">
        <f t="shared" si="57"/>
        <v>44973</v>
      </c>
      <c r="AG151" s="205">
        <v>44974</v>
      </c>
      <c r="AH151" s="222"/>
      <c r="AI151" s="41"/>
      <c r="AJ151" s="6">
        <f t="shared" ref="AJ151:AJ182" si="58">IF(OR(ISBLANK(task_Fab_start),ISBLANK(task_Plumb_start)),"",task_Plumb_start-task_Fab_start+1)</f>
        <v>33</v>
      </c>
      <c r="AK151" s="6">
        <f t="shared" ref="AK151:AK182" si="59">IF(OR(ISBLANK(task_Plumb_start),ISBLANK(task_Elect_start)),"",task_Elect_start-task_Plumb_start+1)</f>
        <v>10</v>
      </c>
      <c r="AL151" s="6">
        <f t="shared" ref="AL151:AL182" si="60">IF(OR(ISBLANK(task_Elect_start),ISBLANK(task_Fitup_Elect_start)),"",task_Fitup_Elect_start-task_Elect_start+1)</f>
        <v>-8</v>
      </c>
      <c r="AM151" s="6">
        <f t="shared" ref="AM151:AM182" si="61">IF(OR(ISBLANK(task_Fitup_Elect_start),ISBLANK(task_Fitup_Plumb_start)),"",task_Fitup_Plumb_start-task_Fitup_Elect_start+1)</f>
        <v>27</v>
      </c>
      <c r="AN151" s="6">
        <f t="shared" ref="AN151:AN182" si="62">IF(OR(ISBLANK(task_Fitup_Plumb_start),ISBLANK(task_Test_start)),"",task_Test_start-task_Fitup_Plumb_start+1)</f>
        <v>27</v>
      </c>
      <c r="AO151" s="6">
        <f t="shared" ref="AO151:AO182" si="63">IF(OR(ISBLANK(task_Test_start),ISBLANK(task_QC_start)),"",task_QC_start-task_Test_start+1)</f>
        <v>8</v>
      </c>
      <c r="AP151" s="30">
        <f t="shared" ref="AP151:AP182" si="64">IF(OR(ISBLANK(task_QC_start),ISBLANK(task_Shipdate)),"",task_Shipdate-task_QC_start+1)</f>
        <v>2</v>
      </c>
      <c r="AQ151" s="32"/>
      <c r="AR151" s="7"/>
      <c r="AS151" s="7"/>
      <c r="AT151" s="7"/>
      <c r="AU151" s="7"/>
      <c r="AV151" s="7"/>
      <c r="AW151" s="7"/>
      <c r="AX151" s="7"/>
      <c r="AY151" s="7"/>
      <c r="AZ151" s="7"/>
      <c r="BA151" s="7"/>
      <c r="BB151" s="7"/>
      <c r="BC151" s="7"/>
      <c r="BD151" s="7"/>
      <c r="BE151" s="7"/>
      <c r="BF151" s="7"/>
      <c r="BG151" s="8"/>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37"/>
      <c r="DX151" s="5" t="s">
        <v>1379</v>
      </c>
      <c r="DY151" s="5"/>
      <c r="DZ151" s="5" t="s">
        <v>1580</v>
      </c>
      <c r="EA151" s="5" t="s">
        <v>585</v>
      </c>
      <c r="EB151" s="5" t="s">
        <v>2079</v>
      </c>
      <c r="EC151" s="5" t="s">
        <v>1697</v>
      </c>
      <c r="ED151" s="5"/>
      <c r="EE151" s="115" t="s">
        <v>1113</v>
      </c>
      <c r="EF151" s="115">
        <v>44629</v>
      </c>
      <c r="EG151" s="115"/>
      <c r="EH151" s="115"/>
      <c r="EI151" s="115"/>
      <c r="EJ151" s="115">
        <v>44642</v>
      </c>
      <c r="EK151" s="140">
        <v>44659</v>
      </c>
      <c r="EL151" s="115"/>
      <c r="EM151" s="115">
        <v>44670</v>
      </c>
      <c r="EN151" s="115"/>
      <c r="EO151" s="115"/>
      <c r="EP151" s="115"/>
      <c r="EQ151" s="5"/>
      <c r="ER151" s="5" t="s">
        <v>2080</v>
      </c>
    </row>
    <row r="152" spans="1:148" s="9" customFormat="1" ht="29.4" hidden="1" thickBot="1" x14ac:dyDescent="0.35">
      <c r="A152" s="5" t="s">
        <v>2081</v>
      </c>
      <c r="B152" s="5" t="s">
        <v>2082</v>
      </c>
      <c r="C152" s="5" t="s">
        <v>593</v>
      </c>
      <c r="D152" s="5" t="s">
        <v>589</v>
      </c>
      <c r="E152" s="5" t="s">
        <v>590</v>
      </c>
      <c r="F152" s="132">
        <v>44662</v>
      </c>
      <c r="G152" s="134"/>
      <c r="H152" s="132">
        <v>44662</v>
      </c>
      <c r="I152" s="134"/>
      <c r="J152" s="130">
        <v>44669</v>
      </c>
      <c r="K152" s="134"/>
      <c r="L152" s="115"/>
      <c r="M152" s="115"/>
      <c r="N152" s="135">
        <v>44680</v>
      </c>
      <c r="O152" s="267"/>
      <c r="P152" s="278">
        <v>44778</v>
      </c>
      <c r="Q152" s="263"/>
      <c r="R152" s="286" t="s">
        <v>2083</v>
      </c>
      <c r="S152" s="161">
        <v>1</v>
      </c>
      <c r="T152" s="176">
        <v>1</v>
      </c>
      <c r="U152" s="176"/>
      <c r="V152" s="176"/>
      <c r="W152" s="176"/>
      <c r="X152" s="177"/>
      <c r="Y152" s="25"/>
      <c r="Z152" s="205"/>
      <c r="AA152" s="205"/>
      <c r="AB152" s="205"/>
      <c r="AC152" s="205"/>
      <c r="AD152" s="205">
        <f>SUM(AC152+AE152)/2</f>
        <v>0</v>
      </c>
      <c r="AE152" s="205"/>
      <c r="AF152" s="205" t="str">
        <f t="shared" si="57"/>
        <v/>
      </c>
      <c r="AG152" s="205"/>
      <c r="AH152" s="222"/>
      <c r="AI152" s="41"/>
      <c r="AJ152" s="6" t="str">
        <f t="shared" si="58"/>
        <v/>
      </c>
      <c r="AK152" s="6" t="str">
        <f t="shared" si="59"/>
        <v/>
      </c>
      <c r="AL152" s="6" t="str">
        <f t="shared" si="60"/>
        <v/>
      </c>
      <c r="AM152" s="6" t="str">
        <f t="shared" si="61"/>
        <v/>
      </c>
      <c r="AN152" s="6" t="str">
        <f t="shared" si="62"/>
        <v/>
      </c>
      <c r="AO152" s="6" t="str">
        <f t="shared" si="63"/>
        <v/>
      </c>
      <c r="AP152" s="30" t="str">
        <f t="shared" si="64"/>
        <v/>
      </c>
      <c r="AQ152" s="32"/>
      <c r="AR152" s="7"/>
      <c r="AS152" s="7"/>
      <c r="AT152" s="7"/>
      <c r="AU152" s="7"/>
      <c r="AV152" s="7"/>
      <c r="AW152" s="7"/>
      <c r="AX152" s="7"/>
      <c r="AY152" s="7"/>
      <c r="AZ152" s="7"/>
      <c r="BA152" s="7"/>
      <c r="BB152" s="7"/>
      <c r="BC152" s="7"/>
      <c r="BD152" s="7"/>
      <c r="BE152" s="7"/>
      <c r="BF152" s="7"/>
      <c r="BG152" s="8"/>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37"/>
      <c r="DX152" s="5" t="s">
        <v>1379</v>
      </c>
      <c r="DY152" s="5"/>
      <c r="DZ152" s="5" t="s">
        <v>1566</v>
      </c>
      <c r="EA152" s="5" t="s">
        <v>577</v>
      </c>
      <c r="EB152" s="5" t="s">
        <v>2079</v>
      </c>
      <c r="EC152" s="5" t="s">
        <v>1113</v>
      </c>
      <c r="ED152" s="5"/>
      <c r="EE152" s="115" t="s">
        <v>1113</v>
      </c>
      <c r="EF152" s="115">
        <v>44629</v>
      </c>
      <c r="EG152" s="115"/>
      <c r="EH152" s="115"/>
      <c r="EI152" s="115"/>
      <c r="EJ152" s="115">
        <v>44642</v>
      </c>
      <c r="EK152" s="140">
        <v>44659</v>
      </c>
      <c r="EL152" s="115"/>
      <c r="EM152" s="115"/>
      <c r="EN152" s="115"/>
      <c r="EO152" s="115"/>
      <c r="EP152" s="115"/>
      <c r="EQ152" s="5"/>
      <c r="ER152" s="5" t="s">
        <v>2080</v>
      </c>
    </row>
    <row r="153" spans="1:148" s="9" customFormat="1" ht="101.4" hidden="1" thickBot="1" x14ac:dyDescent="0.35">
      <c r="A153" s="5" t="s">
        <v>2084</v>
      </c>
      <c r="B153" s="5" t="s">
        <v>2085</v>
      </c>
      <c r="C153" s="5" t="s">
        <v>587</v>
      </c>
      <c r="D153" s="5"/>
      <c r="E153" s="5" t="s">
        <v>583</v>
      </c>
      <c r="F153" s="134"/>
      <c r="G153" s="134"/>
      <c r="H153" s="130">
        <v>44727</v>
      </c>
      <c r="I153" s="134"/>
      <c r="J153" s="132">
        <v>44742</v>
      </c>
      <c r="K153" s="134"/>
      <c r="L153" s="115"/>
      <c r="M153" s="134"/>
      <c r="N153" s="132">
        <v>44742</v>
      </c>
      <c r="O153" s="267"/>
      <c r="P153" s="196"/>
      <c r="Q153" s="271">
        <v>44819</v>
      </c>
      <c r="R153" s="254" t="s">
        <v>2086</v>
      </c>
      <c r="S153" s="180">
        <v>1</v>
      </c>
      <c r="T153" s="176">
        <v>1</v>
      </c>
      <c r="U153" s="180">
        <v>1</v>
      </c>
      <c r="V153" s="180">
        <v>1</v>
      </c>
      <c r="W153" s="180">
        <v>1</v>
      </c>
      <c r="X153" s="177">
        <v>1</v>
      </c>
      <c r="Y153" s="25"/>
      <c r="Z153" s="208">
        <f>AA153</f>
        <v>44816</v>
      </c>
      <c r="AA153" s="212">
        <v>44816</v>
      </c>
      <c r="AB153" s="208">
        <f>AC153</f>
        <v>44819</v>
      </c>
      <c r="AC153" s="208">
        <f>AE153</f>
        <v>44819</v>
      </c>
      <c r="AD153" s="205">
        <f>SUM(AC153+AE153)/2</f>
        <v>44819</v>
      </c>
      <c r="AE153" s="212">
        <v>44819</v>
      </c>
      <c r="AF153" s="206">
        <f t="shared" si="57"/>
        <v>44848</v>
      </c>
      <c r="AG153" s="218">
        <v>44851</v>
      </c>
      <c r="AH153" s="222"/>
      <c r="AI153" s="41"/>
      <c r="AJ153" s="6">
        <f t="shared" si="58"/>
        <v>1</v>
      </c>
      <c r="AK153" s="6">
        <f t="shared" si="59"/>
        <v>4</v>
      </c>
      <c r="AL153" s="6">
        <f t="shared" si="60"/>
        <v>1</v>
      </c>
      <c r="AM153" s="6">
        <f t="shared" si="61"/>
        <v>1</v>
      </c>
      <c r="AN153" s="6">
        <f t="shared" si="62"/>
        <v>1</v>
      </c>
      <c r="AO153" s="6">
        <f t="shared" si="63"/>
        <v>30</v>
      </c>
      <c r="AP153" s="30">
        <f t="shared" si="64"/>
        <v>4</v>
      </c>
      <c r="AQ153" s="32"/>
      <c r="AR153" s="7"/>
      <c r="AS153" s="7"/>
      <c r="AT153" s="7"/>
      <c r="AU153" s="7"/>
      <c r="AV153" s="7"/>
      <c r="AW153" s="7"/>
      <c r="AX153" s="7"/>
      <c r="AY153" s="7"/>
      <c r="AZ153" s="7"/>
      <c r="BA153" s="7"/>
      <c r="BB153" s="7"/>
      <c r="BC153" s="7"/>
      <c r="BD153" s="7"/>
      <c r="BE153" s="7"/>
      <c r="BF153" s="7"/>
      <c r="BG153" s="8"/>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37"/>
      <c r="DX153" s="5"/>
      <c r="DY153" s="5"/>
      <c r="DZ153" s="5"/>
      <c r="EA153" s="5"/>
      <c r="EB153" s="5"/>
      <c r="EC153" s="5" t="s">
        <v>1113</v>
      </c>
      <c r="ED153" s="5" t="s">
        <v>1586</v>
      </c>
      <c r="EE153" s="115"/>
      <c r="EF153" s="115"/>
      <c r="EG153" s="115"/>
      <c r="EH153" s="115"/>
      <c r="EI153" s="115"/>
      <c r="EJ153" s="115"/>
      <c r="EK153" s="115"/>
      <c r="EL153" s="115"/>
      <c r="EM153" s="115"/>
      <c r="EN153" s="115"/>
      <c r="EO153" s="115"/>
      <c r="EP153" s="115"/>
      <c r="EQ153" s="5"/>
      <c r="ER153" s="5"/>
    </row>
    <row r="154" spans="1:148" s="9" customFormat="1" ht="127.5" customHeight="1" thickBot="1" x14ac:dyDescent="0.35">
      <c r="A154" s="184" t="s">
        <v>661</v>
      </c>
      <c r="B154" s="5" t="s">
        <v>1969</v>
      </c>
      <c r="C154" s="5" t="s">
        <v>579</v>
      </c>
      <c r="D154" s="5" t="s">
        <v>581</v>
      </c>
      <c r="E154" s="5" t="s">
        <v>575</v>
      </c>
      <c r="F154" s="134"/>
      <c r="G154" s="134"/>
      <c r="H154" s="130">
        <v>44777</v>
      </c>
      <c r="I154" s="130">
        <v>44777</v>
      </c>
      <c r="J154" s="130">
        <v>45045</v>
      </c>
      <c r="K154" s="130">
        <v>44848</v>
      </c>
      <c r="L154" s="115"/>
      <c r="M154" s="96"/>
      <c r="N154" s="130">
        <v>44874</v>
      </c>
      <c r="O154" s="269">
        <v>44848</v>
      </c>
      <c r="P154" s="262">
        <v>44984</v>
      </c>
      <c r="Q154" s="336">
        <f>WORKDAY(MIN(AA154,AB154),-5)</f>
        <v>45026</v>
      </c>
      <c r="R154" s="646" t="s">
        <v>2087</v>
      </c>
      <c r="S154" s="161">
        <v>1</v>
      </c>
      <c r="T154" s="176">
        <v>1</v>
      </c>
      <c r="U154" s="176">
        <v>1</v>
      </c>
      <c r="V154" s="176">
        <v>1</v>
      </c>
      <c r="W154" s="176">
        <v>1</v>
      </c>
      <c r="X154" s="177">
        <v>0.1</v>
      </c>
      <c r="Y154" s="25"/>
      <c r="Z154" s="206">
        <v>45033</v>
      </c>
      <c r="AA154" s="206">
        <v>45033</v>
      </c>
      <c r="AB154" s="206">
        <v>45042</v>
      </c>
      <c r="AC154" s="206">
        <v>45062</v>
      </c>
      <c r="AD154" s="206">
        <v>45069</v>
      </c>
      <c r="AE154" s="206">
        <v>45215</v>
      </c>
      <c r="AF154" s="205">
        <f t="shared" si="57"/>
        <v>45309</v>
      </c>
      <c r="AG154" s="205">
        <v>45310</v>
      </c>
      <c r="AH154" s="222"/>
      <c r="AI154" s="41"/>
      <c r="AJ154" s="6">
        <f t="shared" si="58"/>
        <v>1</v>
      </c>
      <c r="AK154" s="6">
        <f t="shared" si="59"/>
        <v>10</v>
      </c>
      <c r="AL154" s="6">
        <f t="shared" si="60"/>
        <v>21</v>
      </c>
      <c r="AM154" s="6">
        <f t="shared" si="61"/>
        <v>8</v>
      </c>
      <c r="AN154" s="6">
        <f t="shared" si="62"/>
        <v>147</v>
      </c>
      <c r="AO154" s="6">
        <f t="shared" si="63"/>
        <v>95</v>
      </c>
      <c r="AP154" s="30">
        <f t="shared" si="64"/>
        <v>2</v>
      </c>
      <c r="AQ154" s="32"/>
      <c r="AR154" s="7"/>
      <c r="AS154" s="7"/>
      <c r="AT154" s="7"/>
      <c r="AU154" s="7"/>
      <c r="AV154" s="7"/>
      <c r="AW154" s="7"/>
      <c r="AX154" s="7"/>
      <c r="AY154" s="7"/>
      <c r="AZ154" s="7"/>
      <c r="BA154" s="7"/>
      <c r="BB154" s="7"/>
      <c r="BC154" s="7"/>
      <c r="BD154" s="7"/>
      <c r="BE154" s="7"/>
      <c r="BF154" s="7"/>
      <c r="BG154" s="8"/>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37"/>
      <c r="DX154" s="5" t="s">
        <v>829</v>
      </c>
      <c r="DY154" s="5" t="s">
        <v>1595</v>
      </c>
      <c r="DZ154" s="5" t="s">
        <v>584</v>
      </c>
      <c r="EA154" s="5" t="s">
        <v>577</v>
      </c>
      <c r="EB154" s="5" t="s">
        <v>1551</v>
      </c>
      <c r="EC154" s="5" t="s">
        <v>1697</v>
      </c>
      <c r="ED154" s="5"/>
      <c r="EE154" s="115"/>
      <c r="EF154" s="115"/>
      <c r="EG154" s="115"/>
      <c r="EH154" s="115"/>
      <c r="EI154" s="115"/>
      <c r="EJ154" s="115">
        <v>44769</v>
      </c>
      <c r="EK154" s="115"/>
      <c r="EL154" s="115"/>
      <c r="EM154" s="115"/>
      <c r="EN154" s="115"/>
      <c r="EO154" s="115"/>
      <c r="EP154" s="115"/>
      <c r="EQ154" s="5"/>
      <c r="ER154" s="5"/>
    </row>
    <row r="155" spans="1:148" s="9" customFormat="1" ht="43.8" hidden="1" thickBot="1" x14ac:dyDescent="0.35">
      <c r="A155" s="128" t="s">
        <v>2088</v>
      </c>
      <c r="B155" s="5" t="s">
        <v>2089</v>
      </c>
      <c r="C155" s="5" t="s">
        <v>593</v>
      </c>
      <c r="D155" s="5" t="s">
        <v>589</v>
      </c>
      <c r="E155" s="5" t="s">
        <v>595</v>
      </c>
      <c r="F155" s="134"/>
      <c r="G155" s="134"/>
      <c r="H155" s="134"/>
      <c r="I155" s="130">
        <v>44631</v>
      </c>
      <c r="J155" s="134"/>
      <c r="K155" s="134"/>
      <c r="L155" s="115"/>
      <c r="M155" s="115"/>
      <c r="N155" s="134"/>
      <c r="O155" s="267"/>
      <c r="P155" s="287">
        <v>44917</v>
      </c>
      <c r="Q155" s="263"/>
      <c r="R155" s="431" t="s">
        <v>2090</v>
      </c>
      <c r="S155" s="194">
        <v>1</v>
      </c>
      <c r="T155" s="194">
        <v>1</v>
      </c>
      <c r="U155" s="194">
        <v>1</v>
      </c>
      <c r="V155" s="194">
        <v>1</v>
      </c>
      <c r="W155" s="194">
        <v>1</v>
      </c>
      <c r="X155" s="245">
        <v>1</v>
      </c>
      <c r="Y155" s="25"/>
      <c r="Z155" s="217">
        <f>AA155</f>
        <v>44869</v>
      </c>
      <c r="AA155" s="217">
        <f>AB155</f>
        <v>44869</v>
      </c>
      <c r="AB155" s="217">
        <f>AC155</f>
        <v>44869</v>
      </c>
      <c r="AC155" s="217">
        <f>AE155</f>
        <v>44869</v>
      </c>
      <c r="AD155" s="205">
        <v>45205</v>
      </c>
      <c r="AE155" s="217">
        <f>AG155</f>
        <v>44869</v>
      </c>
      <c r="AF155" s="205">
        <f t="shared" si="57"/>
        <v>44868</v>
      </c>
      <c r="AG155" s="219">
        <v>44869</v>
      </c>
      <c r="AH155" s="222"/>
      <c r="AI155" s="41"/>
      <c r="AJ155" s="6">
        <f t="shared" si="58"/>
        <v>1</v>
      </c>
      <c r="AK155" s="6">
        <f t="shared" si="59"/>
        <v>1</v>
      </c>
      <c r="AL155" s="6">
        <f t="shared" si="60"/>
        <v>1</v>
      </c>
      <c r="AM155" s="6">
        <f t="shared" si="61"/>
        <v>337</v>
      </c>
      <c r="AN155" s="6">
        <f t="shared" si="62"/>
        <v>-335</v>
      </c>
      <c r="AO155" s="6">
        <f t="shared" si="63"/>
        <v>0</v>
      </c>
      <c r="AP155" s="30">
        <f t="shared" si="64"/>
        <v>2</v>
      </c>
      <c r="AQ155" s="32"/>
      <c r="AR155" s="7"/>
      <c r="AS155" s="7"/>
      <c r="AT155" s="7"/>
      <c r="AU155" s="7"/>
      <c r="AV155" s="7"/>
      <c r="AW155" s="7"/>
      <c r="AX155" s="7"/>
      <c r="AY155" s="7"/>
      <c r="AZ155" s="7"/>
      <c r="BA155" s="7"/>
      <c r="BB155" s="7"/>
      <c r="BC155" s="7"/>
      <c r="BD155" s="7"/>
      <c r="BE155" s="7"/>
      <c r="BF155" s="7"/>
      <c r="BG155" s="8"/>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37"/>
      <c r="DX155" s="5" t="s">
        <v>1379</v>
      </c>
      <c r="DY155" s="5"/>
      <c r="DZ155" s="5" t="s">
        <v>1566</v>
      </c>
      <c r="EA155" s="5" t="s">
        <v>577</v>
      </c>
      <c r="EB155" s="5"/>
      <c r="EC155" s="5" t="s">
        <v>1113</v>
      </c>
      <c r="ED155" s="5"/>
      <c r="EE155" s="115" t="s">
        <v>1113</v>
      </c>
      <c r="EF155" s="115">
        <v>44629</v>
      </c>
      <c r="EG155" s="115"/>
      <c r="EH155" s="115"/>
      <c r="EI155" s="115"/>
      <c r="EJ155" s="115">
        <v>44635</v>
      </c>
      <c r="EK155" s="115"/>
      <c r="EL155" s="115"/>
      <c r="EM155" s="115"/>
      <c r="EN155" s="115"/>
      <c r="EO155" s="115"/>
      <c r="EP155" s="115"/>
      <c r="EQ155" s="5"/>
      <c r="ER155" s="5"/>
    </row>
    <row r="156" spans="1:148" s="9" customFormat="1" ht="60.75" hidden="1" customHeight="1" thickBot="1" x14ac:dyDescent="0.35">
      <c r="A156" s="5" t="s">
        <v>2091</v>
      </c>
      <c r="B156" s="5" t="s">
        <v>2092</v>
      </c>
      <c r="C156" s="5" t="s">
        <v>593</v>
      </c>
      <c r="D156" s="5" t="s">
        <v>589</v>
      </c>
      <c r="E156" s="5" t="s">
        <v>595</v>
      </c>
      <c r="F156" s="134"/>
      <c r="G156" s="134"/>
      <c r="H156" s="134"/>
      <c r="I156" s="134"/>
      <c r="J156" s="134"/>
      <c r="K156" s="134"/>
      <c r="L156" s="115"/>
      <c r="M156" s="115"/>
      <c r="N156" s="134"/>
      <c r="O156" s="267"/>
      <c r="P156" s="197"/>
      <c r="Q156" s="263"/>
      <c r="R156" s="432" t="s">
        <v>2093</v>
      </c>
      <c r="S156" s="194">
        <v>1</v>
      </c>
      <c r="T156" s="194">
        <v>1</v>
      </c>
      <c r="U156" s="194">
        <v>1</v>
      </c>
      <c r="V156" s="194">
        <v>1</v>
      </c>
      <c r="W156" s="194">
        <v>1</v>
      </c>
      <c r="X156" s="177"/>
      <c r="Y156" s="393">
        <f>Z156</f>
        <v>45209</v>
      </c>
      <c r="Z156" s="217">
        <f>AA156</f>
        <v>45209</v>
      </c>
      <c r="AA156" s="217">
        <f>AB156</f>
        <v>45209</v>
      </c>
      <c r="AB156" s="217">
        <f>AD156</f>
        <v>45209</v>
      </c>
      <c r="AC156" s="217">
        <f>AE156</f>
        <v>44869</v>
      </c>
      <c r="AD156" s="205">
        <v>45209</v>
      </c>
      <c r="AE156" s="217">
        <f>AG156</f>
        <v>44869</v>
      </c>
      <c r="AF156" s="205">
        <f t="shared" si="57"/>
        <v>44868</v>
      </c>
      <c r="AG156" s="219">
        <v>44869</v>
      </c>
      <c r="AH156" s="222"/>
      <c r="AI156" s="41"/>
      <c r="AJ156" s="6">
        <f t="shared" si="58"/>
        <v>1</v>
      </c>
      <c r="AK156" s="6">
        <f t="shared" si="59"/>
        <v>1</v>
      </c>
      <c r="AL156" s="6">
        <f t="shared" si="60"/>
        <v>-339</v>
      </c>
      <c r="AM156" s="6">
        <f t="shared" si="61"/>
        <v>341</v>
      </c>
      <c r="AN156" s="6">
        <f t="shared" si="62"/>
        <v>-339</v>
      </c>
      <c r="AO156" s="6">
        <f t="shared" si="63"/>
        <v>0</v>
      </c>
      <c r="AP156" s="30">
        <f t="shared" si="64"/>
        <v>2</v>
      </c>
      <c r="AQ156" s="32"/>
      <c r="AR156" s="7"/>
      <c r="AS156" s="7"/>
      <c r="AT156" s="7"/>
      <c r="AU156" s="7"/>
      <c r="AV156" s="7"/>
      <c r="AW156" s="7"/>
      <c r="AX156" s="7"/>
      <c r="AY156" s="7"/>
      <c r="AZ156" s="7"/>
      <c r="BA156" s="7"/>
      <c r="BB156" s="7"/>
      <c r="BC156" s="7"/>
      <c r="BD156" s="7"/>
      <c r="BE156" s="7"/>
      <c r="BF156" s="7"/>
      <c r="BG156" s="8"/>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37"/>
      <c r="DX156" s="5" t="s">
        <v>1379</v>
      </c>
      <c r="DY156" s="5"/>
      <c r="DZ156" s="5" t="s">
        <v>1566</v>
      </c>
      <c r="EA156" s="5"/>
      <c r="EB156" s="5"/>
      <c r="EC156" s="5"/>
      <c r="ED156" s="5"/>
      <c r="EE156" s="115"/>
      <c r="EF156" s="115">
        <v>44629</v>
      </c>
      <c r="EG156" s="115"/>
      <c r="EH156" s="115"/>
      <c r="EI156" s="115"/>
      <c r="EJ156" s="115">
        <v>44631</v>
      </c>
      <c r="EK156" s="115"/>
      <c r="EL156" s="115"/>
      <c r="EM156" s="115"/>
      <c r="EN156" s="115"/>
      <c r="EO156" s="115"/>
      <c r="EP156" s="115"/>
      <c r="EQ156" s="5"/>
      <c r="ER156" s="5"/>
    </row>
    <row r="157" spans="1:148" s="9" customFormat="1" ht="15" hidden="1" thickBot="1" x14ac:dyDescent="0.35">
      <c r="A157" s="5" t="s">
        <v>645</v>
      </c>
      <c r="B157" s="5" t="s">
        <v>2094</v>
      </c>
      <c r="C157" s="5" t="s">
        <v>587</v>
      </c>
      <c r="D157" s="5" t="s">
        <v>589</v>
      </c>
      <c r="E157" s="5" t="s">
        <v>583</v>
      </c>
      <c r="F157" s="130">
        <v>44685</v>
      </c>
      <c r="G157" s="134"/>
      <c r="H157" s="130">
        <v>44685</v>
      </c>
      <c r="I157" s="134"/>
      <c r="J157" s="130">
        <v>44740</v>
      </c>
      <c r="K157" s="134"/>
      <c r="L157" s="115"/>
      <c r="M157" s="134"/>
      <c r="N157" s="130">
        <v>44740</v>
      </c>
      <c r="O157" s="267"/>
      <c r="P157" s="262">
        <v>44991</v>
      </c>
      <c r="Q157" s="281"/>
      <c r="R157" s="433" t="s">
        <v>2095</v>
      </c>
      <c r="S157" s="387">
        <v>1</v>
      </c>
      <c r="T157" s="176">
        <v>1</v>
      </c>
      <c r="U157" s="180">
        <v>1</v>
      </c>
      <c r="V157" s="180">
        <v>1</v>
      </c>
      <c r="W157" s="176">
        <v>1</v>
      </c>
      <c r="X157" s="177">
        <v>1</v>
      </c>
      <c r="Y157" s="25"/>
      <c r="Z157" s="206">
        <v>45013</v>
      </c>
      <c r="AA157" s="212">
        <v>45054</v>
      </c>
      <c r="AB157" s="208">
        <f>AC157</f>
        <v>45054</v>
      </c>
      <c r="AC157" s="208">
        <f>AD157</f>
        <v>45054</v>
      </c>
      <c r="AD157" s="212">
        <v>45054</v>
      </c>
      <c r="AE157" s="212">
        <v>45089</v>
      </c>
      <c r="AF157" s="211">
        <f t="shared" si="57"/>
        <v>45096</v>
      </c>
      <c r="AG157" s="211">
        <v>45097</v>
      </c>
      <c r="AH157" s="222"/>
      <c r="AI157" s="41"/>
      <c r="AJ157" s="6">
        <f t="shared" si="58"/>
        <v>42</v>
      </c>
      <c r="AK157" s="6">
        <f t="shared" si="59"/>
        <v>1</v>
      </c>
      <c r="AL157" s="6">
        <f t="shared" si="60"/>
        <v>1</v>
      </c>
      <c r="AM157" s="6">
        <f t="shared" si="61"/>
        <v>1</v>
      </c>
      <c r="AN157" s="6">
        <f t="shared" si="62"/>
        <v>36</v>
      </c>
      <c r="AO157" s="6">
        <f t="shared" si="63"/>
        <v>8</v>
      </c>
      <c r="AP157" s="30">
        <f t="shared" si="64"/>
        <v>2</v>
      </c>
      <c r="AQ157" s="32"/>
      <c r="AR157" s="7"/>
      <c r="AS157" s="7"/>
      <c r="AT157" s="7"/>
      <c r="AU157" s="7"/>
      <c r="AV157" s="7"/>
      <c r="AW157" s="7"/>
      <c r="AX157" s="7"/>
      <c r="AY157" s="7"/>
      <c r="AZ157" s="7"/>
      <c r="BA157" s="7"/>
      <c r="BB157" s="7"/>
      <c r="BC157" s="7"/>
      <c r="BD157" s="7"/>
      <c r="BE157" s="7"/>
      <c r="BF157" s="7"/>
      <c r="BG157" s="8"/>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37"/>
      <c r="DX157" s="5" t="s">
        <v>1544</v>
      </c>
      <c r="DY157" s="5"/>
      <c r="DZ157" s="5"/>
      <c r="EA157" s="5"/>
      <c r="EB157" s="5" t="s">
        <v>1546</v>
      </c>
      <c r="EC157" s="5" t="s">
        <v>1113</v>
      </c>
      <c r="ED157" s="5" t="s">
        <v>1586</v>
      </c>
      <c r="EE157" s="115"/>
      <c r="EF157" s="115"/>
      <c r="EG157" s="115"/>
      <c r="EH157" s="115"/>
      <c r="EI157" s="115"/>
      <c r="EJ157" s="115"/>
      <c r="EK157" s="115"/>
      <c r="EL157" s="115"/>
      <c r="EM157" s="115"/>
      <c r="EN157" s="115"/>
      <c r="EO157" s="115"/>
      <c r="EP157" s="115"/>
      <c r="EQ157" s="5"/>
      <c r="ER157" s="5"/>
    </row>
    <row r="158" spans="1:148" s="9" customFormat="1" ht="29.4" hidden="1" thickBot="1" x14ac:dyDescent="0.35">
      <c r="A158" s="5" t="s">
        <v>646</v>
      </c>
      <c r="B158" s="5" t="s">
        <v>2096</v>
      </c>
      <c r="C158" s="5" t="s">
        <v>593</v>
      </c>
      <c r="D158" s="5" t="s">
        <v>589</v>
      </c>
      <c r="E158" s="5" t="s">
        <v>583</v>
      </c>
      <c r="F158" s="130">
        <v>44582</v>
      </c>
      <c r="G158" s="131">
        <v>44645</v>
      </c>
      <c r="H158" s="130">
        <v>44582</v>
      </c>
      <c r="I158" s="131">
        <v>44645</v>
      </c>
      <c r="J158" s="130">
        <v>44582</v>
      </c>
      <c r="K158" s="131">
        <v>44645</v>
      </c>
      <c r="L158" s="140"/>
      <c r="M158" s="115">
        <v>45044</v>
      </c>
      <c r="N158" s="130">
        <v>44592</v>
      </c>
      <c r="O158" s="269">
        <v>44743</v>
      </c>
      <c r="P158" s="262">
        <v>44859</v>
      </c>
      <c r="Q158" s="517">
        <f>WORKDAY(MIN(AA158,AB158),-5)</f>
        <v>45099</v>
      </c>
      <c r="R158" s="518" t="s">
        <v>2097</v>
      </c>
      <c r="S158" s="246">
        <v>1</v>
      </c>
      <c r="T158" s="176">
        <v>1</v>
      </c>
      <c r="U158" s="176">
        <v>1</v>
      </c>
      <c r="V158" s="176">
        <v>1</v>
      </c>
      <c r="W158" s="176">
        <v>1</v>
      </c>
      <c r="X158" s="177">
        <v>1</v>
      </c>
      <c r="Y158" s="25"/>
      <c r="Z158" s="208">
        <f>AA158</f>
        <v>45106</v>
      </c>
      <c r="AA158" s="212">
        <v>45106</v>
      </c>
      <c r="AB158" s="212">
        <v>45113</v>
      </c>
      <c r="AC158" s="212">
        <v>45128</v>
      </c>
      <c r="AD158" s="212">
        <v>45110</v>
      </c>
      <c r="AE158" s="212">
        <v>45141</v>
      </c>
      <c r="AF158" s="207">
        <f t="shared" si="57"/>
        <v>45152</v>
      </c>
      <c r="AG158" s="207">
        <v>45153</v>
      </c>
      <c r="AH158" s="222"/>
      <c r="AI158" s="41"/>
      <c r="AJ158" s="6">
        <f t="shared" si="58"/>
        <v>1</v>
      </c>
      <c r="AK158" s="6">
        <f t="shared" si="59"/>
        <v>8</v>
      </c>
      <c r="AL158" s="6">
        <f t="shared" si="60"/>
        <v>16</v>
      </c>
      <c r="AM158" s="6">
        <f t="shared" si="61"/>
        <v>-17</v>
      </c>
      <c r="AN158" s="6">
        <f t="shared" si="62"/>
        <v>32</v>
      </c>
      <c r="AO158" s="6">
        <f t="shared" si="63"/>
        <v>12</v>
      </c>
      <c r="AP158" s="30">
        <f t="shared" si="64"/>
        <v>2</v>
      </c>
      <c r="AQ158" s="32"/>
      <c r="AR158" s="7"/>
      <c r="AS158" s="7"/>
      <c r="AT158" s="7"/>
      <c r="AU158" s="7"/>
      <c r="AV158" s="7"/>
      <c r="AW158" s="7"/>
      <c r="AX158" s="7"/>
      <c r="AY158" s="7"/>
      <c r="AZ158" s="7"/>
      <c r="BA158" s="7"/>
      <c r="BB158" s="7"/>
      <c r="BC158" s="7"/>
      <c r="BD158" s="7"/>
      <c r="BE158" s="7"/>
      <c r="BF158" s="7"/>
      <c r="BG158" s="8"/>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37"/>
      <c r="DX158" s="5" t="s">
        <v>2028</v>
      </c>
      <c r="DY158" s="5"/>
      <c r="DZ158" s="5" t="s">
        <v>1580</v>
      </c>
      <c r="EA158" s="5" t="s">
        <v>577</v>
      </c>
      <c r="EB158" s="5" t="s">
        <v>1546</v>
      </c>
      <c r="EC158" s="5" t="s">
        <v>1547</v>
      </c>
      <c r="ED158" s="5" t="s">
        <v>1528</v>
      </c>
      <c r="EE158" s="115" t="s">
        <v>2098</v>
      </c>
      <c r="EF158" s="115">
        <v>44572</v>
      </c>
      <c r="EG158" s="115"/>
      <c r="EH158" s="115"/>
      <c r="EI158" s="115"/>
      <c r="EJ158" s="115">
        <v>44575</v>
      </c>
      <c r="EK158" s="115"/>
      <c r="EL158" s="115"/>
      <c r="EM158" s="115"/>
      <c r="EN158" s="115"/>
      <c r="EO158" s="115"/>
      <c r="EP158" s="115"/>
      <c r="EQ158" s="5"/>
      <c r="ER158" s="5"/>
    </row>
    <row r="159" spans="1:148" s="9" customFormat="1" ht="29.4" hidden="1" thickBot="1" x14ac:dyDescent="0.35">
      <c r="A159" s="5" t="s">
        <v>2099</v>
      </c>
      <c r="B159" s="5" t="s">
        <v>2100</v>
      </c>
      <c r="C159" s="5" t="s">
        <v>587</v>
      </c>
      <c r="D159" s="5"/>
      <c r="E159" s="5" t="s">
        <v>595</v>
      </c>
      <c r="F159" s="115"/>
      <c r="G159" s="115"/>
      <c r="H159" s="115"/>
      <c r="I159" s="134"/>
      <c r="J159" s="115"/>
      <c r="K159" s="134"/>
      <c r="L159" s="115"/>
      <c r="M159" s="115"/>
      <c r="N159" s="115"/>
      <c r="O159" s="267"/>
      <c r="P159" s="198"/>
      <c r="Q159" s="293"/>
      <c r="R159" s="382" t="s">
        <v>2101</v>
      </c>
      <c r="S159" s="248"/>
      <c r="T159" s="176"/>
      <c r="U159" s="176"/>
      <c r="V159" s="176"/>
      <c r="W159" s="176"/>
      <c r="X159" s="161"/>
      <c r="Y159" s="25"/>
      <c r="Z159" s="205"/>
      <c r="AA159" s="205"/>
      <c r="AB159" s="205"/>
      <c r="AC159" s="205"/>
      <c r="AD159" s="205">
        <f t="shared" ref="AD159:AD172" si="65">SUM(AC159+AE159)/2</f>
        <v>0</v>
      </c>
      <c r="AE159" s="205"/>
      <c r="AF159" s="205" t="str">
        <f t="shared" si="57"/>
        <v/>
      </c>
      <c r="AG159" s="205"/>
      <c r="AH159" s="222"/>
      <c r="AI159" s="41"/>
      <c r="AJ159" s="6" t="str">
        <f t="shared" si="58"/>
        <v/>
      </c>
      <c r="AK159" s="6" t="str">
        <f t="shared" si="59"/>
        <v/>
      </c>
      <c r="AL159" s="6" t="str">
        <f t="shared" si="60"/>
        <v/>
      </c>
      <c r="AM159" s="6" t="str">
        <f t="shared" si="61"/>
        <v/>
      </c>
      <c r="AN159" s="6" t="str">
        <f t="shared" si="62"/>
        <v/>
      </c>
      <c r="AO159" s="6" t="str">
        <f t="shared" si="63"/>
        <v/>
      </c>
      <c r="AP159" s="30" t="str">
        <f t="shared" si="64"/>
        <v/>
      </c>
      <c r="AQ159" s="32"/>
      <c r="AR159" s="7"/>
      <c r="AS159" s="7"/>
      <c r="AT159" s="7"/>
      <c r="AU159" s="7"/>
      <c r="AV159" s="7"/>
      <c r="AW159" s="7"/>
      <c r="AX159" s="7"/>
      <c r="AY159" s="7"/>
      <c r="AZ159" s="7"/>
      <c r="BA159" s="7"/>
      <c r="BB159" s="7"/>
      <c r="BC159" s="7"/>
      <c r="BD159" s="7"/>
      <c r="BE159" s="7"/>
      <c r="BF159" s="7"/>
      <c r="BG159" s="8"/>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37"/>
      <c r="DX159" s="5" t="s">
        <v>1992</v>
      </c>
      <c r="DY159" s="5"/>
      <c r="DZ159" s="5" t="s">
        <v>1566</v>
      </c>
      <c r="EA159" s="5"/>
      <c r="EB159" s="5"/>
      <c r="EC159" s="5"/>
      <c r="ED159" s="5"/>
      <c r="EE159" s="115"/>
      <c r="EF159" s="115">
        <v>44560</v>
      </c>
      <c r="EG159" s="115"/>
      <c r="EH159" s="115"/>
      <c r="EI159" s="115"/>
      <c r="EJ159" s="115"/>
      <c r="EK159" s="115"/>
      <c r="EL159" s="115"/>
      <c r="EM159" s="115"/>
      <c r="EN159" s="115"/>
      <c r="EO159" s="115"/>
      <c r="EP159" s="115"/>
      <c r="EQ159" s="5"/>
      <c r="ER159" s="5"/>
    </row>
    <row r="160" spans="1:148" s="9" customFormat="1" ht="29.4" hidden="1" thickBot="1" x14ac:dyDescent="0.35">
      <c r="A160" s="5" t="s">
        <v>2102</v>
      </c>
      <c r="B160" s="5" t="s">
        <v>2103</v>
      </c>
      <c r="C160" s="5" t="s">
        <v>587</v>
      </c>
      <c r="D160" s="5"/>
      <c r="E160" s="5" t="s">
        <v>575</v>
      </c>
      <c r="F160" s="130">
        <v>44699</v>
      </c>
      <c r="G160" s="134"/>
      <c r="H160" s="130">
        <v>44701</v>
      </c>
      <c r="I160" s="134"/>
      <c r="J160" s="130">
        <v>44701</v>
      </c>
      <c r="K160" s="134"/>
      <c r="L160" s="115"/>
      <c r="M160" s="134"/>
      <c r="N160" s="132">
        <v>44704</v>
      </c>
      <c r="O160" s="267"/>
      <c r="P160" s="196">
        <v>44805</v>
      </c>
      <c r="Q160" s="271">
        <v>44802</v>
      </c>
      <c r="R160" s="195" t="s">
        <v>2104</v>
      </c>
      <c r="S160" s="161">
        <v>1</v>
      </c>
      <c r="T160" s="176">
        <v>1</v>
      </c>
      <c r="U160" s="182">
        <v>1</v>
      </c>
      <c r="V160" s="182">
        <v>1</v>
      </c>
      <c r="W160" s="182">
        <v>1</v>
      </c>
      <c r="X160" s="191">
        <v>1</v>
      </c>
      <c r="Y160" s="25"/>
      <c r="Z160" s="211">
        <v>44771</v>
      </c>
      <c r="AA160" s="208">
        <f>AB160</f>
        <v>44860</v>
      </c>
      <c r="AB160" s="208">
        <f>AC160</f>
        <v>44860</v>
      </c>
      <c r="AC160" s="208">
        <f>AE160</f>
        <v>44860</v>
      </c>
      <c r="AD160" s="205">
        <f t="shared" si="65"/>
        <v>44860</v>
      </c>
      <c r="AE160" s="208">
        <f>AG160</f>
        <v>44860</v>
      </c>
      <c r="AF160" s="205">
        <f t="shared" si="57"/>
        <v>44859</v>
      </c>
      <c r="AG160" s="205">
        <v>44860</v>
      </c>
      <c r="AH160" s="222"/>
      <c r="AI160" s="41"/>
      <c r="AJ160" s="6">
        <f t="shared" si="58"/>
        <v>90</v>
      </c>
      <c r="AK160" s="6">
        <f t="shared" si="59"/>
        <v>1</v>
      </c>
      <c r="AL160" s="6">
        <f t="shared" si="60"/>
        <v>1</v>
      </c>
      <c r="AM160" s="6">
        <f t="shared" si="61"/>
        <v>1</v>
      </c>
      <c r="AN160" s="6">
        <f t="shared" si="62"/>
        <v>1</v>
      </c>
      <c r="AO160" s="6">
        <f t="shared" si="63"/>
        <v>0</v>
      </c>
      <c r="AP160" s="30">
        <f t="shared" si="64"/>
        <v>2</v>
      </c>
      <c r="AQ160" s="32"/>
      <c r="AR160" s="7"/>
      <c r="AS160" s="7"/>
      <c r="AT160" s="7"/>
      <c r="AU160" s="7"/>
      <c r="AV160" s="7"/>
      <c r="AW160" s="7"/>
      <c r="AX160" s="7"/>
      <c r="AY160" s="7"/>
      <c r="AZ160" s="7"/>
      <c r="BA160" s="7"/>
      <c r="BB160" s="7"/>
      <c r="BC160" s="7"/>
      <c r="BD160" s="7"/>
      <c r="BE160" s="7"/>
      <c r="BF160" s="7"/>
      <c r="BG160" s="8"/>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37"/>
      <c r="DX160" s="5" t="s">
        <v>2105</v>
      </c>
      <c r="DY160" s="5"/>
      <c r="DZ160" s="5" t="s">
        <v>1580</v>
      </c>
      <c r="EA160" s="5"/>
      <c r="EB160" s="5" t="s">
        <v>2106</v>
      </c>
      <c r="EC160" s="5" t="s">
        <v>1113</v>
      </c>
      <c r="ED160" s="5"/>
      <c r="EE160" s="115"/>
      <c r="EF160" s="115">
        <v>44666</v>
      </c>
      <c r="EG160" s="115"/>
      <c r="EH160" s="115"/>
      <c r="EI160" s="115"/>
      <c r="EJ160" s="115">
        <v>44673</v>
      </c>
      <c r="EK160" s="115"/>
      <c r="EL160" s="115"/>
      <c r="EM160" s="115"/>
      <c r="EN160" s="115"/>
      <c r="EO160" s="115"/>
      <c r="EP160" s="115"/>
      <c r="EQ160" s="5"/>
      <c r="ER160" s="5"/>
    </row>
    <row r="161" spans="1:148" s="9" customFormat="1" ht="29.4" hidden="1" thickBot="1" x14ac:dyDescent="0.35">
      <c r="A161" s="5" t="s">
        <v>2107</v>
      </c>
      <c r="B161" s="5" t="s">
        <v>2108</v>
      </c>
      <c r="C161" s="5" t="s">
        <v>587</v>
      </c>
      <c r="D161" s="5"/>
      <c r="E161" s="5" t="s">
        <v>575</v>
      </c>
      <c r="F161" s="130">
        <v>44732</v>
      </c>
      <c r="G161" s="130">
        <v>44701</v>
      </c>
      <c r="H161" s="130">
        <v>44750</v>
      </c>
      <c r="I161" s="131">
        <v>44750</v>
      </c>
      <c r="J161" s="131">
        <v>44840</v>
      </c>
      <c r="K161" s="131">
        <v>44749</v>
      </c>
      <c r="L161" s="140"/>
      <c r="M161" s="115">
        <v>44918</v>
      </c>
      <c r="N161" s="130">
        <v>44768</v>
      </c>
      <c r="O161" s="274">
        <v>44754</v>
      </c>
      <c r="P161" s="262">
        <v>44835</v>
      </c>
      <c r="Q161" s="272"/>
      <c r="R161" s="264" t="s">
        <v>2109</v>
      </c>
      <c r="S161" s="161">
        <v>1</v>
      </c>
      <c r="T161" s="176">
        <v>0.99</v>
      </c>
      <c r="U161" s="176">
        <v>1</v>
      </c>
      <c r="V161" s="176">
        <v>1</v>
      </c>
      <c r="W161" s="176">
        <v>0.99</v>
      </c>
      <c r="X161" s="177">
        <v>1</v>
      </c>
      <c r="Y161" s="25"/>
      <c r="Z161" s="211">
        <v>44830</v>
      </c>
      <c r="AA161" s="218">
        <v>44859</v>
      </c>
      <c r="AB161" s="211">
        <v>44869</v>
      </c>
      <c r="AC161" s="211">
        <v>44867</v>
      </c>
      <c r="AD161" s="206">
        <f t="shared" si="65"/>
        <v>44918.5</v>
      </c>
      <c r="AE161" s="212">
        <v>44970</v>
      </c>
      <c r="AF161" s="205">
        <f t="shared" si="57"/>
        <v>45015</v>
      </c>
      <c r="AG161" s="207">
        <v>45016</v>
      </c>
      <c r="AH161" s="222"/>
      <c r="AI161" s="41"/>
      <c r="AJ161" s="6">
        <f t="shared" si="58"/>
        <v>30</v>
      </c>
      <c r="AK161" s="6">
        <f t="shared" si="59"/>
        <v>11</v>
      </c>
      <c r="AL161" s="6">
        <f t="shared" si="60"/>
        <v>-1</v>
      </c>
      <c r="AM161" s="6">
        <f t="shared" si="61"/>
        <v>52.5</v>
      </c>
      <c r="AN161" s="6">
        <f t="shared" si="62"/>
        <v>52.5</v>
      </c>
      <c r="AO161" s="6">
        <f t="shared" si="63"/>
        <v>46</v>
      </c>
      <c r="AP161" s="30">
        <f t="shared" si="64"/>
        <v>2</v>
      </c>
      <c r="AQ161" s="32"/>
      <c r="AR161" s="7"/>
      <c r="AS161" s="7"/>
      <c r="AT161" s="7"/>
      <c r="AU161" s="7"/>
      <c r="AV161" s="7"/>
      <c r="AW161" s="7"/>
      <c r="AX161" s="7"/>
      <c r="AY161" s="7"/>
      <c r="AZ161" s="7"/>
      <c r="BA161" s="7"/>
      <c r="BB161" s="7"/>
      <c r="BC161" s="7"/>
      <c r="BD161" s="7"/>
      <c r="BE161" s="7"/>
      <c r="BF161" s="7"/>
      <c r="BG161" s="8"/>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37"/>
      <c r="DX161" s="5" t="s">
        <v>2105</v>
      </c>
      <c r="DY161" s="5" t="s">
        <v>2110</v>
      </c>
      <c r="DZ161" s="5" t="s">
        <v>1580</v>
      </c>
      <c r="EA161" s="5"/>
      <c r="EB161" s="5" t="s">
        <v>2111</v>
      </c>
      <c r="EC161" s="5" t="s">
        <v>1705</v>
      </c>
      <c r="ED161" s="5"/>
      <c r="EE161" s="115"/>
      <c r="EF161" s="115">
        <v>44666</v>
      </c>
      <c r="EG161" s="115"/>
      <c r="EH161" s="115"/>
      <c r="EI161" s="115"/>
      <c r="EJ161" s="115">
        <v>44673</v>
      </c>
      <c r="EK161" s="115"/>
      <c r="EL161" s="115"/>
      <c r="EM161" s="115"/>
      <c r="EN161" s="115"/>
      <c r="EO161" s="115"/>
      <c r="EP161" s="115"/>
      <c r="EQ161" s="5"/>
      <c r="ER161" s="5"/>
    </row>
    <row r="162" spans="1:148" s="9" customFormat="1" ht="29.4" hidden="1" thickBot="1" x14ac:dyDescent="0.35">
      <c r="A162" s="5" t="s">
        <v>2112</v>
      </c>
      <c r="B162" s="5" t="s">
        <v>2113</v>
      </c>
      <c r="C162" s="5" t="s">
        <v>587</v>
      </c>
      <c r="D162" s="5"/>
      <c r="E162" s="5" t="s">
        <v>575</v>
      </c>
      <c r="F162" s="130">
        <v>44732</v>
      </c>
      <c r="G162" s="130">
        <v>44701</v>
      </c>
      <c r="H162" s="130">
        <v>44750</v>
      </c>
      <c r="I162" s="131">
        <v>44757</v>
      </c>
      <c r="J162" s="131">
        <v>44767</v>
      </c>
      <c r="K162" s="131">
        <v>44754</v>
      </c>
      <c r="L162" s="140"/>
      <c r="M162" s="115">
        <v>44925</v>
      </c>
      <c r="N162" s="130">
        <v>44767</v>
      </c>
      <c r="O162" s="274">
        <v>44761</v>
      </c>
      <c r="P162" s="262">
        <v>44835</v>
      </c>
      <c r="Q162" s="272"/>
      <c r="R162" s="426" t="s">
        <v>2114</v>
      </c>
      <c r="S162" s="161">
        <v>1</v>
      </c>
      <c r="T162" s="180">
        <v>1</v>
      </c>
      <c r="U162" s="176">
        <v>1</v>
      </c>
      <c r="V162" s="176">
        <v>1</v>
      </c>
      <c r="W162" s="180">
        <v>1</v>
      </c>
      <c r="X162" s="177">
        <f>X161</f>
        <v>1</v>
      </c>
      <c r="Y162" s="25"/>
      <c r="Z162" s="206">
        <v>44854</v>
      </c>
      <c r="AA162" s="208">
        <f>AB162</f>
        <v>44872</v>
      </c>
      <c r="AB162" s="211">
        <v>44872</v>
      </c>
      <c r="AC162" s="206">
        <v>44932</v>
      </c>
      <c r="AD162" s="216">
        <f t="shared" si="65"/>
        <v>44951</v>
      </c>
      <c r="AE162" s="212">
        <v>44970</v>
      </c>
      <c r="AF162" s="205">
        <f t="shared" si="57"/>
        <v>45015</v>
      </c>
      <c r="AG162" s="207">
        <v>45016</v>
      </c>
      <c r="AH162" s="222"/>
      <c r="AI162" s="41"/>
      <c r="AJ162" s="6">
        <f t="shared" si="58"/>
        <v>19</v>
      </c>
      <c r="AK162" s="6">
        <f t="shared" si="59"/>
        <v>1</v>
      </c>
      <c r="AL162" s="6">
        <f t="shared" si="60"/>
        <v>61</v>
      </c>
      <c r="AM162" s="6">
        <f t="shared" si="61"/>
        <v>20</v>
      </c>
      <c r="AN162" s="6">
        <f t="shared" si="62"/>
        <v>20</v>
      </c>
      <c r="AO162" s="6">
        <f t="shared" si="63"/>
        <v>46</v>
      </c>
      <c r="AP162" s="30">
        <f t="shared" si="64"/>
        <v>2</v>
      </c>
      <c r="AQ162" s="32"/>
      <c r="AR162" s="7"/>
      <c r="AS162" s="7"/>
      <c r="AT162" s="7"/>
      <c r="AU162" s="7"/>
      <c r="AV162" s="7"/>
      <c r="AW162" s="7"/>
      <c r="AX162" s="7"/>
      <c r="AY162" s="7"/>
      <c r="AZ162" s="7"/>
      <c r="BA162" s="7"/>
      <c r="BB162" s="7"/>
      <c r="BC162" s="7"/>
      <c r="BD162" s="7"/>
      <c r="BE162" s="7"/>
      <c r="BF162" s="7"/>
      <c r="BG162" s="8"/>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37"/>
      <c r="DX162" s="5" t="s">
        <v>2105</v>
      </c>
      <c r="DY162" s="5" t="s">
        <v>2110</v>
      </c>
      <c r="DZ162" s="5" t="s">
        <v>1580</v>
      </c>
      <c r="EA162" s="5"/>
      <c r="EB162" s="5" t="s">
        <v>2111</v>
      </c>
      <c r="EC162" s="5" t="s">
        <v>1705</v>
      </c>
      <c r="ED162" s="5"/>
      <c r="EE162" s="115"/>
      <c r="EF162" s="115">
        <v>44666</v>
      </c>
      <c r="EG162" s="115"/>
      <c r="EH162" s="115"/>
      <c r="EI162" s="115"/>
      <c r="EJ162" s="115">
        <v>44673</v>
      </c>
      <c r="EK162" s="115"/>
      <c r="EL162" s="115"/>
      <c r="EM162" s="115"/>
      <c r="EN162" s="115"/>
      <c r="EO162" s="115"/>
      <c r="EP162" s="115"/>
      <c r="EQ162" s="5"/>
      <c r="ER162" s="5"/>
    </row>
    <row r="163" spans="1:148" s="9" customFormat="1" ht="29.4" hidden="1" thickBot="1" x14ac:dyDescent="0.35">
      <c r="A163" s="5" t="s">
        <v>2115</v>
      </c>
      <c r="B163" s="5" t="s">
        <v>2116</v>
      </c>
      <c r="C163" s="5" t="s">
        <v>587</v>
      </c>
      <c r="D163" s="5"/>
      <c r="E163" s="5" t="s">
        <v>575</v>
      </c>
      <c r="F163" s="132">
        <v>44713</v>
      </c>
      <c r="G163" s="130">
        <v>44701</v>
      </c>
      <c r="H163" s="130">
        <v>44736</v>
      </c>
      <c r="I163" s="131">
        <v>44728</v>
      </c>
      <c r="J163" s="130">
        <v>44756</v>
      </c>
      <c r="K163" s="131">
        <v>44728</v>
      </c>
      <c r="L163" s="140"/>
      <c r="M163" s="134"/>
      <c r="N163" s="132">
        <v>44805</v>
      </c>
      <c r="O163" s="274">
        <v>44728</v>
      </c>
      <c r="P163" s="196">
        <v>44805</v>
      </c>
      <c r="Q163" s="271">
        <v>44802</v>
      </c>
      <c r="R163" s="254" t="s">
        <v>2104</v>
      </c>
      <c r="S163" s="161">
        <v>1</v>
      </c>
      <c r="T163" s="176">
        <v>1</v>
      </c>
      <c r="U163" s="182">
        <v>1</v>
      </c>
      <c r="V163" s="182">
        <v>1</v>
      </c>
      <c r="W163" s="176">
        <v>1</v>
      </c>
      <c r="X163" s="191">
        <v>1</v>
      </c>
      <c r="Y163" s="25"/>
      <c r="Z163" s="206">
        <v>44819</v>
      </c>
      <c r="AA163" s="206">
        <v>44823</v>
      </c>
      <c r="AB163" s="208">
        <f>AC163</f>
        <v>44831</v>
      </c>
      <c r="AC163" s="206">
        <v>44831</v>
      </c>
      <c r="AD163" s="205">
        <f t="shared" si="65"/>
        <v>44845.5</v>
      </c>
      <c r="AE163" s="208">
        <f>AG163</f>
        <v>44860</v>
      </c>
      <c r="AF163" s="205">
        <f t="shared" si="57"/>
        <v>44859</v>
      </c>
      <c r="AG163" s="205">
        <v>44860</v>
      </c>
      <c r="AH163" s="222"/>
      <c r="AI163" s="41"/>
      <c r="AJ163" s="6">
        <f t="shared" si="58"/>
        <v>5</v>
      </c>
      <c r="AK163" s="6">
        <f t="shared" si="59"/>
        <v>9</v>
      </c>
      <c r="AL163" s="6">
        <f t="shared" si="60"/>
        <v>1</v>
      </c>
      <c r="AM163" s="6">
        <f t="shared" si="61"/>
        <v>15.5</v>
      </c>
      <c r="AN163" s="6">
        <f t="shared" si="62"/>
        <v>15.5</v>
      </c>
      <c r="AO163" s="6">
        <f t="shared" si="63"/>
        <v>0</v>
      </c>
      <c r="AP163" s="30">
        <f t="shared" si="64"/>
        <v>2</v>
      </c>
      <c r="AQ163" s="32"/>
      <c r="AR163" s="7"/>
      <c r="AS163" s="7"/>
      <c r="AT163" s="7"/>
      <c r="AU163" s="7"/>
      <c r="AV163" s="7"/>
      <c r="AW163" s="7"/>
      <c r="AX163" s="7"/>
      <c r="AY163" s="7"/>
      <c r="AZ163" s="7"/>
      <c r="BA163" s="7"/>
      <c r="BB163" s="7"/>
      <c r="BC163" s="7"/>
      <c r="BD163" s="7"/>
      <c r="BE163" s="7"/>
      <c r="BF163" s="7"/>
      <c r="BG163" s="8"/>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37"/>
      <c r="DX163" s="5" t="s">
        <v>2105</v>
      </c>
      <c r="DY163" s="5"/>
      <c r="DZ163" s="5" t="s">
        <v>1580</v>
      </c>
      <c r="EA163" s="5"/>
      <c r="EB163" s="5" t="s">
        <v>1546</v>
      </c>
      <c r="EC163" s="5" t="s">
        <v>1697</v>
      </c>
      <c r="ED163" s="5"/>
      <c r="EE163" s="115"/>
      <c r="EF163" s="115">
        <v>44666</v>
      </c>
      <c r="EG163" s="115"/>
      <c r="EH163" s="115"/>
      <c r="EI163" s="115"/>
      <c r="EJ163" s="115">
        <v>44673</v>
      </c>
      <c r="EK163" s="115"/>
      <c r="EL163" s="115"/>
      <c r="EM163" s="115"/>
      <c r="EN163" s="115"/>
      <c r="EO163" s="115"/>
      <c r="EP163" s="115"/>
      <c r="EQ163" s="5"/>
      <c r="ER163" s="5"/>
    </row>
    <row r="164" spans="1:148" s="9" customFormat="1" ht="29.4" hidden="1" thickBot="1" x14ac:dyDescent="0.35">
      <c r="A164" s="5" t="s">
        <v>2117</v>
      </c>
      <c r="B164" s="5" t="s">
        <v>2118</v>
      </c>
      <c r="C164" s="5" t="s">
        <v>587</v>
      </c>
      <c r="D164" s="5"/>
      <c r="E164" s="5" t="s">
        <v>575</v>
      </c>
      <c r="F164" s="132">
        <v>44713</v>
      </c>
      <c r="G164" s="134"/>
      <c r="H164" s="130">
        <v>44736</v>
      </c>
      <c r="I164" s="134"/>
      <c r="J164" s="130">
        <v>44756</v>
      </c>
      <c r="K164" s="134"/>
      <c r="L164" s="115"/>
      <c r="M164" s="134"/>
      <c r="N164" s="132">
        <v>44805</v>
      </c>
      <c r="O164" s="267"/>
      <c r="P164" s="196">
        <v>44805</v>
      </c>
      <c r="Q164" s="271">
        <v>44819</v>
      </c>
      <c r="R164" s="254" t="s">
        <v>2119</v>
      </c>
      <c r="S164" s="182">
        <v>1</v>
      </c>
      <c r="T164" s="176">
        <v>1</v>
      </c>
      <c r="U164" s="182">
        <v>1</v>
      </c>
      <c r="V164" s="182">
        <v>1</v>
      </c>
      <c r="W164" s="176">
        <v>1</v>
      </c>
      <c r="X164" s="191">
        <v>1</v>
      </c>
      <c r="Y164" s="25"/>
      <c r="Z164" s="208">
        <f>AA164</f>
        <v>44838</v>
      </c>
      <c r="AA164" s="208">
        <f>AB164</f>
        <v>44838</v>
      </c>
      <c r="AB164" s="208">
        <f>AC164</f>
        <v>44838</v>
      </c>
      <c r="AC164" s="206">
        <v>44838</v>
      </c>
      <c r="AD164" s="205">
        <f t="shared" si="65"/>
        <v>44849</v>
      </c>
      <c r="AE164" s="208">
        <f>AG164</f>
        <v>44860</v>
      </c>
      <c r="AF164" s="205">
        <f t="shared" si="57"/>
        <v>44859</v>
      </c>
      <c r="AG164" s="205">
        <v>44860</v>
      </c>
      <c r="AH164" s="222"/>
      <c r="AI164" s="41"/>
      <c r="AJ164" s="6">
        <f t="shared" si="58"/>
        <v>1</v>
      </c>
      <c r="AK164" s="6">
        <f t="shared" si="59"/>
        <v>1</v>
      </c>
      <c r="AL164" s="6">
        <f t="shared" si="60"/>
        <v>1</v>
      </c>
      <c r="AM164" s="6">
        <f t="shared" si="61"/>
        <v>12</v>
      </c>
      <c r="AN164" s="6">
        <f t="shared" si="62"/>
        <v>12</v>
      </c>
      <c r="AO164" s="6">
        <f t="shared" si="63"/>
        <v>0</v>
      </c>
      <c r="AP164" s="30">
        <f t="shared" si="64"/>
        <v>2</v>
      </c>
      <c r="AQ164" s="32"/>
      <c r="AR164" s="7"/>
      <c r="AS164" s="7"/>
      <c r="AT164" s="7"/>
      <c r="AU164" s="7"/>
      <c r="AV164" s="7"/>
      <c r="AW164" s="7"/>
      <c r="AX164" s="7"/>
      <c r="AY164" s="7"/>
      <c r="AZ164" s="7"/>
      <c r="BA164" s="7"/>
      <c r="BB164" s="7"/>
      <c r="BC164" s="7"/>
      <c r="BD164" s="7"/>
      <c r="BE164" s="7"/>
      <c r="BF164" s="7"/>
      <c r="BG164" s="8"/>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37"/>
      <c r="DX164" s="5" t="s">
        <v>2105</v>
      </c>
      <c r="DY164" s="5"/>
      <c r="DZ164" s="5" t="s">
        <v>1580</v>
      </c>
      <c r="EA164" s="5"/>
      <c r="EB164" s="5" t="s">
        <v>1546</v>
      </c>
      <c r="EC164" s="5" t="s">
        <v>2120</v>
      </c>
      <c r="ED164" s="5"/>
      <c r="EE164" s="115"/>
      <c r="EF164" s="115">
        <v>44666</v>
      </c>
      <c r="EG164" s="115"/>
      <c r="EH164" s="115"/>
      <c r="EI164" s="115"/>
      <c r="EJ164" s="115">
        <v>44673</v>
      </c>
      <c r="EK164" s="115"/>
      <c r="EL164" s="115"/>
      <c r="EM164" s="115"/>
      <c r="EN164" s="115"/>
      <c r="EO164" s="115"/>
      <c r="EP164" s="115"/>
      <c r="EQ164" s="5"/>
      <c r="ER164" s="5"/>
    </row>
    <row r="165" spans="1:148" s="9" customFormat="1" ht="29.4" hidden="1" thickBot="1" x14ac:dyDescent="0.35">
      <c r="A165" s="5" t="s">
        <v>2121</v>
      </c>
      <c r="B165" s="5" t="s">
        <v>2122</v>
      </c>
      <c r="C165" s="5" t="s">
        <v>587</v>
      </c>
      <c r="D165" s="5"/>
      <c r="E165" s="5" t="s">
        <v>575</v>
      </c>
      <c r="F165" s="132">
        <v>44713</v>
      </c>
      <c r="G165" s="134"/>
      <c r="H165" s="130">
        <v>44736</v>
      </c>
      <c r="I165" s="134"/>
      <c r="J165" s="130">
        <v>44756</v>
      </c>
      <c r="K165" s="130">
        <v>44729</v>
      </c>
      <c r="L165" s="115"/>
      <c r="M165" s="134"/>
      <c r="N165" s="132">
        <v>44805</v>
      </c>
      <c r="O165" s="269">
        <v>44732</v>
      </c>
      <c r="P165" s="196">
        <v>44805</v>
      </c>
      <c r="Q165" s="271">
        <v>44802</v>
      </c>
      <c r="R165" s="254" t="s">
        <v>2104</v>
      </c>
      <c r="S165" s="161">
        <v>1</v>
      </c>
      <c r="T165" s="182">
        <v>1</v>
      </c>
      <c r="U165" s="182">
        <v>1</v>
      </c>
      <c r="V165" s="182">
        <v>1</v>
      </c>
      <c r="W165" s="176">
        <v>1</v>
      </c>
      <c r="X165" s="191">
        <v>1</v>
      </c>
      <c r="Y165" s="25"/>
      <c r="Z165" s="206">
        <v>44833</v>
      </c>
      <c r="AA165" s="208">
        <f>AB165</f>
        <v>44845</v>
      </c>
      <c r="AB165" s="208">
        <f>AC165</f>
        <v>44845</v>
      </c>
      <c r="AC165" s="206">
        <v>44845</v>
      </c>
      <c r="AD165" s="205">
        <f t="shared" si="65"/>
        <v>44852.5</v>
      </c>
      <c r="AE165" s="208">
        <f>AG165</f>
        <v>44860</v>
      </c>
      <c r="AF165" s="205">
        <f t="shared" si="57"/>
        <v>44859</v>
      </c>
      <c r="AG165" s="205">
        <v>44860</v>
      </c>
      <c r="AH165" s="222"/>
      <c r="AI165" s="41"/>
      <c r="AJ165" s="6">
        <f t="shared" si="58"/>
        <v>13</v>
      </c>
      <c r="AK165" s="6">
        <f t="shared" si="59"/>
        <v>1</v>
      </c>
      <c r="AL165" s="6">
        <f t="shared" si="60"/>
        <v>1</v>
      </c>
      <c r="AM165" s="6">
        <f t="shared" si="61"/>
        <v>8.5</v>
      </c>
      <c r="AN165" s="6">
        <f t="shared" si="62"/>
        <v>8.5</v>
      </c>
      <c r="AO165" s="6">
        <f t="shared" si="63"/>
        <v>0</v>
      </c>
      <c r="AP165" s="30">
        <f t="shared" si="64"/>
        <v>2</v>
      </c>
      <c r="AQ165" s="32"/>
      <c r="AR165" s="7"/>
      <c r="AS165" s="7"/>
      <c r="AT165" s="7"/>
      <c r="AU165" s="7"/>
      <c r="AV165" s="7"/>
      <c r="AW165" s="7"/>
      <c r="AX165" s="7"/>
      <c r="AY165" s="7"/>
      <c r="AZ165" s="7"/>
      <c r="BA165" s="7"/>
      <c r="BB165" s="7"/>
      <c r="BC165" s="7"/>
      <c r="BD165" s="7"/>
      <c r="BE165" s="7"/>
      <c r="BF165" s="7"/>
      <c r="BG165" s="8"/>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37"/>
      <c r="DX165" s="5" t="s">
        <v>2105</v>
      </c>
      <c r="DY165" s="5"/>
      <c r="DZ165" s="5" t="s">
        <v>1580</v>
      </c>
      <c r="EA165" s="5"/>
      <c r="EB165" s="5" t="s">
        <v>1546</v>
      </c>
      <c r="EC165" s="5" t="s">
        <v>1697</v>
      </c>
      <c r="ED165" s="5"/>
      <c r="EE165" s="115"/>
      <c r="EF165" s="115">
        <v>44666</v>
      </c>
      <c r="EG165" s="115"/>
      <c r="EH165" s="115"/>
      <c r="EI165" s="115"/>
      <c r="EJ165" s="115">
        <v>44673</v>
      </c>
      <c r="EK165" s="115"/>
      <c r="EL165" s="115"/>
      <c r="EM165" s="115"/>
      <c r="EN165" s="115"/>
      <c r="EO165" s="115"/>
      <c r="EP165" s="115"/>
      <c r="EQ165" s="5"/>
      <c r="ER165" s="5"/>
    </row>
    <row r="166" spans="1:148" s="9" customFormat="1" ht="29.4" hidden="1" thickBot="1" x14ac:dyDescent="0.35">
      <c r="A166" s="5" t="s">
        <v>2123</v>
      </c>
      <c r="B166" s="5" t="s">
        <v>2124</v>
      </c>
      <c r="C166" s="5" t="s">
        <v>587</v>
      </c>
      <c r="D166" s="5"/>
      <c r="E166" s="5" t="s">
        <v>575</v>
      </c>
      <c r="F166" s="132">
        <v>44706</v>
      </c>
      <c r="G166" s="130">
        <v>44701</v>
      </c>
      <c r="H166" s="132">
        <v>44757</v>
      </c>
      <c r="I166" s="131">
        <v>44743</v>
      </c>
      <c r="J166" s="132">
        <v>44754</v>
      </c>
      <c r="K166" s="131">
        <v>44743</v>
      </c>
      <c r="L166" s="140"/>
      <c r="M166" s="115">
        <v>44860</v>
      </c>
      <c r="N166" s="132">
        <v>44805</v>
      </c>
      <c r="O166" s="274">
        <v>44743</v>
      </c>
      <c r="P166" s="196">
        <v>44805</v>
      </c>
      <c r="Q166" s="369">
        <v>44837</v>
      </c>
      <c r="R166" s="379" t="s">
        <v>2125</v>
      </c>
      <c r="S166" s="161">
        <v>1</v>
      </c>
      <c r="T166" s="176">
        <v>1</v>
      </c>
      <c r="U166" s="182">
        <v>1</v>
      </c>
      <c r="V166" s="182">
        <v>1</v>
      </c>
      <c r="W166" s="176">
        <v>1</v>
      </c>
      <c r="X166" s="177"/>
      <c r="Y166" s="25"/>
      <c r="Z166" s="206">
        <v>44840</v>
      </c>
      <c r="AA166" s="206">
        <v>44844</v>
      </c>
      <c r="AB166" s="208">
        <f>AC166</f>
        <v>44852</v>
      </c>
      <c r="AC166" s="205">
        <v>44852</v>
      </c>
      <c r="AD166" s="205">
        <f t="shared" si="65"/>
        <v>44856</v>
      </c>
      <c r="AE166" s="205">
        <v>44860</v>
      </c>
      <c r="AF166" s="205">
        <f t="shared" si="57"/>
        <v>44859</v>
      </c>
      <c r="AG166" s="205">
        <v>44860</v>
      </c>
      <c r="AH166" s="222"/>
      <c r="AI166" s="41"/>
      <c r="AJ166" s="6">
        <f t="shared" si="58"/>
        <v>5</v>
      </c>
      <c r="AK166" s="6">
        <f t="shared" si="59"/>
        <v>9</v>
      </c>
      <c r="AL166" s="6">
        <f t="shared" si="60"/>
        <v>1</v>
      </c>
      <c r="AM166" s="6">
        <f t="shared" si="61"/>
        <v>5</v>
      </c>
      <c r="AN166" s="6">
        <f t="shared" si="62"/>
        <v>5</v>
      </c>
      <c r="AO166" s="6">
        <f t="shared" si="63"/>
        <v>0</v>
      </c>
      <c r="AP166" s="30">
        <f t="shared" si="64"/>
        <v>2</v>
      </c>
      <c r="AQ166" s="32"/>
      <c r="AR166" s="7"/>
      <c r="AS166" s="7"/>
      <c r="AT166" s="7"/>
      <c r="AU166" s="7"/>
      <c r="AV166" s="7"/>
      <c r="AW166" s="7"/>
      <c r="AX166" s="7"/>
      <c r="AY166" s="7"/>
      <c r="AZ166" s="7"/>
      <c r="BA166" s="7"/>
      <c r="BB166" s="7"/>
      <c r="BC166" s="7"/>
      <c r="BD166" s="7"/>
      <c r="BE166" s="7"/>
      <c r="BF166" s="7"/>
      <c r="BG166" s="8"/>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37"/>
      <c r="DX166" s="5" t="s">
        <v>2105</v>
      </c>
      <c r="DY166" s="5"/>
      <c r="DZ166" s="5" t="s">
        <v>1580</v>
      </c>
      <c r="EA166" s="5"/>
      <c r="EB166" s="5" t="s">
        <v>1546</v>
      </c>
      <c r="EC166" s="5" t="s">
        <v>1697</v>
      </c>
      <c r="ED166" s="5"/>
      <c r="EE166" s="115">
        <v>26315</v>
      </c>
      <c r="EF166" s="115">
        <v>44666</v>
      </c>
      <c r="EG166" s="115"/>
      <c r="EH166" s="115"/>
      <c r="EI166" s="115"/>
      <c r="EJ166" s="115">
        <v>44673</v>
      </c>
      <c r="EK166" s="115"/>
      <c r="EL166" s="115"/>
      <c r="EM166" s="115"/>
      <c r="EN166" s="115"/>
      <c r="EO166" s="115"/>
      <c r="EP166" s="115"/>
      <c r="EQ166" s="5"/>
      <c r="ER166" s="5"/>
    </row>
    <row r="167" spans="1:148" s="9" customFormat="1" ht="29.4" hidden="1" thickBot="1" x14ac:dyDescent="0.35">
      <c r="A167" s="5" t="s">
        <v>2126</v>
      </c>
      <c r="B167" s="5" t="s">
        <v>2127</v>
      </c>
      <c r="C167" s="5" t="s">
        <v>587</v>
      </c>
      <c r="D167" s="5"/>
      <c r="E167" s="5" t="s">
        <v>575</v>
      </c>
      <c r="F167" s="132">
        <v>44706</v>
      </c>
      <c r="G167" s="134"/>
      <c r="H167" s="132">
        <v>44757</v>
      </c>
      <c r="I167" s="131">
        <v>44743</v>
      </c>
      <c r="J167" s="132">
        <v>44754</v>
      </c>
      <c r="K167" s="131">
        <v>44743</v>
      </c>
      <c r="L167" s="140"/>
      <c r="M167" s="134"/>
      <c r="N167" s="132">
        <v>44805</v>
      </c>
      <c r="O167" s="274">
        <v>44743</v>
      </c>
      <c r="P167" s="196">
        <v>44805</v>
      </c>
      <c r="Q167" s="271">
        <v>44819</v>
      </c>
      <c r="R167" s="254" t="s">
        <v>2128</v>
      </c>
      <c r="S167" s="161">
        <v>1</v>
      </c>
      <c r="T167" s="176">
        <v>1</v>
      </c>
      <c r="U167" s="182">
        <v>1</v>
      </c>
      <c r="V167" s="182">
        <v>1</v>
      </c>
      <c r="W167" s="176">
        <v>1</v>
      </c>
      <c r="X167" s="177"/>
      <c r="Y167" s="25"/>
      <c r="Z167" s="206">
        <v>44847</v>
      </c>
      <c r="AA167" s="206">
        <v>44851</v>
      </c>
      <c r="AB167" s="208">
        <f>AC167</f>
        <v>44859</v>
      </c>
      <c r="AC167" s="206">
        <v>44859</v>
      </c>
      <c r="AD167" s="205">
        <f t="shared" si="65"/>
        <v>44859.5</v>
      </c>
      <c r="AE167" s="208">
        <f>AG167</f>
        <v>44860</v>
      </c>
      <c r="AF167" s="205">
        <f t="shared" si="57"/>
        <v>44859</v>
      </c>
      <c r="AG167" s="205">
        <v>44860</v>
      </c>
      <c r="AH167" s="222"/>
      <c r="AI167" s="41"/>
      <c r="AJ167" s="6">
        <f t="shared" si="58"/>
        <v>5</v>
      </c>
      <c r="AK167" s="6">
        <f t="shared" si="59"/>
        <v>9</v>
      </c>
      <c r="AL167" s="6">
        <f t="shared" si="60"/>
        <v>1</v>
      </c>
      <c r="AM167" s="6">
        <f t="shared" si="61"/>
        <v>1.5</v>
      </c>
      <c r="AN167" s="6">
        <f t="shared" si="62"/>
        <v>1.5</v>
      </c>
      <c r="AO167" s="6">
        <f t="shared" si="63"/>
        <v>0</v>
      </c>
      <c r="AP167" s="30">
        <f t="shared" si="64"/>
        <v>2</v>
      </c>
      <c r="AQ167" s="32"/>
      <c r="AR167" s="7"/>
      <c r="AS167" s="7"/>
      <c r="AT167" s="7"/>
      <c r="AU167" s="7"/>
      <c r="AV167" s="7"/>
      <c r="AW167" s="7"/>
      <c r="AX167" s="7"/>
      <c r="AY167" s="7"/>
      <c r="AZ167" s="7"/>
      <c r="BA167" s="7"/>
      <c r="BB167" s="7"/>
      <c r="BC167" s="7"/>
      <c r="BD167" s="7"/>
      <c r="BE167" s="7"/>
      <c r="BF167" s="7"/>
      <c r="BG167" s="8"/>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37"/>
      <c r="DX167" s="5" t="s">
        <v>2105</v>
      </c>
      <c r="DY167" s="5"/>
      <c r="DZ167" s="5" t="s">
        <v>1580</v>
      </c>
      <c r="EA167" s="5"/>
      <c r="EB167" s="5" t="s">
        <v>1546</v>
      </c>
      <c r="EC167" s="5" t="s">
        <v>1697</v>
      </c>
      <c r="ED167" s="5"/>
      <c r="EE167" s="115"/>
      <c r="EF167" s="115">
        <v>44666</v>
      </c>
      <c r="EG167" s="115"/>
      <c r="EH167" s="115"/>
      <c r="EI167" s="115"/>
      <c r="EJ167" s="115">
        <v>44673</v>
      </c>
      <c r="EK167" s="115"/>
      <c r="EL167" s="115"/>
      <c r="EM167" s="115"/>
      <c r="EN167" s="115"/>
      <c r="EO167" s="115"/>
      <c r="EP167" s="115"/>
      <c r="EQ167" s="5"/>
      <c r="ER167" s="5"/>
    </row>
    <row r="168" spans="1:148" s="9" customFormat="1" ht="29.4" hidden="1" thickBot="1" x14ac:dyDescent="0.35">
      <c r="A168" s="5" t="s">
        <v>2129</v>
      </c>
      <c r="B168" s="5" t="s">
        <v>2130</v>
      </c>
      <c r="C168" s="5" t="s">
        <v>587</v>
      </c>
      <c r="D168" s="5"/>
      <c r="E168" s="5" t="s">
        <v>575</v>
      </c>
      <c r="F168" s="130">
        <v>44743</v>
      </c>
      <c r="G168" s="130">
        <v>44701</v>
      </c>
      <c r="H168" s="130">
        <v>44778</v>
      </c>
      <c r="I168" s="130">
        <v>44796</v>
      </c>
      <c r="J168" s="131">
        <v>44805</v>
      </c>
      <c r="K168" s="131">
        <v>44796</v>
      </c>
      <c r="L168" s="140"/>
      <c r="M168" s="115">
        <v>44917</v>
      </c>
      <c r="N168" s="131">
        <v>44806</v>
      </c>
      <c r="O168" s="269">
        <v>44798</v>
      </c>
      <c r="P168" s="262">
        <v>44910</v>
      </c>
      <c r="Q168" s="272"/>
      <c r="R168" s="434" t="s">
        <v>2131</v>
      </c>
      <c r="S168" s="161">
        <v>1</v>
      </c>
      <c r="T168" s="176">
        <v>0.98</v>
      </c>
      <c r="U168" s="176">
        <v>1</v>
      </c>
      <c r="V168" s="176">
        <v>0.99</v>
      </c>
      <c r="W168" s="176">
        <v>0.98</v>
      </c>
      <c r="X168" s="177">
        <v>0.78</v>
      </c>
      <c r="Y168" s="25"/>
      <c r="Z168" s="211">
        <v>44818</v>
      </c>
      <c r="AA168" s="206">
        <v>44991</v>
      </c>
      <c r="AB168" s="206">
        <v>44991</v>
      </c>
      <c r="AC168" s="211">
        <v>44880</v>
      </c>
      <c r="AD168" s="206">
        <f t="shared" si="65"/>
        <v>44940</v>
      </c>
      <c r="AE168" s="212">
        <v>45000</v>
      </c>
      <c r="AF168" s="205">
        <f t="shared" si="57"/>
        <v>45015</v>
      </c>
      <c r="AG168" s="207">
        <v>45016</v>
      </c>
      <c r="AH168" s="222"/>
      <c r="AI168" s="41"/>
      <c r="AJ168" s="6">
        <f t="shared" si="58"/>
        <v>174</v>
      </c>
      <c r="AK168" s="6">
        <f t="shared" si="59"/>
        <v>1</v>
      </c>
      <c r="AL168" s="6">
        <f t="shared" si="60"/>
        <v>-110</v>
      </c>
      <c r="AM168" s="6">
        <f t="shared" si="61"/>
        <v>61</v>
      </c>
      <c r="AN168" s="6">
        <f t="shared" si="62"/>
        <v>61</v>
      </c>
      <c r="AO168" s="6">
        <f t="shared" si="63"/>
        <v>16</v>
      </c>
      <c r="AP168" s="30">
        <f t="shared" si="64"/>
        <v>2</v>
      </c>
      <c r="AQ168" s="32"/>
      <c r="AR168" s="7"/>
      <c r="AS168" s="7"/>
      <c r="AT168" s="7"/>
      <c r="AU168" s="7"/>
      <c r="AV168" s="7"/>
      <c r="AW168" s="7"/>
      <c r="AX168" s="7"/>
      <c r="AY168" s="7"/>
      <c r="AZ168" s="7"/>
      <c r="BA168" s="7"/>
      <c r="BB168" s="7"/>
      <c r="BC168" s="7"/>
      <c r="BD168" s="7"/>
      <c r="BE168" s="7"/>
      <c r="BF168" s="7"/>
      <c r="BG168" s="8"/>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37"/>
      <c r="DX168" s="5" t="s">
        <v>2105</v>
      </c>
      <c r="DY168" s="5" t="s">
        <v>1650</v>
      </c>
      <c r="DZ168" s="5" t="s">
        <v>1580</v>
      </c>
      <c r="EA168" s="5"/>
      <c r="EB168" s="5" t="s">
        <v>2132</v>
      </c>
      <c r="EC168" s="5" t="s">
        <v>1705</v>
      </c>
      <c r="ED168" s="5"/>
      <c r="EE168" s="115"/>
      <c r="EF168" s="115">
        <v>44666</v>
      </c>
      <c r="EG168" s="115"/>
      <c r="EH168" s="115"/>
      <c r="EI168" s="115"/>
      <c r="EJ168" s="115">
        <v>44673</v>
      </c>
      <c r="EK168" s="115"/>
      <c r="EL168" s="115"/>
      <c r="EM168" s="115"/>
      <c r="EN168" s="115"/>
      <c r="EO168" s="115"/>
      <c r="EP168" s="115"/>
      <c r="EQ168" s="5"/>
      <c r="ER168" s="5"/>
    </row>
    <row r="169" spans="1:148" s="9" customFormat="1" ht="29.4" hidden="1" thickBot="1" x14ac:dyDescent="0.35">
      <c r="A169" s="5" t="s">
        <v>2133</v>
      </c>
      <c r="B169" s="5" t="s">
        <v>2134</v>
      </c>
      <c r="C169" s="5" t="s">
        <v>587</v>
      </c>
      <c r="D169" s="5"/>
      <c r="E169" s="5" t="s">
        <v>575</v>
      </c>
      <c r="F169" s="132">
        <v>44713</v>
      </c>
      <c r="G169" s="130">
        <v>44701</v>
      </c>
      <c r="H169" s="130">
        <v>44736</v>
      </c>
      <c r="I169" s="130">
        <v>44747</v>
      </c>
      <c r="J169" s="130">
        <v>44756</v>
      </c>
      <c r="K169" s="130">
        <v>44747</v>
      </c>
      <c r="L169" s="115"/>
      <c r="M169" s="134"/>
      <c r="N169" s="131">
        <v>44753</v>
      </c>
      <c r="O169" s="269">
        <v>44748</v>
      </c>
      <c r="P169" s="196">
        <v>44866</v>
      </c>
      <c r="Q169" s="271">
        <v>44802</v>
      </c>
      <c r="R169" s="254" t="s">
        <v>2104</v>
      </c>
      <c r="S169" s="161">
        <v>1</v>
      </c>
      <c r="T169" s="176">
        <v>1</v>
      </c>
      <c r="U169" s="182">
        <v>1</v>
      </c>
      <c r="V169" s="182">
        <v>1</v>
      </c>
      <c r="W169" s="176">
        <v>1</v>
      </c>
      <c r="X169" s="190">
        <v>1</v>
      </c>
      <c r="Y169" s="25"/>
      <c r="Z169" s="206">
        <v>44876</v>
      </c>
      <c r="AA169" s="206">
        <v>44886</v>
      </c>
      <c r="AB169" s="208">
        <v>44900</v>
      </c>
      <c r="AC169" s="206">
        <v>44900</v>
      </c>
      <c r="AD169" s="205">
        <f t="shared" si="65"/>
        <v>44919.5</v>
      </c>
      <c r="AE169" s="208">
        <v>44939</v>
      </c>
      <c r="AF169" s="205">
        <f t="shared" si="57"/>
        <v>44859</v>
      </c>
      <c r="AG169" s="205">
        <v>44860</v>
      </c>
      <c r="AH169" s="222"/>
      <c r="AI169" s="41"/>
      <c r="AJ169" s="6">
        <f t="shared" si="58"/>
        <v>11</v>
      </c>
      <c r="AK169" s="6">
        <f t="shared" si="59"/>
        <v>15</v>
      </c>
      <c r="AL169" s="6">
        <f t="shared" si="60"/>
        <v>1</v>
      </c>
      <c r="AM169" s="6">
        <f t="shared" si="61"/>
        <v>20.5</v>
      </c>
      <c r="AN169" s="6">
        <f t="shared" si="62"/>
        <v>20.5</v>
      </c>
      <c r="AO169" s="6">
        <f t="shared" si="63"/>
        <v>-79</v>
      </c>
      <c r="AP169" s="30">
        <f t="shared" si="64"/>
        <v>2</v>
      </c>
      <c r="AQ169" s="32"/>
      <c r="AR169" s="7"/>
      <c r="AS169" s="7"/>
      <c r="AT169" s="7"/>
      <c r="AU169" s="7"/>
      <c r="AV169" s="7"/>
      <c r="AW169" s="7"/>
      <c r="AX169" s="7"/>
      <c r="AY169" s="7"/>
      <c r="AZ169" s="7"/>
      <c r="BA169" s="7"/>
      <c r="BB169" s="7"/>
      <c r="BC169" s="7"/>
      <c r="BD169" s="7"/>
      <c r="BE169" s="7"/>
      <c r="BF169" s="7"/>
      <c r="BG169" s="8"/>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37"/>
      <c r="DX169" s="5" t="s">
        <v>2105</v>
      </c>
      <c r="DY169" s="5"/>
      <c r="DZ169" s="5" t="s">
        <v>1580</v>
      </c>
      <c r="EA169" s="5"/>
      <c r="EB169" s="5" t="s">
        <v>1546</v>
      </c>
      <c r="EC169" s="5" t="s">
        <v>1697</v>
      </c>
      <c r="ED169" s="5"/>
      <c r="EE169" s="115"/>
      <c r="EF169" s="115">
        <v>44666</v>
      </c>
      <c r="EG169" s="115"/>
      <c r="EH169" s="115"/>
      <c r="EI169" s="115"/>
      <c r="EJ169" s="115">
        <v>44673</v>
      </c>
      <c r="EK169" s="115"/>
      <c r="EL169" s="115"/>
      <c r="EM169" s="115"/>
      <c r="EN169" s="115"/>
      <c r="EO169" s="115"/>
      <c r="EP169" s="115"/>
      <c r="EQ169" s="5"/>
      <c r="ER169" s="5"/>
    </row>
    <row r="170" spans="1:148" s="9" customFormat="1" ht="29.4" hidden="1" thickBot="1" x14ac:dyDescent="0.35">
      <c r="A170" s="5" t="s">
        <v>2135</v>
      </c>
      <c r="B170" s="5" t="s">
        <v>2136</v>
      </c>
      <c r="C170" s="5" t="s">
        <v>587</v>
      </c>
      <c r="D170" s="5"/>
      <c r="E170" s="5" t="s">
        <v>575</v>
      </c>
      <c r="F170" s="132">
        <v>44713</v>
      </c>
      <c r="G170" s="130">
        <v>44701</v>
      </c>
      <c r="H170" s="130">
        <v>44736</v>
      </c>
      <c r="I170" s="134"/>
      <c r="J170" s="130">
        <v>44756</v>
      </c>
      <c r="K170" s="134"/>
      <c r="L170" s="115"/>
      <c r="M170" s="134"/>
      <c r="N170" s="131">
        <v>44753</v>
      </c>
      <c r="O170" s="267"/>
      <c r="P170" s="196">
        <v>44866</v>
      </c>
      <c r="Q170" s="271">
        <v>44819</v>
      </c>
      <c r="R170" s="254" t="s">
        <v>2137</v>
      </c>
      <c r="S170" s="161">
        <v>1</v>
      </c>
      <c r="T170" s="180">
        <v>1</v>
      </c>
      <c r="U170" s="182">
        <v>1</v>
      </c>
      <c r="V170" s="182">
        <v>1</v>
      </c>
      <c r="W170" s="176"/>
      <c r="X170" s="190">
        <v>1</v>
      </c>
      <c r="Y170" s="25"/>
      <c r="Z170" s="211">
        <v>44805</v>
      </c>
      <c r="AA170" s="208">
        <f>AB170</f>
        <v>44900</v>
      </c>
      <c r="AB170" s="208">
        <v>44900</v>
      </c>
      <c r="AC170" s="206">
        <v>44904</v>
      </c>
      <c r="AD170" s="205">
        <f t="shared" si="65"/>
        <v>44882</v>
      </c>
      <c r="AE170" s="208">
        <f>AG170</f>
        <v>44860</v>
      </c>
      <c r="AF170" s="205">
        <f t="shared" si="57"/>
        <v>44859</v>
      </c>
      <c r="AG170" s="205">
        <v>44860</v>
      </c>
      <c r="AH170" s="222"/>
      <c r="AI170" s="41"/>
      <c r="AJ170" s="6">
        <f t="shared" si="58"/>
        <v>96</v>
      </c>
      <c r="AK170" s="6">
        <f t="shared" si="59"/>
        <v>1</v>
      </c>
      <c r="AL170" s="6">
        <f t="shared" si="60"/>
        <v>5</v>
      </c>
      <c r="AM170" s="6">
        <f t="shared" si="61"/>
        <v>-21</v>
      </c>
      <c r="AN170" s="6">
        <f t="shared" si="62"/>
        <v>-21</v>
      </c>
      <c r="AO170" s="6">
        <f t="shared" si="63"/>
        <v>0</v>
      </c>
      <c r="AP170" s="30">
        <f t="shared" si="64"/>
        <v>2</v>
      </c>
      <c r="AQ170" s="32"/>
      <c r="AR170" s="7"/>
      <c r="AS170" s="7"/>
      <c r="AT170" s="7"/>
      <c r="AU170" s="7"/>
      <c r="AV170" s="7"/>
      <c r="AW170" s="7"/>
      <c r="AX170" s="7"/>
      <c r="AY170" s="7"/>
      <c r="AZ170" s="7"/>
      <c r="BA170" s="7"/>
      <c r="BB170" s="7"/>
      <c r="BC170" s="7"/>
      <c r="BD170" s="7"/>
      <c r="BE170" s="7"/>
      <c r="BF170" s="7"/>
      <c r="BG170" s="8"/>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37"/>
      <c r="DX170" s="5" t="s">
        <v>2105</v>
      </c>
      <c r="DY170" s="5"/>
      <c r="DZ170" s="5" t="s">
        <v>1580</v>
      </c>
      <c r="EA170" s="5"/>
      <c r="EB170" s="5" t="s">
        <v>1546</v>
      </c>
      <c r="EC170" s="5" t="s">
        <v>1113</v>
      </c>
      <c r="ED170" s="5"/>
      <c r="EE170" s="115"/>
      <c r="EF170" s="115">
        <v>44666</v>
      </c>
      <c r="EG170" s="115"/>
      <c r="EH170" s="115"/>
      <c r="EI170" s="115"/>
      <c r="EJ170" s="115">
        <v>44673</v>
      </c>
      <c r="EK170" s="115"/>
      <c r="EL170" s="115"/>
      <c r="EM170" s="115"/>
      <c r="EN170" s="115"/>
      <c r="EO170" s="115"/>
      <c r="EP170" s="115"/>
      <c r="EQ170" s="5"/>
      <c r="ER170" s="5"/>
    </row>
    <row r="171" spans="1:148" s="9" customFormat="1" ht="29.4" hidden="1" thickBot="1" x14ac:dyDescent="0.35">
      <c r="A171" s="5" t="s">
        <v>2138</v>
      </c>
      <c r="B171" s="5" t="s">
        <v>2139</v>
      </c>
      <c r="C171" s="5" t="s">
        <v>587</v>
      </c>
      <c r="D171" s="5"/>
      <c r="E171" s="5" t="s">
        <v>575</v>
      </c>
      <c r="F171" s="132">
        <v>44713</v>
      </c>
      <c r="G171" s="134"/>
      <c r="H171" s="130">
        <v>44736</v>
      </c>
      <c r="I171" s="134"/>
      <c r="J171" s="130">
        <v>44756</v>
      </c>
      <c r="K171" s="131">
        <v>44743</v>
      </c>
      <c r="L171" s="140"/>
      <c r="M171" s="134"/>
      <c r="N171" s="131">
        <v>44753</v>
      </c>
      <c r="O171" s="274">
        <v>44743</v>
      </c>
      <c r="P171" s="196">
        <v>44866</v>
      </c>
      <c r="Q171" s="271">
        <v>44819</v>
      </c>
      <c r="R171" s="254" t="s">
        <v>2140</v>
      </c>
      <c r="S171" s="161">
        <v>1</v>
      </c>
      <c r="T171" s="180">
        <v>1</v>
      </c>
      <c r="U171" s="180">
        <v>1</v>
      </c>
      <c r="V171" s="180">
        <v>1</v>
      </c>
      <c r="W171" s="176">
        <v>1</v>
      </c>
      <c r="X171" s="190">
        <v>1</v>
      </c>
      <c r="Y171" s="25"/>
      <c r="Z171" s="206">
        <v>44880</v>
      </c>
      <c r="AA171" s="208">
        <f>AB171</f>
        <v>44900</v>
      </c>
      <c r="AB171" s="208">
        <v>44900</v>
      </c>
      <c r="AC171" s="206">
        <v>44904</v>
      </c>
      <c r="AD171" s="205">
        <f t="shared" si="65"/>
        <v>44882</v>
      </c>
      <c r="AE171" s="208">
        <f>AG171</f>
        <v>44860</v>
      </c>
      <c r="AF171" s="205">
        <f t="shared" si="57"/>
        <v>44859</v>
      </c>
      <c r="AG171" s="205">
        <v>44860</v>
      </c>
      <c r="AH171" s="222"/>
      <c r="AI171" s="41"/>
      <c r="AJ171" s="6">
        <f t="shared" si="58"/>
        <v>21</v>
      </c>
      <c r="AK171" s="6">
        <f t="shared" si="59"/>
        <v>1</v>
      </c>
      <c r="AL171" s="6">
        <f t="shared" si="60"/>
        <v>5</v>
      </c>
      <c r="AM171" s="6">
        <f t="shared" si="61"/>
        <v>-21</v>
      </c>
      <c r="AN171" s="6">
        <f t="shared" si="62"/>
        <v>-21</v>
      </c>
      <c r="AO171" s="6">
        <f t="shared" si="63"/>
        <v>0</v>
      </c>
      <c r="AP171" s="30">
        <f t="shared" si="64"/>
        <v>2</v>
      </c>
      <c r="AQ171" s="32"/>
      <c r="AR171" s="7"/>
      <c r="AS171" s="7"/>
      <c r="AT171" s="7"/>
      <c r="AU171" s="7"/>
      <c r="AV171" s="7"/>
      <c r="AW171" s="7"/>
      <c r="AX171" s="7"/>
      <c r="AY171" s="7"/>
      <c r="AZ171" s="7"/>
      <c r="BA171" s="7"/>
      <c r="BB171" s="7"/>
      <c r="BC171" s="7"/>
      <c r="BD171" s="7"/>
      <c r="BE171" s="7"/>
      <c r="BF171" s="7"/>
      <c r="BG171" s="8"/>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37"/>
      <c r="DX171" s="5" t="s">
        <v>2105</v>
      </c>
      <c r="DY171" s="5"/>
      <c r="DZ171" s="5" t="s">
        <v>1580</v>
      </c>
      <c r="EA171" s="5"/>
      <c r="EB171" s="5" t="s">
        <v>1546</v>
      </c>
      <c r="EC171" s="5" t="s">
        <v>1697</v>
      </c>
      <c r="ED171" s="5"/>
      <c r="EE171" s="115"/>
      <c r="EF171" s="115">
        <v>44666</v>
      </c>
      <c r="EG171" s="115"/>
      <c r="EH171" s="115"/>
      <c r="EI171" s="115"/>
      <c r="EJ171" s="115">
        <v>44673</v>
      </c>
      <c r="EK171" s="115"/>
      <c r="EL171" s="115"/>
      <c r="EM171" s="115"/>
      <c r="EN171" s="115"/>
      <c r="EO171" s="115"/>
      <c r="EP171" s="115"/>
      <c r="EQ171" s="5"/>
      <c r="ER171" s="5"/>
    </row>
    <row r="172" spans="1:148" s="9" customFormat="1" ht="43.2" hidden="1" x14ac:dyDescent="0.3">
      <c r="A172" s="5" t="s">
        <v>2141</v>
      </c>
      <c r="B172" s="5" t="s">
        <v>2142</v>
      </c>
      <c r="C172" s="5" t="s">
        <v>579</v>
      </c>
      <c r="D172" s="5" t="s">
        <v>589</v>
      </c>
      <c r="E172" s="5" t="s">
        <v>595</v>
      </c>
      <c r="F172" s="134"/>
      <c r="G172" s="134"/>
      <c r="H172" s="115"/>
      <c r="I172" s="115"/>
      <c r="J172" s="115"/>
      <c r="K172" s="115"/>
      <c r="L172" s="115"/>
      <c r="M172" s="115"/>
      <c r="N172" s="115"/>
      <c r="O172" s="260"/>
      <c r="P172" s="198"/>
      <c r="Q172" s="263"/>
      <c r="R172" s="378" t="s">
        <v>2143</v>
      </c>
      <c r="S172" s="161"/>
      <c r="T172" s="176"/>
      <c r="U172" s="176"/>
      <c r="V172" s="176"/>
      <c r="W172" s="176"/>
      <c r="X172" s="177"/>
      <c r="Y172" s="25"/>
      <c r="Z172" s="205"/>
      <c r="AA172" s="205"/>
      <c r="AB172" s="205"/>
      <c r="AC172" s="205"/>
      <c r="AD172" s="205">
        <f t="shared" si="65"/>
        <v>0</v>
      </c>
      <c r="AE172" s="205"/>
      <c r="AF172" s="205" t="str">
        <f t="shared" si="57"/>
        <v/>
      </c>
      <c r="AG172" s="205"/>
      <c r="AH172" s="222"/>
      <c r="AI172" s="41"/>
      <c r="AJ172" s="6" t="str">
        <f t="shared" si="58"/>
        <v/>
      </c>
      <c r="AK172" s="6" t="str">
        <f t="shared" si="59"/>
        <v/>
      </c>
      <c r="AL172" s="6" t="str">
        <f t="shared" si="60"/>
        <v/>
      </c>
      <c r="AM172" s="6" t="str">
        <f t="shared" si="61"/>
        <v/>
      </c>
      <c r="AN172" s="6" t="str">
        <f t="shared" si="62"/>
        <v/>
      </c>
      <c r="AO172" s="6" t="str">
        <f t="shared" si="63"/>
        <v/>
      </c>
      <c r="AP172" s="30" t="str">
        <f t="shared" si="64"/>
        <v/>
      </c>
      <c r="AQ172" s="32"/>
      <c r="AR172" s="7"/>
      <c r="AS172" s="7"/>
      <c r="AT172" s="7"/>
      <c r="AU172" s="7"/>
      <c r="AV172" s="7"/>
      <c r="AW172" s="7"/>
      <c r="AX172" s="7"/>
      <c r="AY172" s="7"/>
      <c r="AZ172" s="7"/>
      <c r="BA172" s="7"/>
      <c r="BB172" s="7"/>
      <c r="BC172" s="7"/>
      <c r="BD172" s="7"/>
      <c r="BE172" s="7"/>
      <c r="BF172" s="7"/>
      <c r="BG172" s="8"/>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37"/>
      <c r="DX172" s="5" t="s">
        <v>1379</v>
      </c>
      <c r="DY172" s="5"/>
      <c r="DZ172" s="5" t="s">
        <v>1566</v>
      </c>
      <c r="EA172" s="5"/>
      <c r="EB172" s="5"/>
      <c r="EC172" s="5"/>
      <c r="ED172" s="5"/>
      <c r="EE172" s="115"/>
      <c r="EF172" s="115"/>
      <c r="EG172" s="115"/>
      <c r="EH172" s="115"/>
      <c r="EI172" s="115"/>
      <c r="EJ172" s="115"/>
      <c r="EK172" s="115"/>
      <c r="EL172" s="115"/>
      <c r="EM172" s="115"/>
      <c r="EN172" s="115"/>
      <c r="EO172" s="115"/>
      <c r="EP172" s="115"/>
      <c r="EQ172" s="5"/>
      <c r="ER172" s="5"/>
    </row>
    <row r="173" spans="1:148" s="9" customFormat="1" ht="29.4" hidden="1" thickBot="1" x14ac:dyDescent="0.35">
      <c r="A173" s="5" t="s">
        <v>2144</v>
      </c>
      <c r="B173" s="5" t="s">
        <v>2145</v>
      </c>
      <c r="C173" s="5" t="s">
        <v>587</v>
      </c>
      <c r="D173" s="5"/>
      <c r="E173" s="5" t="s">
        <v>583</v>
      </c>
      <c r="F173" s="130">
        <v>44685</v>
      </c>
      <c r="G173" s="134"/>
      <c r="H173" s="132">
        <v>44818</v>
      </c>
      <c r="I173" s="134"/>
      <c r="J173" s="131">
        <v>44911</v>
      </c>
      <c r="K173" s="134"/>
      <c r="L173" s="115"/>
      <c r="M173" s="115"/>
      <c r="N173" s="131">
        <v>44914</v>
      </c>
      <c r="O173" s="267"/>
      <c r="P173" s="262">
        <v>44917</v>
      </c>
      <c r="Q173" s="281"/>
      <c r="R173" s="426"/>
      <c r="S173" s="387">
        <v>1</v>
      </c>
      <c r="T173" s="176">
        <v>1</v>
      </c>
      <c r="U173" s="176">
        <v>1</v>
      </c>
      <c r="V173" s="176">
        <v>1</v>
      </c>
      <c r="W173" s="176">
        <v>1</v>
      </c>
      <c r="X173" s="177">
        <v>1</v>
      </c>
      <c r="Y173" s="25"/>
      <c r="Z173" s="206">
        <v>44943</v>
      </c>
      <c r="AA173" s="301">
        <v>44998</v>
      </c>
      <c r="AB173" s="301">
        <v>45016</v>
      </c>
      <c r="AC173" s="405">
        <v>45022</v>
      </c>
      <c r="AD173" s="301">
        <v>45014</v>
      </c>
      <c r="AE173" s="301">
        <v>45030</v>
      </c>
      <c r="AF173" s="206">
        <f t="shared" si="57"/>
        <v>45037</v>
      </c>
      <c r="AG173" s="206">
        <v>45040</v>
      </c>
      <c r="AH173" s="222"/>
      <c r="AI173" s="41"/>
      <c r="AJ173" s="6">
        <f t="shared" si="58"/>
        <v>56</v>
      </c>
      <c r="AK173" s="6">
        <f t="shared" si="59"/>
        <v>19</v>
      </c>
      <c r="AL173" s="6">
        <f t="shared" si="60"/>
        <v>7</v>
      </c>
      <c r="AM173" s="6">
        <f t="shared" si="61"/>
        <v>-7</v>
      </c>
      <c r="AN173" s="6">
        <f t="shared" si="62"/>
        <v>17</v>
      </c>
      <c r="AO173" s="6">
        <f t="shared" si="63"/>
        <v>8</v>
      </c>
      <c r="AP173" s="30">
        <f t="shared" si="64"/>
        <v>4</v>
      </c>
      <c r="AQ173" s="32"/>
      <c r="AR173" s="7"/>
      <c r="AS173" s="7"/>
      <c r="AT173" s="7"/>
      <c r="AU173" s="7"/>
      <c r="AV173" s="7"/>
      <c r="AW173" s="7"/>
      <c r="AX173" s="7"/>
      <c r="AY173" s="7"/>
      <c r="AZ173" s="7"/>
      <c r="BA173" s="7"/>
      <c r="BB173" s="7"/>
      <c r="BC173" s="7"/>
      <c r="BD173" s="7"/>
      <c r="BE173" s="7"/>
      <c r="BF173" s="7"/>
      <c r="BG173" s="8"/>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37"/>
      <c r="DX173" s="5" t="s">
        <v>1703</v>
      </c>
      <c r="DY173" s="5"/>
      <c r="DZ173" s="5" t="s">
        <v>1527</v>
      </c>
      <c r="EA173" s="5"/>
      <c r="EB173" s="5" t="s">
        <v>1559</v>
      </c>
      <c r="EC173" s="5" t="s">
        <v>2054</v>
      </c>
      <c r="ED173" s="5" t="s">
        <v>1586</v>
      </c>
      <c r="EE173" s="115"/>
      <c r="EF173" s="115"/>
      <c r="EG173" s="115"/>
      <c r="EH173" s="115"/>
      <c r="EI173" s="115"/>
      <c r="EJ173" s="115"/>
      <c r="EK173" s="115"/>
      <c r="EL173" s="115"/>
      <c r="EM173" s="115"/>
      <c r="EN173" s="115"/>
      <c r="EO173" s="115"/>
      <c r="EP173" s="115"/>
      <c r="EQ173" s="5"/>
      <c r="ER173" s="5"/>
    </row>
    <row r="174" spans="1:148" s="9" customFormat="1" ht="29.4" hidden="1" thickBot="1" x14ac:dyDescent="0.35">
      <c r="A174" s="5" t="s">
        <v>2146</v>
      </c>
      <c r="B174" s="5" t="s">
        <v>2145</v>
      </c>
      <c r="C174" s="5" t="s">
        <v>587</v>
      </c>
      <c r="D174" s="5"/>
      <c r="E174" s="5" t="s">
        <v>583</v>
      </c>
      <c r="F174" s="130">
        <v>44685</v>
      </c>
      <c r="G174" s="134"/>
      <c r="H174" s="132">
        <v>44818</v>
      </c>
      <c r="I174" s="134"/>
      <c r="J174" s="131">
        <v>44911</v>
      </c>
      <c r="K174" s="134"/>
      <c r="L174" s="115"/>
      <c r="M174" s="115"/>
      <c r="N174" s="131">
        <v>44914</v>
      </c>
      <c r="O174" s="356"/>
      <c r="P174" s="257"/>
      <c r="Q174" s="281"/>
      <c r="R174" s="427"/>
      <c r="S174" s="387">
        <v>1</v>
      </c>
      <c r="T174" s="176">
        <v>1</v>
      </c>
      <c r="U174" s="176">
        <v>1</v>
      </c>
      <c r="V174" s="176">
        <v>1</v>
      </c>
      <c r="W174" s="176">
        <v>1</v>
      </c>
      <c r="X174" s="177">
        <v>1</v>
      </c>
      <c r="Y174" s="25"/>
      <c r="Z174" s="206">
        <v>44943</v>
      </c>
      <c r="AA174" s="206">
        <v>45014</v>
      </c>
      <c r="AB174" s="206">
        <v>45016</v>
      </c>
      <c r="AC174" s="211">
        <v>45020</v>
      </c>
      <c r="AD174" s="206">
        <v>45005</v>
      </c>
      <c r="AE174" s="212">
        <v>45023</v>
      </c>
      <c r="AF174" s="206">
        <f t="shared" si="57"/>
        <v>45037</v>
      </c>
      <c r="AG174" s="206">
        <v>45040</v>
      </c>
      <c r="AH174" s="222"/>
      <c r="AI174" s="41"/>
      <c r="AJ174" s="6">
        <f t="shared" si="58"/>
        <v>72</v>
      </c>
      <c r="AK174" s="6">
        <f t="shared" si="59"/>
        <v>3</v>
      </c>
      <c r="AL174" s="6">
        <f t="shared" si="60"/>
        <v>5</v>
      </c>
      <c r="AM174" s="6">
        <f t="shared" si="61"/>
        <v>-14</v>
      </c>
      <c r="AN174" s="6">
        <f t="shared" si="62"/>
        <v>19</v>
      </c>
      <c r="AO174" s="6">
        <f t="shared" si="63"/>
        <v>15</v>
      </c>
      <c r="AP174" s="30">
        <f t="shared" si="64"/>
        <v>4</v>
      </c>
      <c r="AQ174" s="32"/>
      <c r="AR174" s="7"/>
      <c r="AS174" s="7"/>
      <c r="AT174" s="7"/>
      <c r="AU174" s="7"/>
      <c r="AV174" s="7"/>
      <c r="AW174" s="7"/>
      <c r="AX174" s="7"/>
      <c r="AY174" s="7"/>
      <c r="AZ174" s="7"/>
      <c r="BA174" s="7"/>
      <c r="BB174" s="7"/>
      <c r="BC174" s="7"/>
      <c r="BD174" s="7"/>
      <c r="BE174" s="7"/>
      <c r="BF174" s="7"/>
      <c r="BG174" s="8"/>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37"/>
      <c r="DX174" s="5" t="s">
        <v>1703</v>
      </c>
      <c r="DY174" s="5"/>
      <c r="DZ174" s="5" t="s">
        <v>1527</v>
      </c>
      <c r="EA174" s="5"/>
      <c r="EB174" s="5" t="s">
        <v>1559</v>
      </c>
      <c r="EC174" s="5" t="s">
        <v>2054</v>
      </c>
      <c r="ED174" s="5" t="s">
        <v>1586</v>
      </c>
      <c r="EE174" s="115"/>
      <c r="EF174" s="115"/>
      <c r="EG174" s="115"/>
      <c r="EH174" s="115"/>
      <c r="EI174" s="115"/>
      <c r="EJ174" s="115"/>
      <c r="EK174" s="115"/>
      <c r="EL174" s="115"/>
      <c r="EM174" s="115"/>
      <c r="EN174" s="115"/>
      <c r="EO174" s="115"/>
      <c r="EP174" s="115"/>
      <c r="EQ174" s="5"/>
      <c r="ER174" s="5"/>
    </row>
    <row r="175" spans="1:148" s="9" customFormat="1" ht="30.75" customHeight="1" thickBot="1" x14ac:dyDescent="0.35">
      <c r="A175" s="5" t="s">
        <v>697</v>
      </c>
      <c r="B175" s="28" t="s">
        <v>2147</v>
      </c>
      <c r="C175" s="5" t="s">
        <v>579</v>
      </c>
      <c r="D175" s="5" t="s">
        <v>581</v>
      </c>
      <c r="E175" s="5" t="s">
        <v>583</v>
      </c>
      <c r="F175" s="134"/>
      <c r="G175" s="134"/>
      <c r="H175" s="132">
        <v>44915</v>
      </c>
      <c r="I175" s="130">
        <v>44930</v>
      </c>
      <c r="J175" s="130">
        <v>44917</v>
      </c>
      <c r="K175" s="130">
        <v>44936</v>
      </c>
      <c r="L175" s="115"/>
      <c r="M175" s="515"/>
      <c r="N175" s="130">
        <v>44917</v>
      </c>
      <c r="O175" s="269">
        <v>44939</v>
      </c>
      <c r="P175" s="262">
        <v>44923</v>
      </c>
      <c r="Q175" s="345">
        <f>WORKDAY(MIN(AA175,AB175),-5)</f>
        <v>45090</v>
      </c>
      <c r="R175" s="694" t="s">
        <v>2148</v>
      </c>
      <c r="S175" s="246">
        <v>1</v>
      </c>
      <c r="T175" s="161">
        <v>1</v>
      </c>
      <c r="U175" s="161">
        <v>0.95</v>
      </c>
      <c r="V175" s="161">
        <v>0.8</v>
      </c>
      <c r="W175" s="161">
        <v>1</v>
      </c>
      <c r="X175" s="177">
        <v>0.2</v>
      </c>
      <c r="Y175" s="25"/>
      <c r="Z175" s="217">
        <f>AA175</f>
        <v>45097</v>
      </c>
      <c r="AA175" s="211">
        <v>45097</v>
      </c>
      <c r="AB175" s="211">
        <v>45098</v>
      </c>
      <c r="AC175" s="211">
        <v>45121</v>
      </c>
      <c r="AD175" s="211">
        <v>45104</v>
      </c>
      <c r="AE175" s="212">
        <v>45139</v>
      </c>
      <c r="AF175" s="220">
        <f t="shared" si="57"/>
        <v>45148</v>
      </c>
      <c r="AG175" s="344">
        <v>45149</v>
      </c>
      <c r="AH175" s="222"/>
      <c r="AI175" s="41"/>
      <c r="AJ175" s="6">
        <f t="shared" si="58"/>
        <v>1</v>
      </c>
      <c r="AK175" s="6">
        <f t="shared" si="59"/>
        <v>2</v>
      </c>
      <c r="AL175" s="6">
        <f t="shared" si="60"/>
        <v>24</v>
      </c>
      <c r="AM175" s="6">
        <f t="shared" si="61"/>
        <v>-16</v>
      </c>
      <c r="AN175" s="6">
        <f t="shared" si="62"/>
        <v>36</v>
      </c>
      <c r="AO175" s="6">
        <f t="shared" si="63"/>
        <v>10</v>
      </c>
      <c r="AP175" s="30">
        <f t="shared" si="64"/>
        <v>2</v>
      </c>
      <c r="AQ175" s="32"/>
      <c r="AR175" s="7"/>
      <c r="AS175" s="7"/>
      <c r="AT175" s="7"/>
      <c r="AU175" s="7"/>
      <c r="AV175" s="7"/>
      <c r="AW175" s="7"/>
      <c r="AX175" s="7"/>
      <c r="AY175" s="7"/>
      <c r="AZ175" s="7"/>
      <c r="BA175" s="7"/>
      <c r="BB175" s="7"/>
      <c r="BC175" s="7"/>
      <c r="BD175" s="7"/>
      <c r="BE175" s="7"/>
      <c r="BF175" s="7"/>
      <c r="BG175" s="8"/>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37"/>
      <c r="DX175" s="5" t="s">
        <v>2028</v>
      </c>
      <c r="DY175" s="5"/>
      <c r="DZ175" s="5"/>
      <c r="EA175" s="5"/>
      <c r="EB175" s="5"/>
      <c r="EC175" s="5" t="s">
        <v>1547</v>
      </c>
      <c r="ED175" s="5"/>
      <c r="EE175" s="5"/>
      <c r="EF175" s="5"/>
      <c r="EG175" s="5"/>
      <c r="EH175" s="5"/>
      <c r="EI175" s="5"/>
      <c r="EJ175" s="5"/>
      <c r="EK175" s="5"/>
      <c r="EL175" s="115"/>
      <c r="EM175" s="115"/>
      <c r="EN175" s="115"/>
      <c r="EO175" s="115"/>
      <c r="EP175" s="115"/>
      <c r="EQ175" s="5"/>
      <c r="ER175" s="5"/>
    </row>
    <row r="176" spans="1:148" s="9" customFormat="1" ht="15" thickBot="1" x14ac:dyDescent="0.35">
      <c r="A176" s="184" t="s">
        <v>664</v>
      </c>
      <c r="B176" s="5" t="s">
        <v>1974</v>
      </c>
      <c r="C176" s="5" t="s">
        <v>579</v>
      </c>
      <c r="D176" s="5" t="s">
        <v>581</v>
      </c>
      <c r="E176" s="5" t="s">
        <v>575</v>
      </c>
      <c r="F176" s="134"/>
      <c r="G176" s="134"/>
      <c r="H176" s="130">
        <v>44777</v>
      </c>
      <c r="I176" s="130">
        <v>44777</v>
      </c>
      <c r="J176" s="130">
        <v>45045</v>
      </c>
      <c r="K176" s="130">
        <v>44848</v>
      </c>
      <c r="L176" s="115"/>
      <c r="M176" s="115"/>
      <c r="N176" s="130">
        <v>44876</v>
      </c>
      <c r="O176" s="269">
        <v>44848</v>
      </c>
      <c r="P176" s="262">
        <v>44984</v>
      </c>
      <c r="Q176" s="336">
        <f>WORKDAY(MIN(AA176,AB176),-5)</f>
        <v>45049</v>
      </c>
      <c r="R176" s="647" t="s">
        <v>2149</v>
      </c>
      <c r="S176" s="161">
        <v>1</v>
      </c>
      <c r="T176" s="176">
        <v>1</v>
      </c>
      <c r="U176" s="176">
        <v>1</v>
      </c>
      <c r="V176" s="176">
        <v>1</v>
      </c>
      <c r="W176" s="176">
        <v>1</v>
      </c>
      <c r="X176" s="177">
        <v>0.2</v>
      </c>
      <c r="Y176" s="25"/>
      <c r="Z176" s="206">
        <v>44917</v>
      </c>
      <c r="AA176" s="206">
        <v>45056</v>
      </c>
      <c r="AB176" s="206">
        <v>45071</v>
      </c>
      <c r="AC176" s="206">
        <v>45089</v>
      </c>
      <c r="AD176" s="206">
        <v>45068</v>
      </c>
      <c r="AE176" s="206">
        <v>45215</v>
      </c>
      <c r="AF176" s="205">
        <f t="shared" si="57"/>
        <v>45309</v>
      </c>
      <c r="AG176" s="205">
        <v>45310</v>
      </c>
      <c r="AH176" s="222"/>
      <c r="AI176" s="41"/>
      <c r="AJ176" s="6">
        <f t="shared" si="58"/>
        <v>140</v>
      </c>
      <c r="AK176" s="6">
        <f t="shared" si="59"/>
        <v>16</v>
      </c>
      <c r="AL176" s="6">
        <f t="shared" si="60"/>
        <v>19</v>
      </c>
      <c r="AM176" s="6">
        <f t="shared" si="61"/>
        <v>-20</v>
      </c>
      <c r="AN176" s="6">
        <f t="shared" si="62"/>
        <v>148</v>
      </c>
      <c r="AO176" s="6">
        <f t="shared" si="63"/>
        <v>95</v>
      </c>
      <c r="AP176" s="30">
        <f t="shared" si="64"/>
        <v>2</v>
      </c>
      <c r="AQ176" s="32"/>
      <c r="AR176" s="7"/>
      <c r="AS176" s="7"/>
      <c r="AT176" s="7"/>
      <c r="AU176" s="7"/>
      <c r="AV176" s="7"/>
      <c r="AW176" s="7"/>
      <c r="AX176" s="7"/>
      <c r="AY176" s="7"/>
      <c r="AZ176" s="7"/>
      <c r="BA176" s="7"/>
      <c r="BB176" s="7"/>
      <c r="BC176" s="7"/>
      <c r="BD176" s="7"/>
      <c r="BE176" s="7"/>
      <c r="BF176" s="7"/>
      <c r="BG176" s="8"/>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37"/>
      <c r="DX176" s="5" t="s">
        <v>829</v>
      </c>
      <c r="DY176" s="5" t="s">
        <v>1595</v>
      </c>
      <c r="DZ176" s="5" t="s">
        <v>584</v>
      </c>
      <c r="EA176" s="5" t="s">
        <v>577</v>
      </c>
      <c r="EB176" s="5" t="s">
        <v>1551</v>
      </c>
      <c r="EC176" s="5" t="s">
        <v>1697</v>
      </c>
      <c r="ED176" s="5"/>
      <c r="EE176" s="115"/>
      <c r="EF176" s="115"/>
      <c r="EG176" s="115"/>
      <c r="EH176" s="115"/>
      <c r="EI176" s="115"/>
      <c r="EJ176" s="115">
        <v>44769</v>
      </c>
      <c r="EK176" s="115"/>
      <c r="EL176" s="115"/>
      <c r="EM176" s="115"/>
      <c r="EN176" s="115"/>
      <c r="EO176" s="115"/>
      <c r="EP176" s="115"/>
      <c r="EQ176" s="5"/>
      <c r="ER176" s="5"/>
    </row>
    <row r="177" spans="1:148" s="9" customFormat="1" ht="15" thickBot="1" x14ac:dyDescent="0.35">
      <c r="A177" s="184" t="s">
        <v>666</v>
      </c>
      <c r="B177" s="5" t="s">
        <v>1978</v>
      </c>
      <c r="C177" s="5" t="s">
        <v>579</v>
      </c>
      <c r="D177" s="5" t="s">
        <v>581</v>
      </c>
      <c r="E177" s="5" t="s">
        <v>575</v>
      </c>
      <c r="F177" s="134"/>
      <c r="G177" s="134"/>
      <c r="H177" s="130">
        <v>44777</v>
      </c>
      <c r="I177" s="130">
        <v>44777</v>
      </c>
      <c r="J177" s="130">
        <v>45045</v>
      </c>
      <c r="K177" s="130">
        <v>44848</v>
      </c>
      <c r="L177" s="115"/>
      <c r="M177" s="115"/>
      <c r="N177" s="130">
        <v>44876</v>
      </c>
      <c r="O177" s="269">
        <v>44848</v>
      </c>
      <c r="P177" s="262">
        <v>44984</v>
      </c>
      <c r="Q177" s="336">
        <f>WORKDAY(MIN(AA177,AB177),-5)</f>
        <v>45049</v>
      </c>
      <c r="R177" s="647" t="s">
        <v>2149</v>
      </c>
      <c r="S177" s="161">
        <v>1</v>
      </c>
      <c r="T177" s="176">
        <v>1</v>
      </c>
      <c r="U177" s="176">
        <v>1</v>
      </c>
      <c r="V177" s="176">
        <v>1</v>
      </c>
      <c r="W177" s="176">
        <v>1</v>
      </c>
      <c r="X177" s="177">
        <v>0.1</v>
      </c>
      <c r="Y177" s="25"/>
      <c r="Z177" s="206">
        <v>44917</v>
      </c>
      <c r="AA177" s="206">
        <v>45056</v>
      </c>
      <c r="AB177" s="206">
        <v>45071</v>
      </c>
      <c r="AC177" s="206">
        <v>45138</v>
      </c>
      <c r="AD177" s="206">
        <v>45072</v>
      </c>
      <c r="AE177" s="206">
        <v>45215</v>
      </c>
      <c r="AF177" s="205">
        <f t="shared" si="57"/>
        <v>45309</v>
      </c>
      <c r="AG177" s="205">
        <v>45310</v>
      </c>
      <c r="AH177" s="222"/>
      <c r="AI177" s="41"/>
      <c r="AJ177" s="6">
        <f t="shared" si="58"/>
        <v>140</v>
      </c>
      <c r="AK177" s="6">
        <f t="shared" si="59"/>
        <v>16</v>
      </c>
      <c r="AL177" s="6">
        <f t="shared" si="60"/>
        <v>68</v>
      </c>
      <c r="AM177" s="6">
        <f t="shared" si="61"/>
        <v>-65</v>
      </c>
      <c r="AN177" s="6">
        <f t="shared" si="62"/>
        <v>144</v>
      </c>
      <c r="AO177" s="6">
        <f t="shared" si="63"/>
        <v>95</v>
      </c>
      <c r="AP177" s="30">
        <f t="shared" si="64"/>
        <v>2</v>
      </c>
      <c r="AQ177" s="32"/>
      <c r="AR177" s="7"/>
      <c r="AS177" s="7"/>
      <c r="AT177" s="7"/>
      <c r="AU177" s="7"/>
      <c r="AV177" s="7"/>
      <c r="AW177" s="7"/>
      <c r="AX177" s="7"/>
      <c r="AY177" s="7"/>
      <c r="AZ177" s="7"/>
      <c r="BA177" s="7"/>
      <c r="BB177" s="7"/>
      <c r="BC177" s="7"/>
      <c r="BD177" s="7"/>
      <c r="BE177" s="7"/>
      <c r="BF177" s="7"/>
      <c r="BG177" s="8"/>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37"/>
      <c r="DX177" s="5" t="s">
        <v>829</v>
      </c>
      <c r="DY177" s="5" t="s">
        <v>1595</v>
      </c>
      <c r="DZ177" s="5" t="s">
        <v>584</v>
      </c>
      <c r="EA177" s="5" t="s">
        <v>577</v>
      </c>
      <c r="EB177" s="5" t="s">
        <v>1551</v>
      </c>
      <c r="EC177" s="5" t="s">
        <v>1697</v>
      </c>
      <c r="ED177" s="5"/>
      <c r="EE177" s="115"/>
      <c r="EF177" s="115"/>
      <c r="EG177" s="115"/>
      <c r="EH177" s="115"/>
      <c r="EI177" s="115"/>
      <c r="EJ177" s="115">
        <v>44769</v>
      </c>
      <c r="EK177" s="115"/>
      <c r="EL177" s="115"/>
      <c r="EM177" s="115"/>
      <c r="EN177" s="115"/>
      <c r="EO177" s="115"/>
      <c r="EP177" s="115"/>
      <c r="EQ177" s="5"/>
      <c r="ER177" s="5"/>
    </row>
    <row r="178" spans="1:148" s="9" customFormat="1" ht="29.4" hidden="1" thickBot="1" x14ac:dyDescent="0.35">
      <c r="A178" s="5" t="s">
        <v>2150</v>
      </c>
      <c r="B178" s="5" t="s">
        <v>2151</v>
      </c>
      <c r="C178" s="5" t="s">
        <v>587</v>
      </c>
      <c r="D178" s="5"/>
      <c r="E178" s="5" t="s">
        <v>583</v>
      </c>
      <c r="F178" s="131">
        <v>44748</v>
      </c>
      <c r="G178" s="134"/>
      <c r="H178" s="130">
        <v>44824</v>
      </c>
      <c r="I178" s="134"/>
      <c r="J178" s="132">
        <v>44872</v>
      </c>
      <c r="K178" s="134"/>
      <c r="L178" s="115"/>
      <c r="M178" s="115"/>
      <c r="N178" s="130">
        <v>44901</v>
      </c>
      <c r="O178" s="260"/>
      <c r="P178" s="198">
        <v>44923</v>
      </c>
      <c r="Q178" s="275">
        <v>44937</v>
      </c>
      <c r="R178" s="254" t="s">
        <v>2152</v>
      </c>
      <c r="S178" s="176">
        <v>1</v>
      </c>
      <c r="T178" s="176">
        <v>1</v>
      </c>
      <c r="U178" s="182">
        <v>1</v>
      </c>
      <c r="V178" s="182">
        <v>1</v>
      </c>
      <c r="W178" s="176">
        <v>1</v>
      </c>
      <c r="X178" s="177">
        <v>1</v>
      </c>
      <c r="Y178" s="25"/>
      <c r="Z178" s="206">
        <v>44902</v>
      </c>
      <c r="AA178" s="212">
        <v>44929</v>
      </c>
      <c r="AB178" s="208">
        <f t="shared" ref="AB178:AC182" si="66">AC178</f>
        <v>44931</v>
      </c>
      <c r="AC178" s="208">
        <f t="shared" si="66"/>
        <v>44931</v>
      </c>
      <c r="AD178" s="212">
        <v>44931</v>
      </c>
      <c r="AE178" s="206">
        <v>44932</v>
      </c>
      <c r="AF178" s="206">
        <f t="shared" si="57"/>
        <v>44936</v>
      </c>
      <c r="AG178" s="206">
        <v>44937</v>
      </c>
      <c r="AH178" s="222"/>
      <c r="AI178" s="41"/>
      <c r="AJ178" s="6">
        <f t="shared" si="58"/>
        <v>28</v>
      </c>
      <c r="AK178" s="6">
        <f t="shared" si="59"/>
        <v>3</v>
      </c>
      <c r="AL178" s="6">
        <f t="shared" si="60"/>
        <v>1</v>
      </c>
      <c r="AM178" s="6">
        <f t="shared" si="61"/>
        <v>1</v>
      </c>
      <c r="AN178" s="6">
        <f t="shared" si="62"/>
        <v>2</v>
      </c>
      <c r="AO178" s="6">
        <f t="shared" si="63"/>
        <v>5</v>
      </c>
      <c r="AP178" s="30">
        <f t="shared" si="64"/>
        <v>2</v>
      </c>
      <c r="AQ178" s="32"/>
      <c r="AR178" s="7"/>
      <c r="AS178" s="7"/>
      <c r="AT178" s="7"/>
      <c r="AU178" s="7"/>
      <c r="AV178" s="7"/>
      <c r="AW178" s="7"/>
      <c r="AX178" s="7"/>
      <c r="AY178" s="7"/>
      <c r="AZ178" s="7"/>
      <c r="BA178" s="7"/>
      <c r="BB178" s="7"/>
      <c r="BC178" s="7"/>
      <c r="BD178" s="7"/>
      <c r="BE178" s="7"/>
      <c r="BF178" s="7"/>
      <c r="BG178" s="8"/>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37"/>
      <c r="DX178" s="5" t="s">
        <v>1703</v>
      </c>
      <c r="DY178" s="5"/>
      <c r="DZ178" s="5" t="s">
        <v>1527</v>
      </c>
      <c r="EA178" s="5"/>
      <c r="EB178" s="5" t="s">
        <v>1704</v>
      </c>
      <c r="EC178" s="5" t="s">
        <v>1113</v>
      </c>
      <c r="ED178" s="5" t="s">
        <v>1586</v>
      </c>
      <c r="EE178" s="115"/>
      <c r="EF178" s="115"/>
      <c r="EG178" s="115"/>
      <c r="EH178" s="115"/>
      <c r="EI178" s="115"/>
      <c r="EJ178" s="115"/>
      <c r="EK178" s="115"/>
      <c r="EL178" s="115"/>
      <c r="EM178" s="115"/>
      <c r="EN178" s="115"/>
      <c r="EO178" s="115"/>
      <c r="EP178" s="115"/>
      <c r="EQ178" s="5"/>
      <c r="ER178" s="5"/>
    </row>
    <row r="179" spans="1:148" s="9" customFormat="1" ht="75.75" hidden="1" customHeight="1" thickBot="1" x14ac:dyDescent="0.35">
      <c r="A179" s="5" t="s">
        <v>2153</v>
      </c>
      <c r="B179" s="5" t="s">
        <v>2154</v>
      </c>
      <c r="C179" s="5" t="s">
        <v>587</v>
      </c>
      <c r="D179" s="5"/>
      <c r="E179" s="5" t="s">
        <v>583</v>
      </c>
      <c r="F179" s="131">
        <v>44748</v>
      </c>
      <c r="G179" s="134"/>
      <c r="H179" s="130">
        <v>44824</v>
      </c>
      <c r="I179" s="134"/>
      <c r="J179" s="132">
        <v>44872</v>
      </c>
      <c r="K179" s="134"/>
      <c r="L179" s="115"/>
      <c r="M179" s="115"/>
      <c r="N179" s="130">
        <v>44971</v>
      </c>
      <c r="O179" s="267"/>
      <c r="P179" s="262">
        <v>44923</v>
      </c>
      <c r="Q179" s="272"/>
      <c r="R179" s="379" t="s">
        <v>2155</v>
      </c>
      <c r="S179" s="176">
        <v>1</v>
      </c>
      <c r="T179" s="176">
        <v>1</v>
      </c>
      <c r="U179" s="180">
        <v>1</v>
      </c>
      <c r="V179" s="176"/>
      <c r="W179" s="176">
        <v>1</v>
      </c>
      <c r="X179" s="177">
        <v>1</v>
      </c>
      <c r="Y179" s="25"/>
      <c r="Z179" s="206">
        <v>45047</v>
      </c>
      <c r="AA179" s="206">
        <v>45042</v>
      </c>
      <c r="AB179" s="208">
        <f t="shared" si="66"/>
        <v>45057</v>
      </c>
      <c r="AC179" s="208">
        <f t="shared" si="66"/>
        <v>45057</v>
      </c>
      <c r="AD179" s="206">
        <v>45057</v>
      </c>
      <c r="AE179" s="206">
        <v>45062</v>
      </c>
      <c r="AF179" s="206">
        <v>45065</v>
      </c>
      <c r="AG179" s="206">
        <v>45071</v>
      </c>
      <c r="AH179" s="222"/>
      <c r="AI179" s="41"/>
      <c r="AJ179" s="6">
        <f t="shared" si="58"/>
        <v>-4</v>
      </c>
      <c r="AK179" s="6">
        <f t="shared" si="59"/>
        <v>16</v>
      </c>
      <c r="AL179" s="6">
        <f t="shared" si="60"/>
        <v>1</v>
      </c>
      <c r="AM179" s="6">
        <f t="shared" si="61"/>
        <v>1</v>
      </c>
      <c r="AN179" s="6">
        <f t="shared" si="62"/>
        <v>6</v>
      </c>
      <c r="AO179" s="6">
        <f t="shared" si="63"/>
        <v>4</v>
      </c>
      <c r="AP179" s="30">
        <f t="shared" si="64"/>
        <v>7</v>
      </c>
      <c r="AQ179" s="32"/>
      <c r="AR179" s="7"/>
      <c r="AS179" s="7"/>
      <c r="AT179" s="7"/>
      <c r="AU179" s="7"/>
      <c r="AV179" s="7"/>
      <c r="AW179" s="7"/>
      <c r="AX179" s="7"/>
      <c r="AY179" s="7"/>
      <c r="AZ179" s="7"/>
      <c r="BA179" s="7"/>
      <c r="BB179" s="7"/>
      <c r="BC179" s="7"/>
      <c r="BD179" s="7"/>
      <c r="BE179" s="7"/>
      <c r="BF179" s="7"/>
      <c r="BG179" s="8"/>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37"/>
      <c r="DX179" s="5" t="s">
        <v>1703</v>
      </c>
      <c r="DY179" s="5"/>
      <c r="DZ179" s="5" t="s">
        <v>1527</v>
      </c>
      <c r="EA179" s="5"/>
      <c r="EB179" s="5" t="s">
        <v>1704</v>
      </c>
      <c r="EC179" s="5" t="s">
        <v>1113</v>
      </c>
      <c r="ED179" s="5" t="s">
        <v>1586</v>
      </c>
      <c r="EE179" s="115"/>
      <c r="EF179" s="115"/>
      <c r="EG179" s="115"/>
      <c r="EH179" s="115"/>
      <c r="EI179" s="115"/>
      <c r="EJ179" s="115"/>
      <c r="EK179" s="115"/>
      <c r="EL179" s="115"/>
      <c r="EM179" s="115"/>
      <c r="EN179" s="115"/>
      <c r="EO179" s="115"/>
      <c r="EP179" s="115"/>
      <c r="EQ179" s="5"/>
      <c r="ER179" s="5"/>
    </row>
    <row r="180" spans="1:148" s="9" customFormat="1" ht="29.4" hidden="1" thickBot="1" x14ac:dyDescent="0.35">
      <c r="A180" s="5" t="s">
        <v>2156</v>
      </c>
      <c r="B180" s="5" t="s">
        <v>2157</v>
      </c>
      <c r="C180" s="5" t="s">
        <v>587</v>
      </c>
      <c r="D180" s="5"/>
      <c r="E180" s="5" t="s">
        <v>583</v>
      </c>
      <c r="F180" s="131">
        <v>44749</v>
      </c>
      <c r="G180" s="134"/>
      <c r="H180" s="130">
        <v>44824</v>
      </c>
      <c r="I180" s="134"/>
      <c r="J180" s="130">
        <v>44900</v>
      </c>
      <c r="K180" s="134"/>
      <c r="L180" s="115"/>
      <c r="M180" s="115"/>
      <c r="N180" s="130">
        <v>44901</v>
      </c>
      <c r="O180" s="267"/>
      <c r="P180" s="198">
        <v>44923</v>
      </c>
      <c r="Q180" s="290">
        <v>44966</v>
      </c>
      <c r="R180" s="254" t="s">
        <v>2158</v>
      </c>
      <c r="S180" s="176">
        <v>1</v>
      </c>
      <c r="T180" s="176">
        <v>1</v>
      </c>
      <c r="U180" s="182">
        <v>1</v>
      </c>
      <c r="V180" s="180">
        <v>1</v>
      </c>
      <c r="W180" s="176">
        <v>1</v>
      </c>
      <c r="X180" s="177">
        <v>0.95</v>
      </c>
      <c r="Y180" s="25"/>
      <c r="Z180" s="206">
        <v>44907</v>
      </c>
      <c r="AA180" s="206">
        <v>44960</v>
      </c>
      <c r="AB180" s="208">
        <f t="shared" si="66"/>
        <v>44963</v>
      </c>
      <c r="AC180" s="208">
        <f t="shared" si="66"/>
        <v>44963</v>
      </c>
      <c r="AD180" s="211">
        <v>44963</v>
      </c>
      <c r="AE180" s="211">
        <v>44966</v>
      </c>
      <c r="AF180" s="206">
        <f t="shared" ref="AF180:AF193" si="67">IF(ISBLANK(AG180),"",WORKDAY(AG180,-1))</f>
        <v>44971</v>
      </c>
      <c r="AG180" s="211">
        <v>44972</v>
      </c>
      <c r="AH180" s="222"/>
      <c r="AI180" s="41"/>
      <c r="AJ180" s="6">
        <f t="shared" si="58"/>
        <v>54</v>
      </c>
      <c r="AK180" s="6">
        <f t="shared" si="59"/>
        <v>4</v>
      </c>
      <c r="AL180" s="6">
        <f t="shared" si="60"/>
        <v>1</v>
      </c>
      <c r="AM180" s="6">
        <f t="shared" si="61"/>
        <v>1</v>
      </c>
      <c r="AN180" s="6">
        <f t="shared" si="62"/>
        <v>4</v>
      </c>
      <c r="AO180" s="6">
        <f t="shared" si="63"/>
        <v>6</v>
      </c>
      <c r="AP180" s="30">
        <f t="shared" si="64"/>
        <v>2</v>
      </c>
      <c r="AQ180" s="32"/>
      <c r="AR180" s="7"/>
      <c r="AS180" s="7"/>
      <c r="AT180" s="7"/>
      <c r="AU180" s="7"/>
      <c r="AV180" s="7"/>
      <c r="AW180" s="7"/>
      <c r="AX180" s="7"/>
      <c r="AY180" s="7"/>
      <c r="AZ180" s="7"/>
      <c r="BA180" s="7"/>
      <c r="BB180" s="7"/>
      <c r="BC180" s="7"/>
      <c r="BD180" s="7"/>
      <c r="BE180" s="7"/>
      <c r="BF180" s="7"/>
      <c r="BG180" s="8"/>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37"/>
      <c r="DX180" s="5" t="s">
        <v>1703</v>
      </c>
      <c r="DY180" s="5"/>
      <c r="DZ180" s="5" t="s">
        <v>1527</v>
      </c>
      <c r="EA180" s="5"/>
      <c r="EB180" s="5" t="s">
        <v>2159</v>
      </c>
      <c r="EC180" s="5" t="s">
        <v>1113</v>
      </c>
      <c r="ED180" s="5" t="s">
        <v>1586</v>
      </c>
      <c r="EE180" s="115"/>
      <c r="EF180" s="115"/>
      <c r="EG180" s="115"/>
      <c r="EH180" s="115"/>
      <c r="EI180" s="115"/>
      <c r="EJ180" s="115"/>
      <c r="EK180" s="115"/>
      <c r="EL180" s="115"/>
      <c r="EM180" s="115"/>
      <c r="EN180" s="115"/>
      <c r="EO180" s="115"/>
      <c r="EP180" s="115"/>
      <c r="EQ180" s="5"/>
      <c r="ER180" s="5"/>
    </row>
    <row r="181" spans="1:148" s="9" customFormat="1" ht="67.5" hidden="1" customHeight="1" thickBot="1" x14ac:dyDescent="0.35">
      <c r="A181" s="5" t="s">
        <v>2160</v>
      </c>
      <c r="B181" s="5" t="s">
        <v>2161</v>
      </c>
      <c r="C181" s="5" t="s">
        <v>587</v>
      </c>
      <c r="D181" s="5"/>
      <c r="E181" s="5" t="s">
        <v>583</v>
      </c>
      <c r="F181" s="131">
        <v>44748</v>
      </c>
      <c r="G181" s="134"/>
      <c r="H181" s="130">
        <v>44824</v>
      </c>
      <c r="I181" s="134"/>
      <c r="J181" s="132">
        <v>44872</v>
      </c>
      <c r="K181" s="134"/>
      <c r="L181" s="115"/>
      <c r="M181" s="115"/>
      <c r="N181" s="130">
        <v>44971</v>
      </c>
      <c r="O181" s="267"/>
      <c r="P181" s="262">
        <v>44923</v>
      </c>
      <c r="Q181" s="272"/>
      <c r="R181" s="254" t="s">
        <v>2162</v>
      </c>
      <c r="S181" s="176">
        <v>1</v>
      </c>
      <c r="T181" s="176">
        <v>1</v>
      </c>
      <c r="U181" s="180">
        <v>1</v>
      </c>
      <c r="V181" s="180">
        <v>1</v>
      </c>
      <c r="W181" s="176">
        <v>1</v>
      </c>
      <c r="X181" s="177">
        <v>1</v>
      </c>
      <c r="Y181" s="25"/>
      <c r="Z181" s="206">
        <v>44978</v>
      </c>
      <c r="AA181" s="206">
        <v>44979</v>
      </c>
      <c r="AB181" s="208">
        <f t="shared" si="66"/>
        <v>44991</v>
      </c>
      <c r="AC181" s="208">
        <f t="shared" si="66"/>
        <v>44991</v>
      </c>
      <c r="AD181" s="206">
        <v>44991</v>
      </c>
      <c r="AE181" s="206">
        <v>44998</v>
      </c>
      <c r="AF181" s="206">
        <f t="shared" si="67"/>
        <v>45006</v>
      </c>
      <c r="AG181" s="206">
        <v>45007</v>
      </c>
      <c r="AH181" s="222"/>
      <c r="AI181" s="41"/>
      <c r="AJ181" s="6">
        <f t="shared" si="58"/>
        <v>2</v>
      </c>
      <c r="AK181" s="6">
        <f t="shared" si="59"/>
        <v>13</v>
      </c>
      <c r="AL181" s="6">
        <f t="shared" si="60"/>
        <v>1</v>
      </c>
      <c r="AM181" s="6">
        <f t="shared" si="61"/>
        <v>1</v>
      </c>
      <c r="AN181" s="6">
        <f t="shared" si="62"/>
        <v>8</v>
      </c>
      <c r="AO181" s="6">
        <f t="shared" si="63"/>
        <v>9</v>
      </c>
      <c r="AP181" s="30">
        <f t="shared" si="64"/>
        <v>2</v>
      </c>
      <c r="AQ181" s="32"/>
      <c r="AR181" s="7"/>
      <c r="AS181" s="7"/>
      <c r="AT181" s="7"/>
      <c r="AU181" s="7"/>
      <c r="AV181" s="7"/>
      <c r="AW181" s="7"/>
      <c r="AX181" s="7"/>
      <c r="AY181" s="7"/>
      <c r="AZ181" s="7"/>
      <c r="BA181" s="7"/>
      <c r="BB181" s="7"/>
      <c r="BC181" s="7"/>
      <c r="BD181" s="7"/>
      <c r="BE181" s="7"/>
      <c r="BF181" s="7"/>
      <c r="BG181" s="8"/>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37"/>
      <c r="DX181" s="5" t="s">
        <v>1703</v>
      </c>
      <c r="DY181" s="5"/>
      <c r="DZ181" s="5" t="s">
        <v>1527</v>
      </c>
      <c r="EA181" s="5"/>
      <c r="EB181" s="5" t="s">
        <v>1704</v>
      </c>
      <c r="EC181" s="5" t="s">
        <v>1113</v>
      </c>
      <c r="ED181" s="5" t="s">
        <v>1586</v>
      </c>
      <c r="EE181" s="115"/>
      <c r="EF181" s="115"/>
      <c r="EG181" s="115"/>
      <c r="EH181" s="115"/>
      <c r="EI181" s="115"/>
      <c r="EJ181" s="115"/>
      <c r="EK181" s="115"/>
      <c r="EL181" s="115"/>
      <c r="EM181" s="115"/>
      <c r="EN181" s="115"/>
      <c r="EO181" s="115"/>
      <c r="EP181" s="115"/>
      <c r="EQ181" s="5"/>
      <c r="ER181" s="5"/>
    </row>
    <row r="182" spans="1:148" s="9" customFormat="1" ht="29.4" hidden="1" thickBot="1" x14ac:dyDescent="0.35">
      <c r="A182" s="5" t="s">
        <v>650</v>
      </c>
      <c r="B182" s="5" t="s">
        <v>2163</v>
      </c>
      <c r="C182" s="5" t="s">
        <v>587</v>
      </c>
      <c r="D182" s="5" t="s">
        <v>581</v>
      </c>
      <c r="E182" s="5" t="s">
        <v>583</v>
      </c>
      <c r="F182" s="131">
        <v>44748</v>
      </c>
      <c r="G182" s="134"/>
      <c r="H182" s="130">
        <v>44824</v>
      </c>
      <c r="I182" s="134"/>
      <c r="J182" s="132">
        <v>44872</v>
      </c>
      <c r="K182" s="134"/>
      <c r="L182" s="115"/>
      <c r="M182" s="115"/>
      <c r="N182" s="130">
        <v>44971</v>
      </c>
      <c r="O182" s="267"/>
      <c r="P182" s="262">
        <v>44923</v>
      </c>
      <c r="Q182" s="336">
        <f>WORKDAY(MIN(AA182,AB182),-5)</f>
        <v>45069</v>
      </c>
      <c r="R182" s="436" t="s">
        <v>2164</v>
      </c>
      <c r="S182" s="176">
        <v>1</v>
      </c>
      <c r="T182" s="176">
        <v>1</v>
      </c>
      <c r="U182" s="180">
        <v>1</v>
      </c>
      <c r="V182" s="180">
        <v>1</v>
      </c>
      <c r="W182" s="176">
        <v>1</v>
      </c>
      <c r="X182" s="177">
        <v>1</v>
      </c>
      <c r="Y182" s="25"/>
      <c r="Z182" s="206">
        <v>45090</v>
      </c>
      <c r="AA182" s="206">
        <v>45076</v>
      </c>
      <c r="AB182" s="208">
        <f t="shared" si="66"/>
        <v>45076</v>
      </c>
      <c r="AC182" s="208">
        <f t="shared" si="66"/>
        <v>45076</v>
      </c>
      <c r="AD182" s="206">
        <v>45076</v>
      </c>
      <c r="AE182" s="206">
        <v>45154</v>
      </c>
      <c r="AF182" s="206">
        <f t="shared" si="67"/>
        <v>45173</v>
      </c>
      <c r="AG182" s="206">
        <v>45174</v>
      </c>
      <c r="AH182" s="222"/>
      <c r="AI182" s="41"/>
      <c r="AJ182" s="6">
        <f t="shared" si="58"/>
        <v>-13</v>
      </c>
      <c r="AK182" s="6">
        <f t="shared" si="59"/>
        <v>1</v>
      </c>
      <c r="AL182" s="6">
        <f t="shared" si="60"/>
        <v>1</v>
      </c>
      <c r="AM182" s="6">
        <f t="shared" si="61"/>
        <v>1</v>
      </c>
      <c r="AN182" s="6">
        <f t="shared" si="62"/>
        <v>79</v>
      </c>
      <c r="AO182" s="6">
        <f t="shared" si="63"/>
        <v>20</v>
      </c>
      <c r="AP182" s="30">
        <f t="shared" si="64"/>
        <v>2</v>
      </c>
      <c r="AQ182" s="32"/>
      <c r="AR182" s="7"/>
      <c r="AS182" s="7"/>
      <c r="AT182" s="7"/>
      <c r="AU182" s="7"/>
      <c r="AV182" s="7"/>
      <c r="AW182" s="7"/>
      <c r="AX182" s="7"/>
      <c r="AY182" s="7"/>
      <c r="AZ182" s="7"/>
      <c r="BA182" s="7"/>
      <c r="BB182" s="7"/>
      <c r="BC182" s="7"/>
      <c r="BD182" s="7"/>
      <c r="BE182" s="7"/>
      <c r="BF182" s="7"/>
      <c r="BG182" s="8"/>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37"/>
      <c r="DX182" s="5" t="s">
        <v>1703</v>
      </c>
      <c r="DY182" s="5"/>
      <c r="DZ182" s="5" t="s">
        <v>1527</v>
      </c>
      <c r="EA182" s="5"/>
      <c r="EB182" s="5" t="s">
        <v>1704</v>
      </c>
      <c r="EC182" s="5" t="s">
        <v>1113</v>
      </c>
      <c r="ED182" s="5" t="s">
        <v>1586</v>
      </c>
      <c r="EE182" s="115"/>
      <c r="EF182" s="115"/>
      <c r="EG182" s="115"/>
      <c r="EH182" s="115"/>
      <c r="EI182" s="115"/>
      <c r="EJ182" s="115"/>
      <c r="EK182" s="115"/>
      <c r="EL182" s="115"/>
      <c r="EM182" s="115"/>
      <c r="EN182" s="115"/>
      <c r="EO182" s="115"/>
      <c r="EP182" s="115"/>
      <c r="EQ182" s="5"/>
      <c r="ER182" s="5"/>
    </row>
    <row r="183" spans="1:148" s="9" customFormat="1" hidden="1" x14ac:dyDescent="0.3">
      <c r="A183" s="5" t="s">
        <v>698</v>
      </c>
      <c r="B183" s="5" t="s">
        <v>2165</v>
      </c>
      <c r="C183" s="5" t="s">
        <v>587</v>
      </c>
      <c r="D183" s="5" t="s">
        <v>589</v>
      </c>
      <c r="E183" s="5" t="s">
        <v>583</v>
      </c>
      <c r="F183" s="134"/>
      <c r="G183" s="134"/>
      <c r="H183" s="130">
        <v>44965</v>
      </c>
      <c r="I183" s="130">
        <v>44966</v>
      </c>
      <c r="J183" s="130">
        <v>45026</v>
      </c>
      <c r="K183" s="130">
        <v>44966</v>
      </c>
      <c r="L183" s="134"/>
      <c r="M183" s="115"/>
      <c r="N183" s="131">
        <v>45128</v>
      </c>
      <c r="O183" s="269">
        <v>44967</v>
      </c>
      <c r="P183" s="262">
        <v>45219</v>
      </c>
      <c r="Q183" s="462">
        <f>WORKDAY(MIN(AA183,AB183),-5)</f>
        <v>45216</v>
      </c>
      <c r="R183" s="753" t="s">
        <v>2166</v>
      </c>
      <c r="S183" s="161">
        <v>1</v>
      </c>
      <c r="T183" s="176">
        <v>1</v>
      </c>
      <c r="U183" s="176">
        <v>1</v>
      </c>
      <c r="V183" s="176">
        <v>1</v>
      </c>
      <c r="W183" s="176">
        <v>1</v>
      </c>
      <c r="X183" s="177">
        <v>1</v>
      </c>
      <c r="Y183" s="25"/>
      <c r="Z183" s="208"/>
      <c r="AA183" s="206">
        <v>45223</v>
      </c>
      <c r="AB183" s="206">
        <v>45230</v>
      </c>
      <c r="AC183" s="206">
        <v>45233</v>
      </c>
      <c r="AD183" s="206">
        <v>45229</v>
      </c>
      <c r="AE183" s="212">
        <v>45245</v>
      </c>
      <c r="AF183" s="206">
        <f t="shared" si="67"/>
        <v>45251</v>
      </c>
      <c r="AG183" s="206">
        <v>45252</v>
      </c>
      <c r="AH183" s="222"/>
      <c r="AI183" s="41"/>
      <c r="AJ183" s="6"/>
      <c r="AK183" s="6"/>
      <c r="AL183" s="6"/>
      <c r="AM183" s="6"/>
      <c r="AN183" s="6"/>
      <c r="AO183" s="6"/>
      <c r="AP183" s="30"/>
      <c r="AQ183" s="32"/>
      <c r="AR183" s="7"/>
      <c r="AS183" s="7"/>
      <c r="AT183" s="7"/>
      <c r="AU183" s="7"/>
      <c r="AV183" s="7"/>
      <c r="AW183" s="7"/>
      <c r="AX183" s="7"/>
      <c r="AY183" s="7"/>
      <c r="AZ183" s="7"/>
      <c r="BA183" s="7"/>
      <c r="BB183" s="7"/>
      <c r="BC183" s="7"/>
      <c r="BD183" s="7"/>
      <c r="BE183" s="7"/>
      <c r="BF183" s="7"/>
      <c r="BG183" s="8"/>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37"/>
      <c r="DX183" s="5" t="s">
        <v>2028</v>
      </c>
      <c r="DY183" s="5"/>
      <c r="DZ183" s="5"/>
      <c r="EA183" s="5"/>
      <c r="EB183" s="5"/>
      <c r="EC183" s="5" t="s">
        <v>1697</v>
      </c>
      <c r="ED183" s="5"/>
      <c r="EE183" s="115"/>
      <c r="EF183" s="115"/>
      <c r="EG183" s="115"/>
      <c r="EH183" s="115"/>
      <c r="EI183" s="115"/>
      <c r="EJ183" s="115"/>
      <c r="EK183" s="115"/>
      <c r="EL183" s="115"/>
      <c r="EM183" s="115"/>
      <c r="EN183" s="115"/>
      <c r="EO183" s="115"/>
      <c r="EP183" s="115"/>
      <c r="EQ183" s="5"/>
      <c r="ER183" s="5"/>
    </row>
    <row r="184" spans="1:148" s="9" customFormat="1" ht="29.4" hidden="1" thickBot="1" x14ac:dyDescent="0.35">
      <c r="A184" s="5" t="s">
        <v>2167</v>
      </c>
      <c r="B184" s="5" t="s">
        <v>2168</v>
      </c>
      <c r="C184" s="5" t="s">
        <v>587</v>
      </c>
      <c r="D184" s="5"/>
      <c r="E184" s="5" t="s">
        <v>583</v>
      </c>
      <c r="F184" s="131">
        <v>44749</v>
      </c>
      <c r="G184" s="134"/>
      <c r="H184" s="130">
        <v>44824</v>
      </c>
      <c r="I184" s="134"/>
      <c r="J184" s="130">
        <v>44900</v>
      </c>
      <c r="K184" s="134"/>
      <c r="L184" s="115"/>
      <c r="M184" s="115"/>
      <c r="N184" s="130">
        <v>44901</v>
      </c>
      <c r="O184" s="267"/>
      <c r="P184" s="198">
        <v>44923</v>
      </c>
      <c r="Q184" s="290">
        <v>44966</v>
      </c>
      <c r="R184" s="282" t="s">
        <v>2169</v>
      </c>
      <c r="S184" s="176">
        <v>1</v>
      </c>
      <c r="T184" s="176">
        <v>1</v>
      </c>
      <c r="U184" s="182">
        <v>1</v>
      </c>
      <c r="V184" s="180">
        <v>1</v>
      </c>
      <c r="W184" s="176">
        <v>1</v>
      </c>
      <c r="X184" s="177">
        <v>1</v>
      </c>
      <c r="Y184" s="25"/>
      <c r="Z184" s="206">
        <v>44907</v>
      </c>
      <c r="AA184" s="206">
        <v>44974</v>
      </c>
      <c r="AB184" s="208">
        <f t="shared" ref="AB184:AC188" si="68">AC184</f>
        <v>45166</v>
      </c>
      <c r="AC184" s="208">
        <f t="shared" si="68"/>
        <v>45166</v>
      </c>
      <c r="AD184" s="205">
        <v>45166</v>
      </c>
      <c r="AE184" s="206">
        <v>44957</v>
      </c>
      <c r="AF184" s="206">
        <f t="shared" si="67"/>
        <v>44971</v>
      </c>
      <c r="AG184" s="211">
        <v>44972</v>
      </c>
      <c r="AH184" s="222"/>
      <c r="AI184" s="41"/>
      <c r="AJ184" s="6">
        <f t="shared" ref="AJ184:AJ191" si="69">IF(OR(ISBLANK(task_Fab_start),ISBLANK(task_Plumb_start)),"",task_Plumb_start-task_Fab_start+1)</f>
        <v>68</v>
      </c>
      <c r="AK184" s="6">
        <f t="shared" ref="AK184:AK191" si="70">IF(OR(ISBLANK(task_Plumb_start),ISBLANK(task_Elect_start)),"",task_Elect_start-task_Plumb_start+1)</f>
        <v>193</v>
      </c>
      <c r="AL184" s="6">
        <f t="shared" ref="AL184:AL191" si="71">IF(OR(ISBLANK(task_Elect_start),ISBLANK(task_Fitup_Elect_start)),"",task_Fitup_Elect_start-task_Elect_start+1)</f>
        <v>1</v>
      </c>
      <c r="AM184" s="6">
        <f t="shared" ref="AM184:AM191" si="72">IF(OR(ISBLANK(task_Fitup_Elect_start),ISBLANK(task_Fitup_Plumb_start)),"",task_Fitup_Plumb_start-task_Fitup_Elect_start+1)</f>
        <v>1</v>
      </c>
      <c r="AN184" s="6">
        <f t="shared" ref="AN184:AN191" si="73">IF(OR(ISBLANK(task_Fitup_Plumb_start),ISBLANK(task_Test_start)),"",task_Test_start-task_Fitup_Plumb_start+1)</f>
        <v>-208</v>
      </c>
      <c r="AO184" s="6">
        <f t="shared" ref="AO184:AO191" si="74">IF(OR(ISBLANK(task_Test_start),ISBLANK(task_QC_start)),"",task_QC_start-task_Test_start+1)</f>
        <v>15</v>
      </c>
      <c r="AP184" s="30">
        <f t="shared" ref="AP184:AP191" si="75">IF(OR(ISBLANK(task_QC_start),ISBLANK(task_Shipdate)),"",task_Shipdate-task_QC_start+1)</f>
        <v>2</v>
      </c>
      <c r="AQ184" s="32"/>
      <c r="AR184" s="7"/>
      <c r="AS184" s="7"/>
      <c r="AT184" s="7"/>
      <c r="AU184" s="7"/>
      <c r="AV184" s="7"/>
      <c r="AW184" s="7"/>
      <c r="AX184" s="7"/>
      <c r="AY184" s="7"/>
      <c r="AZ184" s="7"/>
      <c r="BA184" s="7"/>
      <c r="BB184" s="7"/>
      <c r="BC184" s="7"/>
      <c r="BD184" s="7"/>
      <c r="BE184" s="7"/>
      <c r="BF184" s="7"/>
      <c r="BG184" s="8"/>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37"/>
      <c r="DX184" s="5" t="s">
        <v>1703</v>
      </c>
      <c r="DY184" s="5"/>
      <c r="DZ184" s="5" t="s">
        <v>1527</v>
      </c>
      <c r="EA184" s="5"/>
      <c r="EB184" s="5" t="s">
        <v>2159</v>
      </c>
      <c r="EC184" s="5" t="s">
        <v>1113</v>
      </c>
      <c r="ED184" s="5" t="s">
        <v>1586</v>
      </c>
      <c r="EE184" s="115"/>
      <c r="EF184" s="115"/>
      <c r="EG184" s="115"/>
      <c r="EH184" s="115"/>
      <c r="EI184" s="115"/>
      <c r="EJ184" s="115"/>
      <c r="EK184" s="115"/>
      <c r="EL184" s="115"/>
      <c r="EM184" s="115"/>
      <c r="EN184" s="115"/>
      <c r="EO184" s="115"/>
      <c r="EP184" s="115"/>
      <c r="EQ184" s="5"/>
      <c r="ER184" s="5"/>
    </row>
    <row r="185" spans="1:148" s="9" customFormat="1" ht="29.4" hidden="1" thickBot="1" x14ac:dyDescent="0.35">
      <c r="A185" s="5" t="s">
        <v>2170</v>
      </c>
      <c r="B185" s="5" t="s">
        <v>2094</v>
      </c>
      <c r="C185" s="5" t="s">
        <v>587</v>
      </c>
      <c r="D185" s="5"/>
      <c r="E185" s="5" t="s">
        <v>583</v>
      </c>
      <c r="F185" s="131">
        <v>44749</v>
      </c>
      <c r="G185" s="134"/>
      <c r="H185" s="130">
        <v>44824</v>
      </c>
      <c r="I185" s="134"/>
      <c r="J185" s="132">
        <v>44872</v>
      </c>
      <c r="K185" s="134"/>
      <c r="L185" s="115"/>
      <c r="M185" s="115"/>
      <c r="N185" s="130">
        <v>44971</v>
      </c>
      <c r="O185" s="267"/>
      <c r="P185" s="262">
        <v>44923</v>
      </c>
      <c r="Q185" s="272"/>
      <c r="R185" s="282" t="s">
        <v>2162</v>
      </c>
      <c r="S185" s="176">
        <v>1</v>
      </c>
      <c r="T185" s="176">
        <v>1</v>
      </c>
      <c r="U185" s="180">
        <v>1</v>
      </c>
      <c r="V185" s="180">
        <v>1</v>
      </c>
      <c r="W185" s="176">
        <v>1</v>
      </c>
      <c r="X185" s="177">
        <v>1</v>
      </c>
      <c r="Y185" s="25"/>
      <c r="Z185" s="206">
        <v>44984</v>
      </c>
      <c r="AA185" s="206">
        <v>44980</v>
      </c>
      <c r="AB185" s="208">
        <f t="shared" si="68"/>
        <v>45169</v>
      </c>
      <c r="AC185" s="208">
        <f t="shared" si="68"/>
        <v>45169</v>
      </c>
      <c r="AD185" s="205">
        <v>45169</v>
      </c>
      <c r="AE185" s="206">
        <v>45001</v>
      </c>
      <c r="AF185" s="206">
        <f t="shared" si="67"/>
        <v>45006</v>
      </c>
      <c r="AG185" s="206">
        <v>45007</v>
      </c>
      <c r="AH185" s="222"/>
      <c r="AI185" s="41"/>
      <c r="AJ185" s="6">
        <f t="shared" si="69"/>
        <v>-3</v>
      </c>
      <c r="AK185" s="6">
        <f t="shared" si="70"/>
        <v>190</v>
      </c>
      <c r="AL185" s="6">
        <f t="shared" si="71"/>
        <v>1</v>
      </c>
      <c r="AM185" s="6">
        <f t="shared" si="72"/>
        <v>1</v>
      </c>
      <c r="AN185" s="6">
        <f t="shared" si="73"/>
        <v>-167</v>
      </c>
      <c r="AO185" s="6">
        <f t="shared" si="74"/>
        <v>6</v>
      </c>
      <c r="AP185" s="30">
        <f t="shared" si="75"/>
        <v>2</v>
      </c>
      <c r="AQ185" s="32"/>
      <c r="AR185" s="7"/>
      <c r="AS185" s="7"/>
      <c r="AT185" s="7"/>
      <c r="AU185" s="7"/>
      <c r="AV185" s="7"/>
      <c r="AW185" s="7"/>
      <c r="AX185" s="7"/>
      <c r="AY185" s="7"/>
      <c r="AZ185" s="7"/>
      <c r="BA185" s="7"/>
      <c r="BB185" s="7"/>
      <c r="BC185" s="7"/>
      <c r="BD185" s="7"/>
      <c r="BE185" s="7"/>
      <c r="BF185" s="7"/>
      <c r="BG185" s="8"/>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37"/>
      <c r="DX185" s="5" t="s">
        <v>1703</v>
      </c>
      <c r="DY185" s="5"/>
      <c r="DZ185" s="5" t="s">
        <v>1527</v>
      </c>
      <c r="EA185" s="5"/>
      <c r="EB185" s="5" t="s">
        <v>1704</v>
      </c>
      <c r="EC185" s="5" t="s">
        <v>1113</v>
      </c>
      <c r="ED185" s="5" t="s">
        <v>1586</v>
      </c>
      <c r="EE185" s="115"/>
      <c r="EF185" s="115"/>
      <c r="EG185" s="115"/>
      <c r="EH185" s="115"/>
      <c r="EI185" s="115"/>
      <c r="EJ185" s="115"/>
      <c r="EK185" s="115"/>
      <c r="EL185" s="115"/>
      <c r="EM185" s="115"/>
      <c r="EN185" s="115"/>
      <c r="EO185" s="115"/>
      <c r="EP185" s="115"/>
      <c r="EQ185" s="5"/>
      <c r="ER185" s="5"/>
    </row>
    <row r="186" spans="1:148" s="9" customFormat="1" ht="29.4" hidden="1" thickBot="1" x14ac:dyDescent="0.35">
      <c r="A186" s="5" t="s">
        <v>652</v>
      </c>
      <c r="B186" s="5" t="s">
        <v>2171</v>
      </c>
      <c r="C186" s="5" t="s">
        <v>587</v>
      </c>
      <c r="D186" s="5" t="s">
        <v>581</v>
      </c>
      <c r="E186" s="5" t="s">
        <v>583</v>
      </c>
      <c r="F186" s="131">
        <v>44749</v>
      </c>
      <c r="G186" s="134"/>
      <c r="H186" s="130">
        <v>44824</v>
      </c>
      <c r="I186" s="134"/>
      <c r="J186" s="132">
        <v>44872</v>
      </c>
      <c r="K186" s="134"/>
      <c r="L186" s="115"/>
      <c r="M186" s="115"/>
      <c r="N186" s="130">
        <v>44971</v>
      </c>
      <c r="O186" s="267"/>
      <c r="P186" s="262">
        <v>44923</v>
      </c>
      <c r="Q186" s="272"/>
      <c r="R186" s="436" t="s">
        <v>2172</v>
      </c>
      <c r="S186" s="176">
        <v>1</v>
      </c>
      <c r="T186" s="176">
        <v>1</v>
      </c>
      <c r="U186" s="180">
        <v>1</v>
      </c>
      <c r="V186" s="180">
        <v>1</v>
      </c>
      <c r="W186" s="176">
        <v>1</v>
      </c>
      <c r="X186" s="177">
        <v>1</v>
      </c>
      <c r="Y186" s="25"/>
      <c r="Z186" s="206">
        <v>45049</v>
      </c>
      <c r="AA186" s="211">
        <v>45048</v>
      </c>
      <c r="AB186" s="208">
        <f t="shared" si="68"/>
        <v>45174</v>
      </c>
      <c r="AC186" s="208">
        <f t="shared" si="68"/>
        <v>45174</v>
      </c>
      <c r="AD186" s="205">
        <v>45174</v>
      </c>
      <c r="AE186" s="206">
        <v>45090</v>
      </c>
      <c r="AF186" s="206">
        <f t="shared" si="67"/>
        <v>45100</v>
      </c>
      <c r="AG186" s="206">
        <v>45103</v>
      </c>
      <c r="AH186" s="222"/>
      <c r="AI186" s="41"/>
      <c r="AJ186" s="6">
        <f t="shared" si="69"/>
        <v>0</v>
      </c>
      <c r="AK186" s="6">
        <f t="shared" si="70"/>
        <v>127</v>
      </c>
      <c r="AL186" s="6">
        <f t="shared" si="71"/>
        <v>1</v>
      </c>
      <c r="AM186" s="6">
        <f t="shared" si="72"/>
        <v>1</v>
      </c>
      <c r="AN186" s="6">
        <f t="shared" si="73"/>
        <v>-83</v>
      </c>
      <c r="AO186" s="6">
        <f t="shared" si="74"/>
        <v>11</v>
      </c>
      <c r="AP186" s="30">
        <f t="shared" si="75"/>
        <v>4</v>
      </c>
      <c r="AQ186" s="32"/>
      <c r="AR186" s="7"/>
      <c r="AS186" s="7"/>
      <c r="AT186" s="7"/>
      <c r="AU186" s="7"/>
      <c r="AV186" s="7"/>
      <c r="AW186" s="7"/>
      <c r="AX186" s="7"/>
      <c r="AY186" s="7"/>
      <c r="AZ186" s="7"/>
      <c r="BA186" s="7"/>
      <c r="BB186" s="7"/>
      <c r="BC186" s="7"/>
      <c r="BD186" s="7"/>
      <c r="BE186" s="7"/>
      <c r="BF186" s="7"/>
      <c r="BG186" s="8"/>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37"/>
      <c r="DX186" s="5" t="s">
        <v>1703</v>
      </c>
      <c r="DY186" s="5"/>
      <c r="DZ186" s="5" t="s">
        <v>1527</v>
      </c>
      <c r="EA186" s="5"/>
      <c r="EB186" s="5" t="s">
        <v>1704</v>
      </c>
      <c r="EC186" s="5" t="s">
        <v>1113</v>
      </c>
      <c r="ED186" s="5" t="s">
        <v>1586</v>
      </c>
      <c r="EE186" s="115"/>
      <c r="EF186" s="115"/>
      <c r="EG186" s="115"/>
      <c r="EH186" s="115"/>
      <c r="EI186" s="115"/>
      <c r="EJ186" s="115"/>
      <c r="EK186" s="115"/>
      <c r="EL186" s="115"/>
      <c r="EM186" s="115"/>
      <c r="EN186" s="115"/>
      <c r="EO186" s="115"/>
      <c r="EP186" s="115"/>
      <c r="EQ186" s="5"/>
      <c r="ER186" s="5"/>
    </row>
    <row r="187" spans="1:148" s="9" customFormat="1" ht="29.4" hidden="1" thickBot="1" x14ac:dyDescent="0.35">
      <c r="A187" s="5" t="s">
        <v>2173</v>
      </c>
      <c r="B187" s="5" t="s">
        <v>2174</v>
      </c>
      <c r="C187" s="5" t="s">
        <v>587</v>
      </c>
      <c r="D187" s="5"/>
      <c r="E187" s="5" t="s">
        <v>583</v>
      </c>
      <c r="F187" s="131">
        <v>44749</v>
      </c>
      <c r="G187" s="134"/>
      <c r="H187" s="130">
        <v>44824</v>
      </c>
      <c r="I187" s="134"/>
      <c r="J187" s="130">
        <v>44900</v>
      </c>
      <c r="K187" s="134"/>
      <c r="L187" s="115"/>
      <c r="M187" s="115"/>
      <c r="N187" s="130">
        <v>44901</v>
      </c>
      <c r="O187" s="267"/>
      <c r="P187" s="198">
        <v>44923</v>
      </c>
      <c r="Q187" s="290">
        <v>44966</v>
      </c>
      <c r="R187" s="282" t="s">
        <v>2175</v>
      </c>
      <c r="S187" s="176">
        <v>1</v>
      </c>
      <c r="T187" s="176">
        <v>1</v>
      </c>
      <c r="U187" s="182">
        <v>1</v>
      </c>
      <c r="V187" s="180">
        <v>1</v>
      </c>
      <c r="W187" s="176">
        <v>1</v>
      </c>
      <c r="X187" s="177">
        <v>1</v>
      </c>
      <c r="Y187" s="25"/>
      <c r="Z187" s="206">
        <v>44907</v>
      </c>
      <c r="AA187" s="206">
        <v>44974</v>
      </c>
      <c r="AB187" s="208">
        <f t="shared" si="68"/>
        <v>45180</v>
      </c>
      <c r="AC187" s="208">
        <f t="shared" si="68"/>
        <v>45180</v>
      </c>
      <c r="AD187" s="205">
        <v>45180</v>
      </c>
      <c r="AE187" s="206">
        <v>44981</v>
      </c>
      <c r="AF187" s="206">
        <f t="shared" si="67"/>
        <v>44971</v>
      </c>
      <c r="AG187" s="211">
        <v>44972</v>
      </c>
      <c r="AH187" s="222"/>
      <c r="AI187" s="41"/>
      <c r="AJ187" s="6">
        <f t="shared" si="69"/>
        <v>68</v>
      </c>
      <c r="AK187" s="6">
        <f t="shared" si="70"/>
        <v>207</v>
      </c>
      <c r="AL187" s="6">
        <f t="shared" si="71"/>
        <v>1</v>
      </c>
      <c r="AM187" s="6">
        <f t="shared" si="72"/>
        <v>1</v>
      </c>
      <c r="AN187" s="6">
        <f t="shared" si="73"/>
        <v>-198</v>
      </c>
      <c r="AO187" s="6">
        <f t="shared" si="74"/>
        <v>-9</v>
      </c>
      <c r="AP187" s="30">
        <f t="shared" si="75"/>
        <v>2</v>
      </c>
      <c r="AQ187" s="32"/>
      <c r="AR187" s="7"/>
      <c r="AS187" s="7"/>
      <c r="AT187" s="7"/>
      <c r="AU187" s="7"/>
      <c r="AV187" s="7"/>
      <c r="AW187" s="7"/>
      <c r="AX187" s="7"/>
      <c r="AY187" s="7"/>
      <c r="AZ187" s="7"/>
      <c r="BA187" s="7"/>
      <c r="BB187" s="7"/>
      <c r="BC187" s="7"/>
      <c r="BD187" s="7"/>
      <c r="BE187" s="7"/>
      <c r="BF187" s="7"/>
      <c r="BG187" s="8"/>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37"/>
      <c r="DX187" s="5" t="s">
        <v>1703</v>
      </c>
      <c r="DY187" s="5"/>
      <c r="DZ187" s="5" t="s">
        <v>1527</v>
      </c>
      <c r="EA187" s="5"/>
      <c r="EB187" s="5" t="s">
        <v>2159</v>
      </c>
      <c r="EC187" s="5" t="s">
        <v>1113</v>
      </c>
      <c r="ED187" s="5" t="s">
        <v>1586</v>
      </c>
      <c r="EE187" s="115"/>
      <c r="EF187" s="115"/>
      <c r="EG187" s="115"/>
      <c r="EH187" s="115"/>
      <c r="EI187" s="115"/>
      <c r="EJ187" s="115"/>
      <c r="EK187" s="115"/>
      <c r="EL187" s="115"/>
      <c r="EM187" s="115"/>
      <c r="EN187" s="115"/>
      <c r="EO187" s="115"/>
      <c r="EP187" s="115"/>
      <c r="EQ187" s="5"/>
      <c r="ER187" s="5"/>
    </row>
    <row r="188" spans="1:148" s="9" customFormat="1" ht="29.4" hidden="1" thickBot="1" x14ac:dyDescent="0.35">
      <c r="A188" s="5" t="s">
        <v>653</v>
      </c>
      <c r="B188" s="5" t="s">
        <v>2176</v>
      </c>
      <c r="C188" s="5" t="s">
        <v>587</v>
      </c>
      <c r="D188" s="5" t="s">
        <v>581</v>
      </c>
      <c r="E188" s="5" t="s">
        <v>583</v>
      </c>
      <c r="F188" s="131">
        <v>44749</v>
      </c>
      <c r="G188" s="134"/>
      <c r="H188" s="130">
        <v>44824</v>
      </c>
      <c r="I188" s="134"/>
      <c r="J188" s="132">
        <v>44872</v>
      </c>
      <c r="K188" s="134"/>
      <c r="L188" s="115"/>
      <c r="M188" s="115"/>
      <c r="N188" s="130">
        <v>44971</v>
      </c>
      <c r="O188" s="267"/>
      <c r="P188" s="262">
        <v>44923</v>
      </c>
      <c r="Q188" s="272"/>
      <c r="R188" s="379" t="s">
        <v>2172</v>
      </c>
      <c r="S188" s="176">
        <v>1</v>
      </c>
      <c r="T188" s="176">
        <v>1</v>
      </c>
      <c r="U188" s="180">
        <v>1</v>
      </c>
      <c r="V188" s="180">
        <v>1</v>
      </c>
      <c r="W188" s="176">
        <v>1</v>
      </c>
      <c r="X188" s="177">
        <v>1</v>
      </c>
      <c r="Y188" s="25"/>
      <c r="Z188" s="206">
        <v>45049</v>
      </c>
      <c r="AA188" s="211">
        <v>45048</v>
      </c>
      <c r="AB188" s="208">
        <f t="shared" si="68"/>
        <v>45183</v>
      </c>
      <c r="AC188" s="208">
        <f t="shared" si="68"/>
        <v>45183</v>
      </c>
      <c r="AD188" s="205">
        <v>45183</v>
      </c>
      <c r="AE188" s="206">
        <v>45091</v>
      </c>
      <c r="AF188" s="206">
        <f t="shared" si="67"/>
        <v>45100</v>
      </c>
      <c r="AG188" s="206">
        <v>45103</v>
      </c>
      <c r="AH188" s="222"/>
      <c r="AI188" s="41"/>
      <c r="AJ188" s="6">
        <f t="shared" si="69"/>
        <v>0</v>
      </c>
      <c r="AK188" s="6">
        <f t="shared" si="70"/>
        <v>136</v>
      </c>
      <c r="AL188" s="6">
        <f t="shared" si="71"/>
        <v>1</v>
      </c>
      <c r="AM188" s="6">
        <f t="shared" si="72"/>
        <v>1</v>
      </c>
      <c r="AN188" s="6">
        <f t="shared" si="73"/>
        <v>-91</v>
      </c>
      <c r="AO188" s="6">
        <f t="shared" si="74"/>
        <v>10</v>
      </c>
      <c r="AP188" s="30">
        <f t="shared" si="75"/>
        <v>4</v>
      </c>
      <c r="AQ188" s="32"/>
      <c r="AR188" s="7"/>
      <c r="AS188" s="7"/>
      <c r="AT188" s="7"/>
      <c r="AU188" s="7"/>
      <c r="AV188" s="7"/>
      <c r="AW188" s="7"/>
      <c r="AX188" s="7"/>
      <c r="AY188" s="7"/>
      <c r="AZ188" s="7"/>
      <c r="BA188" s="7"/>
      <c r="BB188" s="7"/>
      <c r="BC188" s="7"/>
      <c r="BD188" s="7"/>
      <c r="BE188" s="7"/>
      <c r="BF188" s="7"/>
      <c r="BG188" s="8"/>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37"/>
      <c r="DX188" s="5" t="s">
        <v>1703</v>
      </c>
      <c r="DY188" s="5"/>
      <c r="DZ188" s="5" t="s">
        <v>1527</v>
      </c>
      <c r="EA188" s="5"/>
      <c r="EB188" s="5" t="s">
        <v>1704</v>
      </c>
      <c r="EC188" s="5" t="s">
        <v>1113</v>
      </c>
      <c r="ED188" s="5" t="s">
        <v>1586</v>
      </c>
      <c r="EE188" s="115"/>
      <c r="EF188" s="115"/>
      <c r="EG188" s="115"/>
      <c r="EH188" s="115"/>
      <c r="EI188" s="115"/>
      <c r="EJ188" s="115"/>
      <c r="EK188" s="115"/>
      <c r="EL188" s="115"/>
      <c r="EM188" s="115"/>
      <c r="EN188" s="115"/>
      <c r="EO188" s="115"/>
      <c r="EP188" s="115"/>
      <c r="EQ188" s="5"/>
      <c r="ER188" s="5"/>
    </row>
    <row r="189" spans="1:148" s="9" customFormat="1" hidden="1" x14ac:dyDescent="0.3">
      <c r="A189" s="5" t="s">
        <v>763</v>
      </c>
      <c r="B189" s="28" t="s">
        <v>2177</v>
      </c>
      <c r="C189" s="5" t="s">
        <v>587</v>
      </c>
      <c r="D189" s="5" t="s">
        <v>581</v>
      </c>
      <c r="E189" s="5" t="s">
        <v>583</v>
      </c>
      <c r="F189" s="134"/>
      <c r="G189" s="134"/>
      <c r="H189" s="130">
        <v>45000</v>
      </c>
      <c r="I189" s="130">
        <v>45000</v>
      </c>
      <c r="J189" s="130">
        <v>45000</v>
      </c>
      <c r="K189" s="130">
        <v>45005</v>
      </c>
      <c r="L189" s="134"/>
      <c r="M189" s="115"/>
      <c r="N189" s="130">
        <v>45041</v>
      </c>
      <c r="O189" s="269">
        <v>45005</v>
      </c>
      <c r="P189" s="198">
        <v>45210</v>
      </c>
      <c r="Q189" s="462">
        <f>WORKDAY(MIN(AA189,AB189),-5)</f>
        <v>45188</v>
      </c>
      <c r="R189" s="567" t="s">
        <v>2178</v>
      </c>
      <c r="S189" s="161">
        <v>1</v>
      </c>
      <c r="T189" s="161">
        <v>1</v>
      </c>
      <c r="U189" s="161">
        <v>1</v>
      </c>
      <c r="V189" s="161">
        <v>1</v>
      </c>
      <c r="W189" s="161">
        <v>1</v>
      </c>
      <c r="X189" s="177">
        <v>1</v>
      </c>
      <c r="Y189" s="25"/>
      <c r="Z189" s="206">
        <v>45202</v>
      </c>
      <c r="AA189" s="206">
        <v>45202</v>
      </c>
      <c r="AB189" s="206">
        <v>45195</v>
      </c>
      <c r="AC189" s="206">
        <v>45223</v>
      </c>
      <c r="AD189" s="206">
        <v>45203</v>
      </c>
      <c r="AE189" s="206">
        <v>45232</v>
      </c>
      <c r="AF189" s="206">
        <f t="shared" si="67"/>
        <v>45251</v>
      </c>
      <c r="AG189" s="206">
        <v>45252</v>
      </c>
      <c r="AH189" s="222"/>
      <c r="AI189" s="41"/>
      <c r="AJ189" s="6">
        <f t="shared" si="69"/>
        <v>1</v>
      </c>
      <c r="AK189" s="6">
        <f t="shared" si="70"/>
        <v>-6</v>
      </c>
      <c r="AL189" s="6">
        <f t="shared" si="71"/>
        <v>29</v>
      </c>
      <c r="AM189" s="6">
        <f t="shared" si="72"/>
        <v>-19</v>
      </c>
      <c r="AN189" s="6">
        <f t="shared" si="73"/>
        <v>30</v>
      </c>
      <c r="AO189" s="6">
        <f t="shared" si="74"/>
        <v>20</v>
      </c>
      <c r="AP189" s="30">
        <f t="shared" si="75"/>
        <v>2</v>
      </c>
      <c r="AQ189" s="32"/>
      <c r="AR189" s="7"/>
      <c r="AS189" s="7"/>
      <c r="AT189" s="7"/>
      <c r="AU189" s="7"/>
      <c r="AV189" s="7"/>
      <c r="AW189" s="7"/>
      <c r="AX189" s="7"/>
      <c r="AY189" s="7"/>
      <c r="AZ189" s="7"/>
      <c r="BA189" s="7"/>
      <c r="BB189" s="7"/>
      <c r="BC189" s="7"/>
      <c r="BD189" s="7"/>
      <c r="BE189" s="7"/>
      <c r="BF189" s="7"/>
      <c r="BG189" s="8"/>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37"/>
      <c r="DX189" s="5"/>
      <c r="DY189" s="5"/>
      <c r="DZ189" s="5"/>
      <c r="EA189" s="5"/>
      <c r="EB189" s="5"/>
      <c r="EC189" s="5"/>
      <c r="ED189" s="5"/>
      <c r="EE189" s="5"/>
      <c r="EF189" s="5"/>
      <c r="EG189" s="5"/>
      <c r="EH189" s="5"/>
      <c r="EI189" s="5"/>
      <c r="EJ189" s="5"/>
      <c r="EK189" s="5"/>
      <c r="EL189" s="115"/>
      <c r="EM189" s="115"/>
      <c r="EN189" s="115"/>
      <c r="EO189" s="115"/>
      <c r="EP189" s="115"/>
      <c r="EQ189" s="5"/>
      <c r="ER189" s="5"/>
    </row>
    <row r="190" spans="1:148" s="9" customFormat="1" ht="29.4" hidden="1" thickBot="1" x14ac:dyDescent="0.35">
      <c r="A190" s="5" t="s">
        <v>2179</v>
      </c>
      <c r="B190" s="5" t="s">
        <v>2180</v>
      </c>
      <c r="C190" s="5" t="s">
        <v>587</v>
      </c>
      <c r="D190" s="5"/>
      <c r="E190" s="5" t="s">
        <v>583</v>
      </c>
      <c r="F190" s="131">
        <v>44748</v>
      </c>
      <c r="G190" s="134"/>
      <c r="H190" s="130">
        <v>44824</v>
      </c>
      <c r="I190" s="134"/>
      <c r="J190" s="130">
        <v>44900</v>
      </c>
      <c r="K190" s="134"/>
      <c r="L190" s="115"/>
      <c r="M190" s="115"/>
      <c r="N190" s="130">
        <v>44901</v>
      </c>
      <c r="O190" s="267"/>
      <c r="P190" s="198">
        <v>44923</v>
      </c>
      <c r="Q190" s="290">
        <v>44966</v>
      </c>
      <c r="R190" s="254" t="s">
        <v>2169</v>
      </c>
      <c r="S190" s="176">
        <v>1</v>
      </c>
      <c r="T190" s="176">
        <v>1</v>
      </c>
      <c r="U190" s="182">
        <v>1</v>
      </c>
      <c r="V190" s="176"/>
      <c r="W190" s="176">
        <v>1</v>
      </c>
      <c r="X190" s="177">
        <v>1</v>
      </c>
      <c r="Y190" s="25"/>
      <c r="Z190" s="206">
        <v>44902</v>
      </c>
      <c r="AA190" s="212">
        <v>44949</v>
      </c>
      <c r="AB190" s="208">
        <f t="shared" ref="AB190:AC193" si="76">AC190</f>
        <v>45194</v>
      </c>
      <c r="AC190" s="208">
        <f t="shared" si="76"/>
        <v>45194</v>
      </c>
      <c r="AD190" s="205">
        <v>45194</v>
      </c>
      <c r="AE190" s="212">
        <v>44957</v>
      </c>
      <c r="AF190" s="206">
        <f t="shared" si="67"/>
        <v>44958</v>
      </c>
      <c r="AG190" s="206">
        <v>44959</v>
      </c>
      <c r="AH190" s="222"/>
      <c r="AI190" s="41"/>
      <c r="AJ190" s="6">
        <f t="shared" si="69"/>
        <v>48</v>
      </c>
      <c r="AK190" s="6">
        <f t="shared" si="70"/>
        <v>246</v>
      </c>
      <c r="AL190" s="6">
        <f t="shared" si="71"/>
        <v>1</v>
      </c>
      <c r="AM190" s="6">
        <f t="shared" si="72"/>
        <v>1</v>
      </c>
      <c r="AN190" s="6">
        <f t="shared" si="73"/>
        <v>-236</v>
      </c>
      <c r="AO190" s="6">
        <f t="shared" si="74"/>
        <v>2</v>
      </c>
      <c r="AP190" s="30">
        <f t="shared" si="75"/>
        <v>2</v>
      </c>
      <c r="AQ190" s="32"/>
      <c r="AR190" s="7"/>
      <c r="AS190" s="7"/>
      <c r="AT190" s="7"/>
      <c r="AU190" s="7"/>
      <c r="AV190" s="7"/>
      <c r="AW190" s="7"/>
      <c r="AX190" s="7"/>
      <c r="AY190" s="7"/>
      <c r="AZ190" s="7"/>
      <c r="BA190" s="7"/>
      <c r="BB190" s="7"/>
      <c r="BC190" s="7"/>
      <c r="BD190" s="7"/>
      <c r="BE190" s="7"/>
      <c r="BF190" s="7"/>
      <c r="BG190" s="8"/>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37"/>
      <c r="DX190" s="5" t="s">
        <v>1703</v>
      </c>
      <c r="DY190" s="5"/>
      <c r="DZ190" s="5" t="s">
        <v>1527</v>
      </c>
      <c r="EA190" s="5"/>
      <c r="EB190" s="5" t="s">
        <v>2159</v>
      </c>
      <c r="EC190" s="5" t="s">
        <v>1113</v>
      </c>
      <c r="ED190" s="5" t="s">
        <v>1586</v>
      </c>
      <c r="EE190" s="115"/>
      <c r="EF190" s="115"/>
      <c r="EG190" s="115"/>
      <c r="EH190" s="115"/>
      <c r="EI190" s="115"/>
      <c r="EJ190" s="115"/>
      <c r="EK190" s="115"/>
      <c r="EL190" s="115"/>
      <c r="EM190" s="115"/>
      <c r="EN190" s="115"/>
      <c r="EO190" s="115"/>
      <c r="EP190" s="115"/>
      <c r="EQ190" s="5"/>
      <c r="ER190" s="5"/>
    </row>
    <row r="191" spans="1:148" s="9" customFormat="1" ht="29.4" hidden="1" thickBot="1" x14ac:dyDescent="0.35">
      <c r="A191" s="5" t="s">
        <v>655</v>
      </c>
      <c r="B191" s="5" t="s">
        <v>2181</v>
      </c>
      <c r="C191" s="5" t="s">
        <v>587</v>
      </c>
      <c r="D191" s="5" t="s">
        <v>581</v>
      </c>
      <c r="E191" s="5" t="s">
        <v>583</v>
      </c>
      <c r="F191" s="131">
        <v>44749</v>
      </c>
      <c r="G191" s="134"/>
      <c r="H191" s="130">
        <v>44824</v>
      </c>
      <c r="I191" s="134"/>
      <c r="J191" s="132">
        <v>44872</v>
      </c>
      <c r="K191" s="134"/>
      <c r="L191" s="115"/>
      <c r="M191" s="115"/>
      <c r="N191" s="130">
        <v>44971</v>
      </c>
      <c r="O191" s="267"/>
      <c r="P191" s="262">
        <v>44923</v>
      </c>
      <c r="Q191" s="336">
        <f>WORKDAY(MIN(AA191,AB191),-5)</f>
        <v>45058</v>
      </c>
      <c r="R191" s="469" t="s">
        <v>2182</v>
      </c>
      <c r="S191" s="176">
        <v>1</v>
      </c>
      <c r="T191" s="176">
        <v>1</v>
      </c>
      <c r="U191" s="180">
        <v>1</v>
      </c>
      <c r="V191" s="180">
        <v>1</v>
      </c>
      <c r="W191" s="176">
        <v>1</v>
      </c>
      <c r="X191" s="177">
        <v>1</v>
      </c>
      <c r="Y191" s="25"/>
      <c r="Z191" s="206">
        <v>45078</v>
      </c>
      <c r="AA191" s="206">
        <v>45065</v>
      </c>
      <c r="AB191" s="208">
        <f t="shared" si="76"/>
        <v>45146</v>
      </c>
      <c r="AC191" s="208">
        <f t="shared" si="76"/>
        <v>45146</v>
      </c>
      <c r="AD191" s="206">
        <v>45146</v>
      </c>
      <c r="AE191" s="206">
        <v>45170</v>
      </c>
      <c r="AF191" s="206">
        <f t="shared" si="67"/>
        <v>45177</v>
      </c>
      <c r="AG191" s="206">
        <v>45180</v>
      </c>
      <c r="AH191" s="222"/>
      <c r="AI191" s="41"/>
      <c r="AJ191" s="6">
        <f t="shared" si="69"/>
        <v>-12</v>
      </c>
      <c r="AK191" s="6">
        <f t="shared" si="70"/>
        <v>82</v>
      </c>
      <c r="AL191" s="6">
        <f t="shared" si="71"/>
        <v>1</v>
      </c>
      <c r="AM191" s="6">
        <f t="shared" si="72"/>
        <v>1</v>
      </c>
      <c r="AN191" s="6">
        <f t="shared" si="73"/>
        <v>25</v>
      </c>
      <c r="AO191" s="6">
        <f t="shared" si="74"/>
        <v>8</v>
      </c>
      <c r="AP191" s="30">
        <f t="shared" si="75"/>
        <v>4</v>
      </c>
      <c r="AQ191" s="32"/>
      <c r="AR191" s="7"/>
      <c r="AS191" s="7"/>
      <c r="AT191" s="7"/>
      <c r="AU191" s="7"/>
      <c r="AV191" s="7"/>
      <c r="AW191" s="7"/>
      <c r="AX191" s="7"/>
      <c r="AY191" s="7"/>
      <c r="AZ191" s="7"/>
      <c r="BA191" s="7"/>
      <c r="BB191" s="7"/>
      <c r="BC191" s="7"/>
      <c r="BD191" s="7"/>
      <c r="BE191" s="7"/>
      <c r="BF191" s="7"/>
      <c r="BG191" s="8"/>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37"/>
      <c r="DX191" s="5" t="s">
        <v>1703</v>
      </c>
      <c r="DY191" s="5"/>
      <c r="DZ191" s="5" t="s">
        <v>1527</v>
      </c>
      <c r="EA191" s="5"/>
      <c r="EB191" s="5" t="s">
        <v>1704</v>
      </c>
      <c r="EC191" s="5" t="s">
        <v>1113</v>
      </c>
      <c r="ED191" s="5" t="s">
        <v>1586</v>
      </c>
      <c r="EE191" s="115"/>
      <c r="EF191" s="115"/>
      <c r="EG191" s="115"/>
      <c r="EH191" s="115"/>
      <c r="EI191" s="115"/>
      <c r="EJ191" s="115"/>
      <c r="EK191" s="115"/>
      <c r="EL191" s="115"/>
      <c r="EM191" s="115"/>
      <c r="EN191" s="115"/>
      <c r="EO191" s="115"/>
      <c r="EP191" s="115"/>
      <c r="EQ191" s="5"/>
      <c r="ER191" s="5"/>
    </row>
    <row r="192" spans="1:148" s="9" customFormat="1" ht="28.8" hidden="1" x14ac:dyDescent="0.3">
      <c r="A192" s="188" t="s">
        <v>2183</v>
      </c>
      <c r="B192" s="5" t="s">
        <v>2184</v>
      </c>
      <c r="C192" s="5" t="s">
        <v>587</v>
      </c>
      <c r="D192" s="5"/>
      <c r="E192" s="5" t="s">
        <v>583</v>
      </c>
      <c r="F192" s="130">
        <v>44938</v>
      </c>
      <c r="G192" s="134"/>
      <c r="H192" s="130">
        <v>44945</v>
      </c>
      <c r="I192" s="134"/>
      <c r="J192" s="130">
        <v>44945</v>
      </c>
      <c r="K192" s="134"/>
      <c r="L192" s="142"/>
      <c r="M192" s="134"/>
      <c r="N192" s="136">
        <v>44953</v>
      </c>
      <c r="O192" s="267"/>
      <c r="P192" s="195"/>
      <c r="Q192" s="272"/>
      <c r="R192" s="437" t="s">
        <v>2185</v>
      </c>
      <c r="S192" s="180">
        <v>1</v>
      </c>
      <c r="T192" s="176">
        <v>1</v>
      </c>
      <c r="U192" s="176"/>
      <c r="V192" s="176"/>
      <c r="W192" s="176">
        <v>1</v>
      </c>
      <c r="X192" s="161">
        <v>1</v>
      </c>
      <c r="Y192" s="25"/>
      <c r="Z192" s="208">
        <f>AA192</f>
        <v>45014</v>
      </c>
      <c r="AA192" s="206">
        <v>45014</v>
      </c>
      <c r="AB192" s="208">
        <f t="shared" si="76"/>
        <v>45014</v>
      </c>
      <c r="AC192" s="208">
        <f t="shared" si="76"/>
        <v>45014</v>
      </c>
      <c r="AD192" s="206">
        <v>45014</v>
      </c>
      <c r="AE192" s="212">
        <v>45026</v>
      </c>
      <c r="AF192" s="206">
        <f t="shared" si="67"/>
        <v>45037</v>
      </c>
      <c r="AG192" s="206">
        <v>45040</v>
      </c>
      <c r="AH192" s="222"/>
      <c r="AI192" s="41"/>
      <c r="AJ192" s="6"/>
      <c r="AK192" s="6"/>
      <c r="AL192" s="6"/>
      <c r="AM192" s="6"/>
      <c r="AN192" s="6"/>
      <c r="AO192" s="6"/>
      <c r="AP192" s="30"/>
      <c r="AQ192" s="32"/>
      <c r="AR192" s="7"/>
      <c r="AS192" s="7"/>
      <c r="AT192" s="7"/>
      <c r="AU192" s="7"/>
      <c r="AV192" s="7"/>
      <c r="AW192" s="7"/>
      <c r="AX192" s="7"/>
      <c r="AY192" s="7"/>
      <c r="AZ192" s="7"/>
      <c r="BA192" s="7"/>
      <c r="BB192" s="7"/>
      <c r="BC192" s="7"/>
      <c r="BD192" s="7"/>
      <c r="BE192" s="7"/>
      <c r="BF192" s="7"/>
      <c r="BG192" s="8"/>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37"/>
      <c r="DX192" s="5" t="s">
        <v>2186</v>
      </c>
      <c r="DY192" s="5"/>
      <c r="DZ192" s="5"/>
      <c r="EA192" s="5"/>
      <c r="EB192" s="5"/>
      <c r="EC192" s="5" t="s">
        <v>1113</v>
      </c>
      <c r="ED192" s="5"/>
      <c r="EE192" s="115"/>
      <c r="EF192" s="115"/>
      <c r="EG192" s="115"/>
      <c r="EH192" s="115"/>
      <c r="EI192" s="115"/>
      <c r="EJ192" s="115"/>
      <c r="EK192" s="115"/>
      <c r="EL192" s="115"/>
      <c r="EM192" s="115"/>
      <c r="EN192" s="115"/>
      <c r="EO192" s="115"/>
      <c r="EP192" s="115"/>
      <c r="EQ192" s="5"/>
      <c r="ER192" s="5"/>
    </row>
    <row r="193" spans="1:148" s="9" customFormat="1" ht="28.8" hidden="1" x14ac:dyDescent="0.3">
      <c r="A193" s="188" t="s">
        <v>2187</v>
      </c>
      <c r="B193" s="5" t="s">
        <v>2188</v>
      </c>
      <c r="C193" s="5" t="s">
        <v>587</v>
      </c>
      <c r="D193" s="5"/>
      <c r="E193" s="5" t="s">
        <v>583</v>
      </c>
      <c r="F193" s="130">
        <v>44938</v>
      </c>
      <c r="G193" s="134"/>
      <c r="H193" s="130">
        <v>44945</v>
      </c>
      <c r="I193" s="134"/>
      <c r="J193" s="130">
        <v>44945</v>
      </c>
      <c r="K193" s="134"/>
      <c r="L193" s="142"/>
      <c r="M193" s="134"/>
      <c r="N193" s="136">
        <v>44953</v>
      </c>
      <c r="O193" s="267"/>
      <c r="P193" s="198"/>
      <c r="Q193" s="272"/>
      <c r="R193" s="254" t="s">
        <v>2189</v>
      </c>
      <c r="S193" s="180">
        <v>1</v>
      </c>
      <c r="T193" s="176">
        <v>1</v>
      </c>
      <c r="U193" s="176"/>
      <c r="V193" s="176"/>
      <c r="W193" s="176">
        <v>1</v>
      </c>
      <c r="X193" s="161">
        <v>1</v>
      </c>
      <c r="Y193" s="25"/>
      <c r="Z193" s="208">
        <f>AA193</f>
        <v>45001</v>
      </c>
      <c r="AA193" s="212">
        <v>45001</v>
      </c>
      <c r="AB193" s="208">
        <f t="shared" si="76"/>
        <v>45000</v>
      </c>
      <c r="AC193" s="208">
        <f t="shared" si="76"/>
        <v>45000</v>
      </c>
      <c r="AD193" s="206">
        <v>45000</v>
      </c>
      <c r="AE193" s="206">
        <v>45006</v>
      </c>
      <c r="AF193" s="206">
        <f t="shared" si="67"/>
        <v>45037</v>
      </c>
      <c r="AG193" s="206">
        <v>45040</v>
      </c>
      <c r="AH193" s="222"/>
      <c r="AI193" s="41"/>
      <c r="AJ193" s="6"/>
      <c r="AK193" s="6"/>
      <c r="AL193" s="6"/>
      <c r="AM193" s="6"/>
      <c r="AN193" s="6"/>
      <c r="AO193" s="6"/>
      <c r="AP193" s="30"/>
      <c r="AQ193" s="32"/>
      <c r="AR193" s="7"/>
      <c r="AS193" s="7"/>
      <c r="AT193" s="7"/>
      <c r="AU193" s="7"/>
      <c r="AV193" s="7"/>
      <c r="AW193" s="7"/>
      <c r="AX193" s="7"/>
      <c r="AY193" s="7"/>
      <c r="AZ193" s="7"/>
      <c r="BA193" s="7"/>
      <c r="BB193" s="7"/>
      <c r="BC193" s="7"/>
      <c r="BD193" s="7"/>
      <c r="BE193" s="7"/>
      <c r="BF193" s="7"/>
      <c r="BG193" s="8"/>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37"/>
      <c r="DX193" s="5" t="s">
        <v>2186</v>
      </c>
      <c r="DY193" s="5"/>
      <c r="DZ193" s="5"/>
      <c r="EA193" s="5"/>
      <c r="EB193" s="5"/>
      <c r="EC193" s="5" t="s">
        <v>1113</v>
      </c>
      <c r="ED193" s="5"/>
      <c r="EE193" s="115"/>
      <c r="EF193" s="115"/>
      <c r="EG193" s="115"/>
      <c r="EH193" s="115"/>
      <c r="EI193" s="115"/>
      <c r="EJ193" s="115"/>
      <c r="EK193" s="115"/>
      <c r="EL193" s="115"/>
      <c r="EM193" s="115"/>
      <c r="EN193" s="115"/>
      <c r="EO193" s="115"/>
      <c r="EP193" s="115"/>
      <c r="EQ193" s="5"/>
      <c r="ER193" s="5"/>
    </row>
    <row r="194" spans="1:148" s="9" customFormat="1" hidden="1" x14ac:dyDescent="0.3">
      <c r="A194" s="5" t="s">
        <v>644</v>
      </c>
      <c r="B194" s="5" t="s">
        <v>2190</v>
      </c>
      <c r="C194" s="5" t="s">
        <v>587</v>
      </c>
      <c r="D194" s="5" t="s">
        <v>581</v>
      </c>
      <c r="E194" s="5" t="s">
        <v>575</v>
      </c>
      <c r="F194" s="134"/>
      <c r="G194" s="134"/>
      <c r="H194" s="130">
        <v>44904</v>
      </c>
      <c r="I194" s="130">
        <v>44908</v>
      </c>
      <c r="J194" s="130">
        <v>44911</v>
      </c>
      <c r="K194" s="130">
        <v>44911</v>
      </c>
      <c r="L194" s="130">
        <v>44958</v>
      </c>
      <c r="M194" s="115"/>
      <c r="N194" s="130">
        <v>44914</v>
      </c>
      <c r="O194" s="269">
        <v>44911</v>
      </c>
      <c r="P194" s="516">
        <v>44958</v>
      </c>
      <c r="Q194" s="336">
        <f>WORKDAY(MIN(AA194,AB194),-5)</f>
        <v>45029</v>
      </c>
      <c r="R194" s="523" t="s">
        <v>1693</v>
      </c>
      <c r="S194" s="161">
        <v>1</v>
      </c>
      <c r="T194" s="176">
        <v>1</v>
      </c>
      <c r="U194" s="176">
        <v>1</v>
      </c>
      <c r="V194" s="176">
        <v>1</v>
      </c>
      <c r="W194" s="176">
        <v>1</v>
      </c>
      <c r="X194" s="161">
        <v>1</v>
      </c>
      <c r="Y194" s="25"/>
      <c r="Z194" s="206">
        <v>44958</v>
      </c>
      <c r="AA194" s="206">
        <v>45036</v>
      </c>
      <c r="AB194" s="206">
        <v>45036</v>
      </c>
      <c r="AC194" s="206">
        <v>45041</v>
      </c>
      <c r="AD194" s="206">
        <v>45183</v>
      </c>
      <c r="AE194" s="206">
        <v>45177</v>
      </c>
      <c r="AF194" s="206">
        <v>45211</v>
      </c>
      <c r="AG194" s="205">
        <v>45215</v>
      </c>
      <c r="AH194" s="222"/>
      <c r="AI194" s="41"/>
      <c r="AJ194" s="6">
        <f>IF(OR(ISBLANK(task_Fab_start),ISBLANK(task_Plumb_start)),"",task_Plumb_start-task_Fab_start+1)</f>
        <v>79</v>
      </c>
      <c r="AK194" s="6">
        <f>IF(OR(ISBLANK(task_Plumb_start),ISBLANK(task_Elect_start)),"",task_Elect_start-task_Plumb_start+1)</f>
        <v>1</v>
      </c>
      <c r="AL194" s="6">
        <f>IF(OR(ISBLANK(task_Elect_start),ISBLANK(task_Fitup_Elect_start)),"",task_Fitup_Elect_start-task_Elect_start+1)</f>
        <v>6</v>
      </c>
      <c r="AM194" s="6">
        <f>IF(OR(ISBLANK(task_Fitup_Elect_start),ISBLANK(task_Fitup_Plumb_start)),"",task_Fitup_Plumb_start-task_Fitup_Elect_start+1)</f>
        <v>143</v>
      </c>
      <c r="AN194" s="6">
        <f>IF(OR(ISBLANK(task_Fitup_Plumb_start),ISBLANK(task_Test_start)),"",task_Test_start-task_Fitup_Plumb_start+1)</f>
        <v>-5</v>
      </c>
      <c r="AO194" s="6">
        <f>IF(OR(ISBLANK(task_Test_start),ISBLANK(task_QC_start)),"",task_QC_start-task_Test_start+1)</f>
        <v>35</v>
      </c>
      <c r="AP194" s="30">
        <f>IF(OR(ISBLANK(task_QC_start),ISBLANK(task_Shipdate)),"",task_Shipdate-task_QC_start+1)</f>
        <v>5</v>
      </c>
      <c r="AQ194" s="32"/>
      <c r="AR194" s="7"/>
      <c r="AS194" s="7"/>
      <c r="AT194" s="7"/>
      <c r="AU194" s="7"/>
      <c r="AV194" s="7"/>
      <c r="AW194" s="7"/>
      <c r="AX194" s="7"/>
      <c r="AY194" s="7"/>
      <c r="AZ194" s="7"/>
      <c r="BA194" s="7"/>
      <c r="BB194" s="7"/>
      <c r="BC194" s="7"/>
      <c r="BD194" s="7"/>
      <c r="BE194" s="7"/>
      <c r="BF194" s="7"/>
      <c r="BG194" s="8"/>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37"/>
      <c r="DX194" s="5" t="s">
        <v>1876</v>
      </c>
      <c r="DY194" s="5" t="s">
        <v>1622</v>
      </c>
      <c r="DZ194" s="5" t="s">
        <v>584</v>
      </c>
      <c r="EA194" s="5" t="s">
        <v>577</v>
      </c>
      <c r="EB194" s="5" t="s">
        <v>2106</v>
      </c>
      <c r="EC194" s="5" t="s">
        <v>1697</v>
      </c>
      <c r="ED194" s="5"/>
      <c r="EE194" s="115"/>
      <c r="EF194" s="115"/>
      <c r="EG194" s="115"/>
      <c r="EH194" s="115"/>
      <c r="EI194" s="115"/>
      <c r="EJ194" s="115"/>
      <c r="EK194" s="115"/>
      <c r="EL194" s="115"/>
      <c r="EM194" s="115"/>
      <c r="EN194" s="115"/>
      <c r="EO194" s="115"/>
      <c r="EP194" s="115"/>
      <c r="EQ194" s="5"/>
      <c r="ER194" s="5"/>
    </row>
    <row r="195" spans="1:148" s="9" customFormat="1" ht="29.4" hidden="1" thickBot="1" x14ac:dyDescent="0.35">
      <c r="A195" s="5" t="s">
        <v>2191</v>
      </c>
      <c r="B195" s="5" t="s">
        <v>2192</v>
      </c>
      <c r="C195" s="5" t="s">
        <v>587</v>
      </c>
      <c r="D195" s="5"/>
      <c r="E195" s="5" t="s">
        <v>583</v>
      </c>
      <c r="F195" s="134"/>
      <c r="G195" s="134"/>
      <c r="H195" s="130">
        <v>44629</v>
      </c>
      <c r="I195" s="131">
        <v>44645</v>
      </c>
      <c r="J195" s="130">
        <v>44665</v>
      </c>
      <c r="K195" s="130">
        <v>44645</v>
      </c>
      <c r="L195" s="115"/>
      <c r="M195" s="115">
        <v>44967</v>
      </c>
      <c r="N195" s="130">
        <v>44665</v>
      </c>
      <c r="O195" s="269">
        <v>44743</v>
      </c>
      <c r="P195" s="262">
        <v>44888</v>
      </c>
      <c r="Q195" s="272"/>
      <c r="R195" s="437" t="s">
        <v>2193</v>
      </c>
      <c r="S195" s="180">
        <v>1</v>
      </c>
      <c r="T195" s="176">
        <v>1</v>
      </c>
      <c r="U195" s="176">
        <v>1</v>
      </c>
      <c r="V195" s="176">
        <v>0.95</v>
      </c>
      <c r="W195" s="176">
        <v>1</v>
      </c>
      <c r="X195" s="161">
        <v>0.95</v>
      </c>
      <c r="Y195" s="25"/>
      <c r="Z195" s="208">
        <f>AA195</f>
        <v>44967</v>
      </c>
      <c r="AA195" s="211">
        <v>44967</v>
      </c>
      <c r="AB195" s="212">
        <v>44971</v>
      </c>
      <c r="AC195" s="212">
        <v>45005</v>
      </c>
      <c r="AD195" s="212">
        <v>44998</v>
      </c>
      <c r="AE195" s="212">
        <v>45012</v>
      </c>
      <c r="AF195" s="206">
        <f t="shared" ref="AF195:AF220" si="77">IF(ISBLANK(AG195),"",WORKDAY(AG195,-1))</f>
        <v>45015</v>
      </c>
      <c r="AG195" s="212">
        <v>45016</v>
      </c>
      <c r="AH195" s="222"/>
      <c r="AI195" s="41"/>
      <c r="AJ195" s="6">
        <f>IF(OR(ISBLANK(task_Fab_start),ISBLANK(task_Plumb_start)),"",task_Plumb_start-task_Fab_start+1)</f>
        <v>1</v>
      </c>
      <c r="AK195" s="6">
        <f>IF(OR(ISBLANK(task_Plumb_start),ISBLANK(task_Elect_start)),"",task_Elect_start-task_Plumb_start+1)</f>
        <v>5</v>
      </c>
      <c r="AL195" s="6">
        <f>IF(OR(ISBLANK(task_Elect_start),ISBLANK(task_Fitup_Elect_start)),"",task_Fitup_Elect_start-task_Elect_start+1)</f>
        <v>35</v>
      </c>
      <c r="AM195" s="6">
        <f>IF(OR(ISBLANK(task_Fitup_Elect_start),ISBLANK(task_Fitup_Plumb_start)),"",task_Fitup_Plumb_start-task_Fitup_Elect_start+1)</f>
        <v>-6</v>
      </c>
      <c r="AN195" s="6">
        <f>IF(OR(ISBLANK(task_Fitup_Plumb_start),ISBLANK(task_Test_start)),"",task_Test_start-task_Fitup_Plumb_start+1)</f>
        <v>15</v>
      </c>
      <c r="AO195" s="6">
        <f>IF(OR(ISBLANK(task_Test_start),ISBLANK(task_QC_start)),"",task_QC_start-task_Test_start+1)</f>
        <v>4</v>
      </c>
      <c r="AP195" s="30">
        <f>IF(OR(ISBLANK(task_QC_start),ISBLANK(task_Shipdate)),"",task_Shipdate-task_QC_start+1)</f>
        <v>2</v>
      </c>
      <c r="AQ195" s="32"/>
      <c r="AR195" s="7"/>
      <c r="AS195" s="7"/>
      <c r="AT195" s="7"/>
      <c r="AU195" s="7"/>
      <c r="AV195" s="7"/>
      <c r="AW195" s="7"/>
      <c r="AX195" s="7"/>
      <c r="AY195" s="7"/>
      <c r="AZ195" s="7"/>
      <c r="BA195" s="7"/>
      <c r="BB195" s="7"/>
      <c r="BC195" s="7"/>
      <c r="BD195" s="7"/>
      <c r="BE195" s="7"/>
      <c r="BF195" s="7"/>
      <c r="BG195" s="8"/>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37"/>
      <c r="DX195" s="5" t="s">
        <v>2028</v>
      </c>
      <c r="DY195" s="5"/>
      <c r="DZ195" s="5" t="s">
        <v>1527</v>
      </c>
      <c r="EA195" s="5"/>
      <c r="EB195" s="5" t="s">
        <v>1780</v>
      </c>
      <c r="EC195" s="5" t="s">
        <v>1547</v>
      </c>
      <c r="ED195" s="5" t="s">
        <v>1528</v>
      </c>
      <c r="EE195" s="115"/>
      <c r="EF195" s="115"/>
      <c r="EG195" s="115"/>
      <c r="EH195" s="115"/>
      <c r="EI195" s="115"/>
      <c r="EJ195" s="115"/>
      <c r="EK195" s="115"/>
      <c r="EL195" s="115"/>
      <c r="EM195" s="115"/>
      <c r="EN195" s="115"/>
      <c r="EO195" s="115"/>
      <c r="EP195" s="115"/>
      <c r="EQ195" s="5"/>
      <c r="ER195" s="5"/>
    </row>
    <row r="196" spans="1:148" s="9" customFormat="1" hidden="1" x14ac:dyDescent="0.3">
      <c r="A196" s="5" t="s">
        <v>2194</v>
      </c>
      <c r="B196" s="5" t="s">
        <v>2195</v>
      </c>
      <c r="C196" s="5" t="s">
        <v>587</v>
      </c>
      <c r="D196" s="5"/>
      <c r="E196" s="5" t="s">
        <v>583</v>
      </c>
      <c r="F196" s="134"/>
      <c r="G196" s="134"/>
      <c r="H196" s="136">
        <v>44852</v>
      </c>
      <c r="I196" s="134"/>
      <c r="J196" s="130">
        <v>44865</v>
      </c>
      <c r="K196" s="134"/>
      <c r="L196" s="134"/>
      <c r="M196" s="134"/>
      <c r="N196" s="130">
        <v>44859</v>
      </c>
      <c r="O196" s="267"/>
      <c r="P196" s="198">
        <v>44925</v>
      </c>
      <c r="Q196" s="275">
        <v>44937</v>
      </c>
      <c r="R196" s="294" t="s">
        <v>2152</v>
      </c>
      <c r="S196" s="180">
        <v>1</v>
      </c>
      <c r="T196" s="176"/>
      <c r="U196" s="176"/>
      <c r="V196" s="176"/>
      <c r="W196" s="176">
        <v>1</v>
      </c>
      <c r="X196" s="177">
        <v>1</v>
      </c>
      <c r="Y196" s="25"/>
      <c r="Z196" s="208">
        <f>AA196</f>
        <v>44931</v>
      </c>
      <c r="AA196" s="208">
        <f>AB196</f>
        <v>44931</v>
      </c>
      <c r="AB196" s="208">
        <f>AC196</f>
        <v>44931</v>
      </c>
      <c r="AC196" s="208">
        <f>AD196</f>
        <v>44931</v>
      </c>
      <c r="AD196" s="212">
        <v>44931</v>
      </c>
      <c r="AE196" s="212">
        <v>44937</v>
      </c>
      <c r="AF196" s="206">
        <f t="shared" si="77"/>
        <v>44938</v>
      </c>
      <c r="AG196" s="212">
        <v>44939</v>
      </c>
      <c r="AH196" s="222"/>
      <c r="AI196" s="41"/>
      <c r="AJ196" s="6"/>
      <c r="AK196" s="6"/>
      <c r="AL196" s="6"/>
      <c r="AM196" s="6"/>
      <c r="AN196" s="6"/>
      <c r="AO196" s="6"/>
      <c r="AP196" s="30"/>
      <c r="AQ196" s="32"/>
      <c r="AR196" s="7"/>
      <c r="AS196" s="7"/>
      <c r="AT196" s="7"/>
      <c r="AU196" s="7"/>
      <c r="AV196" s="7"/>
      <c r="AW196" s="7"/>
      <c r="AX196" s="7"/>
      <c r="AY196" s="7"/>
      <c r="AZ196" s="7"/>
      <c r="BA196" s="7"/>
      <c r="BB196" s="7"/>
      <c r="BC196" s="7"/>
      <c r="BD196" s="7"/>
      <c r="BE196" s="7"/>
      <c r="BF196" s="7"/>
      <c r="BG196" s="8"/>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37"/>
      <c r="DX196" s="5"/>
      <c r="DY196" s="5"/>
      <c r="DZ196" s="5" t="s">
        <v>1527</v>
      </c>
      <c r="EA196" s="5"/>
      <c r="EB196" s="5"/>
      <c r="EC196" s="5" t="s">
        <v>1113</v>
      </c>
      <c r="ED196" s="5"/>
      <c r="EE196" s="115"/>
      <c r="EF196" s="115"/>
      <c r="EG196" s="115"/>
      <c r="EH196" s="115"/>
      <c r="EI196" s="115"/>
      <c r="EJ196" s="115"/>
      <c r="EK196" s="140"/>
      <c r="EL196" s="115"/>
      <c r="EM196" s="115"/>
      <c r="EN196" s="115"/>
      <c r="EO196" s="115"/>
      <c r="EP196" s="115"/>
      <c r="EQ196" s="5"/>
      <c r="ER196" s="5"/>
    </row>
    <row r="197" spans="1:148" s="9" customFormat="1" ht="29.4" hidden="1" thickBot="1" x14ac:dyDescent="0.35">
      <c r="A197" s="5" t="s">
        <v>2196</v>
      </c>
      <c r="B197" s="5" t="s">
        <v>2197</v>
      </c>
      <c r="C197" s="5" t="s">
        <v>593</v>
      </c>
      <c r="D197" s="5"/>
      <c r="E197" s="5" t="s">
        <v>583</v>
      </c>
      <c r="F197" s="130">
        <v>44662</v>
      </c>
      <c r="G197" s="130">
        <v>44665</v>
      </c>
      <c r="H197" s="130">
        <v>44708</v>
      </c>
      <c r="I197" s="130">
        <v>44691</v>
      </c>
      <c r="J197" s="130">
        <v>44726</v>
      </c>
      <c r="K197" s="130">
        <v>44691</v>
      </c>
      <c r="L197" s="115"/>
      <c r="M197" s="115"/>
      <c r="N197" s="131">
        <v>44754</v>
      </c>
      <c r="O197" s="269">
        <v>44727</v>
      </c>
      <c r="P197" s="346">
        <v>44796</v>
      </c>
      <c r="Q197" s="369">
        <v>44986</v>
      </c>
      <c r="R197" s="254" t="s">
        <v>2198</v>
      </c>
      <c r="S197" s="193">
        <v>1</v>
      </c>
      <c r="T197" s="176">
        <v>1</v>
      </c>
      <c r="U197" s="176">
        <v>1</v>
      </c>
      <c r="V197" s="176">
        <v>1</v>
      </c>
      <c r="W197" s="176">
        <v>1</v>
      </c>
      <c r="X197" s="177"/>
      <c r="Y197" s="25"/>
      <c r="Z197" s="217">
        <f>AA197</f>
        <v>44804</v>
      </c>
      <c r="AA197" s="212">
        <v>44804</v>
      </c>
      <c r="AB197" s="212">
        <v>44803</v>
      </c>
      <c r="AC197" s="206">
        <v>44812</v>
      </c>
      <c r="AD197" s="205">
        <f>SUM(AC197+AE197)/2</f>
        <v>44816</v>
      </c>
      <c r="AE197" s="212">
        <v>44820</v>
      </c>
      <c r="AF197" s="205">
        <f t="shared" si="77"/>
        <v>44830</v>
      </c>
      <c r="AG197" s="212">
        <v>44831</v>
      </c>
      <c r="AH197" s="222">
        <v>44832</v>
      </c>
      <c r="AI197" s="41"/>
      <c r="AJ197" s="6">
        <f t="shared" ref="AJ197:AJ211" si="78">IF(OR(ISBLANK(task_Fab_start),ISBLANK(task_Plumb_start)),"",task_Plumb_start-task_Fab_start+1)</f>
        <v>1</v>
      </c>
      <c r="AK197" s="6">
        <f t="shared" ref="AK197:AK211" si="79">IF(OR(ISBLANK(task_Plumb_start),ISBLANK(task_Elect_start)),"",task_Elect_start-task_Plumb_start+1)</f>
        <v>0</v>
      </c>
      <c r="AL197" s="6">
        <f t="shared" ref="AL197:AL211" si="80">IF(OR(ISBLANK(task_Elect_start),ISBLANK(task_Fitup_Elect_start)),"",task_Fitup_Elect_start-task_Elect_start+1)</f>
        <v>10</v>
      </c>
      <c r="AM197" s="6">
        <f t="shared" ref="AM197:AM211" si="81">IF(OR(ISBLANK(task_Fitup_Elect_start),ISBLANK(task_Fitup_Plumb_start)),"",task_Fitup_Plumb_start-task_Fitup_Elect_start+1)</f>
        <v>5</v>
      </c>
      <c r="AN197" s="6">
        <f t="shared" ref="AN197:AN211" si="82">IF(OR(ISBLANK(task_Fitup_Plumb_start),ISBLANK(task_Test_start)),"",task_Test_start-task_Fitup_Plumb_start+1)</f>
        <v>5</v>
      </c>
      <c r="AO197" s="6">
        <f t="shared" ref="AO197:AO211" si="83">IF(OR(ISBLANK(task_Test_start),ISBLANK(task_QC_start)),"",task_QC_start-task_Test_start+1)</f>
        <v>11</v>
      </c>
      <c r="AP197" s="30">
        <f t="shared" ref="AP197:AP211" si="84">IF(OR(ISBLANK(task_QC_start),ISBLANK(task_Shipdate)),"",task_Shipdate-task_QC_start+1)</f>
        <v>2</v>
      </c>
      <c r="AQ197" s="32"/>
      <c r="AR197" s="7"/>
      <c r="AS197" s="7"/>
      <c r="AT197" s="7"/>
      <c r="AU197" s="7"/>
      <c r="AV197" s="7"/>
      <c r="AW197" s="7"/>
      <c r="AX197" s="7"/>
      <c r="AY197" s="7"/>
      <c r="AZ197" s="7"/>
      <c r="BA197" s="7"/>
      <c r="BB197" s="7"/>
      <c r="BC197" s="7"/>
      <c r="BD197" s="7"/>
      <c r="BE197" s="7"/>
      <c r="BF197" s="7"/>
      <c r="BG197" s="8"/>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37"/>
      <c r="DX197" s="5" t="s">
        <v>2199</v>
      </c>
      <c r="DY197" s="5"/>
      <c r="DZ197" s="5" t="s">
        <v>1580</v>
      </c>
      <c r="EA197" s="5"/>
      <c r="EB197" s="5" t="s">
        <v>2159</v>
      </c>
      <c r="EC197" s="5" t="s">
        <v>1547</v>
      </c>
      <c r="ED197" s="5" t="s">
        <v>1528</v>
      </c>
      <c r="EE197" s="115"/>
      <c r="EF197" s="115"/>
      <c r="EG197" s="115"/>
      <c r="EH197" s="115"/>
      <c r="EI197" s="115"/>
      <c r="EJ197" s="115"/>
      <c r="EK197" s="115"/>
      <c r="EL197" s="115"/>
      <c r="EM197" s="115"/>
      <c r="EN197" s="115"/>
      <c r="EO197" s="115"/>
      <c r="EP197" s="115"/>
      <c r="EQ197" s="5"/>
      <c r="ER197" s="5"/>
    </row>
    <row r="198" spans="1:148" s="9" customFormat="1" ht="29.4" hidden="1" thickBot="1" x14ac:dyDescent="0.35">
      <c r="A198" s="5" t="s">
        <v>657</v>
      </c>
      <c r="B198" s="5" t="s">
        <v>2197</v>
      </c>
      <c r="C198" s="5" t="s">
        <v>587</v>
      </c>
      <c r="D198" s="5" t="s">
        <v>589</v>
      </c>
      <c r="E198" s="5" t="s">
        <v>583</v>
      </c>
      <c r="F198" s="130">
        <v>44662</v>
      </c>
      <c r="G198" s="357">
        <v>44665</v>
      </c>
      <c r="H198" s="130">
        <v>44708</v>
      </c>
      <c r="I198" s="130">
        <v>44691</v>
      </c>
      <c r="J198" s="131">
        <v>44727</v>
      </c>
      <c r="K198" s="130">
        <v>44691</v>
      </c>
      <c r="L198" s="115"/>
      <c r="M198" s="115"/>
      <c r="N198" s="131">
        <v>44754</v>
      </c>
      <c r="O198" s="269">
        <v>44729</v>
      </c>
      <c r="P198" s="262">
        <v>45005</v>
      </c>
      <c r="Q198" s="345">
        <f>WORKDAY(MIN(AA198,AB198),-5)</f>
        <v>45099</v>
      </c>
      <c r="R198" s="435" t="s">
        <v>2200</v>
      </c>
      <c r="S198" s="180">
        <v>1</v>
      </c>
      <c r="T198" s="176">
        <v>1</v>
      </c>
      <c r="U198" s="176">
        <v>1</v>
      </c>
      <c r="V198" s="176">
        <v>1</v>
      </c>
      <c r="W198" s="176">
        <v>1</v>
      </c>
      <c r="X198" s="177">
        <v>1</v>
      </c>
      <c r="Y198" s="25"/>
      <c r="Z198" s="208">
        <f>AA198</f>
        <v>45112</v>
      </c>
      <c r="AA198" s="206">
        <v>45112</v>
      </c>
      <c r="AB198" s="206">
        <v>45106</v>
      </c>
      <c r="AC198" s="212">
        <v>45128</v>
      </c>
      <c r="AD198" s="206">
        <v>45117</v>
      </c>
      <c r="AE198" s="212">
        <v>45145</v>
      </c>
      <c r="AF198" s="206">
        <f t="shared" si="77"/>
        <v>45156</v>
      </c>
      <c r="AG198" s="206">
        <v>45159</v>
      </c>
      <c r="AH198" s="222"/>
      <c r="AI198" s="41"/>
      <c r="AJ198" s="6">
        <f t="shared" si="78"/>
        <v>1</v>
      </c>
      <c r="AK198" s="6">
        <f t="shared" si="79"/>
        <v>-5</v>
      </c>
      <c r="AL198" s="6">
        <f t="shared" si="80"/>
        <v>23</v>
      </c>
      <c r="AM198" s="6">
        <f t="shared" si="81"/>
        <v>-10</v>
      </c>
      <c r="AN198" s="6">
        <f t="shared" si="82"/>
        <v>29</v>
      </c>
      <c r="AO198" s="6">
        <f t="shared" si="83"/>
        <v>12</v>
      </c>
      <c r="AP198" s="30">
        <f t="shared" si="84"/>
        <v>4</v>
      </c>
      <c r="AQ198" s="32"/>
      <c r="AR198" s="7"/>
      <c r="AS198" s="7"/>
      <c r="AT198" s="7"/>
      <c r="AU198" s="7"/>
      <c r="AV198" s="7"/>
      <c r="AW198" s="7"/>
      <c r="AX198" s="7"/>
      <c r="AY198" s="7"/>
      <c r="AZ198" s="7"/>
      <c r="BA198" s="7"/>
      <c r="BB198" s="7"/>
      <c r="BC198" s="7"/>
      <c r="BD198" s="7"/>
      <c r="BE198" s="7"/>
      <c r="BF198" s="7"/>
      <c r="BG198" s="8"/>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37"/>
      <c r="DX198" s="5" t="s">
        <v>2199</v>
      </c>
      <c r="DY198" s="5"/>
      <c r="DZ198" s="5" t="s">
        <v>1580</v>
      </c>
      <c r="EA198" s="5"/>
      <c r="EB198" s="5" t="s">
        <v>2159</v>
      </c>
      <c r="EC198" s="5" t="s">
        <v>1547</v>
      </c>
      <c r="ED198" s="5" t="s">
        <v>1528</v>
      </c>
      <c r="EE198" s="115"/>
      <c r="EF198" s="115"/>
      <c r="EG198" s="115"/>
      <c r="EH198" s="115"/>
      <c r="EI198" s="115"/>
      <c r="EJ198" s="115"/>
      <c r="EK198" s="115"/>
      <c r="EL198" s="115"/>
      <c r="EM198" s="115"/>
      <c r="EN198" s="115"/>
      <c r="EO198" s="115"/>
      <c r="EP198" s="115"/>
      <c r="EQ198" s="5"/>
      <c r="ER198" s="5"/>
    </row>
    <row r="199" spans="1:148" s="9" customFormat="1" ht="29.4" hidden="1" thickBot="1" x14ac:dyDescent="0.35">
      <c r="A199" s="5" t="s">
        <v>2201</v>
      </c>
      <c r="B199" s="5" t="s">
        <v>2202</v>
      </c>
      <c r="C199" s="5" t="s">
        <v>587</v>
      </c>
      <c r="D199" s="5"/>
      <c r="E199" s="5" t="s">
        <v>595</v>
      </c>
      <c r="F199" s="115"/>
      <c r="G199" s="115"/>
      <c r="H199" s="115"/>
      <c r="I199" s="115"/>
      <c r="J199" s="115"/>
      <c r="K199" s="115"/>
      <c r="L199" s="115"/>
      <c r="M199" s="115"/>
      <c r="N199" s="115"/>
      <c r="O199" s="260"/>
      <c r="P199" s="198"/>
      <c r="Q199" s="263"/>
      <c r="R199" s="378" t="s">
        <v>2203</v>
      </c>
      <c r="S199" s="161"/>
      <c r="T199" s="176"/>
      <c r="U199" s="176"/>
      <c r="V199" s="176"/>
      <c r="W199" s="176"/>
      <c r="X199" s="177"/>
      <c r="Y199" s="25"/>
      <c r="Z199" s="205"/>
      <c r="AA199" s="205"/>
      <c r="AB199" s="205"/>
      <c r="AC199" s="205"/>
      <c r="AD199" s="205">
        <f>SUM(AC199+AE199)/2</f>
        <v>0</v>
      </c>
      <c r="AE199" s="205"/>
      <c r="AF199" s="205" t="str">
        <f t="shared" si="77"/>
        <v/>
      </c>
      <c r="AG199" s="205"/>
      <c r="AH199" s="222"/>
      <c r="AI199" s="41"/>
      <c r="AJ199" s="6" t="str">
        <f t="shared" si="78"/>
        <v/>
      </c>
      <c r="AK199" s="6" t="str">
        <f t="shared" si="79"/>
        <v/>
      </c>
      <c r="AL199" s="6" t="str">
        <f t="shared" si="80"/>
        <v/>
      </c>
      <c r="AM199" s="6" t="str">
        <f t="shared" si="81"/>
        <v/>
      </c>
      <c r="AN199" s="6" t="str">
        <f t="shared" si="82"/>
        <v/>
      </c>
      <c r="AO199" s="6" t="str">
        <f t="shared" si="83"/>
        <v/>
      </c>
      <c r="AP199" s="30" t="str">
        <f t="shared" si="84"/>
        <v/>
      </c>
      <c r="AQ199" s="32"/>
      <c r="AR199" s="7"/>
      <c r="AS199" s="7"/>
      <c r="AT199" s="7"/>
      <c r="AU199" s="7"/>
      <c r="AV199" s="7"/>
      <c r="AW199" s="7"/>
      <c r="AX199" s="7"/>
      <c r="AY199" s="7"/>
      <c r="AZ199" s="7"/>
      <c r="BA199" s="7"/>
      <c r="BB199" s="7"/>
      <c r="BC199" s="7"/>
      <c r="BD199" s="7"/>
      <c r="BE199" s="7"/>
      <c r="BF199" s="7"/>
      <c r="BG199" s="8"/>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37"/>
      <c r="DX199" s="5" t="s">
        <v>2028</v>
      </c>
      <c r="DY199" s="5"/>
      <c r="DZ199" s="5" t="s">
        <v>1566</v>
      </c>
      <c r="EA199" s="5"/>
      <c r="EB199" s="5"/>
      <c r="EC199" s="5"/>
      <c r="ED199" s="5"/>
      <c r="EE199" s="115"/>
      <c r="EF199" s="115"/>
      <c r="EG199" s="115"/>
      <c r="EH199" s="115"/>
      <c r="EI199" s="115"/>
      <c r="EJ199" s="115"/>
      <c r="EK199" s="115"/>
      <c r="EL199" s="115"/>
      <c r="EM199" s="115"/>
      <c r="EN199" s="115"/>
      <c r="EO199" s="115"/>
      <c r="EP199" s="115"/>
      <c r="EQ199" s="5"/>
      <c r="ER199" s="5"/>
    </row>
    <row r="200" spans="1:148" s="9" customFormat="1" ht="15" hidden="1" thickBot="1" x14ac:dyDescent="0.35">
      <c r="A200" s="5" t="s">
        <v>2204</v>
      </c>
      <c r="B200" s="5" t="s">
        <v>2205</v>
      </c>
      <c r="C200" s="5" t="s">
        <v>587</v>
      </c>
      <c r="D200" s="5"/>
      <c r="E200" s="5" t="s">
        <v>583</v>
      </c>
      <c r="F200" s="130">
        <v>44652</v>
      </c>
      <c r="G200" s="130">
        <v>44656</v>
      </c>
      <c r="H200" s="130">
        <v>44662</v>
      </c>
      <c r="I200" s="131">
        <v>44735</v>
      </c>
      <c r="J200" s="131">
        <v>44896</v>
      </c>
      <c r="K200" s="131">
        <v>44739</v>
      </c>
      <c r="L200" s="140"/>
      <c r="M200" s="115"/>
      <c r="N200" s="131">
        <v>44734</v>
      </c>
      <c r="O200" s="274">
        <v>44739</v>
      </c>
      <c r="P200" s="196">
        <v>44853</v>
      </c>
      <c r="Q200" s="290">
        <v>44979</v>
      </c>
      <c r="R200" s="438" t="s">
        <v>2206</v>
      </c>
      <c r="S200" s="182">
        <v>1</v>
      </c>
      <c r="T200" s="176">
        <v>1</v>
      </c>
      <c r="U200" s="176">
        <v>1</v>
      </c>
      <c r="V200" s="176">
        <v>1</v>
      </c>
      <c r="W200" s="176">
        <v>1</v>
      </c>
      <c r="X200" s="177">
        <v>1</v>
      </c>
      <c r="Y200" s="25"/>
      <c r="Z200" s="208">
        <f>AA200</f>
        <v>44902</v>
      </c>
      <c r="AA200" s="212">
        <v>44902</v>
      </c>
      <c r="AB200" s="211">
        <v>44876</v>
      </c>
      <c r="AC200" s="206">
        <v>44925</v>
      </c>
      <c r="AD200" s="206">
        <v>44909</v>
      </c>
      <c r="AE200" s="212">
        <v>44936</v>
      </c>
      <c r="AF200" s="206">
        <f t="shared" si="77"/>
        <v>44981</v>
      </c>
      <c r="AG200" s="212">
        <v>44984</v>
      </c>
      <c r="AH200" s="222"/>
      <c r="AI200" s="41"/>
      <c r="AJ200" s="6">
        <f t="shared" si="78"/>
        <v>1</v>
      </c>
      <c r="AK200" s="6">
        <f t="shared" si="79"/>
        <v>-25</v>
      </c>
      <c r="AL200" s="6">
        <f t="shared" si="80"/>
        <v>50</v>
      </c>
      <c r="AM200" s="6">
        <f t="shared" si="81"/>
        <v>-15</v>
      </c>
      <c r="AN200" s="6">
        <f t="shared" si="82"/>
        <v>28</v>
      </c>
      <c r="AO200" s="6">
        <f t="shared" si="83"/>
        <v>46</v>
      </c>
      <c r="AP200" s="30">
        <f t="shared" si="84"/>
        <v>4</v>
      </c>
      <c r="AQ200" s="32"/>
      <c r="AR200" s="7"/>
      <c r="AS200" s="7"/>
      <c r="AT200" s="7"/>
      <c r="AU200" s="7"/>
      <c r="AV200" s="7"/>
      <c r="AW200" s="7"/>
      <c r="AX200" s="7"/>
      <c r="AY200" s="7"/>
      <c r="AZ200" s="7"/>
      <c r="BA200" s="7"/>
      <c r="BB200" s="7"/>
      <c r="BC200" s="7"/>
      <c r="BD200" s="7"/>
      <c r="BE200" s="7"/>
      <c r="BF200" s="7"/>
      <c r="BG200" s="8"/>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37"/>
      <c r="DX200" s="5" t="s">
        <v>2207</v>
      </c>
      <c r="DY200" s="5"/>
      <c r="DZ200" s="5" t="s">
        <v>1580</v>
      </c>
      <c r="EA200" s="5"/>
      <c r="EB200" s="5" t="s">
        <v>1559</v>
      </c>
      <c r="EC200" s="5" t="s">
        <v>1547</v>
      </c>
      <c r="ED200" s="5" t="s">
        <v>1695</v>
      </c>
      <c r="EE200" s="115"/>
      <c r="EF200" s="115">
        <v>44634</v>
      </c>
      <c r="EG200" s="115"/>
      <c r="EH200" s="115"/>
      <c r="EI200" s="115"/>
      <c r="EJ200" s="115">
        <v>44643</v>
      </c>
      <c r="EK200" s="115">
        <v>44648</v>
      </c>
      <c r="EL200" s="115"/>
      <c r="EM200" s="115">
        <v>44736</v>
      </c>
      <c r="EN200" s="115"/>
      <c r="EO200" s="115"/>
      <c r="EP200" s="115"/>
      <c r="EQ200" s="5"/>
      <c r="ER200" s="5"/>
    </row>
    <row r="201" spans="1:148" s="9" customFormat="1" ht="58.2" hidden="1" thickBot="1" x14ac:dyDescent="0.35">
      <c r="A201" s="5" t="s">
        <v>2208</v>
      </c>
      <c r="B201" s="5" t="s">
        <v>2209</v>
      </c>
      <c r="C201" s="5" t="s">
        <v>587</v>
      </c>
      <c r="D201" s="5"/>
      <c r="E201" s="5" t="s">
        <v>583</v>
      </c>
      <c r="F201" s="130">
        <v>44718</v>
      </c>
      <c r="G201" s="130">
        <v>44714</v>
      </c>
      <c r="H201" s="130">
        <v>44739</v>
      </c>
      <c r="I201" s="130">
        <v>44753</v>
      </c>
      <c r="J201" s="136">
        <v>44916</v>
      </c>
      <c r="K201" s="136">
        <v>44887</v>
      </c>
      <c r="L201" s="115"/>
      <c r="M201" s="115"/>
      <c r="N201" s="130">
        <v>44757</v>
      </c>
      <c r="O201" s="269">
        <v>44757</v>
      </c>
      <c r="P201" s="262">
        <v>44888</v>
      </c>
      <c r="Q201" s="291"/>
      <c r="R201" s="439" t="s">
        <v>2210</v>
      </c>
      <c r="S201" s="180">
        <v>1</v>
      </c>
      <c r="T201" s="176">
        <v>1</v>
      </c>
      <c r="U201" s="176">
        <v>1</v>
      </c>
      <c r="V201" s="176">
        <v>0.95</v>
      </c>
      <c r="W201" s="176">
        <v>0.9</v>
      </c>
      <c r="X201" s="177">
        <v>0.4</v>
      </c>
      <c r="Y201" s="25"/>
      <c r="Z201" s="208">
        <f>AA201</f>
        <v>44945</v>
      </c>
      <c r="AA201" s="206">
        <v>44945</v>
      </c>
      <c r="AB201" s="212">
        <v>44897</v>
      </c>
      <c r="AC201" s="206">
        <v>44991</v>
      </c>
      <c r="AD201" s="206">
        <v>44963</v>
      </c>
      <c r="AE201" s="212">
        <v>45006</v>
      </c>
      <c r="AF201" s="206">
        <f t="shared" si="77"/>
        <v>45040</v>
      </c>
      <c r="AG201" s="206">
        <v>45041</v>
      </c>
      <c r="AH201" s="222"/>
      <c r="AI201" s="41"/>
      <c r="AJ201" s="6">
        <f t="shared" si="78"/>
        <v>1</v>
      </c>
      <c r="AK201" s="6">
        <f t="shared" si="79"/>
        <v>-47</v>
      </c>
      <c r="AL201" s="6">
        <f t="shared" si="80"/>
        <v>95</v>
      </c>
      <c r="AM201" s="6">
        <f t="shared" si="81"/>
        <v>-27</v>
      </c>
      <c r="AN201" s="6">
        <f t="shared" si="82"/>
        <v>44</v>
      </c>
      <c r="AO201" s="6">
        <f t="shared" si="83"/>
        <v>35</v>
      </c>
      <c r="AP201" s="30">
        <f t="shared" si="84"/>
        <v>2</v>
      </c>
      <c r="AQ201" s="32"/>
      <c r="AR201" s="7"/>
      <c r="AS201" s="7"/>
      <c r="AT201" s="7"/>
      <c r="AU201" s="7"/>
      <c r="AV201" s="7"/>
      <c r="AW201" s="7"/>
      <c r="AX201" s="7"/>
      <c r="AY201" s="7"/>
      <c r="AZ201" s="7"/>
      <c r="BA201" s="7"/>
      <c r="BB201" s="7"/>
      <c r="BC201" s="7"/>
      <c r="BD201" s="7"/>
      <c r="BE201" s="7"/>
      <c r="BF201" s="7"/>
      <c r="BG201" s="8"/>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37"/>
      <c r="DX201" s="5" t="s">
        <v>2028</v>
      </c>
      <c r="DY201" s="5"/>
      <c r="DZ201" s="5" t="s">
        <v>584</v>
      </c>
      <c r="EA201" s="5"/>
      <c r="EB201" s="5"/>
      <c r="EC201" s="5" t="s">
        <v>1547</v>
      </c>
      <c r="ED201" s="5" t="s">
        <v>1695</v>
      </c>
      <c r="EE201" s="115"/>
      <c r="EF201" s="115"/>
      <c r="EG201" s="115"/>
      <c r="EH201" s="115"/>
      <c r="EI201" s="115"/>
      <c r="EJ201" s="115">
        <v>44708</v>
      </c>
      <c r="EK201" s="115"/>
      <c r="EL201" s="115"/>
      <c r="EM201" s="115"/>
      <c r="EN201" s="115"/>
      <c r="EO201" s="115"/>
      <c r="EP201" s="115"/>
      <c r="EQ201" s="5"/>
      <c r="ER201" s="5"/>
    </row>
    <row r="202" spans="1:148" s="9" customFormat="1" ht="58.2" hidden="1" thickBot="1" x14ac:dyDescent="0.35">
      <c r="A202" s="5" t="s">
        <v>2211</v>
      </c>
      <c r="B202" s="5" t="s">
        <v>2212</v>
      </c>
      <c r="C202" s="5" t="s">
        <v>587</v>
      </c>
      <c r="D202" s="5"/>
      <c r="E202" s="5" t="s">
        <v>583</v>
      </c>
      <c r="F202" s="130">
        <v>44718</v>
      </c>
      <c r="G202" s="130">
        <v>44714</v>
      </c>
      <c r="H202" s="130">
        <v>44739</v>
      </c>
      <c r="I202" s="130">
        <v>44753</v>
      </c>
      <c r="J202" s="136">
        <v>44916</v>
      </c>
      <c r="K202" s="136">
        <v>44886</v>
      </c>
      <c r="L202" s="115"/>
      <c r="M202" s="115"/>
      <c r="N202" s="130">
        <v>44757</v>
      </c>
      <c r="O202" s="269">
        <v>44757</v>
      </c>
      <c r="P202" s="262">
        <v>44888</v>
      </c>
      <c r="Q202" s="272"/>
      <c r="R202" s="440" t="s">
        <v>2210</v>
      </c>
      <c r="S202" s="180">
        <v>1</v>
      </c>
      <c r="T202" s="176">
        <v>1</v>
      </c>
      <c r="U202" s="176">
        <v>1</v>
      </c>
      <c r="V202" s="176">
        <v>0.95</v>
      </c>
      <c r="W202" s="176">
        <v>0.9</v>
      </c>
      <c r="X202" s="177">
        <v>0.35</v>
      </c>
      <c r="Y202" s="25"/>
      <c r="Z202" s="208">
        <f>AA202</f>
        <v>44952</v>
      </c>
      <c r="AA202" s="206">
        <v>44952</v>
      </c>
      <c r="AB202" s="206">
        <v>44900</v>
      </c>
      <c r="AC202" s="206">
        <v>44998</v>
      </c>
      <c r="AD202" s="206">
        <v>44965</v>
      </c>
      <c r="AE202" s="212">
        <v>45033</v>
      </c>
      <c r="AF202" s="206">
        <f t="shared" si="77"/>
        <v>45040</v>
      </c>
      <c r="AG202" s="206">
        <v>45041</v>
      </c>
      <c r="AH202" s="222"/>
      <c r="AI202" s="41"/>
      <c r="AJ202" s="6">
        <f t="shared" si="78"/>
        <v>1</v>
      </c>
      <c r="AK202" s="6">
        <f t="shared" si="79"/>
        <v>-51</v>
      </c>
      <c r="AL202" s="6">
        <f t="shared" si="80"/>
        <v>99</v>
      </c>
      <c r="AM202" s="6">
        <f t="shared" si="81"/>
        <v>-32</v>
      </c>
      <c r="AN202" s="6">
        <f t="shared" si="82"/>
        <v>69</v>
      </c>
      <c r="AO202" s="6">
        <f t="shared" si="83"/>
        <v>8</v>
      </c>
      <c r="AP202" s="30">
        <f t="shared" si="84"/>
        <v>2</v>
      </c>
      <c r="AQ202" s="32"/>
      <c r="AR202" s="7"/>
      <c r="AS202" s="7"/>
      <c r="AT202" s="7"/>
      <c r="AU202" s="7"/>
      <c r="AV202" s="7"/>
      <c r="AW202" s="7"/>
      <c r="AX202" s="7"/>
      <c r="AY202" s="7"/>
      <c r="AZ202" s="7"/>
      <c r="BA202" s="7"/>
      <c r="BB202" s="7"/>
      <c r="BC202" s="7"/>
      <c r="BD202" s="7"/>
      <c r="BE202" s="7"/>
      <c r="BF202" s="7"/>
      <c r="BG202" s="8"/>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37"/>
      <c r="DX202" s="5" t="s">
        <v>2028</v>
      </c>
      <c r="DY202" s="5"/>
      <c r="DZ202" s="5" t="s">
        <v>584</v>
      </c>
      <c r="EA202" s="5"/>
      <c r="EB202" s="5"/>
      <c r="EC202" s="5" t="s">
        <v>1547</v>
      </c>
      <c r="ED202" s="5" t="s">
        <v>1695</v>
      </c>
      <c r="EE202" s="115"/>
      <c r="EF202" s="115"/>
      <c r="EG202" s="115"/>
      <c r="EH202" s="115"/>
      <c r="EI202" s="115"/>
      <c r="EJ202" s="115">
        <v>44708</v>
      </c>
      <c r="EK202" s="115"/>
      <c r="EL202" s="115"/>
      <c r="EM202" s="115"/>
      <c r="EN202" s="115"/>
      <c r="EO202" s="115"/>
      <c r="EP202" s="115"/>
      <c r="EQ202" s="5"/>
      <c r="ER202" s="5"/>
    </row>
    <row r="203" spans="1:148" s="9" customFormat="1" ht="29.4" hidden="1" thickBot="1" x14ac:dyDescent="0.35">
      <c r="A203" s="5" t="s">
        <v>2213</v>
      </c>
      <c r="B203" s="5" t="s">
        <v>2214</v>
      </c>
      <c r="C203" s="5" t="s">
        <v>587</v>
      </c>
      <c r="D203" s="5"/>
      <c r="E203" s="5" t="s">
        <v>583</v>
      </c>
      <c r="F203" s="130">
        <v>44617</v>
      </c>
      <c r="G203" s="134"/>
      <c r="H203" s="131">
        <v>44742</v>
      </c>
      <c r="I203" s="134"/>
      <c r="J203" s="130">
        <v>44755</v>
      </c>
      <c r="K203" s="134"/>
      <c r="L203" s="115"/>
      <c r="M203" s="134"/>
      <c r="N203" s="130">
        <v>44755</v>
      </c>
      <c r="O203" s="267"/>
      <c r="P203" s="196">
        <v>44834</v>
      </c>
      <c r="Q203" s="275">
        <v>44937</v>
      </c>
      <c r="R203" s="379" t="s">
        <v>2215</v>
      </c>
      <c r="S203" s="161">
        <v>1</v>
      </c>
      <c r="T203" s="176">
        <v>1</v>
      </c>
      <c r="U203" s="182">
        <v>1</v>
      </c>
      <c r="V203" s="182">
        <v>1</v>
      </c>
      <c r="W203" s="176">
        <v>1</v>
      </c>
      <c r="X203" s="177">
        <v>1</v>
      </c>
      <c r="Y203" s="25"/>
      <c r="Z203" s="218">
        <v>44874</v>
      </c>
      <c r="AA203" s="211">
        <v>44868</v>
      </c>
      <c r="AB203" s="208">
        <f>AC203</f>
        <v>44893</v>
      </c>
      <c r="AC203" s="212">
        <v>44893</v>
      </c>
      <c r="AD203" s="206">
        <f t="shared" ref="AD203:AD208" si="85">SUM(AC203+AE203)/2</f>
        <v>44896.5</v>
      </c>
      <c r="AE203" s="212">
        <v>44900</v>
      </c>
      <c r="AF203" s="206">
        <f t="shared" si="77"/>
        <v>44911</v>
      </c>
      <c r="AG203" s="218">
        <v>44914</v>
      </c>
      <c r="AH203" s="222"/>
      <c r="AI203" s="41"/>
      <c r="AJ203" s="6">
        <f t="shared" si="78"/>
        <v>-5</v>
      </c>
      <c r="AK203" s="6">
        <f t="shared" si="79"/>
        <v>26</v>
      </c>
      <c r="AL203" s="6">
        <f t="shared" si="80"/>
        <v>1</v>
      </c>
      <c r="AM203" s="6">
        <f t="shared" si="81"/>
        <v>4.5</v>
      </c>
      <c r="AN203" s="6">
        <f t="shared" si="82"/>
        <v>4.5</v>
      </c>
      <c r="AO203" s="6">
        <f t="shared" si="83"/>
        <v>12</v>
      </c>
      <c r="AP203" s="30">
        <f t="shared" si="84"/>
        <v>4</v>
      </c>
      <c r="AQ203" s="32"/>
      <c r="AR203" s="7"/>
      <c r="AS203" s="7"/>
      <c r="AT203" s="7"/>
      <c r="AU203" s="7"/>
      <c r="AV203" s="7"/>
      <c r="AW203" s="7"/>
      <c r="AX203" s="7"/>
      <c r="AY203" s="7"/>
      <c r="AZ203" s="7"/>
      <c r="BA203" s="7"/>
      <c r="BB203" s="7"/>
      <c r="BC203" s="7"/>
      <c r="BD203" s="7"/>
      <c r="BE203" s="7"/>
      <c r="BF203" s="7"/>
      <c r="BG203" s="8"/>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37"/>
      <c r="DX203" s="5" t="s">
        <v>1703</v>
      </c>
      <c r="DY203" s="5"/>
      <c r="DZ203" s="5" t="s">
        <v>1527</v>
      </c>
      <c r="EA203" s="5"/>
      <c r="EB203" s="5" t="s">
        <v>1559</v>
      </c>
      <c r="EC203" s="5" t="s">
        <v>1113</v>
      </c>
      <c r="ED203" s="5" t="s">
        <v>1586</v>
      </c>
      <c r="EE203" s="115"/>
      <c r="EF203" s="115"/>
      <c r="EG203" s="115"/>
      <c r="EH203" s="115"/>
      <c r="EI203" s="115"/>
      <c r="EJ203" s="115"/>
      <c r="EK203" s="115"/>
      <c r="EL203" s="115"/>
      <c r="EM203" s="115"/>
      <c r="EN203" s="115"/>
      <c r="EO203" s="115"/>
      <c r="EP203" s="115"/>
      <c r="EQ203" s="5"/>
      <c r="ER203" s="5"/>
    </row>
    <row r="204" spans="1:148" s="9" customFormat="1" ht="101.25" hidden="1" customHeight="1" thickBot="1" x14ac:dyDescent="0.35">
      <c r="A204" s="5" t="s">
        <v>2216</v>
      </c>
      <c r="B204" s="5" t="s">
        <v>2217</v>
      </c>
      <c r="C204" s="5" t="s">
        <v>587</v>
      </c>
      <c r="D204" s="5"/>
      <c r="E204" s="5"/>
      <c r="F204" s="115">
        <v>44728</v>
      </c>
      <c r="G204" s="115"/>
      <c r="H204" s="115"/>
      <c r="I204" s="115"/>
      <c r="J204" s="115"/>
      <c r="K204" s="115"/>
      <c r="L204" s="115"/>
      <c r="M204" s="115"/>
      <c r="N204" s="115"/>
      <c r="O204" s="260"/>
      <c r="P204" s="198"/>
      <c r="Q204" s="263"/>
      <c r="R204" s="254"/>
      <c r="S204" s="161"/>
      <c r="T204" s="176"/>
      <c r="U204" s="176"/>
      <c r="V204" s="176"/>
      <c r="W204" s="176"/>
      <c r="X204" s="177"/>
      <c r="Y204" s="25"/>
      <c r="Z204" s="205"/>
      <c r="AA204" s="205"/>
      <c r="AB204" s="205"/>
      <c r="AC204" s="205"/>
      <c r="AD204" s="205">
        <f t="shared" si="85"/>
        <v>0</v>
      </c>
      <c r="AE204" s="205"/>
      <c r="AF204" s="205" t="str">
        <f t="shared" si="77"/>
        <v/>
      </c>
      <c r="AG204" s="205"/>
      <c r="AH204" s="222"/>
      <c r="AI204" s="41"/>
      <c r="AJ204" s="6" t="str">
        <f t="shared" si="78"/>
        <v/>
      </c>
      <c r="AK204" s="6" t="str">
        <f t="shared" si="79"/>
        <v/>
      </c>
      <c r="AL204" s="6" t="str">
        <f t="shared" si="80"/>
        <v/>
      </c>
      <c r="AM204" s="6" t="str">
        <f t="shared" si="81"/>
        <v/>
      </c>
      <c r="AN204" s="6" t="str">
        <f t="shared" si="82"/>
        <v/>
      </c>
      <c r="AO204" s="6" t="str">
        <f t="shared" si="83"/>
        <v/>
      </c>
      <c r="AP204" s="30" t="str">
        <f t="shared" si="84"/>
        <v/>
      </c>
      <c r="AQ204" s="32"/>
      <c r="AR204" s="7"/>
      <c r="AS204" s="7"/>
      <c r="AT204" s="7"/>
      <c r="AU204" s="7"/>
      <c r="AV204" s="7"/>
      <c r="AW204" s="7"/>
      <c r="AX204" s="7"/>
      <c r="AY204" s="7"/>
      <c r="AZ204" s="7"/>
      <c r="BA204" s="7"/>
      <c r="BB204" s="7"/>
      <c r="BC204" s="7"/>
      <c r="BD204" s="7"/>
      <c r="BE204" s="7"/>
      <c r="BF204" s="7"/>
      <c r="BG204" s="8"/>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37"/>
      <c r="DX204" s="5"/>
      <c r="DY204" s="5"/>
      <c r="DZ204" s="5"/>
      <c r="EA204" s="5"/>
      <c r="EB204" s="5"/>
      <c r="EC204" s="5"/>
      <c r="ED204" s="5"/>
      <c r="EE204" s="115"/>
      <c r="EF204" s="115"/>
      <c r="EG204" s="115"/>
      <c r="EH204" s="115"/>
      <c r="EI204" s="115"/>
      <c r="EJ204" s="115"/>
      <c r="EK204" s="115"/>
      <c r="EL204" s="115"/>
      <c r="EM204" s="115"/>
      <c r="EN204" s="115"/>
      <c r="EO204" s="115"/>
      <c r="EP204" s="115"/>
      <c r="EQ204" s="5"/>
      <c r="ER204" s="5"/>
    </row>
    <row r="205" spans="1:148" s="9" customFormat="1" ht="103.5" hidden="1" customHeight="1" thickBot="1" x14ac:dyDescent="0.35">
      <c r="A205" s="5" t="s">
        <v>2218</v>
      </c>
      <c r="B205" s="5" t="s">
        <v>2219</v>
      </c>
      <c r="C205" s="5" t="s">
        <v>587</v>
      </c>
      <c r="D205" s="5"/>
      <c r="E205" s="5" t="s">
        <v>575</v>
      </c>
      <c r="F205" s="132">
        <v>44728</v>
      </c>
      <c r="G205" s="131">
        <v>44741</v>
      </c>
      <c r="H205" s="132">
        <v>44767</v>
      </c>
      <c r="I205" s="132">
        <v>44761</v>
      </c>
      <c r="J205" s="132">
        <v>44767</v>
      </c>
      <c r="K205" s="132">
        <v>44761</v>
      </c>
      <c r="L205" s="147"/>
      <c r="M205" s="115">
        <v>44951</v>
      </c>
      <c r="N205" s="132">
        <v>44910</v>
      </c>
      <c r="O205" s="276">
        <v>44910</v>
      </c>
      <c r="P205" s="196">
        <v>44929</v>
      </c>
      <c r="Q205" s="290">
        <v>44942</v>
      </c>
      <c r="R205" s="256" t="s">
        <v>2220</v>
      </c>
      <c r="S205" s="161">
        <v>1</v>
      </c>
      <c r="T205" s="176">
        <v>0.98</v>
      </c>
      <c r="U205" s="176">
        <v>1</v>
      </c>
      <c r="V205" s="176">
        <v>1</v>
      </c>
      <c r="W205" s="176">
        <v>0.98</v>
      </c>
      <c r="X205" s="177">
        <v>1</v>
      </c>
      <c r="Y205" s="25"/>
      <c r="Z205" s="206">
        <v>44790</v>
      </c>
      <c r="AA205" s="211">
        <v>44868</v>
      </c>
      <c r="AB205" s="211">
        <v>44904</v>
      </c>
      <c r="AC205" s="206">
        <v>44887</v>
      </c>
      <c r="AD205" s="206">
        <f t="shared" si="85"/>
        <v>44909</v>
      </c>
      <c r="AE205" s="206">
        <v>44931</v>
      </c>
      <c r="AF205" s="205">
        <f t="shared" si="77"/>
        <v>44959</v>
      </c>
      <c r="AG205" s="205">
        <v>44960</v>
      </c>
      <c r="AH205" s="222"/>
      <c r="AI205" s="41"/>
      <c r="AJ205" s="6">
        <f t="shared" si="78"/>
        <v>79</v>
      </c>
      <c r="AK205" s="6">
        <f t="shared" si="79"/>
        <v>37</v>
      </c>
      <c r="AL205" s="6">
        <f t="shared" si="80"/>
        <v>-16</v>
      </c>
      <c r="AM205" s="6">
        <f t="shared" si="81"/>
        <v>23</v>
      </c>
      <c r="AN205" s="6">
        <f t="shared" si="82"/>
        <v>23</v>
      </c>
      <c r="AO205" s="6">
        <f t="shared" si="83"/>
        <v>29</v>
      </c>
      <c r="AP205" s="30">
        <f t="shared" si="84"/>
        <v>2</v>
      </c>
      <c r="AQ205" s="32"/>
      <c r="AR205" s="7"/>
      <c r="AS205" s="7"/>
      <c r="AT205" s="7"/>
      <c r="AU205" s="7"/>
      <c r="AV205" s="7"/>
      <c r="AW205" s="7"/>
      <c r="AX205" s="7"/>
      <c r="AY205" s="7"/>
      <c r="AZ205" s="7"/>
      <c r="BA205" s="7"/>
      <c r="BB205" s="7"/>
      <c r="BC205" s="7"/>
      <c r="BD205" s="7"/>
      <c r="BE205" s="7"/>
      <c r="BF205" s="7"/>
      <c r="BG205" s="8"/>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37"/>
      <c r="DX205" s="5" t="s">
        <v>2028</v>
      </c>
      <c r="DY205" s="5" t="s">
        <v>2221</v>
      </c>
      <c r="DZ205" s="5" t="s">
        <v>1580</v>
      </c>
      <c r="EA205" s="5" t="s">
        <v>577</v>
      </c>
      <c r="EB205" s="5"/>
      <c r="EC205" s="5" t="s">
        <v>1697</v>
      </c>
      <c r="ED205" s="5"/>
      <c r="EE205" s="115"/>
      <c r="EF205" s="115"/>
      <c r="EG205" s="115"/>
      <c r="EH205" s="115"/>
      <c r="EI205" s="115"/>
      <c r="EJ205" s="115"/>
      <c r="EK205" s="115"/>
      <c r="EL205" s="115"/>
      <c r="EM205" s="115"/>
      <c r="EN205" s="115"/>
      <c r="EO205" s="115"/>
      <c r="EP205" s="115"/>
      <c r="EQ205" s="5"/>
      <c r="ER205" s="5"/>
    </row>
    <row r="206" spans="1:148" s="9" customFormat="1" ht="29.4" hidden="1" thickBot="1" x14ac:dyDescent="0.35">
      <c r="A206" s="5" t="s">
        <v>2222</v>
      </c>
      <c r="B206" s="5" t="s">
        <v>2223</v>
      </c>
      <c r="C206" s="5" t="s">
        <v>587</v>
      </c>
      <c r="D206" s="5" t="s">
        <v>589</v>
      </c>
      <c r="E206" s="5" t="s">
        <v>590</v>
      </c>
      <c r="F206" s="115"/>
      <c r="G206" s="115"/>
      <c r="H206" s="115"/>
      <c r="I206" s="115"/>
      <c r="J206" s="115"/>
      <c r="K206" s="115"/>
      <c r="L206" s="115"/>
      <c r="M206" s="115"/>
      <c r="N206" s="115"/>
      <c r="O206" s="115"/>
      <c r="P206" s="198"/>
      <c r="Q206" s="263"/>
      <c r="R206" s="252" t="s">
        <v>2224</v>
      </c>
      <c r="S206" s="194">
        <v>1</v>
      </c>
      <c r="T206" s="176">
        <v>0.95</v>
      </c>
      <c r="U206" s="194">
        <v>1</v>
      </c>
      <c r="V206" s="194">
        <v>1</v>
      </c>
      <c r="W206" s="194">
        <v>1</v>
      </c>
      <c r="X206" s="177"/>
      <c r="Y206" s="25"/>
      <c r="Z206" s="217">
        <f>AA206</f>
        <v>44958</v>
      </c>
      <c r="AA206" s="206">
        <v>44958</v>
      </c>
      <c r="AB206" s="217">
        <f>AD206</f>
        <v>0</v>
      </c>
      <c r="AC206" s="217">
        <f>AE206</f>
        <v>0</v>
      </c>
      <c r="AD206" s="205">
        <f t="shared" si="85"/>
        <v>0</v>
      </c>
      <c r="AE206" s="205"/>
      <c r="AF206" s="205" t="str">
        <f t="shared" si="77"/>
        <v/>
      </c>
      <c r="AG206" s="205"/>
      <c r="AH206" s="222"/>
      <c r="AI206" s="41"/>
      <c r="AJ206" s="6">
        <f t="shared" si="78"/>
        <v>1</v>
      </c>
      <c r="AK206" s="6">
        <f t="shared" si="79"/>
        <v>-44957</v>
      </c>
      <c r="AL206" s="6">
        <f t="shared" si="80"/>
        <v>1</v>
      </c>
      <c r="AM206" s="6">
        <f t="shared" si="81"/>
        <v>1</v>
      </c>
      <c r="AN206" s="6" t="str">
        <f t="shared" si="82"/>
        <v/>
      </c>
      <c r="AO206" s="6" t="str">
        <f t="shared" si="83"/>
        <v/>
      </c>
      <c r="AP206" s="30" t="str">
        <f t="shared" si="84"/>
        <v/>
      </c>
      <c r="AQ206" s="32"/>
      <c r="AR206" s="7"/>
      <c r="AS206" s="7"/>
      <c r="AT206" s="7"/>
      <c r="AU206" s="7"/>
      <c r="AV206" s="7"/>
      <c r="AW206" s="7"/>
      <c r="AX206" s="7"/>
      <c r="AY206" s="7"/>
      <c r="AZ206" s="7"/>
      <c r="BA206" s="7"/>
      <c r="BB206" s="7"/>
      <c r="BC206" s="7"/>
      <c r="BD206" s="7"/>
      <c r="BE206" s="7"/>
      <c r="BF206" s="7"/>
      <c r="BG206" s="8"/>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37"/>
      <c r="DX206" s="5" t="s">
        <v>2225</v>
      </c>
      <c r="DY206" s="5"/>
      <c r="DZ206" s="5" t="s">
        <v>1566</v>
      </c>
      <c r="EA206" s="5"/>
      <c r="EB206" s="5"/>
      <c r="EC206" s="5"/>
      <c r="ED206" s="5"/>
      <c r="EE206" s="115"/>
      <c r="EF206" s="115"/>
      <c r="EG206" s="115"/>
      <c r="EH206" s="115"/>
      <c r="EI206" s="115"/>
      <c r="EJ206" s="115"/>
      <c r="EK206" s="115"/>
      <c r="EL206" s="115"/>
      <c r="EM206" s="115"/>
      <c r="EN206" s="115"/>
      <c r="EO206" s="115"/>
      <c r="EP206" s="115"/>
      <c r="EQ206" s="5"/>
      <c r="ER206" s="5"/>
    </row>
    <row r="207" spans="1:148" s="9" customFormat="1" ht="28.8" hidden="1" x14ac:dyDescent="0.3">
      <c r="A207" s="5" t="s">
        <v>2226</v>
      </c>
      <c r="B207" s="5" t="s">
        <v>2227</v>
      </c>
      <c r="C207" s="5" t="s">
        <v>579</v>
      </c>
      <c r="D207" s="5" t="s">
        <v>589</v>
      </c>
      <c r="E207" s="5" t="s">
        <v>595</v>
      </c>
      <c r="F207" s="115"/>
      <c r="G207" s="115"/>
      <c r="H207" s="115"/>
      <c r="I207" s="115"/>
      <c r="J207" s="115"/>
      <c r="K207" s="115"/>
      <c r="L207" s="115"/>
      <c r="M207" s="115"/>
      <c r="N207" s="115"/>
      <c r="O207" s="260"/>
      <c r="P207" s="198"/>
      <c r="Q207" s="263"/>
      <c r="R207" s="252" t="s">
        <v>2228</v>
      </c>
      <c r="S207" s="161"/>
      <c r="T207" s="176"/>
      <c r="U207" s="176"/>
      <c r="V207" s="176"/>
      <c r="W207" s="176"/>
      <c r="X207" s="161"/>
      <c r="Y207" s="25"/>
      <c r="Z207" s="205"/>
      <c r="AA207" s="205"/>
      <c r="AB207" s="205"/>
      <c r="AC207" s="205"/>
      <c r="AD207" s="205">
        <f t="shared" si="85"/>
        <v>0</v>
      </c>
      <c r="AE207" s="205"/>
      <c r="AF207" s="205" t="str">
        <f t="shared" si="77"/>
        <v/>
      </c>
      <c r="AG207" s="205"/>
      <c r="AH207" s="222"/>
      <c r="AI207" s="41"/>
      <c r="AJ207" s="6" t="str">
        <f t="shared" si="78"/>
        <v/>
      </c>
      <c r="AK207" s="6" t="str">
        <f t="shared" si="79"/>
        <v/>
      </c>
      <c r="AL207" s="6" t="str">
        <f t="shared" si="80"/>
        <v/>
      </c>
      <c r="AM207" s="6" t="str">
        <f t="shared" si="81"/>
        <v/>
      </c>
      <c r="AN207" s="6" t="str">
        <f t="shared" si="82"/>
        <v/>
      </c>
      <c r="AO207" s="6" t="str">
        <f t="shared" si="83"/>
        <v/>
      </c>
      <c r="AP207" s="30" t="str">
        <f t="shared" si="84"/>
        <v/>
      </c>
      <c r="AQ207" s="32"/>
      <c r="AR207" s="7"/>
      <c r="AS207" s="7"/>
      <c r="AT207" s="7"/>
      <c r="AU207" s="7"/>
      <c r="AV207" s="7"/>
      <c r="AW207" s="7"/>
      <c r="AX207" s="7"/>
      <c r="AY207" s="7"/>
      <c r="AZ207" s="7"/>
      <c r="BA207" s="7"/>
      <c r="BB207" s="7"/>
      <c r="BC207" s="7"/>
      <c r="BD207" s="7"/>
      <c r="BE207" s="7"/>
      <c r="BF207" s="7"/>
      <c r="BG207" s="8"/>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37"/>
      <c r="DX207" s="5" t="s">
        <v>2225</v>
      </c>
      <c r="DY207" s="5"/>
      <c r="DZ207" s="5" t="s">
        <v>1566</v>
      </c>
      <c r="EA207" s="5"/>
      <c r="EB207" s="5"/>
      <c r="EC207" s="5"/>
      <c r="ED207" s="5"/>
      <c r="EE207" s="115"/>
      <c r="EF207" s="115"/>
      <c r="EG207" s="115"/>
      <c r="EH207" s="115"/>
      <c r="EI207" s="115"/>
      <c r="EJ207" s="115"/>
      <c r="EK207" s="115"/>
      <c r="EL207" s="115"/>
      <c r="EM207" s="115"/>
      <c r="EN207" s="115"/>
      <c r="EO207" s="115"/>
      <c r="EP207" s="115"/>
      <c r="EQ207" s="5"/>
      <c r="ER207" s="5"/>
    </row>
    <row r="208" spans="1:148" s="9" customFormat="1" ht="29.4" hidden="1" thickBot="1" x14ac:dyDescent="0.35">
      <c r="A208" s="5" t="s">
        <v>2229</v>
      </c>
      <c r="B208" s="5" t="s">
        <v>2230</v>
      </c>
      <c r="C208" s="5" t="s">
        <v>587</v>
      </c>
      <c r="D208" s="5"/>
      <c r="E208" s="5" t="s">
        <v>583</v>
      </c>
      <c r="F208" s="134"/>
      <c r="G208" s="134"/>
      <c r="H208" s="130">
        <v>44733</v>
      </c>
      <c r="I208" s="130">
        <v>44733</v>
      </c>
      <c r="J208" s="130">
        <v>44736</v>
      </c>
      <c r="K208" s="130">
        <v>44783</v>
      </c>
      <c r="L208" s="115"/>
      <c r="M208" s="115"/>
      <c r="N208" s="132">
        <v>44848</v>
      </c>
      <c r="O208" s="267"/>
      <c r="P208" s="196"/>
      <c r="Q208" s="275">
        <v>44880</v>
      </c>
      <c r="R208" s="254" t="s">
        <v>2231</v>
      </c>
      <c r="S208" s="161"/>
      <c r="T208" s="176">
        <v>1</v>
      </c>
      <c r="U208" s="176">
        <v>1</v>
      </c>
      <c r="V208" s="176">
        <v>1</v>
      </c>
      <c r="W208" s="176">
        <v>1</v>
      </c>
      <c r="X208" s="161">
        <v>1</v>
      </c>
      <c r="Y208" s="25"/>
      <c r="Z208" s="208">
        <f>AA208</f>
        <v>44874</v>
      </c>
      <c r="AA208" s="206">
        <v>44874</v>
      </c>
      <c r="AB208" s="211">
        <v>44851</v>
      </c>
      <c r="AC208" s="211">
        <v>44866</v>
      </c>
      <c r="AD208" s="205">
        <f t="shared" si="85"/>
        <v>44870</v>
      </c>
      <c r="AE208" s="211">
        <v>44874</v>
      </c>
      <c r="AF208" s="206">
        <f t="shared" si="77"/>
        <v>44887</v>
      </c>
      <c r="AG208" s="206">
        <v>44888</v>
      </c>
      <c r="AH208" s="222"/>
      <c r="AI208" s="41"/>
      <c r="AJ208" s="6">
        <f t="shared" si="78"/>
        <v>1</v>
      </c>
      <c r="AK208" s="6">
        <f t="shared" si="79"/>
        <v>-22</v>
      </c>
      <c r="AL208" s="6">
        <f t="shared" si="80"/>
        <v>16</v>
      </c>
      <c r="AM208" s="6">
        <f t="shared" si="81"/>
        <v>5</v>
      </c>
      <c r="AN208" s="6">
        <f t="shared" si="82"/>
        <v>5</v>
      </c>
      <c r="AO208" s="6">
        <f t="shared" si="83"/>
        <v>14</v>
      </c>
      <c r="AP208" s="30">
        <f t="shared" si="84"/>
        <v>2</v>
      </c>
      <c r="AQ208" s="32"/>
      <c r="AR208" s="7"/>
      <c r="AS208" s="7"/>
      <c r="AT208" s="7"/>
      <c r="AU208" s="7"/>
      <c r="AV208" s="7"/>
      <c r="AW208" s="7"/>
      <c r="AX208" s="7"/>
      <c r="AY208" s="7"/>
      <c r="AZ208" s="7"/>
      <c r="BA208" s="7"/>
      <c r="BB208" s="7"/>
      <c r="BC208" s="7"/>
      <c r="BD208" s="7"/>
      <c r="BE208" s="7"/>
      <c r="BF208" s="7"/>
      <c r="BG208" s="8"/>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37"/>
      <c r="DX208" s="5" t="s">
        <v>1392</v>
      </c>
      <c r="DY208" s="5"/>
      <c r="DZ208" s="5" t="s">
        <v>576</v>
      </c>
      <c r="EA208" s="5"/>
      <c r="EB208" s="5"/>
      <c r="EC208" s="5" t="s">
        <v>1547</v>
      </c>
      <c r="ED208" s="5" t="s">
        <v>1528</v>
      </c>
      <c r="EE208" s="115"/>
      <c r="EF208" s="115"/>
      <c r="EG208" s="115"/>
      <c r="EH208" s="115"/>
      <c r="EI208" s="115"/>
      <c r="EJ208" s="115"/>
      <c r="EK208" s="115"/>
      <c r="EL208" s="115"/>
      <c r="EM208" s="115"/>
      <c r="EN208" s="115"/>
      <c r="EO208" s="115"/>
      <c r="EP208" s="115"/>
      <c r="EQ208" s="5"/>
      <c r="ER208" s="5"/>
    </row>
    <row r="209" spans="1:148" s="9" customFormat="1" ht="29.4" hidden="1" thickBot="1" x14ac:dyDescent="0.35">
      <c r="A209" s="5" t="s">
        <v>2232</v>
      </c>
      <c r="B209" s="5" t="s">
        <v>2233</v>
      </c>
      <c r="C209" s="5" t="s">
        <v>587</v>
      </c>
      <c r="D209" s="5"/>
      <c r="E209" s="5" t="s">
        <v>575</v>
      </c>
      <c r="F209" s="130">
        <v>44861</v>
      </c>
      <c r="G209" s="130">
        <v>44915</v>
      </c>
      <c r="H209" s="130">
        <v>44907</v>
      </c>
      <c r="I209" s="131">
        <v>44943</v>
      </c>
      <c r="J209" s="131">
        <v>44956</v>
      </c>
      <c r="K209" s="131">
        <v>44963</v>
      </c>
      <c r="L209" s="115"/>
      <c r="M209" s="115"/>
      <c r="N209" s="131">
        <v>44957</v>
      </c>
      <c r="O209" s="274">
        <v>44964</v>
      </c>
      <c r="P209" s="262">
        <v>44888</v>
      </c>
      <c r="Q209" s="272"/>
      <c r="R209" s="428" t="s">
        <v>2234</v>
      </c>
      <c r="S209" s="161">
        <v>1</v>
      </c>
      <c r="T209" s="176">
        <v>1</v>
      </c>
      <c r="U209" s="176">
        <v>1</v>
      </c>
      <c r="V209" s="176">
        <v>1</v>
      </c>
      <c r="W209" s="176">
        <v>1</v>
      </c>
      <c r="X209" s="177">
        <v>0.98</v>
      </c>
      <c r="Y209" s="25"/>
      <c r="Z209" s="206">
        <v>44986</v>
      </c>
      <c r="AA209" s="206">
        <v>44988</v>
      </c>
      <c r="AB209" s="206">
        <v>44978</v>
      </c>
      <c r="AC209" s="206">
        <v>45000</v>
      </c>
      <c r="AD209" s="206">
        <v>44984</v>
      </c>
      <c r="AE209" s="212">
        <v>45028</v>
      </c>
      <c r="AF209" s="206">
        <f t="shared" si="77"/>
        <v>45041</v>
      </c>
      <c r="AG209" s="206">
        <v>45042</v>
      </c>
      <c r="AH209" s="222"/>
      <c r="AI209" s="41"/>
      <c r="AJ209" s="6">
        <f t="shared" si="78"/>
        <v>3</v>
      </c>
      <c r="AK209" s="6">
        <f t="shared" si="79"/>
        <v>-9</v>
      </c>
      <c r="AL209" s="6">
        <f t="shared" si="80"/>
        <v>23</v>
      </c>
      <c r="AM209" s="6">
        <f t="shared" si="81"/>
        <v>-15</v>
      </c>
      <c r="AN209" s="6">
        <f t="shared" si="82"/>
        <v>45</v>
      </c>
      <c r="AO209" s="6">
        <f t="shared" si="83"/>
        <v>14</v>
      </c>
      <c r="AP209" s="30">
        <f t="shared" si="84"/>
        <v>2</v>
      </c>
      <c r="AQ209" s="32"/>
      <c r="AR209" s="7"/>
      <c r="AS209" s="7"/>
      <c r="AT209" s="7"/>
      <c r="AU209" s="7"/>
      <c r="AV209" s="7"/>
      <c r="AW209" s="7"/>
      <c r="AX209" s="7"/>
      <c r="AY209" s="7"/>
      <c r="AZ209" s="7"/>
      <c r="BA209" s="7"/>
      <c r="BB209" s="7"/>
      <c r="BC209" s="7"/>
      <c r="BD209" s="7"/>
      <c r="BE209" s="7"/>
      <c r="BF209" s="7"/>
      <c r="BG209" s="8"/>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37"/>
      <c r="DX209" s="5" t="s">
        <v>1051</v>
      </c>
      <c r="DY209" s="5"/>
      <c r="DZ209" s="5"/>
      <c r="EA209" s="5"/>
      <c r="EB209" s="5"/>
      <c r="EC209" s="5" t="s">
        <v>1697</v>
      </c>
      <c r="ED209" s="5"/>
      <c r="EE209" s="115"/>
      <c r="EF209" s="115"/>
      <c r="EG209" s="115"/>
      <c r="EH209" s="115"/>
      <c r="EI209" s="115"/>
      <c r="EJ209" s="115"/>
      <c r="EK209" s="115"/>
      <c r="EL209" s="115"/>
      <c r="EM209" s="115"/>
      <c r="EN209" s="115"/>
      <c r="EO209" s="115"/>
      <c r="EP209" s="115"/>
      <c r="EQ209" s="5"/>
      <c r="ER209" s="5"/>
    </row>
    <row r="210" spans="1:148" s="9" customFormat="1" ht="29.4" hidden="1" thickBot="1" x14ac:dyDescent="0.35">
      <c r="A210" s="5" t="s">
        <v>2235</v>
      </c>
      <c r="B210" s="5" t="s">
        <v>2236</v>
      </c>
      <c r="C210" s="5" t="s">
        <v>587</v>
      </c>
      <c r="D210" s="5"/>
      <c r="E210" s="5" t="s">
        <v>575</v>
      </c>
      <c r="F210" s="130">
        <v>44757</v>
      </c>
      <c r="G210" s="130">
        <v>44741</v>
      </c>
      <c r="H210" s="132">
        <v>44785</v>
      </c>
      <c r="I210" s="132">
        <v>44783</v>
      </c>
      <c r="J210" s="132">
        <v>44762</v>
      </c>
      <c r="K210" s="130">
        <v>44785</v>
      </c>
      <c r="L210" s="115"/>
      <c r="M210" s="115"/>
      <c r="N210" s="131">
        <v>44791</v>
      </c>
      <c r="O210" s="269">
        <v>44788</v>
      </c>
      <c r="P210" s="262">
        <v>44917</v>
      </c>
      <c r="Q210" s="277"/>
      <c r="R210" s="441" t="s">
        <v>2237</v>
      </c>
      <c r="S210" s="161">
        <v>1</v>
      </c>
      <c r="T210" s="176">
        <v>1</v>
      </c>
      <c r="U210" s="176">
        <v>1</v>
      </c>
      <c r="V210" s="176">
        <v>1</v>
      </c>
      <c r="W210" s="176">
        <v>1</v>
      </c>
      <c r="X210" s="161">
        <v>1</v>
      </c>
      <c r="Y210" s="25"/>
      <c r="Z210" s="206">
        <v>44802</v>
      </c>
      <c r="AA210" s="206">
        <v>44904</v>
      </c>
      <c r="AB210" s="206">
        <v>44938</v>
      </c>
      <c r="AC210" s="206">
        <v>44933</v>
      </c>
      <c r="AD210" s="206">
        <v>44933</v>
      </c>
      <c r="AE210" s="212">
        <v>44972</v>
      </c>
      <c r="AF210" s="205">
        <f t="shared" si="77"/>
        <v>44992</v>
      </c>
      <c r="AG210" s="206">
        <v>44993</v>
      </c>
      <c r="AH210" s="222"/>
      <c r="AI210" s="41"/>
      <c r="AJ210" s="6">
        <f t="shared" si="78"/>
        <v>103</v>
      </c>
      <c r="AK210" s="6">
        <f t="shared" si="79"/>
        <v>35</v>
      </c>
      <c r="AL210" s="6">
        <f t="shared" si="80"/>
        <v>-4</v>
      </c>
      <c r="AM210" s="6">
        <f t="shared" si="81"/>
        <v>1</v>
      </c>
      <c r="AN210" s="6">
        <f t="shared" si="82"/>
        <v>40</v>
      </c>
      <c r="AO210" s="6">
        <f t="shared" si="83"/>
        <v>21</v>
      </c>
      <c r="AP210" s="30">
        <f t="shared" si="84"/>
        <v>2</v>
      </c>
      <c r="AQ210" s="32"/>
      <c r="AR210" s="7"/>
      <c r="AS210" s="7"/>
      <c r="AT210" s="7"/>
      <c r="AU210" s="7"/>
      <c r="AV210" s="7"/>
      <c r="AW210" s="7"/>
      <c r="AX210" s="7"/>
      <c r="AY210" s="7"/>
      <c r="AZ210" s="7"/>
      <c r="BA210" s="7"/>
      <c r="BB210" s="7"/>
      <c r="BC210" s="7"/>
      <c r="BD210" s="7"/>
      <c r="BE210" s="7"/>
      <c r="BF210" s="7"/>
      <c r="BG210" s="8"/>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37"/>
      <c r="DX210" s="5" t="s">
        <v>2028</v>
      </c>
      <c r="DY210" s="5"/>
      <c r="DZ210" s="5" t="s">
        <v>1580</v>
      </c>
      <c r="EA210" s="5" t="s">
        <v>577</v>
      </c>
      <c r="EB210" s="5"/>
      <c r="EC210" s="5" t="s">
        <v>1697</v>
      </c>
      <c r="ED210" s="5"/>
      <c r="EE210" s="115"/>
      <c r="EF210" s="115"/>
      <c r="EG210" s="115"/>
      <c r="EH210" s="115"/>
      <c r="EI210" s="115"/>
      <c r="EJ210" s="115"/>
      <c r="EK210" s="115"/>
      <c r="EL210" s="115"/>
      <c r="EM210" s="115"/>
      <c r="EN210" s="115"/>
      <c r="EO210" s="115"/>
      <c r="EP210" s="115"/>
      <c r="EQ210" s="5"/>
      <c r="ER210" s="5"/>
    </row>
    <row r="211" spans="1:148" s="9" customFormat="1" ht="58.2" hidden="1" thickBot="1" x14ac:dyDescent="0.35">
      <c r="A211" s="5" t="s">
        <v>2238</v>
      </c>
      <c r="B211" s="5" t="s">
        <v>2239</v>
      </c>
      <c r="C211" s="5" t="s">
        <v>587</v>
      </c>
      <c r="D211" s="5" t="s">
        <v>589</v>
      </c>
      <c r="E211" s="5" t="s">
        <v>590</v>
      </c>
      <c r="F211" s="130">
        <v>44757</v>
      </c>
      <c r="G211" s="134"/>
      <c r="H211" s="132">
        <v>44785</v>
      </c>
      <c r="I211" s="134"/>
      <c r="J211" s="132">
        <v>44762</v>
      </c>
      <c r="K211" s="134"/>
      <c r="L211" s="115"/>
      <c r="M211" s="115"/>
      <c r="N211" s="131">
        <v>44792</v>
      </c>
      <c r="O211" s="267"/>
      <c r="P211" s="262">
        <v>44917</v>
      </c>
      <c r="Q211" s="277"/>
      <c r="R211" s="442" t="s">
        <v>2240</v>
      </c>
      <c r="S211" s="180">
        <v>1</v>
      </c>
      <c r="T211" s="176">
        <v>1</v>
      </c>
      <c r="U211" s="180">
        <v>1</v>
      </c>
      <c r="V211" s="180">
        <v>1</v>
      </c>
      <c r="W211" s="176">
        <v>1</v>
      </c>
      <c r="X211" s="180">
        <v>1</v>
      </c>
      <c r="Y211" s="25"/>
      <c r="Z211" s="216">
        <v>44941</v>
      </c>
      <c r="AA211" s="206">
        <v>44947</v>
      </c>
      <c r="AB211" s="216">
        <v>44932</v>
      </c>
      <c r="AC211" s="216">
        <v>44932</v>
      </c>
      <c r="AD211" s="206">
        <v>44932</v>
      </c>
      <c r="AE211" s="206">
        <v>44962</v>
      </c>
      <c r="AF211" s="205">
        <f t="shared" si="77"/>
        <v>44992</v>
      </c>
      <c r="AG211" s="205">
        <v>44993</v>
      </c>
      <c r="AH211" s="222"/>
      <c r="AI211" s="41"/>
      <c r="AJ211" s="6">
        <f t="shared" si="78"/>
        <v>7</v>
      </c>
      <c r="AK211" s="6">
        <f t="shared" si="79"/>
        <v>-14</v>
      </c>
      <c r="AL211" s="6">
        <f t="shared" si="80"/>
        <v>1</v>
      </c>
      <c r="AM211" s="6">
        <f t="shared" si="81"/>
        <v>1</v>
      </c>
      <c r="AN211" s="6">
        <f t="shared" si="82"/>
        <v>31</v>
      </c>
      <c r="AO211" s="6">
        <f t="shared" si="83"/>
        <v>31</v>
      </c>
      <c r="AP211" s="30">
        <f t="shared" si="84"/>
        <v>2</v>
      </c>
      <c r="AQ211" s="32"/>
      <c r="AR211" s="7"/>
      <c r="AS211" s="7"/>
      <c r="AT211" s="7"/>
      <c r="AU211" s="7"/>
      <c r="AV211" s="7"/>
      <c r="AW211" s="7"/>
      <c r="AX211" s="7"/>
      <c r="AY211" s="7"/>
      <c r="AZ211" s="7"/>
      <c r="BA211" s="7"/>
      <c r="BB211" s="7"/>
      <c r="BC211" s="7"/>
      <c r="BD211" s="7"/>
      <c r="BE211" s="7"/>
      <c r="BF211" s="7"/>
      <c r="BG211" s="8"/>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37"/>
      <c r="DX211" s="5" t="s">
        <v>2028</v>
      </c>
      <c r="DY211" s="5"/>
      <c r="DZ211" s="5" t="s">
        <v>1580</v>
      </c>
      <c r="EA211" s="5" t="s">
        <v>577</v>
      </c>
      <c r="EB211" s="5"/>
      <c r="EC211" s="5" t="s">
        <v>1697</v>
      </c>
      <c r="ED211" s="5"/>
      <c r="EE211" s="115"/>
      <c r="EF211" s="115"/>
      <c r="EG211" s="115"/>
      <c r="EH211" s="115"/>
      <c r="EI211" s="115"/>
      <c r="EJ211" s="115"/>
      <c r="EK211" s="115"/>
      <c r="EL211" s="115"/>
      <c r="EM211" s="115"/>
      <c r="EN211" s="115"/>
      <c r="EO211" s="115"/>
      <c r="EP211" s="115"/>
      <c r="EQ211" s="5"/>
      <c r="ER211" s="5"/>
    </row>
    <row r="212" spans="1:148" s="9" customFormat="1" ht="29.4" thickBot="1" x14ac:dyDescent="0.35">
      <c r="A212" s="5" t="s">
        <v>2241</v>
      </c>
      <c r="B212" s="5" t="s">
        <v>2242</v>
      </c>
      <c r="C212" s="5" t="s">
        <v>579</v>
      </c>
      <c r="D212" s="5" t="s">
        <v>581</v>
      </c>
      <c r="E212" s="5" t="s">
        <v>583</v>
      </c>
      <c r="F212" s="134"/>
      <c r="G212" s="134"/>
      <c r="H212" s="131">
        <v>44874</v>
      </c>
      <c r="I212" s="134"/>
      <c r="J212" s="130">
        <v>44946</v>
      </c>
      <c r="K212" s="130">
        <v>44949</v>
      </c>
      <c r="L212" s="130">
        <v>45012</v>
      </c>
      <c r="M212" s="115"/>
      <c r="N212" s="130">
        <v>44949</v>
      </c>
      <c r="O212" s="269">
        <v>44949</v>
      </c>
      <c r="P212" s="262">
        <v>45107</v>
      </c>
      <c r="Q212" s="423">
        <f t="shared" ref="Q212:Q242" si="86">WORKDAY(MIN(AA212,AB212),-5)</f>
        <v>45062</v>
      </c>
      <c r="R212" s="698" t="s">
        <v>2243</v>
      </c>
      <c r="S212" s="248">
        <v>1</v>
      </c>
      <c r="T212" s="180">
        <v>1</v>
      </c>
      <c r="U212" s="176">
        <v>1</v>
      </c>
      <c r="V212" s="176">
        <v>1</v>
      </c>
      <c r="W212" s="180">
        <v>1</v>
      </c>
      <c r="X212" s="180">
        <v>1</v>
      </c>
      <c r="Y212" s="25"/>
      <c r="Z212" s="206">
        <v>45113</v>
      </c>
      <c r="AA212" s="208">
        <f>AB212</f>
        <v>45069</v>
      </c>
      <c r="AB212" s="206">
        <v>45069</v>
      </c>
      <c r="AC212" s="206">
        <v>45124</v>
      </c>
      <c r="AD212" s="208">
        <f>AE212</f>
        <v>45215</v>
      </c>
      <c r="AE212" s="208">
        <f>AF212</f>
        <v>45215</v>
      </c>
      <c r="AF212" s="206">
        <f t="shared" si="77"/>
        <v>45215</v>
      </c>
      <c r="AG212" s="205">
        <v>45216</v>
      </c>
      <c r="AH212" s="222"/>
      <c r="AI212" s="41"/>
      <c r="AJ212" s="6"/>
      <c r="AK212" s="6"/>
      <c r="AL212" s="6"/>
      <c r="AM212" s="6"/>
      <c r="AN212" s="6"/>
      <c r="AO212" s="6"/>
      <c r="AP212" s="30"/>
      <c r="AQ212" s="32"/>
      <c r="AR212" s="7"/>
      <c r="AS212" s="7"/>
      <c r="AT212" s="7"/>
      <c r="AU212" s="7"/>
      <c r="AV212" s="7"/>
      <c r="AW212" s="7"/>
      <c r="AX212" s="7"/>
      <c r="AY212" s="7"/>
      <c r="AZ212" s="7"/>
      <c r="BA212" s="7"/>
      <c r="BB212" s="7"/>
      <c r="BC212" s="7"/>
      <c r="BD212" s="7"/>
      <c r="BE212" s="7"/>
      <c r="BF212" s="7"/>
      <c r="BG212" s="8"/>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37"/>
      <c r="DX212" s="5" t="s">
        <v>2244</v>
      </c>
      <c r="DY212" s="5"/>
      <c r="DZ212" s="5" t="s">
        <v>1527</v>
      </c>
      <c r="EA212" s="5"/>
      <c r="EB212" s="5"/>
      <c r="EC212" s="5" t="s">
        <v>1113</v>
      </c>
      <c r="ED212" s="5"/>
      <c r="EE212" s="115"/>
      <c r="EF212" s="115"/>
      <c r="EG212" s="115"/>
      <c r="EH212" s="115"/>
      <c r="EI212" s="115"/>
      <c r="EJ212" s="115"/>
      <c r="EK212" s="140"/>
      <c r="EL212" s="115"/>
      <c r="EM212" s="115"/>
      <c r="EN212" s="115"/>
      <c r="EO212" s="115"/>
      <c r="EP212" s="115"/>
      <c r="EQ212" s="5"/>
      <c r="ER212" s="5"/>
    </row>
    <row r="213" spans="1:148" s="9" customFormat="1" ht="28.2" thickBot="1" x14ac:dyDescent="0.35">
      <c r="A213" s="5" t="s">
        <v>706</v>
      </c>
      <c r="B213" s="28" t="s">
        <v>2245</v>
      </c>
      <c r="C213" s="5" t="s">
        <v>579</v>
      </c>
      <c r="D213" s="5" t="s">
        <v>581</v>
      </c>
      <c r="E213" s="5" t="s">
        <v>575</v>
      </c>
      <c r="F213" s="130">
        <v>44876</v>
      </c>
      <c r="G213" s="130">
        <v>44876</v>
      </c>
      <c r="H213" s="130">
        <v>44978</v>
      </c>
      <c r="I213" s="136">
        <v>44992</v>
      </c>
      <c r="J213" s="131">
        <v>45019</v>
      </c>
      <c r="K213" s="130">
        <v>44995</v>
      </c>
      <c r="L213" s="130">
        <v>45007</v>
      </c>
      <c r="M213" s="115"/>
      <c r="N213" s="131">
        <v>45013</v>
      </c>
      <c r="O213" s="269">
        <v>44999</v>
      </c>
      <c r="P213" s="516">
        <v>45127</v>
      </c>
      <c r="Q213" s="423">
        <f t="shared" si="86"/>
        <v>45054</v>
      </c>
      <c r="R213" s="747" t="s">
        <v>2246</v>
      </c>
      <c r="S213" s="248">
        <v>1</v>
      </c>
      <c r="T213" s="161">
        <v>1</v>
      </c>
      <c r="U213" s="161">
        <v>1</v>
      </c>
      <c r="V213" s="161">
        <v>1</v>
      </c>
      <c r="W213" s="161">
        <v>1</v>
      </c>
      <c r="X213" s="161">
        <v>0.2</v>
      </c>
      <c r="Y213" s="25"/>
      <c r="Z213" s="206">
        <v>45057</v>
      </c>
      <c r="AA213" s="206">
        <v>45061</v>
      </c>
      <c r="AB213" s="206">
        <v>45063</v>
      </c>
      <c r="AC213" s="206">
        <v>45091</v>
      </c>
      <c r="AD213" s="206">
        <v>45083</v>
      </c>
      <c r="AE213" s="206">
        <v>45222</v>
      </c>
      <c r="AF213" s="205">
        <f t="shared" si="77"/>
        <v>45302</v>
      </c>
      <c r="AG213" s="205">
        <v>45303</v>
      </c>
      <c r="AH213" s="222"/>
      <c r="AI213" s="41"/>
      <c r="AJ213" s="6">
        <f>IF(OR(ISBLANK(task_Fab_start),ISBLANK(task_Plumb_start)),"",task_Plumb_start-task_Fab_start+1)</f>
        <v>5</v>
      </c>
      <c r="AK213" s="6">
        <f>IF(OR(ISBLANK(task_Plumb_start),ISBLANK(task_Elect_start)),"",task_Elect_start-task_Plumb_start+1)</f>
        <v>3</v>
      </c>
      <c r="AL213" s="6">
        <f>IF(OR(ISBLANK(task_Elect_start),ISBLANK(task_Fitup_Elect_start)),"",task_Fitup_Elect_start-task_Elect_start+1)</f>
        <v>29</v>
      </c>
      <c r="AM213" s="6">
        <f>IF(OR(ISBLANK(task_Fitup_Elect_start),ISBLANK(task_Fitup_Plumb_start)),"",task_Fitup_Plumb_start-task_Fitup_Elect_start+1)</f>
        <v>-7</v>
      </c>
      <c r="AN213" s="6">
        <f>IF(OR(ISBLANK(task_Fitup_Plumb_start),ISBLANK(task_Test_start)),"",task_Test_start-task_Fitup_Plumb_start+1)</f>
        <v>140</v>
      </c>
      <c r="AO213" s="6">
        <f>IF(OR(ISBLANK(task_Test_start),ISBLANK(task_QC_start)),"",task_QC_start-task_Test_start+1)</f>
        <v>81</v>
      </c>
      <c r="AP213" s="30">
        <f>IF(OR(ISBLANK(task_QC_start),ISBLANK(task_Shipdate)),"",task_Shipdate-task_QC_start+1)</f>
        <v>2</v>
      </c>
      <c r="AQ213" s="32"/>
      <c r="AR213" s="7"/>
      <c r="AS213" s="7"/>
      <c r="AT213" s="7"/>
      <c r="AU213" s="7"/>
      <c r="AV213" s="7"/>
      <c r="AW213" s="7"/>
      <c r="AX213" s="7"/>
      <c r="AY213" s="7"/>
      <c r="AZ213" s="7"/>
      <c r="BA213" s="7"/>
      <c r="BB213" s="7"/>
      <c r="BC213" s="7"/>
      <c r="BD213" s="7"/>
      <c r="BE213" s="7"/>
      <c r="BF213" s="7"/>
      <c r="BG213" s="8"/>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37"/>
      <c r="DX213" s="5" t="s">
        <v>2247</v>
      </c>
      <c r="DY213" s="5" t="s">
        <v>2248</v>
      </c>
      <c r="DZ213" s="5" t="s">
        <v>584</v>
      </c>
      <c r="EA213" s="5" t="s">
        <v>577</v>
      </c>
      <c r="EB213" s="5" t="s">
        <v>1673</v>
      </c>
      <c r="EC213" s="5" t="s">
        <v>1547</v>
      </c>
      <c r="ED213" s="5"/>
      <c r="EE213" s="5"/>
      <c r="EF213" s="115">
        <v>44861</v>
      </c>
      <c r="EG213" s="5"/>
      <c r="EH213" s="5"/>
      <c r="EI213" s="5"/>
      <c r="EJ213" s="115">
        <v>44866</v>
      </c>
      <c r="EK213" s="5"/>
      <c r="EL213" s="115"/>
      <c r="EM213" s="115"/>
      <c r="EN213" s="115"/>
      <c r="EO213" s="115"/>
      <c r="EP213" s="115"/>
      <c r="EQ213" s="5"/>
      <c r="ER213" s="5"/>
    </row>
    <row r="214" spans="1:148" s="9" customFormat="1" ht="28.8" x14ac:dyDescent="0.3">
      <c r="A214" s="184" t="s">
        <v>668</v>
      </c>
      <c r="B214" s="5" t="s">
        <v>1981</v>
      </c>
      <c r="C214" s="5" t="s">
        <v>579</v>
      </c>
      <c r="D214" s="5" t="s">
        <v>581</v>
      </c>
      <c r="E214" s="5" t="s">
        <v>575</v>
      </c>
      <c r="F214" s="134"/>
      <c r="G214" s="134"/>
      <c r="H214" s="131">
        <v>44854</v>
      </c>
      <c r="I214" s="131">
        <v>44848</v>
      </c>
      <c r="J214" s="130">
        <v>45058</v>
      </c>
      <c r="K214" s="130">
        <v>44848</v>
      </c>
      <c r="L214" s="115"/>
      <c r="M214" s="115"/>
      <c r="N214" s="130">
        <v>45058</v>
      </c>
      <c r="O214" s="269">
        <v>44848</v>
      </c>
      <c r="P214" s="262">
        <v>45187</v>
      </c>
      <c r="Q214" s="423">
        <f t="shared" si="86"/>
        <v>45054</v>
      </c>
      <c r="R214" s="646" t="s">
        <v>2249</v>
      </c>
      <c r="S214" s="248">
        <v>1</v>
      </c>
      <c r="T214" s="176">
        <v>1</v>
      </c>
      <c r="U214" s="176">
        <v>1</v>
      </c>
      <c r="V214" s="176">
        <v>1</v>
      </c>
      <c r="W214" s="176">
        <v>1</v>
      </c>
      <c r="X214" s="177">
        <v>0.1</v>
      </c>
      <c r="Y214" s="25"/>
      <c r="Z214" s="206">
        <v>45058</v>
      </c>
      <c r="AA214" s="206">
        <v>45061</v>
      </c>
      <c r="AB214" s="206">
        <v>45076</v>
      </c>
      <c r="AC214" s="206">
        <v>45147</v>
      </c>
      <c r="AD214" s="206">
        <v>45069</v>
      </c>
      <c r="AE214" s="206">
        <v>45215</v>
      </c>
      <c r="AF214" s="205">
        <f t="shared" si="77"/>
        <v>45309</v>
      </c>
      <c r="AG214" s="205">
        <v>45310</v>
      </c>
      <c r="AH214" s="222"/>
      <c r="AI214" s="41"/>
      <c r="AJ214" s="6">
        <f>IF(OR(ISBLANK(task_Fab_start),ISBLANK(task_Plumb_start)),"",task_Plumb_start-task_Fab_start+1)</f>
        <v>4</v>
      </c>
      <c r="AK214" s="6">
        <f>IF(OR(ISBLANK(task_Plumb_start),ISBLANK(task_Elect_start)),"",task_Elect_start-task_Plumb_start+1)</f>
        <v>16</v>
      </c>
      <c r="AL214" s="6">
        <f>IF(OR(ISBLANK(task_Elect_start),ISBLANK(task_Fitup_Elect_start)),"",task_Fitup_Elect_start-task_Elect_start+1)</f>
        <v>72</v>
      </c>
      <c r="AM214" s="6">
        <f>IF(OR(ISBLANK(task_Fitup_Elect_start),ISBLANK(task_Fitup_Plumb_start)),"",task_Fitup_Plumb_start-task_Fitup_Elect_start+1)</f>
        <v>-77</v>
      </c>
      <c r="AN214" s="6">
        <f>IF(OR(ISBLANK(task_Fitup_Plumb_start),ISBLANK(task_Test_start)),"",task_Test_start-task_Fitup_Plumb_start+1)</f>
        <v>147</v>
      </c>
      <c r="AO214" s="6">
        <f>IF(OR(ISBLANK(task_Test_start),ISBLANK(task_QC_start)),"",task_QC_start-task_Test_start+1)</f>
        <v>95</v>
      </c>
      <c r="AP214" s="30">
        <f>IF(OR(ISBLANK(task_QC_start),ISBLANK(task_Shipdate)),"",task_Shipdate-task_QC_start+1)</f>
        <v>2</v>
      </c>
      <c r="AQ214" s="32"/>
      <c r="AR214" s="7"/>
      <c r="AS214" s="7"/>
      <c r="AT214" s="7"/>
      <c r="AU214" s="7"/>
      <c r="AV214" s="7"/>
      <c r="AW214" s="7"/>
      <c r="AX214" s="7"/>
      <c r="AY214" s="7"/>
      <c r="AZ214" s="7"/>
      <c r="BA214" s="7"/>
      <c r="BB214" s="7"/>
      <c r="BC214" s="7"/>
      <c r="BD214" s="7"/>
      <c r="BE214" s="7"/>
      <c r="BF214" s="7"/>
      <c r="BG214" s="8"/>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37"/>
      <c r="DX214" s="5" t="s">
        <v>829</v>
      </c>
      <c r="DY214" s="5" t="s">
        <v>1595</v>
      </c>
      <c r="DZ214" s="5" t="s">
        <v>584</v>
      </c>
      <c r="EA214" s="5" t="s">
        <v>577</v>
      </c>
      <c r="EB214" s="5" t="s">
        <v>1551</v>
      </c>
      <c r="EC214" s="5" t="s">
        <v>1697</v>
      </c>
      <c r="ED214" s="5"/>
      <c r="EE214" s="115"/>
      <c r="EF214" s="115"/>
      <c r="EG214" s="115"/>
      <c r="EH214" s="115"/>
      <c r="EI214" s="115"/>
      <c r="EJ214" s="115">
        <v>44769</v>
      </c>
      <c r="EK214" s="115"/>
      <c r="EL214" s="115"/>
      <c r="EM214" s="115"/>
      <c r="EN214" s="115"/>
      <c r="EO214" s="115"/>
      <c r="EP214" s="115"/>
      <c r="EQ214" s="5"/>
      <c r="ER214" s="5"/>
    </row>
    <row r="215" spans="1:148" s="9" customFormat="1" ht="28.8" x14ac:dyDescent="0.3">
      <c r="A215" s="5" t="s">
        <v>2250</v>
      </c>
      <c r="B215" s="5" t="s">
        <v>2251</v>
      </c>
      <c r="C215" s="5" t="s">
        <v>579</v>
      </c>
      <c r="D215" s="5" t="s">
        <v>581</v>
      </c>
      <c r="E215" s="5" t="s">
        <v>583</v>
      </c>
      <c r="F215" s="134"/>
      <c r="G215" s="134"/>
      <c r="H215" s="131">
        <v>44873</v>
      </c>
      <c r="I215" s="134"/>
      <c r="J215" s="130">
        <v>44946</v>
      </c>
      <c r="K215" s="134"/>
      <c r="L215" s="130">
        <v>45012</v>
      </c>
      <c r="M215" s="115"/>
      <c r="N215" s="130">
        <v>44949</v>
      </c>
      <c r="O215" s="267"/>
      <c r="P215" s="262">
        <v>45107</v>
      </c>
      <c r="Q215" s="345">
        <f t="shared" si="86"/>
        <v>45112</v>
      </c>
      <c r="R215" s="643" t="s">
        <v>2243</v>
      </c>
      <c r="S215" s="161">
        <v>1</v>
      </c>
      <c r="T215" s="176">
        <v>1</v>
      </c>
      <c r="U215" s="180">
        <v>1</v>
      </c>
      <c r="V215" s="180">
        <v>1</v>
      </c>
      <c r="W215" s="176">
        <v>1</v>
      </c>
      <c r="X215" s="177">
        <v>1</v>
      </c>
      <c r="Y215" s="25"/>
      <c r="Z215" s="206">
        <v>45124</v>
      </c>
      <c r="AA215" s="206">
        <v>45119</v>
      </c>
      <c r="AB215" s="208">
        <f>AC215</f>
        <v>45125</v>
      </c>
      <c r="AC215" s="208">
        <f>AD215</f>
        <v>45125</v>
      </c>
      <c r="AD215" s="206">
        <v>45125</v>
      </c>
      <c r="AE215" s="206">
        <v>45154</v>
      </c>
      <c r="AF215" s="206">
        <f t="shared" si="77"/>
        <v>45215</v>
      </c>
      <c r="AG215" s="205">
        <v>45216</v>
      </c>
      <c r="AH215" s="222"/>
      <c r="AI215" s="41"/>
      <c r="AJ215" s="6"/>
      <c r="AK215" s="6"/>
      <c r="AL215" s="6"/>
      <c r="AM215" s="6"/>
      <c r="AN215" s="6"/>
      <c r="AO215" s="6"/>
      <c r="AP215" s="30"/>
      <c r="AQ215" s="32"/>
      <c r="AR215" s="7"/>
      <c r="AS215" s="7"/>
      <c r="AT215" s="7"/>
      <c r="AU215" s="7"/>
      <c r="AV215" s="7"/>
      <c r="AW215" s="7"/>
      <c r="AX215" s="7"/>
      <c r="AY215" s="7"/>
      <c r="AZ215" s="7"/>
      <c r="BA215" s="7"/>
      <c r="BB215" s="7"/>
      <c r="BC215" s="7"/>
      <c r="BD215" s="7"/>
      <c r="BE215" s="7"/>
      <c r="BF215" s="7"/>
      <c r="BG215" s="8"/>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37"/>
      <c r="DX215" s="5" t="s">
        <v>2244</v>
      </c>
      <c r="DY215" s="5"/>
      <c r="DZ215" s="5" t="s">
        <v>1527</v>
      </c>
      <c r="EA215" s="5"/>
      <c r="EB215" s="5"/>
      <c r="EC215" s="5" t="s">
        <v>1113</v>
      </c>
      <c r="ED215" s="5"/>
      <c r="EE215" s="115"/>
      <c r="EF215" s="115"/>
      <c r="EG215" s="115"/>
      <c r="EH215" s="115"/>
      <c r="EI215" s="115"/>
      <c r="EJ215" s="115"/>
      <c r="EK215" s="140"/>
      <c r="EL215" s="115"/>
      <c r="EM215" s="115"/>
      <c r="EN215" s="115"/>
      <c r="EO215" s="115"/>
      <c r="EP215" s="115"/>
      <c r="EQ215" s="5"/>
      <c r="ER215" s="5"/>
    </row>
    <row r="216" spans="1:148" s="9" customFormat="1" ht="28.8" x14ac:dyDescent="0.3">
      <c r="A216" s="5" t="s">
        <v>2252</v>
      </c>
      <c r="B216" s="5" t="s">
        <v>2251</v>
      </c>
      <c r="C216" s="5" t="s">
        <v>579</v>
      </c>
      <c r="D216" s="5" t="s">
        <v>581</v>
      </c>
      <c r="E216" s="5" t="s">
        <v>583</v>
      </c>
      <c r="F216" s="134"/>
      <c r="G216" s="134"/>
      <c r="H216" s="131">
        <v>44873</v>
      </c>
      <c r="I216" s="134"/>
      <c r="J216" s="130">
        <v>44946</v>
      </c>
      <c r="K216" s="134"/>
      <c r="L216" s="130">
        <v>45012</v>
      </c>
      <c r="M216" s="115"/>
      <c r="N216" s="130">
        <v>44949</v>
      </c>
      <c r="O216" s="267"/>
      <c r="P216" s="262">
        <v>45107</v>
      </c>
      <c r="Q216" s="345">
        <f t="shared" si="86"/>
        <v>45112</v>
      </c>
      <c r="R216" s="233" t="s">
        <v>2243</v>
      </c>
      <c r="S216" s="161">
        <v>1</v>
      </c>
      <c r="T216" s="176">
        <v>1</v>
      </c>
      <c r="U216" s="180">
        <v>1</v>
      </c>
      <c r="V216" s="180">
        <v>1</v>
      </c>
      <c r="W216" s="176">
        <v>1</v>
      </c>
      <c r="X216" s="177">
        <v>1</v>
      </c>
      <c r="Y216" s="25"/>
      <c r="Z216" s="206">
        <v>45124</v>
      </c>
      <c r="AA216" s="206">
        <v>45119</v>
      </c>
      <c r="AB216" s="208">
        <f>AC216</f>
        <v>45125</v>
      </c>
      <c r="AC216" s="208">
        <f>AD216</f>
        <v>45125</v>
      </c>
      <c r="AD216" s="206">
        <v>45125</v>
      </c>
      <c r="AE216" s="206">
        <v>45154</v>
      </c>
      <c r="AF216" s="206">
        <f t="shared" si="77"/>
        <v>45215</v>
      </c>
      <c r="AG216" s="205">
        <v>45216</v>
      </c>
      <c r="AH216" s="222"/>
      <c r="AI216" s="41"/>
      <c r="AJ216" s="6"/>
      <c r="AK216" s="6"/>
      <c r="AL216" s="6"/>
      <c r="AM216" s="6"/>
      <c r="AN216" s="6"/>
      <c r="AO216" s="6"/>
      <c r="AP216" s="30"/>
      <c r="AQ216" s="32"/>
      <c r="AR216" s="7"/>
      <c r="AS216" s="7"/>
      <c r="AT216" s="7"/>
      <c r="AU216" s="7"/>
      <c r="AV216" s="7"/>
      <c r="AW216" s="7"/>
      <c r="AX216" s="7"/>
      <c r="AY216" s="7"/>
      <c r="AZ216" s="7"/>
      <c r="BA216" s="7"/>
      <c r="BB216" s="7"/>
      <c r="BC216" s="7"/>
      <c r="BD216" s="7"/>
      <c r="BE216" s="7"/>
      <c r="BF216" s="7"/>
      <c r="BG216" s="8"/>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37"/>
      <c r="DX216" s="5" t="s">
        <v>2244</v>
      </c>
      <c r="DY216" s="5"/>
      <c r="DZ216" s="5" t="s">
        <v>1527</v>
      </c>
      <c r="EA216" s="5"/>
      <c r="EB216" s="5"/>
      <c r="EC216" s="5" t="s">
        <v>1113</v>
      </c>
      <c r="ED216" s="5"/>
      <c r="EE216" s="115"/>
      <c r="EF216" s="115"/>
      <c r="EG216" s="115"/>
      <c r="EH216" s="115"/>
      <c r="EI216" s="115"/>
      <c r="EJ216" s="115"/>
      <c r="EK216" s="140"/>
      <c r="EL216" s="115"/>
      <c r="EM216" s="115"/>
      <c r="EN216" s="115"/>
      <c r="EO216" s="115"/>
      <c r="EP216" s="115"/>
      <c r="EQ216" s="5"/>
      <c r="ER216" s="5"/>
    </row>
    <row r="217" spans="1:148" s="9" customFormat="1" ht="28.8" x14ac:dyDescent="0.3">
      <c r="A217" s="5" t="s">
        <v>2253</v>
      </c>
      <c r="B217" s="5" t="s">
        <v>2242</v>
      </c>
      <c r="C217" s="5" t="s">
        <v>579</v>
      </c>
      <c r="D217" s="5" t="s">
        <v>581</v>
      </c>
      <c r="E217" s="5" t="s">
        <v>583</v>
      </c>
      <c r="F217" s="134"/>
      <c r="G217" s="134"/>
      <c r="H217" s="131">
        <v>44874</v>
      </c>
      <c r="I217" s="134"/>
      <c r="J217" s="130">
        <v>44946</v>
      </c>
      <c r="K217" s="130">
        <v>44949</v>
      </c>
      <c r="L217" s="130">
        <v>45012</v>
      </c>
      <c r="M217" s="115"/>
      <c r="N217" s="130">
        <v>44949</v>
      </c>
      <c r="O217" s="269">
        <v>44949</v>
      </c>
      <c r="P217" s="262">
        <v>45107</v>
      </c>
      <c r="Q217" s="345">
        <f t="shared" si="86"/>
        <v>45117</v>
      </c>
      <c r="R217" s="698" t="s">
        <v>2243</v>
      </c>
      <c r="S217" s="161">
        <v>1</v>
      </c>
      <c r="T217" s="180">
        <v>1</v>
      </c>
      <c r="U217" s="176">
        <v>1</v>
      </c>
      <c r="V217" s="176">
        <v>1</v>
      </c>
      <c r="W217" s="180">
        <v>1</v>
      </c>
      <c r="X217" s="190">
        <v>1</v>
      </c>
      <c r="Y217" s="25"/>
      <c r="Z217" s="206">
        <v>45113</v>
      </c>
      <c r="AA217" s="208">
        <f>AB217</f>
        <v>45124</v>
      </c>
      <c r="AB217" s="206">
        <v>45124</v>
      </c>
      <c r="AC217" s="206">
        <v>45126</v>
      </c>
      <c r="AD217" s="208">
        <f>AE217</f>
        <v>45215</v>
      </c>
      <c r="AE217" s="208">
        <f>AF217</f>
        <v>45215</v>
      </c>
      <c r="AF217" s="206">
        <f t="shared" si="77"/>
        <v>45215</v>
      </c>
      <c r="AG217" s="205">
        <v>45216</v>
      </c>
      <c r="AH217" s="222"/>
      <c r="AI217" s="41"/>
      <c r="AJ217" s="6"/>
      <c r="AK217" s="6"/>
      <c r="AL217" s="6"/>
      <c r="AM217" s="6"/>
      <c r="AN217" s="6"/>
      <c r="AO217" s="6"/>
      <c r="AP217" s="30"/>
      <c r="AQ217" s="32"/>
      <c r="AR217" s="7"/>
      <c r="AS217" s="7"/>
      <c r="AT217" s="7"/>
      <c r="AU217" s="7"/>
      <c r="AV217" s="7"/>
      <c r="AW217" s="7"/>
      <c r="AX217" s="7"/>
      <c r="AY217" s="7"/>
      <c r="AZ217" s="7"/>
      <c r="BA217" s="7"/>
      <c r="BB217" s="7"/>
      <c r="BC217" s="7"/>
      <c r="BD217" s="7"/>
      <c r="BE217" s="7"/>
      <c r="BF217" s="7"/>
      <c r="BG217" s="8"/>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37"/>
      <c r="DX217" s="5" t="s">
        <v>2244</v>
      </c>
      <c r="DY217" s="5"/>
      <c r="DZ217" s="5" t="s">
        <v>1527</v>
      </c>
      <c r="EA217" s="5"/>
      <c r="EB217" s="5"/>
      <c r="EC217" s="5" t="s">
        <v>1113</v>
      </c>
      <c r="ED217" s="5"/>
      <c r="EE217" s="115"/>
      <c r="EF217" s="115"/>
      <c r="EG217" s="115"/>
      <c r="EH217" s="115"/>
      <c r="EI217" s="115"/>
      <c r="EJ217" s="115"/>
      <c r="EK217" s="140"/>
      <c r="EL217" s="115"/>
      <c r="EM217" s="115"/>
      <c r="EN217" s="115"/>
      <c r="EO217" s="115"/>
      <c r="EP217" s="115"/>
      <c r="EQ217" s="5"/>
      <c r="ER217" s="5"/>
    </row>
    <row r="218" spans="1:148" s="9" customFormat="1" ht="28.8" x14ac:dyDescent="0.3">
      <c r="A218" s="5" t="s">
        <v>690</v>
      </c>
      <c r="B218" s="5" t="s">
        <v>2254</v>
      </c>
      <c r="C218" s="5" t="s">
        <v>579</v>
      </c>
      <c r="D218" s="5" t="s">
        <v>581</v>
      </c>
      <c r="E218" s="5" t="s">
        <v>583</v>
      </c>
      <c r="F218" s="134"/>
      <c r="G218" s="134"/>
      <c r="H218" s="131">
        <v>44873</v>
      </c>
      <c r="I218" s="134"/>
      <c r="J218" s="130">
        <v>44946</v>
      </c>
      <c r="K218" s="130">
        <v>44946</v>
      </c>
      <c r="L218" s="130">
        <v>45012</v>
      </c>
      <c r="M218" s="115"/>
      <c r="N218" s="130">
        <v>44949</v>
      </c>
      <c r="O218" s="267"/>
      <c r="P218" s="262">
        <v>45107</v>
      </c>
      <c r="Q218" s="345">
        <f t="shared" si="86"/>
        <v>45118</v>
      </c>
      <c r="R218" s="710" t="s">
        <v>2255</v>
      </c>
      <c r="S218" s="161">
        <v>1</v>
      </c>
      <c r="T218" s="176">
        <v>1</v>
      </c>
      <c r="U218" s="180">
        <v>1</v>
      </c>
      <c r="V218" s="176">
        <v>1</v>
      </c>
      <c r="W218" s="176">
        <v>1</v>
      </c>
      <c r="X218" s="177">
        <v>1</v>
      </c>
      <c r="Y218" s="25"/>
      <c r="Z218" s="206">
        <v>45090</v>
      </c>
      <c r="AA218" s="206">
        <v>45125</v>
      </c>
      <c r="AB218" s="208">
        <f>AC218</f>
        <v>45154</v>
      </c>
      <c r="AC218" s="212">
        <v>45154</v>
      </c>
      <c r="AD218" s="206">
        <v>45145</v>
      </c>
      <c r="AE218" s="212">
        <v>45160</v>
      </c>
      <c r="AF218" s="206">
        <f t="shared" si="77"/>
        <v>45215</v>
      </c>
      <c r="AG218" s="205">
        <v>45216</v>
      </c>
      <c r="AH218" s="222"/>
      <c r="AI218" s="41"/>
      <c r="AJ218" s="6"/>
      <c r="AK218" s="6"/>
      <c r="AL218" s="6"/>
      <c r="AM218" s="6"/>
      <c r="AN218" s="6"/>
      <c r="AO218" s="6"/>
      <c r="AP218" s="30"/>
      <c r="AQ218" s="32"/>
      <c r="AR218" s="7"/>
      <c r="AS218" s="7"/>
      <c r="AT218" s="7"/>
      <c r="AU218" s="7"/>
      <c r="AV218" s="7"/>
      <c r="AW218" s="7"/>
      <c r="AX218" s="7"/>
      <c r="AY218" s="7"/>
      <c r="AZ218" s="7"/>
      <c r="BA218" s="7"/>
      <c r="BB218" s="7"/>
      <c r="BC218" s="7"/>
      <c r="BD218" s="7"/>
      <c r="BE218" s="7"/>
      <c r="BF218" s="7"/>
      <c r="BG218" s="8"/>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37"/>
      <c r="DX218" s="5" t="s">
        <v>2244</v>
      </c>
      <c r="DY218" s="5"/>
      <c r="DZ218" s="5" t="s">
        <v>1527</v>
      </c>
      <c r="EA218" s="5"/>
      <c r="EB218" s="5"/>
      <c r="EC218" s="5" t="s">
        <v>1113</v>
      </c>
      <c r="ED218" s="5"/>
      <c r="EE218" s="115"/>
      <c r="EF218" s="115"/>
      <c r="EG218" s="115"/>
      <c r="EH218" s="115"/>
      <c r="EI218" s="115"/>
      <c r="EJ218" s="115"/>
      <c r="EK218" s="140"/>
      <c r="EL218" s="115"/>
      <c r="EM218" s="115"/>
      <c r="EN218" s="115"/>
      <c r="EO218" s="115"/>
      <c r="EP218" s="115"/>
      <c r="EQ218" s="5"/>
      <c r="ER218" s="5"/>
    </row>
    <row r="219" spans="1:148" s="9" customFormat="1" x14ac:dyDescent="0.3">
      <c r="A219" s="184" t="s">
        <v>667</v>
      </c>
      <c r="B219" s="5" t="s">
        <v>1979</v>
      </c>
      <c r="C219" s="5" t="s">
        <v>579</v>
      </c>
      <c r="D219" s="5" t="s">
        <v>581</v>
      </c>
      <c r="E219" s="5" t="s">
        <v>575</v>
      </c>
      <c r="F219" s="134"/>
      <c r="G219" s="134"/>
      <c r="H219" s="131">
        <v>44854</v>
      </c>
      <c r="I219" s="131">
        <v>44848</v>
      </c>
      <c r="J219" s="130">
        <v>45045</v>
      </c>
      <c r="K219" s="130">
        <v>44848</v>
      </c>
      <c r="L219" s="115"/>
      <c r="M219" s="115"/>
      <c r="N219" s="130">
        <v>44883</v>
      </c>
      <c r="O219" s="269">
        <v>44848</v>
      </c>
      <c r="P219" s="262">
        <v>44984</v>
      </c>
      <c r="Q219" s="336">
        <f t="shared" si="86"/>
        <v>45069</v>
      </c>
      <c r="R219" s="644" t="s">
        <v>2256</v>
      </c>
      <c r="S219" s="161">
        <v>1</v>
      </c>
      <c r="T219" s="176">
        <v>1</v>
      </c>
      <c r="U219" s="176">
        <v>1</v>
      </c>
      <c r="V219" s="176">
        <v>1</v>
      </c>
      <c r="W219" s="176">
        <v>1</v>
      </c>
      <c r="X219" s="177"/>
      <c r="Y219" s="25"/>
      <c r="Z219" s="206">
        <v>45051</v>
      </c>
      <c r="AA219" s="206">
        <v>45078</v>
      </c>
      <c r="AB219" s="206">
        <v>45076</v>
      </c>
      <c r="AC219" s="206">
        <v>45085</v>
      </c>
      <c r="AD219" s="206">
        <v>45068</v>
      </c>
      <c r="AE219" s="206">
        <v>45215</v>
      </c>
      <c r="AF219" s="205">
        <f t="shared" si="77"/>
        <v>45309</v>
      </c>
      <c r="AG219" s="205">
        <v>45310</v>
      </c>
      <c r="AH219" s="222"/>
      <c r="AI219" s="41"/>
      <c r="AJ219" s="6">
        <f t="shared" ref="AJ219:AJ224" si="87">IF(OR(ISBLANK(task_Fab_start),ISBLANK(task_Plumb_start)),"",task_Plumb_start-task_Fab_start+1)</f>
        <v>28</v>
      </c>
      <c r="AK219" s="6">
        <f t="shared" ref="AK219:AK224" si="88">IF(OR(ISBLANK(task_Plumb_start),ISBLANK(task_Elect_start)),"",task_Elect_start-task_Plumb_start+1)</f>
        <v>-1</v>
      </c>
      <c r="AL219" s="6">
        <f t="shared" ref="AL219:AL224" si="89">IF(OR(ISBLANK(task_Elect_start),ISBLANK(task_Fitup_Elect_start)),"",task_Fitup_Elect_start-task_Elect_start+1)</f>
        <v>10</v>
      </c>
      <c r="AM219" s="6">
        <f t="shared" ref="AM219:AM224" si="90">IF(OR(ISBLANK(task_Fitup_Elect_start),ISBLANK(task_Fitup_Plumb_start)),"",task_Fitup_Plumb_start-task_Fitup_Elect_start+1)</f>
        <v>-16</v>
      </c>
      <c r="AN219" s="6">
        <f t="shared" ref="AN219:AN224" si="91">IF(OR(ISBLANK(task_Fitup_Plumb_start),ISBLANK(task_Test_start)),"",task_Test_start-task_Fitup_Plumb_start+1)</f>
        <v>148</v>
      </c>
      <c r="AO219" s="6">
        <f t="shared" ref="AO219:AO224" si="92">IF(OR(ISBLANK(task_Test_start),ISBLANK(task_QC_start)),"",task_QC_start-task_Test_start+1)</f>
        <v>95</v>
      </c>
      <c r="AP219" s="30">
        <f t="shared" ref="AP219:AP224" si="93">IF(OR(ISBLANK(task_QC_start),ISBLANK(task_Shipdate)),"",task_Shipdate-task_QC_start+1)</f>
        <v>2</v>
      </c>
      <c r="AQ219" s="32"/>
      <c r="AR219" s="7"/>
      <c r="AS219" s="7"/>
      <c r="AT219" s="7"/>
      <c r="AU219" s="7"/>
      <c r="AV219" s="7"/>
      <c r="AW219" s="7"/>
      <c r="AX219" s="7"/>
      <c r="AY219" s="7"/>
      <c r="AZ219" s="7"/>
      <c r="BA219" s="7"/>
      <c r="BB219" s="7"/>
      <c r="BC219" s="7"/>
      <c r="BD219" s="7"/>
      <c r="BE219" s="7"/>
      <c r="BF219" s="7"/>
      <c r="BG219" s="8"/>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37"/>
      <c r="DX219" s="5" t="s">
        <v>829</v>
      </c>
      <c r="DY219" s="5" t="s">
        <v>1595</v>
      </c>
      <c r="DZ219" s="5" t="s">
        <v>584</v>
      </c>
      <c r="EA219" s="5" t="s">
        <v>577</v>
      </c>
      <c r="EB219" s="5" t="s">
        <v>1551</v>
      </c>
      <c r="EC219" s="5" t="s">
        <v>1697</v>
      </c>
      <c r="ED219" s="5"/>
      <c r="EE219" s="115"/>
      <c r="EF219" s="115"/>
      <c r="EG219" s="115"/>
      <c r="EH219" s="115"/>
      <c r="EI219" s="115"/>
      <c r="EJ219" s="115">
        <v>44769</v>
      </c>
      <c r="EK219" s="115"/>
      <c r="EL219" s="115"/>
      <c r="EM219" s="115"/>
      <c r="EN219" s="115"/>
      <c r="EO219" s="115"/>
      <c r="EP219" s="115"/>
      <c r="EQ219" s="5"/>
      <c r="ER219" s="5"/>
    </row>
    <row r="220" spans="1:148" s="9" customFormat="1" x14ac:dyDescent="0.3">
      <c r="A220" s="184" t="s">
        <v>663</v>
      </c>
      <c r="B220" s="5" t="s">
        <v>1972</v>
      </c>
      <c r="C220" s="5" t="s">
        <v>579</v>
      </c>
      <c r="D220" s="5" t="s">
        <v>581</v>
      </c>
      <c r="E220" s="5" t="s">
        <v>575</v>
      </c>
      <c r="F220" s="134"/>
      <c r="G220" s="134"/>
      <c r="H220" s="130">
        <v>44777</v>
      </c>
      <c r="I220" s="130">
        <v>44777</v>
      </c>
      <c r="J220" s="130">
        <v>45045</v>
      </c>
      <c r="K220" s="130">
        <v>44848</v>
      </c>
      <c r="L220" s="115"/>
      <c r="M220" s="115"/>
      <c r="N220" s="130">
        <v>44874</v>
      </c>
      <c r="O220" s="269">
        <v>44848</v>
      </c>
      <c r="P220" s="262">
        <v>44984</v>
      </c>
      <c r="Q220" s="336">
        <f t="shared" si="86"/>
        <v>45076</v>
      </c>
      <c r="R220" s="157" t="s">
        <v>2257</v>
      </c>
      <c r="S220" s="161">
        <v>1</v>
      </c>
      <c r="T220" s="176">
        <v>1</v>
      </c>
      <c r="U220" s="176">
        <v>1</v>
      </c>
      <c r="V220" s="176">
        <v>1</v>
      </c>
      <c r="W220" s="176">
        <v>1</v>
      </c>
      <c r="X220" s="177">
        <v>0.05</v>
      </c>
      <c r="Y220" s="25"/>
      <c r="Z220" s="206">
        <v>45070</v>
      </c>
      <c r="AA220" s="206">
        <v>45083</v>
      </c>
      <c r="AB220" s="206">
        <v>45086</v>
      </c>
      <c r="AC220" s="206">
        <v>45097</v>
      </c>
      <c r="AD220" s="206">
        <v>45083</v>
      </c>
      <c r="AE220" s="206">
        <v>45215</v>
      </c>
      <c r="AF220" s="205">
        <f t="shared" si="77"/>
        <v>45309</v>
      </c>
      <c r="AG220" s="205">
        <v>45310</v>
      </c>
      <c r="AH220" s="222"/>
      <c r="AI220" s="41"/>
      <c r="AJ220" s="6">
        <f t="shared" si="87"/>
        <v>14</v>
      </c>
      <c r="AK220" s="6">
        <f t="shared" si="88"/>
        <v>4</v>
      </c>
      <c r="AL220" s="6">
        <f t="shared" si="89"/>
        <v>12</v>
      </c>
      <c r="AM220" s="6">
        <f t="shared" si="90"/>
        <v>-13</v>
      </c>
      <c r="AN220" s="6">
        <f t="shared" si="91"/>
        <v>133</v>
      </c>
      <c r="AO220" s="6">
        <f t="shared" si="92"/>
        <v>95</v>
      </c>
      <c r="AP220" s="30">
        <f t="shared" si="93"/>
        <v>2</v>
      </c>
      <c r="AQ220" s="32"/>
      <c r="AR220" s="7"/>
      <c r="AS220" s="7"/>
      <c r="AT220" s="7"/>
      <c r="AU220" s="7"/>
      <c r="AV220" s="7"/>
      <c r="AW220" s="7"/>
      <c r="AX220" s="7"/>
      <c r="AY220" s="7"/>
      <c r="AZ220" s="7"/>
      <c r="BA220" s="7"/>
      <c r="BB220" s="7"/>
      <c r="BC220" s="7"/>
      <c r="BD220" s="7"/>
      <c r="BE220" s="7"/>
      <c r="BF220" s="7"/>
      <c r="BG220" s="8"/>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37"/>
      <c r="DX220" s="5" t="s">
        <v>829</v>
      </c>
      <c r="DY220" s="5" t="s">
        <v>1595</v>
      </c>
      <c r="DZ220" s="5" t="s">
        <v>584</v>
      </c>
      <c r="EA220" s="5" t="s">
        <v>577</v>
      </c>
      <c r="EB220" s="5" t="s">
        <v>1551</v>
      </c>
      <c r="EC220" s="5" t="s">
        <v>1697</v>
      </c>
      <c r="ED220" s="5"/>
      <c r="EE220" s="115"/>
      <c r="EF220" s="115"/>
      <c r="EG220" s="115"/>
      <c r="EH220" s="115"/>
      <c r="EI220" s="115"/>
      <c r="EJ220" s="115">
        <v>44769</v>
      </c>
      <c r="EK220" s="115"/>
      <c r="EL220" s="115"/>
      <c r="EM220" s="115"/>
      <c r="EN220" s="115"/>
      <c r="EO220" s="115"/>
      <c r="EP220" s="115"/>
      <c r="EQ220" s="5"/>
      <c r="ER220" s="5"/>
    </row>
    <row r="221" spans="1:148" s="9" customFormat="1" x14ac:dyDescent="0.3">
      <c r="A221" s="5" t="s">
        <v>725</v>
      </c>
      <c r="B221" s="28" t="s">
        <v>2258</v>
      </c>
      <c r="C221" s="5" t="s">
        <v>579</v>
      </c>
      <c r="D221" s="5" t="s">
        <v>581</v>
      </c>
      <c r="E221" s="5" t="s">
        <v>575</v>
      </c>
      <c r="F221" s="130">
        <v>44981</v>
      </c>
      <c r="G221" s="130">
        <v>44981</v>
      </c>
      <c r="H221" s="130">
        <v>45029</v>
      </c>
      <c r="I221" s="130">
        <v>45029</v>
      </c>
      <c r="J221" s="130">
        <v>45033</v>
      </c>
      <c r="K221" s="132">
        <v>45033</v>
      </c>
      <c r="L221" s="130">
        <v>45035</v>
      </c>
      <c r="M221" s="115"/>
      <c r="N221" s="130">
        <v>45035</v>
      </c>
      <c r="O221" s="269">
        <v>45033</v>
      </c>
      <c r="P221" s="262">
        <v>45238</v>
      </c>
      <c r="Q221" s="336">
        <f t="shared" si="86"/>
        <v>45079</v>
      </c>
      <c r="R221" s="574" t="s">
        <v>2259</v>
      </c>
      <c r="S221" s="161">
        <v>1</v>
      </c>
      <c r="T221" s="161">
        <v>1</v>
      </c>
      <c r="U221" s="161">
        <v>1</v>
      </c>
      <c r="V221" s="161">
        <v>1</v>
      </c>
      <c r="W221" s="161">
        <v>1</v>
      </c>
      <c r="X221" s="177">
        <v>1</v>
      </c>
      <c r="Y221" s="25"/>
      <c r="Z221" s="206">
        <v>45076</v>
      </c>
      <c r="AA221" s="206">
        <v>45086</v>
      </c>
      <c r="AB221" s="206">
        <v>45090</v>
      </c>
      <c r="AC221" s="206">
        <v>45133</v>
      </c>
      <c r="AD221" s="206">
        <v>45105</v>
      </c>
      <c r="AE221" s="206">
        <v>45215</v>
      </c>
      <c r="AF221" s="205">
        <v>45250</v>
      </c>
      <c r="AG221" s="205">
        <v>45275</v>
      </c>
      <c r="AH221" s="222"/>
      <c r="AI221" s="41"/>
      <c r="AJ221" s="6">
        <f t="shared" si="87"/>
        <v>11</v>
      </c>
      <c r="AK221" s="6">
        <f t="shared" si="88"/>
        <v>5</v>
      </c>
      <c r="AL221" s="6">
        <f t="shared" si="89"/>
        <v>44</v>
      </c>
      <c r="AM221" s="6">
        <f t="shared" si="90"/>
        <v>-27</v>
      </c>
      <c r="AN221" s="6">
        <f t="shared" si="91"/>
        <v>111</v>
      </c>
      <c r="AO221" s="6">
        <f t="shared" si="92"/>
        <v>36</v>
      </c>
      <c r="AP221" s="30">
        <f t="shared" si="93"/>
        <v>26</v>
      </c>
      <c r="AQ221" s="32"/>
      <c r="AR221" s="7"/>
      <c r="AS221" s="7"/>
      <c r="AT221" s="7"/>
      <c r="AU221" s="7"/>
      <c r="AV221" s="7"/>
      <c r="AW221" s="7"/>
      <c r="AX221" s="7"/>
      <c r="AY221" s="7"/>
      <c r="AZ221" s="7"/>
      <c r="BA221" s="7"/>
      <c r="BB221" s="7"/>
      <c r="BC221" s="7"/>
      <c r="BD221" s="7"/>
      <c r="BE221" s="7"/>
      <c r="BF221" s="7"/>
      <c r="BG221" s="8"/>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37"/>
      <c r="DX221" s="5" t="s">
        <v>1744</v>
      </c>
      <c r="DY221" s="5" t="s">
        <v>2260</v>
      </c>
      <c r="DZ221" s="5" t="s">
        <v>584</v>
      </c>
      <c r="EA221" s="5" t="s">
        <v>577</v>
      </c>
      <c r="EB221" s="5" t="s">
        <v>2261</v>
      </c>
      <c r="EC221" s="5" t="s">
        <v>1705</v>
      </c>
      <c r="ED221" s="5"/>
      <c r="EE221" s="5" t="s">
        <v>1113</v>
      </c>
      <c r="EF221" s="115">
        <v>44956</v>
      </c>
      <c r="EG221" s="5"/>
      <c r="EH221" s="5"/>
      <c r="EI221" s="5"/>
      <c r="EJ221" s="115">
        <v>44963</v>
      </c>
      <c r="EK221" s="5"/>
      <c r="EL221" s="115"/>
      <c r="EM221" s="115"/>
      <c r="EN221" s="115"/>
      <c r="EO221" s="115"/>
      <c r="EP221" s="115"/>
      <c r="EQ221" s="5"/>
      <c r="ER221" s="5"/>
    </row>
    <row r="222" spans="1:148" s="9" customFormat="1" x14ac:dyDescent="0.3">
      <c r="A222" s="5" t="s">
        <v>658</v>
      </c>
      <c r="B222" s="5" t="s">
        <v>1706</v>
      </c>
      <c r="C222" s="5" t="s">
        <v>579</v>
      </c>
      <c r="D222" s="5" t="s">
        <v>581</v>
      </c>
      <c r="E222" s="5" t="s">
        <v>575</v>
      </c>
      <c r="F222" s="134"/>
      <c r="G222" s="134"/>
      <c r="H222" s="130">
        <v>44777</v>
      </c>
      <c r="I222" s="130">
        <v>44777</v>
      </c>
      <c r="J222" s="130">
        <v>45045</v>
      </c>
      <c r="K222" s="130">
        <v>44848</v>
      </c>
      <c r="L222" s="115"/>
      <c r="M222" s="115"/>
      <c r="N222" s="130">
        <v>44872</v>
      </c>
      <c r="O222" s="269">
        <v>44848</v>
      </c>
      <c r="P222" s="262">
        <v>45005</v>
      </c>
      <c r="Q222" s="336">
        <f t="shared" si="86"/>
        <v>45082</v>
      </c>
      <c r="R222" s="469" t="s">
        <v>2262</v>
      </c>
      <c r="S222" s="134"/>
      <c r="T222" s="134"/>
      <c r="U222" s="176">
        <v>1</v>
      </c>
      <c r="V222" s="176">
        <v>1</v>
      </c>
      <c r="W222" s="134"/>
      <c r="X222" s="177">
        <v>0.05</v>
      </c>
      <c r="Y222" s="25"/>
      <c r="Z222" s="509">
        <v>45178</v>
      </c>
      <c r="AA222" s="509">
        <v>45178</v>
      </c>
      <c r="AB222" s="206">
        <v>45089</v>
      </c>
      <c r="AC222" s="206">
        <v>45100</v>
      </c>
      <c r="AD222" s="509">
        <v>45178</v>
      </c>
      <c r="AE222" s="206">
        <v>45215</v>
      </c>
      <c r="AF222" s="205">
        <f>IF(ISBLANK(AG222),"",WORKDAY(AG222,-1))</f>
        <v>45309</v>
      </c>
      <c r="AG222" s="205">
        <v>45310</v>
      </c>
      <c r="AH222" s="222"/>
      <c r="AI222" s="41"/>
      <c r="AJ222" s="6">
        <f t="shared" si="87"/>
        <v>1</v>
      </c>
      <c r="AK222" s="6">
        <f t="shared" si="88"/>
        <v>-88</v>
      </c>
      <c r="AL222" s="6">
        <f t="shared" si="89"/>
        <v>12</v>
      </c>
      <c r="AM222" s="6">
        <f t="shared" si="90"/>
        <v>79</v>
      </c>
      <c r="AN222" s="6">
        <f t="shared" si="91"/>
        <v>38</v>
      </c>
      <c r="AO222" s="6">
        <f t="shared" si="92"/>
        <v>95</v>
      </c>
      <c r="AP222" s="30">
        <f t="shared" si="93"/>
        <v>2</v>
      </c>
      <c r="AQ222" s="32"/>
      <c r="AR222" s="7"/>
      <c r="AS222" s="7"/>
      <c r="AT222" s="7"/>
      <c r="AU222" s="7"/>
      <c r="AV222" s="7"/>
      <c r="AW222" s="7"/>
      <c r="AX222" s="7"/>
      <c r="AY222" s="7"/>
      <c r="AZ222" s="7"/>
      <c r="BA222" s="7"/>
      <c r="BB222" s="7"/>
      <c r="BC222" s="7"/>
      <c r="BD222" s="7"/>
      <c r="BE222" s="7"/>
      <c r="BF222" s="7"/>
      <c r="BG222" s="8"/>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37"/>
      <c r="DX222" s="5" t="s">
        <v>829</v>
      </c>
      <c r="DY222" s="5" t="s">
        <v>1595</v>
      </c>
      <c r="DZ222" s="5" t="s">
        <v>584</v>
      </c>
      <c r="EA222" s="5" t="s">
        <v>577</v>
      </c>
      <c r="EB222" s="5" t="s">
        <v>1551</v>
      </c>
      <c r="EC222" s="5" t="s">
        <v>1697</v>
      </c>
      <c r="ED222" s="5"/>
      <c r="EE222" s="115"/>
      <c r="EF222" s="115"/>
      <c r="EG222" s="115"/>
      <c r="EH222" s="115"/>
      <c r="EI222" s="115"/>
      <c r="EJ222" s="115">
        <v>44769</v>
      </c>
      <c r="EK222" s="115"/>
      <c r="EL222" s="115"/>
      <c r="EM222" s="115"/>
      <c r="EN222" s="115"/>
      <c r="EO222" s="115"/>
      <c r="EP222" s="115"/>
      <c r="EQ222" s="5"/>
      <c r="ER222" s="5"/>
    </row>
    <row r="223" spans="1:148" s="9" customFormat="1" ht="41.4" x14ac:dyDescent="0.3">
      <c r="A223" s="5" t="s">
        <v>726</v>
      </c>
      <c r="B223" s="28" t="s">
        <v>2263</v>
      </c>
      <c r="C223" s="5" t="s">
        <v>579</v>
      </c>
      <c r="D223" s="5" t="s">
        <v>581</v>
      </c>
      <c r="E223" s="5" t="s">
        <v>575</v>
      </c>
      <c r="F223" s="130">
        <v>44981</v>
      </c>
      <c r="G223" s="130">
        <v>44981</v>
      </c>
      <c r="H223" s="130">
        <v>45029</v>
      </c>
      <c r="I223" s="130">
        <v>45029</v>
      </c>
      <c r="J223" s="130">
        <v>45033</v>
      </c>
      <c r="K223" s="132">
        <v>45033</v>
      </c>
      <c r="L223" s="130">
        <v>45035</v>
      </c>
      <c r="M223" s="115"/>
      <c r="N223" s="130">
        <v>45035</v>
      </c>
      <c r="O223" s="269">
        <v>45033</v>
      </c>
      <c r="P223" s="262">
        <v>45238</v>
      </c>
      <c r="Q223" s="345">
        <f t="shared" si="86"/>
        <v>45083</v>
      </c>
      <c r="R223" s="574" t="s">
        <v>2264</v>
      </c>
      <c r="S223" s="161">
        <v>1</v>
      </c>
      <c r="T223" s="161">
        <v>1</v>
      </c>
      <c r="U223" s="161">
        <v>1</v>
      </c>
      <c r="V223" s="161">
        <v>1</v>
      </c>
      <c r="W223" s="161">
        <v>1</v>
      </c>
      <c r="X223" s="177">
        <v>1</v>
      </c>
      <c r="Y223" s="25"/>
      <c r="Z223" s="206">
        <v>45084</v>
      </c>
      <c r="AA223" s="206">
        <v>45092</v>
      </c>
      <c r="AB223" s="206">
        <v>45090</v>
      </c>
      <c r="AC223" s="206">
        <v>45142</v>
      </c>
      <c r="AD223" s="206">
        <v>45117</v>
      </c>
      <c r="AE223" s="206">
        <v>45223</v>
      </c>
      <c r="AF223" s="205">
        <v>45251</v>
      </c>
      <c r="AG223" s="205">
        <v>45275</v>
      </c>
      <c r="AH223" s="222"/>
      <c r="AI223" s="41"/>
      <c r="AJ223" s="6">
        <f t="shared" si="87"/>
        <v>9</v>
      </c>
      <c r="AK223" s="6">
        <f t="shared" si="88"/>
        <v>-1</v>
      </c>
      <c r="AL223" s="6">
        <f t="shared" si="89"/>
        <v>53</v>
      </c>
      <c r="AM223" s="6">
        <f t="shared" si="90"/>
        <v>-24</v>
      </c>
      <c r="AN223" s="6">
        <f t="shared" si="91"/>
        <v>107</v>
      </c>
      <c r="AO223" s="6">
        <f t="shared" si="92"/>
        <v>29</v>
      </c>
      <c r="AP223" s="30">
        <f t="shared" si="93"/>
        <v>25</v>
      </c>
      <c r="AQ223" s="32"/>
      <c r="AR223" s="7"/>
      <c r="AS223" s="7"/>
      <c r="AT223" s="7"/>
      <c r="AU223" s="7"/>
      <c r="AV223" s="7"/>
      <c r="AW223" s="7"/>
      <c r="AX223" s="7"/>
      <c r="AY223" s="7"/>
      <c r="AZ223" s="7"/>
      <c r="BA223" s="7"/>
      <c r="BB223" s="7"/>
      <c r="BC223" s="7"/>
      <c r="BD223" s="7"/>
      <c r="BE223" s="7"/>
      <c r="BF223" s="7"/>
      <c r="BG223" s="8"/>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37"/>
      <c r="DX223" s="5" t="s">
        <v>1744</v>
      </c>
      <c r="DY223" s="5" t="s">
        <v>1595</v>
      </c>
      <c r="DZ223" s="5" t="s">
        <v>584</v>
      </c>
      <c r="EA223" s="5" t="s">
        <v>577</v>
      </c>
      <c r="EB223" s="5" t="s">
        <v>2261</v>
      </c>
      <c r="EC223" s="5" t="s">
        <v>1705</v>
      </c>
      <c r="ED223" s="5"/>
      <c r="EE223" s="5" t="s">
        <v>1113</v>
      </c>
      <c r="EF223" s="115">
        <v>44956</v>
      </c>
      <c r="EG223" s="5"/>
      <c r="EH223" s="5"/>
      <c r="EI223" s="5"/>
      <c r="EJ223" s="115">
        <v>44963</v>
      </c>
      <c r="EK223" s="5"/>
      <c r="EL223" s="115"/>
      <c r="EM223" s="115"/>
      <c r="EN223" s="115"/>
      <c r="EO223" s="115"/>
      <c r="EP223" s="115"/>
      <c r="EQ223" s="5"/>
      <c r="ER223" s="5"/>
    </row>
    <row r="224" spans="1:148" s="9" customFormat="1" x14ac:dyDescent="0.3">
      <c r="A224" s="184" t="s">
        <v>662</v>
      </c>
      <c r="B224" s="5" t="s">
        <v>1971</v>
      </c>
      <c r="C224" s="5" t="s">
        <v>579</v>
      </c>
      <c r="D224" s="5" t="s">
        <v>581</v>
      </c>
      <c r="E224" s="5" t="s">
        <v>575</v>
      </c>
      <c r="F224" s="134"/>
      <c r="G224" s="134"/>
      <c r="H224" s="130">
        <v>44777</v>
      </c>
      <c r="I224" s="130">
        <v>44777</v>
      </c>
      <c r="J224" s="130">
        <v>45045</v>
      </c>
      <c r="K224" s="130">
        <v>44848</v>
      </c>
      <c r="L224" s="115"/>
      <c r="M224" s="115"/>
      <c r="N224" s="130">
        <v>44876</v>
      </c>
      <c r="O224" s="269">
        <v>44848</v>
      </c>
      <c r="P224" s="262">
        <v>45200</v>
      </c>
      <c r="Q224" s="345">
        <f t="shared" si="86"/>
        <v>45083</v>
      </c>
      <c r="R224" s="649" t="s">
        <v>2256</v>
      </c>
      <c r="S224" s="161">
        <v>0.98</v>
      </c>
      <c r="T224" s="176">
        <v>1</v>
      </c>
      <c r="U224" s="176"/>
      <c r="V224" s="176"/>
      <c r="W224" s="176"/>
      <c r="X224" s="177"/>
      <c r="Y224" s="25"/>
      <c r="Z224" s="206">
        <v>45216</v>
      </c>
      <c r="AA224" s="206">
        <v>45090</v>
      </c>
      <c r="AB224" s="205">
        <v>45261</v>
      </c>
      <c r="AC224" s="205">
        <v>45251</v>
      </c>
      <c r="AD224" s="205">
        <v>45261</v>
      </c>
      <c r="AE224" s="205">
        <v>45275</v>
      </c>
      <c r="AF224" s="205"/>
      <c r="AG224" s="205">
        <v>45310</v>
      </c>
      <c r="AH224" s="222"/>
      <c r="AI224" s="41"/>
      <c r="AJ224" s="6">
        <f t="shared" si="87"/>
        <v>-125</v>
      </c>
      <c r="AK224" s="6">
        <f t="shared" si="88"/>
        <v>172</v>
      </c>
      <c r="AL224" s="6">
        <f t="shared" si="89"/>
        <v>-9</v>
      </c>
      <c r="AM224" s="6">
        <f t="shared" si="90"/>
        <v>11</v>
      </c>
      <c r="AN224" s="6">
        <f t="shared" si="91"/>
        <v>15</v>
      </c>
      <c r="AO224" s="6" t="str">
        <f t="shared" si="92"/>
        <v/>
      </c>
      <c r="AP224" s="30" t="str">
        <f t="shared" si="93"/>
        <v/>
      </c>
      <c r="AQ224" s="32"/>
      <c r="AR224" s="7"/>
      <c r="AS224" s="7"/>
      <c r="AT224" s="7"/>
      <c r="AU224" s="7"/>
      <c r="AV224" s="7"/>
      <c r="AW224" s="7"/>
      <c r="AX224" s="7"/>
      <c r="AY224" s="7"/>
      <c r="AZ224" s="7"/>
      <c r="BA224" s="7"/>
      <c r="BB224" s="7"/>
      <c r="BC224" s="7"/>
      <c r="BD224" s="7"/>
      <c r="BE224" s="7"/>
      <c r="BF224" s="7"/>
      <c r="BG224" s="8"/>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37"/>
      <c r="DX224" s="5" t="s">
        <v>829</v>
      </c>
      <c r="DY224" s="5" t="s">
        <v>1595</v>
      </c>
      <c r="DZ224" s="5" t="s">
        <v>584</v>
      </c>
      <c r="EA224" s="5" t="s">
        <v>577</v>
      </c>
      <c r="EB224" s="5" t="s">
        <v>1551</v>
      </c>
      <c r="EC224" s="5" t="s">
        <v>1697</v>
      </c>
      <c r="ED224" s="5"/>
      <c r="EE224" s="115"/>
      <c r="EF224" s="115"/>
      <c r="EG224" s="115"/>
      <c r="EH224" s="115"/>
      <c r="EI224" s="115"/>
      <c r="EJ224" s="115">
        <v>44769</v>
      </c>
      <c r="EK224" s="115"/>
      <c r="EL224" s="115"/>
      <c r="EM224" s="115"/>
      <c r="EN224" s="115"/>
      <c r="EO224" s="115"/>
      <c r="EP224" s="115"/>
      <c r="EQ224" s="5"/>
      <c r="ER224" s="5"/>
    </row>
    <row r="225" spans="1:148" s="9" customFormat="1" ht="28.8" x14ac:dyDescent="0.3">
      <c r="A225" s="5" t="s">
        <v>691</v>
      </c>
      <c r="B225" s="5" t="s">
        <v>2254</v>
      </c>
      <c r="C225" s="5" t="s">
        <v>579</v>
      </c>
      <c r="D225" s="5" t="s">
        <v>581</v>
      </c>
      <c r="E225" s="5" t="s">
        <v>583</v>
      </c>
      <c r="F225" s="134"/>
      <c r="G225" s="134"/>
      <c r="H225" s="131">
        <v>44873</v>
      </c>
      <c r="I225" s="134"/>
      <c r="J225" s="130">
        <v>44946</v>
      </c>
      <c r="K225" s="130">
        <v>44946</v>
      </c>
      <c r="L225" s="130">
        <v>45012</v>
      </c>
      <c r="M225" s="115"/>
      <c r="N225" s="130">
        <v>44949</v>
      </c>
      <c r="O225" s="267"/>
      <c r="P225" s="262">
        <v>45107</v>
      </c>
      <c r="Q225" s="345">
        <f t="shared" si="86"/>
        <v>45133</v>
      </c>
      <c r="R225" s="379" t="s">
        <v>2255</v>
      </c>
      <c r="S225" s="161">
        <v>1</v>
      </c>
      <c r="T225" s="176">
        <v>1</v>
      </c>
      <c r="U225" s="180">
        <v>1</v>
      </c>
      <c r="V225" s="176">
        <v>1</v>
      </c>
      <c r="W225" s="176">
        <v>1</v>
      </c>
      <c r="X225" s="177">
        <v>1</v>
      </c>
      <c r="Y225" s="25"/>
      <c r="Z225" s="206">
        <v>45099</v>
      </c>
      <c r="AA225" s="212">
        <v>45140</v>
      </c>
      <c r="AB225" s="208">
        <f>AC225</f>
        <v>45159</v>
      </c>
      <c r="AC225" s="212">
        <v>45159</v>
      </c>
      <c r="AD225" s="206">
        <v>45152</v>
      </c>
      <c r="AE225" s="206">
        <v>45167</v>
      </c>
      <c r="AF225" s="206">
        <f>IF(ISBLANK(AG225),"",WORKDAY(AG225,-1))</f>
        <v>45215</v>
      </c>
      <c r="AG225" s="205">
        <v>45216</v>
      </c>
      <c r="AH225" s="222"/>
      <c r="AI225" s="41"/>
      <c r="AJ225" s="6"/>
      <c r="AK225" s="6"/>
      <c r="AL225" s="6"/>
      <c r="AM225" s="6"/>
      <c r="AN225" s="6"/>
      <c r="AO225" s="6"/>
      <c r="AP225" s="30"/>
      <c r="AQ225" s="32"/>
      <c r="AR225" s="7"/>
      <c r="AS225" s="7"/>
      <c r="AT225" s="7"/>
      <c r="AU225" s="7"/>
      <c r="AV225" s="7"/>
      <c r="AW225" s="7"/>
      <c r="AX225" s="7"/>
      <c r="AY225" s="7"/>
      <c r="AZ225" s="7"/>
      <c r="BA225" s="7"/>
      <c r="BB225" s="7"/>
      <c r="BC225" s="7"/>
      <c r="BD225" s="7"/>
      <c r="BE225" s="7"/>
      <c r="BF225" s="7"/>
      <c r="BG225" s="8"/>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37"/>
      <c r="DX225" s="5" t="s">
        <v>2244</v>
      </c>
      <c r="DY225" s="5"/>
      <c r="DZ225" s="5" t="s">
        <v>1527</v>
      </c>
      <c r="EA225" s="5"/>
      <c r="EB225" s="5"/>
      <c r="EC225" s="5" t="s">
        <v>1113</v>
      </c>
      <c r="ED225" s="5"/>
      <c r="EE225" s="115"/>
      <c r="EF225" s="115"/>
      <c r="EG225" s="115"/>
      <c r="EH225" s="115"/>
      <c r="EI225" s="115"/>
      <c r="EJ225" s="115"/>
      <c r="EK225" s="140"/>
      <c r="EL225" s="115"/>
      <c r="EM225" s="115"/>
      <c r="EN225" s="115"/>
      <c r="EO225" s="115"/>
      <c r="EP225" s="115"/>
      <c r="EQ225" s="5"/>
      <c r="ER225" s="5"/>
    </row>
    <row r="226" spans="1:148" s="9" customFormat="1" ht="27.6" x14ac:dyDescent="0.3">
      <c r="A226" s="5" t="s">
        <v>727</v>
      </c>
      <c r="B226" s="28" t="s">
        <v>2265</v>
      </c>
      <c r="C226" s="5" t="s">
        <v>579</v>
      </c>
      <c r="D226" s="5" t="s">
        <v>581</v>
      </c>
      <c r="E226" s="5" t="s">
        <v>575</v>
      </c>
      <c r="F226" s="130">
        <v>44981</v>
      </c>
      <c r="G226" s="130">
        <v>44981</v>
      </c>
      <c r="H226" s="130">
        <v>45029</v>
      </c>
      <c r="I226" s="130">
        <v>45029</v>
      </c>
      <c r="J226" s="130">
        <v>45033</v>
      </c>
      <c r="K226" s="132">
        <v>45033</v>
      </c>
      <c r="L226" s="130">
        <v>45035</v>
      </c>
      <c r="M226" s="115"/>
      <c r="N226" s="130">
        <v>45035</v>
      </c>
      <c r="O226" s="269">
        <v>45033</v>
      </c>
      <c r="P226" s="262">
        <v>45238</v>
      </c>
      <c r="Q226" s="345">
        <f t="shared" si="86"/>
        <v>45100</v>
      </c>
      <c r="R226" s="567" t="s">
        <v>2266</v>
      </c>
      <c r="S226" s="161">
        <v>1</v>
      </c>
      <c r="T226" s="161">
        <v>1</v>
      </c>
      <c r="U226" s="161">
        <v>1</v>
      </c>
      <c r="V226" s="161">
        <v>1</v>
      </c>
      <c r="W226" s="161">
        <v>1</v>
      </c>
      <c r="X226" s="177">
        <v>1</v>
      </c>
      <c r="Y226" s="25"/>
      <c r="Z226" s="206">
        <v>45099</v>
      </c>
      <c r="AA226" s="206">
        <v>45107</v>
      </c>
      <c r="AB226" s="206">
        <v>45119</v>
      </c>
      <c r="AC226" s="206">
        <v>45142</v>
      </c>
      <c r="AD226" s="206">
        <v>45133</v>
      </c>
      <c r="AE226" s="206">
        <v>45231</v>
      </c>
      <c r="AF226" s="205">
        <v>45257</v>
      </c>
      <c r="AG226" s="205">
        <v>45275</v>
      </c>
      <c r="AH226" s="222"/>
      <c r="AI226" s="41"/>
      <c r="AJ226" s="6">
        <f>IF(OR(ISBLANK(task_Fab_start),ISBLANK(task_Plumb_start)),"",task_Plumb_start-task_Fab_start+1)</f>
        <v>9</v>
      </c>
      <c r="AK226" s="6">
        <f>IF(OR(ISBLANK(task_Plumb_start),ISBLANK(task_Elect_start)),"",task_Elect_start-task_Plumb_start+1)</f>
        <v>13</v>
      </c>
      <c r="AL226" s="6">
        <f>IF(OR(ISBLANK(task_Elect_start),ISBLANK(task_Fitup_Elect_start)),"",task_Fitup_Elect_start-task_Elect_start+1)</f>
        <v>24</v>
      </c>
      <c r="AM226" s="6">
        <f>IF(OR(ISBLANK(task_Fitup_Elect_start),ISBLANK(task_Fitup_Plumb_start)),"",task_Fitup_Plumb_start-task_Fitup_Elect_start+1)</f>
        <v>-8</v>
      </c>
      <c r="AN226" s="6">
        <f>IF(OR(ISBLANK(task_Fitup_Plumb_start),ISBLANK(task_Test_start)),"",task_Test_start-task_Fitup_Plumb_start+1)</f>
        <v>99</v>
      </c>
      <c r="AO226" s="6">
        <f>IF(OR(ISBLANK(task_Test_start),ISBLANK(task_QC_start)),"",task_QC_start-task_Test_start+1)</f>
        <v>27</v>
      </c>
      <c r="AP226" s="30">
        <f>IF(OR(ISBLANK(task_QC_start),ISBLANK(task_Shipdate)),"",task_Shipdate-task_QC_start+1)</f>
        <v>19</v>
      </c>
      <c r="AQ226" s="32"/>
      <c r="AR226" s="7"/>
      <c r="AS226" s="7"/>
      <c r="AT226" s="7"/>
      <c r="AU226" s="7"/>
      <c r="AV226" s="7"/>
      <c r="AW226" s="7"/>
      <c r="AX226" s="7"/>
      <c r="AY226" s="7"/>
      <c r="AZ226" s="7"/>
      <c r="BA226" s="7"/>
      <c r="BB226" s="7"/>
      <c r="BC226" s="7"/>
      <c r="BD226" s="7"/>
      <c r="BE226" s="7"/>
      <c r="BF226" s="7"/>
      <c r="BG226" s="8"/>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37"/>
      <c r="DX226" s="5" t="s">
        <v>1744</v>
      </c>
      <c r="DY226" s="5" t="s">
        <v>2267</v>
      </c>
      <c r="DZ226" s="5" t="s">
        <v>584</v>
      </c>
      <c r="EA226" s="5" t="s">
        <v>577</v>
      </c>
      <c r="EB226" s="5" t="s">
        <v>2261</v>
      </c>
      <c r="EC226" s="5" t="s">
        <v>1705</v>
      </c>
      <c r="ED226" s="5"/>
      <c r="EE226" s="5" t="s">
        <v>1113</v>
      </c>
      <c r="EF226" s="115">
        <v>44956</v>
      </c>
      <c r="EG226" s="5"/>
      <c r="EH226" s="5"/>
      <c r="EI226" s="5"/>
      <c r="EJ226" s="115">
        <v>44963</v>
      </c>
      <c r="EK226" s="5"/>
      <c r="EL226" s="115"/>
      <c r="EM226" s="115"/>
      <c r="EN226" s="115"/>
      <c r="EO226" s="115"/>
      <c r="EP226" s="115"/>
      <c r="EQ226" s="5"/>
      <c r="ER226" s="5"/>
    </row>
    <row r="227" spans="1:148" s="9" customFormat="1" x14ac:dyDescent="0.3">
      <c r="A227" s="5" t="s">
        <v>729</v>
      </c>
      <c r="B227" s="28" t="s">
        <v>2268</v>
      </c>
      <c r="C227" s="5" t="s">
        <v>579</v>
      </c>
      <c r="D227" s="5" t="s">
        <v>581</v>
      </c>
      <c r="E227" s="5" t="s">
        <v>575</v>
      </c>
      <c r="F227" s="130">
        <v>44981</v>
      </c>
      <c r="G227" s="131">
        <v>44986</v>
      </c>
      <c r="H227" s="130">
        <v>45029</v>
      </c>
      <c r="I227" s="130">
        <v>45029</v>
      </c>
      <c r="J227" s="130">
        <v>45033</v>
      </c>
      <c r="K227" s="132">
        <v>45033</v>
      </c>
      <c r="L227" s="130">
        <v>45035</v>
      </c>
      <c r="M227" s="115"/>
      <c r="N227" s="130">
        <v>45035</v>
      </c>
      <c r="O227" s="269">
        <v>45033</v>
      </c>
      <c r="P227" s="262">
        <v>45238</v>
      </c>
      <c r="Q227" s="345">
        <f t="shared" si="86"/>
        <v>45105</v>
      </c>
      <c r="R227" s="567" t="s">
        <v>2256</v>
      </c>
      <c r="S227" s="161">
        <v>1</v>
      </c>
      <c r="T227" s="161">
        <v>1</v>
      </c>
      <c r="U227" s="161">
        <v>1</v>
      </c>
      <c r="V227" s="161">
        <v>0.99</v>
      </c>
      <c r="W227" s="161">
        <v>0.95</v>
      </c>
      <c r="X227" s="177">
        <v>0.9</v>
      </c>
      <c r="Y227" s="25"/>
      <c r="Z227" s="206">
        <v>45113</v>
      </c>
      <c r="AA227" s="206">
        <v>45131</v>
      </c>
      <c r="AB227" s="206">
        <v>45112</v>
      </c>
      <c r="AC227" s="206">
        <v>45156</v>
      </c>
      <c r="AD227" s="206">
        <v>45148</v>
      </c>
      <c r="AE227" s="206">
        <v>45246</v>
      </c>
      <c r="AF227" s="205">
        <v>45268</v>
      </c>
      <c r="AG227" s="205">
        <v>45275</v>
      </c>
      <c r="AH227" s="222"/>
      <c r="AI227" s="41"/>
      <c r="AJ227" s="6">
        <f>IF(OR(ISBLANK(task_Fab_start),ISBLANK(task_Plumb_start)),"",task_Plumb_start-task_Fab_start+1)</f>
        <v>19</v>
      </c>
      <c r="AK227" s="6">
        <f>IF(OR(ISBLANK(task_Plumb_start),ISBLANK(task_Elect_start)),"",task_Elect_start-task_Plumb_start+1)</f>
        <v>-18</v>
      </c>
      <c r="AL227" s="6">
        <f>IF(OR(ISBLANK(task_Elect_start),ISBLANK(task_Fitup_Elect_start)),"",task_Fitup_Elect_start-task_Elect_start+1)</f>
        <v>45</v>
      </c>
      <c r="AM227" s="6">
        <f>IF(OR(ISBLANK(task_Fitup_Elect_start),ISBLANK(task_Fitup_Plumb_start)),"",task_Fitup_Plumb_start-task_Fitup_Elect_start+1)</f>
        <v>-7</v>
      </c>
      <c r="AN227" s="6">
        <f>IF(OR(ISBLANK(task_Fitup_Plumb_start),ISBLANK(task_Test_start)),"",task_Test_start-task_Fitup_Plumb_start+1)</f>
        <v>99</v>
      </c>
      <c r="AO227" s="6">
        <f>IF(OR(ISBLANK(task_Test_start),ISBLANK(task_QC_start)),"",task_QC_start-task_Test_start+1)</f>
        <v>23</v>
      </c>
      <c r="AP227" s="30">
        <f>IF(OR(ISBLANK(task_QC_start),ISBLANK(task_Shipdate)),"",task_Shipdate-task_QC_start+1)</f>
        <v>8</v>
      </c>
      <c r="AQ227" s="32"/>
      <c r="AR227" s="7"/>
      <c r="AS227" s="7"/>
      <c r="AT227" s="7"/>
      <c r="AU227" s="7"/>
      <c r="AV227" s="7"/>
      <c r="AW227" s="7"/>
      <c r="AX227" s="7"/>
      <c r="AY227" s="7"/>
      <c r="AZ227" s="7"/>
      <c r="BA227" s="7"/>
      <c r="BB227" s="7"/>
      <c r="BC227" s="7"/>
      <c r="BD227" s="7"/>
      <c r="BE227" s="7"/>
      <c r="BF227" s="7"/>
      <c r="BG227" s="8"/>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37"/>
      <c r="DX227" s="5" t="s">
        <v>1744</v>
      </c>
      <c r="DY227" s="5" t="s">
        <v>1662</v>
      </c>
      <c r="DZ227" s="5" t="s">
        <v>584</v>
      </c>
      <c r="EA227" s="5" t="s">
        <v>577</v>
      </c>
      <c r="EB227" s="5" t="s">
        <v>2261</v>
      </c>
      <c r="EC227" s="5" t="s">
        <v>1705</v>
      </c>
      <c r="ED227" s="5"/>
      <c r="EE227" s="5" t="s">
        <v>1113</v>
      </c>
      <c r="EF227" s="115">
        <v>44956</v>
      </c>
      <c r="EG227" s="5"/>
      <c r="EH227" s="5"/>
      <c r="EI227" s="5"/>
      <c r="EJ227" s="115">
        <v>44963</v>
      </c>
      <c r="EK227" s="5"/>
      <c r="EL227" s="115"/>
      <c r="EM227" s="115"/>
      <c r="EN227" s="115"/>
      <c r="EO227" s="115"/>
      <c r="EP227" s="115"/>
      <c r="EQ227" s="5"/>
      <c r="ER227" s="5"/>
    </row>
    <row r="228" spans="1:148" s="9" customFormat="1" ht="28.8" x14ac:dyDescent="0.3">
      <c r="A228" s="5" t="s">
        <v>692</v>
      </c>
      <c r="B228" s="5" t="s">
        <v>2269</v>
      </c>
      <c r="C228" s="5" t="s">
        <v>579</v>
      </c>
      <c r="D228" s="5" t="s">
        <v>581</v>
      </c>
      <c r="E228" s="5" t="s">
        <v>583</v>
      </c>
      <c r="F228" s="134"/>
      <c r="G228" s="134"/>
      <c r="H228" s="131">
        <v>44873</v>
      </c>
      <c r="I228" s="134"/>
      <c r="J228" s="130">
        <v>44946</v>
      </c>
      <c r="K228" s="134"/>
      <c r="L228" s="130">
        <v>45012</v>
      </c>
      <c r="M228" s="115"/>
      <c r="N228" s="131">
        <v>44952</v>
      </c>
      <c r="O228" s="267"/>
      <c r="P228" s="262">
        <v>45107</v>
      </c>
      <c r="Q228" s="692">
        <f t="shared" si="86"/>
        <v>45146</v>
      </c>
      <c r="R228" s="469" t="s">
        <v>2270</v>
      </c>
      <c r="S228" s="161">
        <v>1</v>
      </c>
      <c r="T228" s="176">
        <v>1</v>
      </c>
      <c r="U228" s="180">
        <v>1</v>
      </c>
      <c r="V228" s="180">
        <v>1</v>
      </c>
      <c r="W228" s="176">
        <v>1</v>
      </c>
      <c r="X228" s="177">
        <v>1</v>
      </c>
      <c r="Y228" s="25"/>
      <c r="Z228" s="212">
        <v>45159</v>
      </c>
      <c r="AA228" s="212">
        <v>45153</v>
      </c>
      <c r="AB228" s="208">
        <f>AC228</f>
        <v>45161</v>
      </c>
      <c r="AC228" s="208">
        <f>AD228</f>
        <v>45161</v>
      </c>
      <c r="AD228" s="206">
        <v>45161</v>
      </c>
      <c r="AE228" s="206">
        <v>45174</v>
      </c>
      <c r="AF228" s="206">
        <f>IF(ISBLANK(AG228),"",WORKDAY(AG228,-1))</f>
        <v>45215</v>
      </c>
      <c r="AG228" s="205">
        <v>45216</v>
      </c>
      <c r="AH228" s="222"/>
      <c r="AI228" s="41"/>
      <c r="AJ228" s="6"/>
      <c r="AK228" s="6"/>
      <c r="AL228" s="6"/>
      <c r="AM228" s="6"/>
      <c r="AN228" s="6"/>
      <c r="AO228" s="6"/>
      <c r="AP228" s="30"/>
      <c r="AQ228" s="32"/>
      <c r="AR228" s="7"/>
      <c r="AS228" s="7"/>
      <c r="AT228" s="7"/>
      <c r="AU228" s="7"/>
      <c r="AV228" s="7"/>
      <c r="AW228" s="7"/>
      <c r="AX228" s="7"/>
      <c r="AY228" s="7"/>
      <c r="AZ228" s="7"/>
      <c r="BA228" s="7"/>
      <c r="BB228" s="7"/>
      <c r="BC228" s="7"/>
      <c r="BD228" s="7"/>
      <c r="BE228" s="7"/>
      <c r="BF228" s="7"/>
      <c r="BG228" s="8"/>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37"/>
      <c r="DX228" s="5" t="s">
        <v>2244</v>
      </c>
      <c r="DY228" s="5"/>
      <c r="DZ228" s="5" t="s">
        <v>1527</v>
      </c>
      <c r="EA228" s="5"/>
      <c r="EB228" s="5"/>
      <c r="EC228" s="5" t="s">
        <v>1113</v>
      </c>
      <c r="ED228" s="5"/>
      <c r="EE228" s="115"/>
      <c r="EF228" s="115"/>
      <c r="EG228" s="115"/>
      <c r="EH228" s="115"/>
      <c r="EI228" s="115"/>
      <c r="EJ228" s="115"/>
      <c r="EK228" s="140"/>
      <c r="EL228" s="115"/>
      <c r="EM228" s="115"/>
      <c r="EN228" s="115"/>
      <c r="EO228" s="115"/>
      <c r="EP228" s="115"/>
      <c r="EQ228" s="5"/>
      <c r="ER228" s="5"/>
    </row>
    <row r="229" spans="1:148" s="9" customFormat="1" ht="43.8" thickBot="1" x14ac:dyDescent="0.35">
      <c r="A229" s="5" t="s">
        <v>693</v>
      </c>
      <c r="B229" s="5" t="s">
        <v>2269</v>
      </c>
      <c r="C229" s="5" t="s">
        <v>579</v>
      </c>
      <c r="D229" s="5" t="s">
        <v>581</v>
      </c>
      <c r="E229" s="5" t="s">
        <v>583</v>
      </c>
      <c r="F229" s="134"/>
      <c r="G229" s="134"/>
      <c r="H229" s="131">
        <v>44873</v>
      </c>
      <c r="I229" s="134"/>
      <c r="J229" s="130">
        <v>44946</v>
      </c>
      <c r="K229" s="134"/>
      <c r="L229" s="130">
        <v>45012</v>
      </c>
      <c r="M229" s="115"/>
      <c r="N229" s="131">
        <v>44952</v>
      </c>
      <c r="O229" s="267"/>
      <c r="P229" s="262">
        <v>45107</v>
      </c>
      <c r="Q229" s="692">
        <f t="shared" si="86"/>
        <v>45147</v>
      </c>
      <c r="R229" s="469" t="s">
        <v>2271</v>
      </c>
      <c r="S229" s="161">
        <v>1</v>
      </c>
      <c r="T229" s="176">
        <v>1</v>
      </c>
      <c r="U229" s="180">
        <v>1</v>
      </c>
      <c r="V229" s="180">
        <v>1</v>
      </c>
      <c r="W229" s="176">
        <v>1</v>
      </c>
      <c r="X229" s="177">
        <v>1</v>
      </c>
      <c r="Y229" s="25"/>
      <c r="Z229" s="727">
        <v>45159</v>
      </c>
      <c r="AA229" s="206">
        <v>45154</v>
      </c>
      <c r="AB229" s="208">
        <f>AC229</f>
        <v>45162</v>
      </c>
      <c r="AC229" s="208">
        <f>AD229</f>
        <v>45162</v>
      </c>
      <c r="AD229" s="206">
        <v>45162</v>
      </c>
      <c r="AE229" s="206">
        <v>45174</v>
      </c>
      <c r="AF229" s="206">
        <f>IF(ISBLANK(AG229),"",WORKDAY(AG229,-1))</f>
        <v>45215</v>
      </c>
      <c r="AG229" s="205">
        <v>45216</v>
      </c>
      <c r="AH229" s="222"/>
      <c r="AI229" s="41"/>
      <c r="AJ229" s="6"/>
      <c r="AK229" s="6"/>
      <c r="AL229" s="6"/>
      <c r="AM229" s="6"/>
      <c r="AN229" s="6"/>
      <c r="AO229" s="6"/>
      <c r="AP229" s="30"/>
      <c r="AQ229" s="32"/>
      <c r="AR229" s="7"/>
      <c r="AS229" s="7"/>
      <c r="AT229" s="7"/>
      <c r="AU229" s="7"/>
      <c r="AV229" s="7"/>
      <c r="AW229" s="7"/>
      <c r="AX229" s="7"/>
      <c r="AY229" s="7"/>
      <c r="AZ229" s="7"/>
      <c r="BA229" s="7"/>
      <c r="BB229" s="7"/>
      <c r="BC229" s="7"/>
      <c r="BD229" s="7"/>
      <c r="BE229" s="7"/>
      <c r="BF229" s="7"/>
      <c r="BG229" s="8"/>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37"/>
      <c r="DX229" s="5" t="s">
        <v>2244</v>
      </c>
      <c r="DY229" s="5"/>
      <c r="DZ229" s="5" t="s">
        <v>1527</v>
      </c>
      <c r="EA229" s="5"/>
      <c r="EB229" s="5"/>
      <c r="EC229" s="5" t="s">
        <v>1113</v>
      </c>
      <c r="ED229" s="5"/>
      <c r="EE229" s="115"/>
      <c r="EF229" s="115"/>
      <c r="EG229" s="115"/>
      <c r="EH229" s="115"/>
      <c r="EI229" s="115"/>
      <c r="EJ229" s="115"/>
      <c r="EK229" s="140"/>
      <c r="EL229" s="115"/>
      <c r="EM229" s="115"/>
      <c r="EN229" s="115"/>
      <c r="EO229" s="115"/>
      <c r="EP229" s="115"/>
      <c r="EQ229" s="5"/>
      <c r="ER229" s="5"/>
    </row>
    <row r="230" spans="1:148" s="9" customFormat="1" ht="27.6" hidden="1" x14ac:dyDescent="0.3">
      <c r="A230" s="533" t="s">
        <v>794</v>
      </c>
      <c r="B230" s="28" t="s">
        <v>2230</v>
      </c>
      <c r="C230" s="5" t="s">
        <v>587</v>
      </c>
      <c r="D230" s="5" t="s">
        <v>589</v>
      </c>
      <c r="E230" s="5" t="s">
        <v>583</v>
      </c>
      <c r="F230" s="134"/>
      <c r="G230" s="134"/>
      <c r="H230" s="130">
        <v>45030</v>
      </c>
      <c r="I230" s="130">
        <v>45030</v>
      </c>
      <c r="J230" s="130">
        <v>45084</v>
      </c>
      <c r="K230" s="130">
        <v>45040</v>
      </c>
      <c r="L230" s="134"/>
      <c r="M230" s="205">
        <v>45272</v>
      </c>
      <c r="N230" s="130">
        <v>45084</v>
      </c>
      <c r="O230" s="260"/>
      <c r="P230" s="198">
        <v>45257</v>
      </c>
      <c r="Q230" s="462">
        <f t="shared" si="86"/>
        <v>45054</v>
      </c>
      <c r="R230" s="542" t="s">
        <v>2178</v>
      </c>
      <c r="S230" s="161"/>
      <c r="T230" s="161">
        <v>1</v>
      </c>
      <c r="U230" s="161">
        <v>1</v>
      </c>
      <c r="V230" s="176">
        <v>1</v>
      </c>
      <c r="W230" s="161">
        <v>1</v>
      </c>
      <c r="X230" s="177">
        <v>1</v>
      </c>
      <c r="Y230" s="25"/>
      <c r="Z230" s="208"/>
      <c r="AA230" s="206">
        <v>45215</v>
      </c>
      <c r="AB230" s="206">
        <v>45061</v>
      </c>
      <c r="AC230" s="206">
        <v>45218</v>
      </c>
      <c r="AD230" s="206">
        <v>45216</v>
      </c>
      <c r="AE230" s="206">
        <v>45224</v>
      </c>
      <c r="AF230" s="206">
        <f>IF(ISBLANK(AG230),"",WORKDAY(AG230,-1))</f>
        <v>45230</v>
      </c>
      <c r="AG230" s="206">
        <v>45231</v>
      </c>
      <c r="AH230" s="222"/>
      <c r="AI230" s="41"/>
      <c r="AJ230" s="6" t="str">
        <f t="shared" ref="AJ230:AJ261" si="94">IF(OR(ISBLANK(task_Fab_start),ISBLANK(task_Plumb_start)),"",task_Plumb_start-task_Fab_start+1)</f>
        <v/>
      </c>
      <c r="AK230" s="6">
        <f t="shared" ref="AK230:AK261" si="95">IF(OR(ISBLANK(task_Plumb_start),ISBLANK(task_Elect_start)),"",task_Elect_start-task_Plumb_start+1)</f>
        <v>-153</v>
      </c>
      <c r="AL230" s="6">
        <f t="shared" ref="AL230:AL261" si="96">IF(OR(ISBLANK(task_Elect_start),ISBLANK(task_Fitup_Elect_start)),"",task_Fitup_Elect_start-task_Elect_start+1)</f>
        <v>158</v>
      </c>
      <c r="AM230" s="6">
        <f t="shared" ref="AM230:AM261" si="97">IF(OR(ISBLANK(task_Fitup_Elect_start),ISBLANK(task_Fitup_Plumb_start)),"",task_Fitup_Plumb_start-task_Fitup_Elect_start+1)</f>
        <v>-1</v>
      </c>
      <c r="AN230" s="6">
        <f t="shared" ref="AN230:AN261" si="98">IF(OR(ISBLANK(task_Fitup_Plumb_start),ISBLANK(task_Test_start)),"",task_Test_start-task_Fitup_Plumb_start+1)</f>
        <v>9</v>
      </c>
      <c r="AO230" s="6">
        <f t="shared" ref="AO230:AO261" si="99">IF(OR(ISBLANK(task_Test_start),ISBLANK(task_QC_start)),"",task_QC_start-task_Test_start+1)</f>
        <v>7</v>
      </c>
      <c r="AP230" s="30">
        <f t="shared" ref="AP230:AP261" si="100">IF(OR(ISBLANK(task_QC_start),ISBLANK(task_Shipdate)),"",task_Shipdate-task_QC_start+1)</f>
        <v>2</v>
      </c>
      <c r="AQ230" s="32"/>
      <c r="AR230" s="7"/>
      <c r="AS230" s="7"/>
      <c r="AT230" s="7"/>
      <c r="AU230" s="7"/>
      <c r="AV230" s="7"/>
      <c r="AW230" s="7"/>
      <c r="AX230" s="7"/>
      <c r="AY230" s="7"/>
      <c r="AZ230" s="7"/>
      <c r="BA230" s="7"/>
      <c r="BB230" s="7"/>
      <c r="BC230" s="7"/>
      <c r="BD230" s="7"/>
      <c r="BE230" s="7"/>
      <c r="BF230" s="7"/>
      <c r="BG230" s="8"/>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37"/>
      <c r="DX230" s="5"/>
      <c r="DY230" s="5"/>
      <c r="DZ230" s="5"/>
      <c r="EA230" s="5"/>
      <c r="EB230" s="5"/>
      <c r="EC230" s="5"/>
      <c r="ED230" s="5"/>
      <c r="EE230" s="5"/>
      <c r="EF230" s="5"/>
      <c r="EG230" s="5"/>
      <c r="EH230" s="5"/>
      <c r="EI230" s="5"/>
      <c r="EJ230" s="5"/>
      <c r="EK230" s="5"/>
      <c r="EL230" s="5"/>
      <c r="EM230" s="5"/>
      <c r="EN230" s="5"/>
      <c r="EO230" s="5"/>
      <c r="EP230" s="5"/>
      <c r="EQ230" s="5"/>
      <c r="ER230" s="5"/>
    </row>
    <row r="231" spans="1:148" s="9" customFormat="1" ht="29.4" thickBot="1" x14ac:dyDescent="0.35">
      <c r="A231" s="5" t="s">
        <v>769</v>
      </c>
      <c r="B231" s="28" t="s">
        <v>2272</v>
      </c>
      <c r="C231" s="5" t="s">
        <v>579</v>
      </c>
      <c r="D231" s="5" t="s">
        <v>581</v>
      </c>
      <c r="E231" s="5" t="s">
        <v>575</v>
      </c>
      <c r="F231" s="130">
        <v>45009</v>
      </c>
      <c r="G231" s="134"/>
      <c r="H231" s="130">
        <v>45033</v>
      </c>
      <c r="I231" s="134"/>
      <c r="J231" s="130">
        <v>45037</v>
      </c>
      <c r="K231" s="134"/>
      <c r="L231" s="115">
        <v>45098</v>
      </c>
      <c r="M231" s="115"/>
      <c r="N231" s="130">
        <v>45093</v>
      </c>
      <c r="O231" s="267"/>
      <c r="P231" s="198">
        <v>45231</v>
      </c>
      <c r="Q231" s="345">
        <f t="shared" si="86"/>
        <v>45113</v>
      </c>
      <c r="R231" s="638"/>
      <c r="S231" s="161">
        <v>1</v>
      </c>
      <c r="T231" s="161">
        <v>1</v>
      </c>
      <c r="U231" s="297">
        <v>1</v>
      </c>
      <c r="V231" s="297">
        <v>1</v>
      </c>
      <c r="W231" s="161">
        <v>1</v>
      </c>
      <c r="X231" s="177">
        <v>1</v>
      </c>
      <c r="Y231" s="25"/>
      <c r="Z231" s="206">
        <v>45112</v>
      </c>
      <c r="AA231" s="206">
        <v>45120</v>
      </c>
      <c r="AB231" s="250"/>
      <c r="AC231" s="250"/>
      <c r="AD231" s="206">
        <v>45132</v>
      </c>
      <c r="AE231" s="206">
        <v>45257</v>
      </c>
      <c r="AF231" s="205">
        <f>IF(ISBLANK(AG231),"",WORKDAY(AG231,-1))</f>
        <v>45275</v>
      </c>
      <c r="AG231" s="205">
        <v>45278</v>
      </c>
      <c r="AH231" s="222"/>
      <c r="AI231" s="41"/>
      <c r="AJ231" s="6">
        <f t="shared" si="94"/>
        <v>9</v>
      </c>
      <c r="AK231" s="6" t="str">
        <f t="shared" si="95"/>
        <v/>
      </c>
      <c r="AL231" s="6" t="str">
        <f t="shared" si="96"/>
        <v/>
      </c>
      <c r="AM231" s="6" t="str">
        <f t="shared" si="97"/>
        <v/>
      </c>
      <c r="AN231" s="6">
        <f t="shared" si="98"/>
        <v>126</v>
      </c>
      <c r="AO231" s="6">
        <f t="shared" si="99"/>
        <v>19</v>
      </c>
      <c r="AP231" s="30">
        <f t="shared" si="100"/>
        <v>4</v>
      </c>
      <c r="AQ231" s="32"/>
      <c r="AR231" s="7"/>
      <c r="AS231" s="7"/>
      <c r="AT231" s="7"/>
      <c r="AU231" s="7"/>
      <c r="AV231" s="7"/>
      <c r="AW231" s="7"/>
      <c r="AX231" s="7"/>
      <c r="AY231" s="7"/>
      <c r="AZ231" s="7"/>
      <c r="BA231" s="7"/>
      <c r="BB231" s="7"/>
      <c r="BC231" s="7"/>
      <c r="BD231" s="7"/>
      <c r="BE231" s="7"/>
      <c r="BF231" s="7"/>
      <c r="BG231" s="8"/>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37"/>
      <c r="DX231" s="5" t="s">
        <v>1392</v>
      </c>
      <c r="DY231" s="5" t="s">
        <v>2273</v>
      </c>
      <c r="DZ231" s="5" t="s">
        <v>584</v>
      </c>
      <c r="EA231" s="5" t="s">
        <v>577</v>
      </c>
      <c r="EB231" s="5" t="s">
        <v>2274</v>
      </c>
      <c r="EC231" s="5" t="s">
        <v>1113</v>
      </c>
      <c r="ED231" s="5"/>
      <c r="EE231" s="5" t="s">
        <v>1113</v>
      </c>
      <c r="EF231" s="115">
        <v>44979</v>
      </c>
      <c r="EG231" s="5"/>
      <c r="EH231" s="5"/>
      <c r="EI231" s="5" t="s">
        <v>2275</v>
      </c>
      <c r="EJ231" s="115">
        <v>44981</v>
      </c>
      <c r="EK231" s="115">
        <v>45026</v>
      </c>
      <c r="EL231" s="115"/>
      <c r="EM231" s="115"/>
      <c r="EN231" s="115"/>
      <c r="EO231" s="115"/>
      <c r="EP231" s="115"/>
      <c r="EQ231" s="5"/>
      <c r="ER231" s="5"/>
    </row>
    <row r="232" spans="1:148" s="9" customFormat="1" ht="15" thickBot="1" x14ac:dyDescent="0.35">
      <c r="A232" s="533" t="s">
        <v>797</v>
      </c>
      <c r="B232" s="28" t="s">
        <v>2276</v>
      </c>
      <c r="C232" s="5" t="s">
        <v>579</v>
      </c>
      <c r="D232" s="5" t="s">
        <v>589</v>
      </c>
      <c r="E232" s="5" t="s">
        <v>583</v>
      </c>
      <c r="F232" s="134"/>
      <c r="G232" s="134"/>
      <c r="H232" s="130">
        <v>45030</v>
      </c>
      <c r="I232" s="134"/>
      <c r="J232" s="130">
        <v>45086</v>
      </c>
      <c r="K232" s="130">
        <v>45040</v>
      </c>
      <c r="L232" s="134"/>
      <c r="M232" s="205">
        <v>45275</v>
      </c>
      <c r="N232" s="130">
        <v>45086</v>
      </c>
      <c r="O232" s="260"/>
      <c r="P232" s="198">
        <v>45257</v>
      </c>
      <c r="Q232" s="336">
        <f t="shared" si="86"/>
        <v>45062</v>
      </c>
      <c r="R232" s="567" t="s">
        <v>2277</v>
      </c>
      <c r="S232" s="161">
        <v>1</v>
      </c>
      <c r="T232" s="161">
        <v>1</v>
      </c>
      <c r="U232" s="161">
        <v>1</v>
      </c>
      <c r="V232" s="161">
        <v>1</v>
      </c>
      <c r="W232" s="161">
        <v>1</v>
      </c>
      <c r="X232" s="177">
        <v>1</v>
      </c>
      <c r="Y232" s="25"/>
      <c r="Z232" s="208"/>
      <c r="AA232" s="206">
        <v>45229</v>
      </c>
      <c r="AB232" s="206">
        <v>45069</v>
      </c>
      <c r="AC232" s="206">
        <v>45246</v>
      </c>
      <c r="AD232" s="206">
        <v>45229</v>
      </c>
      <c r="AE232" s="206">
        <v>45258</v>
      </c>
      <c r="AF232" s="206">
        <f>IF(ISBLANK(AG232),"",WORKDAY(AG232,-1))</f>
        <v>45266</v>
      </c>
      <c r="AG232" s="205">
        <v>45267</v>
      </c>
      <c r="AH232" s="222"/>
      <c r="AI232" s="41"/>
      <c r="AJ232" s="6" t="str">
        <f t="shared" si="94"/>
        <v/>
      </c>
      <c r="AK232" s="6">
        <f t="shared" si="95"/>
        <v>-159</v>
      </c>
      <c r="AL232" s="6">
        <f t="shared" si="96"/>
        <v>178</v>
      </c>
      <c r="AM232" s="6">
        <f t="shared" si="97"/>
        <v>-16</v>
      </c>
      <c r="AN232" s="6">
        <f t="shared" si="98"/>
        <v>30</v>
      </c>
      <c r="AO232" s="6">
        <f t="shared" si="99"/>
        <v>9</v>
      </c>
      <c r="AP232" s="30">
        <f t="shared" si="100"/>
        <v>2</v>
      </c>
      <c r="AQ232" s="32"/>
      <c r="AR232" s="7"/>
      <c r="AS232" s="7"/>
      <c r="AT232" s="7"/>
      <c r="AU232" s="7"/>
      <c r="AV232" s="7"/>
      <c r="AW232" s="7"/>
      <c r="AX232" s="7"/>
      <c r="AY232" s="7"/>
      <c r="AZ232" s="7"/>
      <c r="BA232" s="7"/>
      <c r="BB232" s="7"/>
      <c r="BC232" s="7"/>
      <c r="BD232" s="7"/>
      <c r="BE232" s="7"/>
      <c r="BF232" s="7"/>
      <c r="BG232" s="8"/>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37"/>
      <c r="DX232" s="5"/>
      <c r="DY232" s="5"/>
      <c r="DZ232" s="5"/>
      <c r="EA232" s="5"/>
      <c r="EB232" s="5"/>
      <c r="EC232" s="5"/>
      <c r="ED232" s="5"/>
      <c r="EE232" s="5"/>
      <c r="EF232" s="5"/>
      <c r="EG232" s="5"/>
      <c r="EH232" s="5"/>
      <c r="EI232" s="5"/>
      <c r="EJ232" s="5"/>
      <c r="EK232" s="5"/>
      <c r="EL232" s="5"/>
      <c r="EM232" s="5"/>
      <c r="EN232" s="5"/>
      <c r="EO232" s="5"/>
      <c r="EP232" s="5"/>
      <c r="EQ232" s="5"/>
      <c r="ER232" s="5"/>
    </row>
    <row r="233" spans="1:148" s="9" customFormat="1" ht="27.6" x14ac:dyDescent="0.3">
      <c r="A233" s="5" t="s">
        <v>728</v>
      </c>
      <c r="B233" s="28" t="s">
        <v>2278</v>
      </c>
      <c r="C233" s="5" t="s">
        <v>579</v>
      </c>
      <c r="D233" s="5" t="s">
        <v>581</v>
      </c>
      <c r="E233" s="5" t="s">
        <v>575</v>
      </c>
      <c r="F233" s="130">
        <v>44981</v>
      </c>
      <c r="G233" s="130">
        <v>44981</v>
      </c>
      <c r="H233" s="130">
        <v>45029</v>
      </c>
      <c r="I233" s="130">
        <v>45029</v>
      </c>
      <c r="J233" s="130">
        <v>45033</v>
      </c>
      <c r="K233" s="132">
        <v>45033</v>
      </c>
      <c r="L233" s="130">
        <v>45035</v>
      </c>
      <c r="M233" s="115"/>
      <c r="N233" s="130">
        <v>45035</v>
      </c>
      <c r="O233" s="269">
        <v>45033</v>
      </c>
      <c r="P233" s="262">
        <v>45238</v>
      </c>
      <c r="Q233" s="345">
        <f t="shared" si="86"/>
        <v>45117</v>
      </c>
      <c r="R233" s="567" t="s">
        <v>2279</v>
      </c>
      <c r="S233" s="161">
        <v>1</v>
      </c>
      <c r="T233" s="161">
        <v>1</v>
      </c>
      <c r="U233" s="161">
        <v>1</v>
      </c>
      <c r="V233" s="161">
        <v>1</v>
      </c>
      <c r="W233" s="161">
        <v>0.95</v>
      </c>
      <c r="X233" s="177">
        <v>0.95</v>
      </c>
      <c r="Y233" s="25"/>
      <c r="Z233" s="206">
        <v>45113</v>
      </c>
      <c r="AA233" s="206">
        <v>45124</v>
      </c>
      <c r="AB233" s="206">
        <v>45132</v>
      </c>
      <c r="AC233" s="206">
        <v>45194</v>
      </c>
      <c r="AD233" s="206">
        <v>45155</v>
      </c>
      <c r="AE233" s="206">
        <v>45240</v>
      </c>
      <c r="AF233" s="205">
        <v>45261</v>
      </c>
      <c r="AG233" s="205">
        <v>45275</v>
      </c>
      <c r="AH233" s="222"/>
      <c r="AI233" s="41"/>
      <c r="AJ233" s="6">
        <f t="shared" si="94"/>
        <v>12</v>
      </c>
      <c r="AK233" s="6">
        <f t="shared" si="95"/>
        <v>9</v>
      </c>
      <c r="AL233" s="6">
        <f t="shared" si="96"/>
        <v>63</v>
      </c>
      <c r="AM233" s="6">
        <f t="shared" si="97"/>
        <v>-38</v>
      </c>
      <c r="AN233" s="6">
        <f t="shared" si="98"/>
        <v>86</v>
      </c>
      <c r="AO233" s="6">
        <f t="shared" si="99"/>
        <v>22</v>
      </c>
      <c r="AP233" s="30">
        <f t="shared" si="100"/>
        <v>15</v>
      </c>
      <c r="AQ233" s="32"/>
      <c r="AR233" s="7"/>
      <c r="AS233" s="7"/>
      <c r="AT233" s="7"/>
      <c r="AU233" s="7"/>
      <c r="AV233" s="7"/>
      <c r="AW233" s="7"/>
      <c r="AX233" s="7"/>
      <c r="AY233" s="7"/>
      <c r="AZ233" s="7"/>
      <c r="BA233" s="7"/>
      <c r="BB233" s="7"/>
      <c r="BC233" s="7"/>
      <c r="BD233" s="7"/>
      <c r="BE233" s="7"/>
      <c r="BF233" s="7"/>
      <c r="BG233" s="8"/>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37"/>
      <c r="DX233" s="5" t="s">
        <v>1744</v>
      </c>
      <c r="DY233" s="5" t="s">
        <v>2280</v>
      </c>
      <c r="DZ233" s="5" t="s">
        <v>584</v>
      </c>
      <c r="EA233" s="5" t="s">
        <v>577</v>
      </c>
      <c r="EB233" s="5" t="s">
        <v>2261</v>
      </c>
      <c r="EC233" s="5" t="s">
        <v>1705</v>
      </c>
      <c r="ED233" s="5"/>
      <c r="EE233" s="5" t="s">
        <v>1113</v>
      </c>
      <c r="EF233" s="115">
        <v>44956</v>
      </c>
      <c r="EG233" s="5"/>
      <c r="EH233" s="5"/>
      <c r="EI233" s="5"/>
      <c r="EJ233" s="115">
        <v>44963</v>
      </c>
      <c r="EK233" s="5"/>
      <c r="EL233" s="115"/>
      <c r="EM233" s="115"/>
      <c r="EN233" s="115"/>
      <c r="EO233" s="115"/>
      <c r="EP233" s="115"/>
      <c r="EQ233" s="5"/>
      <c r="ER233" s="5"/>
    </row>
    <row r="234" spans="1:148" s="9" customFormat="1" x14ac:dyDescent="0.3">
      <c r="A234" s="533" t="s">
        <v>792</v>
      </c>
      <c r="B234" s="28" t="s">
        <v>2023</v>
      </c>
      <c r="C234" s="5" t="s">
        <v>579</v>
      </c>
      <c r="D234" s="5" t="s">
        <v>589</v>
      </c>
      <c r="E234" s="5" t="s">
        <v>583</v>
      </c>
      <c r="F234" s="130">
        <v>45036</v>
      </c>
      <c r="G234" s="134"/>
      <c r="H234" s="130">
        <v>45072</v>
      </c>
      <c r="I234" s="134"/>
      <c r="J234" s="130">
        <v>45159</v>
      </c>
      <c r="K234" s="130">
        <v>45040</v>
      </c>
      <c r="L234" s="134"/>
      <c r="M234" s="205">
        <v>45264</v>
      </c>
      <c r="N234" s="131">
        <v>45134</v>
      </c>
      <c r="O234" s="267"/>
      <c r="P234" s="198">
        <v>45257</v>
      </c>
      <c r="Q234" s="336">
        <f t="shared" si="86"/>
        <v>45049</v>
      </c>
      <c r="R234" s="567" t="s">
        <v>2281</v>
      </c>
      <c r="S234" s="161">
        <v>1</v>
      </c>
      <c r="T234" s="161">
        <v>1</v>
      </c>
      <c r="U234" s="161">
        <v>1</v>
      </c>
      <c r="V234" s="161">
        <v>1</v>
      </c>
      <c r="W234" s="161">
        <v>1</v>
      </c>
      <c r="X234" s="177">
        <v>1</v>
      </c>
      <c r="Y234" s="25"/>
      <c r="Z234" s="208"/>
      <c r="AA234" s="206">
        <v>45231</v>
      </c>
      <c r="AB234" s="206">
        <v>45056</v>
      </c>
      <c r="AC234" s="206">
        <v>45245</v>
      </c>
      <c r="AD234" s="206">
        <v>45231</v>
      </c>
      <c r="AE234" s="206">
        <v>45257</v>
      </c>
      <c r="AF234" s="205">
        <f t="shared" ref="AF234:AF242" si="101">IF(ISBLANK(AG234),"",WORKDAY(AG234,-1))</f>
        <v>45268</v>
      </c>
      <c r="AG234" s="205">
        <v>45271</v>
      </c>
      <c r="AH234" s="222"/>
      <c r="AI234" s="41"/>
      <c r="AJ234" s="6" t="str">
        <f t="shared" si="94"/>
        <v/>
      </c>
      <c r="AK234" s="6">
        <f t="shared" si="95"/>
        <v>-174</v>
      </c>
      <c r="AL234" s="6">
        <f t="shared" si="96"/>
        <v>190</v>
      </c>
      <c r="AM234" s="6">
        <f t="shared" si="97"/>
        <v>-13</v>
      </c>
      <c r="AN234" s="6">
        <f t="shared" si="98"/>
        <v>27</v>
      </c>
      <c r="AO234" s="6">
        <f t="shared" si="99"/>
        <v>12</v>
      </c>
      <c r="AP234" s="30">
        <f t="shared" si="100"/>
        <v>4</v>
      </c>
      <c r="AQ234" s="32"/>
      <c r="AR234" s="7"/>
      <c r="AS234" s="7"/>
      <c r="AT234" s="7"/>
      <c r="AU234" s="7"/>
      <c r="AV234" s="7"/>
      <c r="AW234" s="7"/>
      <c r="AX234" s="7"/>
      <c r="AY234" s="7"/>
      <c r="AZ234" s="7"/>
      <c r="BA234" s="7"/>
      <c r="BB234" s="7"/>
      <c r="BC234" s="7"/>
      <c r="BD234" s="7"/>
      <c r="BE234" s="7"/>
      <c r="BF234" s="7"/>
      <c r="BG234" s="8"/>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37"/>
      <c r="DX234" s="5"/>
      <c r="DY234" s="5"/>
      <c r="DZ234" s="5"/>
      <c r="EA234" s="5"/>
      <c r="EB234" s="5"/>
      <c r="EC234" s="5"/>
      <c r="ED234" s="5"/>
      <c r="EE234" s="5"/>
      <c r="EF234" s="5"/>
      <c r="EG234" s="5"/>
      <c r="EH234" s="5"/>
      <c r="EI234" s="5"/>
      <c r="EJ234" s="5"/>
      <c r="EK234" s="5"/>
      <c r="EL234" s="5"/>
      <c r="EM234" s="5"/>
      <c r="EN234" s="5"/>
      <c r="EO234" s="5"/>
      <c r="EP234" s="5"/>
      <c r="EQ234" s="5"/>
      <c r="ER234" s="5"/>
    </row>
    <row r="235" spans="1:148" s="9" customFormat="1" ht="28.8" x14ac:dyDescent="0.3">
      <c r="A235" s="5" t="s">
        <v>768</v>
      </c>
      <c r="B235" s="28" t="s">
        <v>2272</v>
      </c>
      <c r="C235" s="5" t="s">
        <v>579</v>
      </c>
      <c r="D235" s="5" t="s">
        <v>581</v>
      </c>
      <c r="E235" s="5" t="s">
        <v>575</v>
      </c>
      <c r="F235" s="130">
        <v>45009</v>
      </c>
      <c r="G235" s="134"/>
      <c r="H235" s="130">
        <v>45033</v>
      </c>
      <c r="I235" s="134"/>
      <c r="J235" s="130">
        <v>45037</v>
      </c>
      <c r="K235" s="134"/>
      <c r="L235" s="115">
        <v>45098</v>
      </c>
      <c r="M235" s="115"/>
      <c r="N235" s="130">
        <v>45093</v>
      </c>
      <c r="O235" s="267"/>
      <c r="P235" s="198">
        <v>45231</v>
      </c>
      <c r="Q235" s="345">
        <f t="shared" si="86"/>
        <v>45124</v>
      </c>
      <c r="R235" s="638"/>
      <c r="S235" s="161">
        <v>1</v>
      </c>
      <c r="T235" s="161">
        <v>1</v>
      </c>
      <c r="U235" s="297">
        <v>1</v>
      </c>
      <c r="V235" s="297">
        <v>1</v>
      </c>
      <c r="W235" s="161">
        <v>1</v>
      </c>
      <c r="X235" s="177">
        <v>1</v>
      </c>
      <c r="Y235" s="25"/>
      <c r="Z235" s="206">
        <v>45112</v>
      </c>
      <c r="AA235" s="206">
        <v>45131</v>
      </c>
      <c r="AB235" s="250"/>
      <c r="AC235" s="250"/>
      <c r="AD235" s="206">
        <v>45134</v>
      </c>
      <c r="AE235" s="206">
        <v>45257</v>
      </c>
      <c r="AF235" s="205">
        <f t="shared" si="101"/>
        <v>45275</v>
      </c>
      <c r="AG235" s="205">
        <v>45278</v>
      </c>
      <c r="AH235" s="222"/>
      <c r="AI235" s="41"/>
      <c r="AJ235" s="6">
        <f t="shared" si="94"/>
        <v>20</v>
      </c>
      <c r="AK235" s="6" t="str">
        <f t="shared" si="95"/>
        <v/>
      </c>
      <c r="AL235" s="6" t="str">
        <f t="shared" si="96"/>
        <v/>
      </c>
      <c r="AM235" s="6" t="str">
        <f t="shared" si="97"/>
        <v/>
      </c>
      <c r="AN235" s="6">
        <f t="shared" si="98"/>
        <v>124</v>
      </c>
      <c r="AO235" s="6">
        <f t="shared" si="99"/>
        <v>19</v>
      </c>
      <c r="AP235" s="30">
        <f t="shared" si="100"/>
        <v>4</v>
      </c>
      <c r="AQ235" s="32"/>
      <c r="AR235" s="7"/>
      <c r="AS235" s="7"/>
      <c r="AT235" s="7"/>
      <c r="AU235" s="7"/>
      <c r="AV235" s="7"/>
      <c r="AW235" s="7"/>
      <c r="AX235" s="7"/>
      <c r="AY235" s="7"/>
      <c r="AZ235" s="7"/>
      <c r="BA235" s="7"/>
      <c r="BB235" s="7"/>
      <c r="BC235" s="7"/>
      <c r="BD235" s="7"/>
      <c r="BE235" s="7"/>
      <c r="BF235" s="7"/>
      <c r="BG235" s="8"/>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37"/>
      <c r="DX235" s="5" t="s">
        <v>1392</v>
      </c>
      <c r="DY235" s="5" t="s">
        <v>2273</v>
      </c>
      <c r="DZ235" s="5" t="s">
        <v>584</v>
      </c>
      <c r="EA235" s="5" t="s">
        <v>577</v>
      </c>
      <c r="EB235" s="5" t="s">
        <v>2274</v>
      </c>
      <c r="EC235" s="5" t="s">
        <v>1113</v>
      </c>
      <c r="ED235" s="5"/>
      <c r="EE235" s="5" t="s">
        <v>1113</v>
      </c>
      <c r="EF235" s="115">
        <v>44979</v>
      </c>
      <c r="EG235" s="5"/>
      <c r="EH235" s="5"/>
      <c r="EI235" s="5" t="s">
        <v>2275</v>
      </c>
      <c r="EJ235" s="115">
        <v>44981</v>
      </c>
      <c r="EK235" s="115">
        <v>45026</v>
      </c>
      <c r="EL235" s="115"/>
      <c r="EM235" s="115"/>
      <c r="EN235" s="115"/>
      <c r="EO235" s="115"/>
      <c r="EP235" s="115"/>
      <c r="EQ235" s="5"/>
      <c r="ER235" s="5"/>
    </row>
    <row r="236" spans="1:148" s="9" customFormat="1" ht="28.8" x14ac:dyDescent="0.3">
      <c r="A236" s="5" t="s">
        <v>766</v>
      </c>
      <c r="B236" s="28" t="s">
        <v>2282</v>
      </c>
      <c r="C236" s="5" t="s">
        <v>579</v>
      </c>
      <c r="D236" s="5" t="s">
        <v>581</v>
      </c>
      <c r="E236" s="5" t="s">
        <v>575</v>
      </c>
      <c r="F236" s="130">
        <v>45009</v>
      </c>
      <c r="G236" s="130">
        <v>45008</v>
      </c>
      <c r="H236" s="130">
        <v>45030</v>
      </c>
      <c r="I236" s="130">
        <v>45051</v>
      </c>
      <c r="J236" s="130">
        <v>45037</v>
      </c>
      <c r="K236" s="131">
        <v>45054</v>
      </c>
      <c r="L236" s="130">
        <v>45042</v>
      </c>
      <c r="M236" s="115"/>
      <c r="N236" s="131">
        <v>45064</v>
      </c>
      <c r="O236" s="131">
        <v>45054</v>
      </c>
      <c r="P236" s="203">
        <v>45215</v>
      </c>
      <c r="Q236" s="578">
        <f t="shared" si="86"/>
        <v>45125</v>
      </c>
      <c r="R236" s="479" t="s">
        <v>2283</v>
      </c>
      <c r="S236" s="161">
        <v>1</v>
      </c>
      <c r="T236" s="161">
        <v>1</v>
      </c>
      <c r="U236" s="161">
        <v>1</v>
      </c>
      <c r="V236" s="161">
        <v>1</v>
      </c>
      <c r="W236" s="161">
        <v>0.95</v>
      </c>
      <c r="X236" s="177"/>
      <c r="Y236" s="25"/>
      <c r="Z236" s="211">
        <v>45121</v>
      </c>
      <c r="AA236" s="206">
        <v>45132</v>
      </c>
      <c r="AB236" s="206">
        <v>45139</v>
      </c>
      <c r="AC236" s="206">
        <v>45202</v>
      </c>
      <c r="AD236" s="206">
        <v>45184</v>
      </c>
      <c r="AE236" s="205">
        <v>45301</v>
      </c>
      <c r="AF236" s="205">
        <f t="shared" si="101"/>
        <v>45313</v>
      </c>
      <c r="AG236" s="205">
        <v>45314</v>
      </c>
      <c r="AH236" s="222"/>
      <c r="AI236" s="41"/>
      <c r="AJ236" s="6">
        <f t="shared" si="94"/>
        <v>12</v>
      </c>
      <c r="AK236" s="6">
        <f t="shared" si="95"/>
        <v>8</v>
      </c>
      <c r="AL236" s="6">
        <f t="shared" si="96"/>
        <v>64</v>
      </c>
      <c r="AM236" s="6">
        <f t="shared" si="97"/>
        <v>-17</v>
      </c>
      <c r="AN236" s="6">
        <f t="shared" si="98"/>
        <v>118</v>
      </c>
      <c r="AO236" s="6">
        <f t="shared" si="99"/>
        <v>13</v>
      </c>
      <c r="AP236" s="30">
        <f t="shared" si="100"/>
        <v>2</v>
      </c>
      <c r="AQ236" s="32"/>
      <c r="AR236" s="7"/>
      <c r="AS236" s="7"/>
      <c r="AT236" s="7"/>
      <c r="AU236" s="7"/>
      <c r="AV236" s="7"/>
      <c r="AW236" s="7"/>
      <c r="AX236" s="7"/>
      <c r="AY236" s="7"/>
      <c r="AZ236" s="7"/>
      <c r="BA236" s="7"/>
      <c r="BB236" s="7"/>
      <c r="BC236" s="7"/>
      <c r="BD236" s="7"/>
      <c r="BE236" s="7"/>
      <c r="BF236" s="7"/>
      <c r="BG236" s="8"/>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37"/>
      <c r="DX236" s="5" t="s">
        <v>1392</v>
      </c>
      <c r="DY236" s="5" t="s">
        <v>2273</v>
      </c>
      <c r="DZ236" s="5" t="s">
        <v>584</v>
      </c>
      <c r="EA236" s="5" t="s">
        <v>577</v>
      </c>
      <c r="EB236" s="5" t="s">
        <v>1673</v>
      </c>
      <c r="EC236" s="5" t="s">
        <v>1697</v>
      </c>
      <c r="ED236" s="5"/>
      <c r="EE236" s="5" t="s">
        <v>1113</v>
      </c>
      <c r="EF236" s="115">
        <v>44979</v>
      </c>
      <c r="EG236" s="5"/>
      <c r="EH236" s="5"/>
      <c r="EI236" s="5" t="s">
        <v>2275</v>
      </c>
      <c r="EJ236" s="115">
        <v>44981</v>
      </c>
      <c r="EK236" s="115">
        <v>45026</v>
      </c>
      <c r="EL236" s="115"/>
      <c r="EM236" s="115"/>
      <c r="EN236" s="115"/>
      <c r="EO236" s="115"/>
      <c r="EP236" s="115"/>
      <c r="EQ236" s="5"/>
      <c r="ER236" s="5"/>
    </row>
    <row r="237" spans="1:148" s="9" customFormat="1" ht="28.8" x14ac:dyDescent="0.3">
      <c r="A237" s="5" t="s">
        <v>770</v>
      </c>
      <c r="B237" s="28" t="s">
        <v>1813</v>
      </c>
      <c r="C237" s="5" t="s">
        <v>579</v>
      </c>
      <c r="D237" s="5" t="s">
        <v>581</v>
      </c>
      <c r="E237" s="5" t="s">
        <v>575</v>
      </c>
      <c r="F237" s="130">
        <v>45009</v>
      </c>
      <c r="G237" s="130">
        <v>45008</v>
      </c>
      <c r="H237" s="130">
        <v>45030</v>
      </c>
      <c r="I237" s="130">
        <v>45051</v>
      </c>
      <c r="J237" s="130">
        <v>45037</v>
      </c>
      <c r="K237" s="131">
        <v>45054</v>
      </c>
      <c r="L237" s="130">
        <v>45042</v>
      </c>
      <c r="M237" s="115"/>
      <c r="N237" s="131">
        <v>45064</v>
      </c>
      <c r="O237" s="131">
        <v>45054</v>
      </c>
      <c r="P237" s="115">
        <v>45222</v>
      </c>
      <c r="Q237" s="457">
        <f t="shared" si="86"/>
        <v>45132</v>
      </c>
      <c r="R237" s="479" t="s">
        <v>2284</v>
      </c>
      <c r="S237" s="161">
        <v>1</v>
      </c>
      <c r="T237" s="161">
        <v>1</v>
      </c>
      <c r="U237" s="161">
        <v>1</v>
      </c>
      <c r="V237" s="161">
        <v>0.85</v>
      </c>
      <c r="W237" s="161">
        <v>1</v>
      </c>
      <c r="X237" s="177"/>
      <c r="Y237" s="25"/>
      <c r="Z237" s="206">
        <v>45126</v>
      </c>
      <c r="AA237" s="206">
        <v>45139</v>
      </c>
      <c r="AB237" s="206">
        <v>45141</v>
      </c>
      <c r="AC237" s="206">
        <v>45211</v>
      </c>
      <c r="AD237" s="206">
        <v>45197</v>
      </c>
      <c r="AE237" s="205">
        <v>45308</v>
      </c>
      <c r="AF237" s="205">
        <f t="shared" si="101"/>
        <v>45320</v>
      </c>
      <c r="AG237" s="205">
        <v>45321</v>
      </c>
      <c r="AH237" s="222"/>
      <c r="AI237" s="41"/>
      <c r="AJ237" s="6">
        <f t="shared" si="94"/>
        <v>14</v>
      </c>
      <c r="AK237" s="6">
        <f t="shared" si="95"/>
        <v>3</v>
      </c>
      <c r="AL237" s="6">
        <f t="shared" si="96"/>
        <v>71</v>
      </c>
      <c r="AM237" s="6">
        <f t="shared" si="97"/>
        <v>-13</v>
      </c>
      <c r="AN237" s="6">
        <f t="shared" si="98"/>
        <v>112</v>
      </c>
      <c r="AO237" s="6">
        <f t="shared" si="99"/>
        <v>13</v>
      </c>
      <c r="AP237" s="30">
        <f t="shared" si="100"/>
        <v>2</v>
      </c>
      <c r="AQ237" s="32"/>
      <c r="AR237" s="7"/>
      <c r="AS237" s="7"/>
      <c r="AT237" s="7"/>
      <c r="AU237" s="7"/>
      <c r="AV237" s="7"/>
      <c r="AW237" s="7"/>
      <c r="AX237" s="7"/>
      <c r="AY237" s="7"/>
      <c r="AZ237" s="7"/>
      <c r="BA237" s="7"/>
      <c r="BB237" s="7"/>
      <c r="BC237" s="7"/>
      <c r="BD237" s="7"/>
      <c r="BE237" s="7"/>
      <c r="BF237" s="7"/>
      <c r="BG237" s="8"/>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37"/>
      <c r="DX237" s="5" t="s">
        <v>1392</v>
      </c>
      <c r="DY237" s="5" t="s">
        <v>1825</v>
      </c>
      <c r="DZ237" s="5" t="s">
        <v>584</v>
      </c>
      <c r="EA237" s="5" t="s">
        <v>577</v>
      </c>
      <c r="EB237" s="5" t="s">
        <v>1673</v>
      </c>
      <c r="EC237" s="5" t="s">
        <v>1697</v>
      </c>
      <c r="ED237" s="5"/>
      <c r="EE237" s="5" t="s">
        <v>1113</v>
      </c>
      <c r="EF237" s="115">
        <v>44979</v>
      </c>
      <c r="EG237" s="5"/>
      <c r="EH237" s="5"/>
      <c r="EI237" s="5" t="s">
        <v>2275</v>
      </c>
      <c r="EJ237" s="115">
        <v>44981</v>
      </c>
      <c r="EK237" s="115">
        <v>45026</v>
      </c>
      <c r="EL237" s="115"/>
      <c r="EM237" s="115"/>
      <c r="EN237" s="115"/>
      <c r="EO237" s="115"/>
      <c r="EP237" s="115"/>
      <c r="EQ237" s="5"/>
      <c r="ER237" s="5"/>
    </row>
    <row r="238" spans="1:148" s="9" customFormat="1" ht="27.6" x14ac:dyDescent="0.3">
      <c r="A238" s="533" t="s">
        <v>793</v>
      </c>
      <c r="B238" s="28" t="s">
        <v>2230</v>
      </c>
      <c r="C238" s="5" t="s">
        <v>579</v>
      </c>
      <c r="D238" s="5" t="s">
        <v>589</v>
      </c>
      <c r="E238" s="5" t="s">
        <v>583</v>
      </c>
      <c r="F238" s="134"/>
      <c r="G238" s="134"/>
      <c r="H238" s="130">
        <v>45033</v>
      </c>
      <c r="I238" s="130">
        <v>45030</v>
      </c>
      <c r="J238" s="130">
        <v>45078</v>
      </c>
      <c r="K238" s="130">
        <v>45040</v>
      </c>
      <c r="L238" s="134"/>
      <c r="M238" s="205">
        <v>45268</v>
      </c>
      <c r="N238" s="130">
        <v>45083</v>
      </c>
      <c r="O238" s="115"/>
      <c r="P238" s="115">
        <v>45257</v>
      </c>
      <c r="Q238" s="361">
        <f t="shared" si="86"/>
        <v>45054</v>
      </c>
      <c r="R238" s="530" t="s">
        <v>2178</v>
      </c>
      <c r="S238" s="161">
        <v>1</v>
      </c>
      <c r="T238" s="161">
        <v>1</v>
      </c>
      <c r="U238" s="161">
        <v>1</v>
      </c>
      <c r="V238" s="161">
        <v>1</v>
      </c>
      <c r="W238" s="161">
        <v>1</v>
      </c>
      <c r="X238" s="177">
        <v>0.4</v>
      </c>
      <c r="Y238" s="25"/>
      <c r="Z238" s="208"/>
      <c r="AA238" s="206">
        <v>45260</v>
      </c>
      <c r="AB238" s="206">
        <v>45061</v>
      </c>
      <c r="AC238" s="206">
        <v>45239</v>
      </c>
      <c r="AD238" s="206">
        <v>45232</v>
      </c>
      <c r="AE238" s="206">
        <v>45265</v>
      </c>
      <c r="AF238" s="205">
        <f t="shared" si="101"/>
        <v>45274</v>
      </c>
      <c r="AG238" s="205">
        <v>45275</v>
      </c>
      <c r="AH238" s="222"/>
      <c r="AI238" s="41"/>
      <c r="AJ238" s="6" t="str">
        <f t="shared" si="94"/>
        <v/>
      </c>
      <c r="AK238" s="6">
        <f t="shared" si="95"/>
        <v>-198</v>
      </c>
      <c r="AL238" s="6">
        <f t="shared" si="96"/>
        <v>179</v>
      </c>
      <c r="AM238" s="6">
        <f t="shared" si="97"/>
        <v>-6</v>
      </c>
      <c r="AN238" s="6">
        <f t="shared" si="98"/>
        <v>34</v>
      </c>
      <c r="AO238" s="6">
        <f t="shared" si="99"/>
        <v>10</v>
      </c>
      <c r="AP238" s="30">
        <f t="shared" si="100"/>
        <v>2</v>
      </c>
      <c r="AQ238" s="32"/>
      <c r="AR238" s="7"/>
      <c r="AS238" s="7"/>
      <c r="AT238" s="7"/>
      <c r="AU238" s="7"/>
      <c r="AV238" s="7"/>
      <c r="AW238" s="7"/>
      <c r="AX238" s="7"/>
      <c r="AY238" s="7"/>
      <c r="AZ238" s="7"/>
      <c r="BA238" s="7"/>
      <c r="BB238" s="7"/>
      <c r="BC238" s="7"/>
      <c r="BD238" s="7"/>
      <c r="BE238" s="7"/>
      <c r="BF238" s="7"/>
      <c r="BG238" s="8"/>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37"/>
      <c r="DX238" s="5"/>
      <c r="DY238" s="5"/>
      <c r="DZ238" s="5"/>
      <c r="EA238" s="5"/>
      <c r="EB238" s="5"/>
      <c r="EC238" s="5"/>
      <c r="ED238" s="5"/>
      <c r="EE238" s="5"/>
      <c r="EF238" s="5"/>
      <c r="EG238" s="5"/>
      <c r="EH238" s="5"/>
      <c r="EI238" s="5"/>
      <c r="EJ238" s="5"/>
      <c r="EK238" s="5"/>
      <c r="EL238" s="5"/>
      <c r="EM238" s="5"/>
      <c r="EN238" s="5"/>
      <c r="EO238" s="5"/>
      <c r="EP238" s="5"/>
      <c r="EQ238" s="5"/>
      <c r="ER238" s="5"/>
    </row>
    <row r="239" spans="1:148" s="9" customFormat="1" ht="43.2" x14ac:dyDescent="0.3">
      <c r="A239" s="5" t="s">
        <v>647</v>
      </c>
      <c r="B239" s="5" t="s">
        <v>2285</v>
      </c>
      <c r="C239" s="5" t="s">
        <v>579</v>
      </c>
      <c r="D239" s="5" t="s">
        <v>581</v>
      </c>
      <c r="E239" s="5" t="s">
        <v>583</v>
      </c>
      <c r="F239" s="130">
        <v>44685</v>
      </c>
      <c r="G239" s="134"/>
      <c r="H239" s="130">
        <v>44824</v>
      </c>
      <c r="I239" s="134"/>
      <c r="J239" s="130">
        <v>44900</v>
      </c>
      <c r="K239" s="130">
        <v>45168</v>
      </c>
      <c r="L239" s="134"/>
      <c r="M239" s="115"/>
      <c r="N239" s="130">
        <v>44901</v>
      </c>
      <c r="O239" s="134"/>
      <c r="P239" s="287">
        <v>44923</v>
      </c>
      <c r="Q239" s="634">
        <f t="shared" si="86"/>
        <v>45203</v>
      </c>
      <c r="R239" s="615" t="s">
        <v>2286</v>
      </c>
      <c r="S239" s="176">
        <v>0.9</v>
      </c>
      <c r="T239" s="176">
        <v>0.9</v>
      </c>
      <c r="U239" s="176">
        <v>1</v>
      </c>
      <c r="V239" s="176">
        <v>1</v>
      </c>
      <c r="W239" s="176">
        <v>0.85</v>
      </c>
      <c r="X239" s="177"/>
      <c r="Y239" s="25"/>
      <c r="Z239" s="212">
        <v>45204</v>
      </c>
      <c r="AA239" s="212">
        <v>45210</v>
      </c>
      <c r="AB239" s="206">
        <v>45252</v>
      </c>
      <c r="AC239" s="206">
        <v>45264</v>
      </c>
      <c r="AD239" s="212">
        <v>45243</v>
      </c>
      <c r="AE239" s="207">
        <v>45268</v>
      </c>
      <c r="AF239" s="207">
        <f t="shared" si="101"/>
        <v>45274</v>
      </c>
      <c r="AG239" s="207">
        <v>45275</v>
      </c>
      <c r="AH239" s="222"/>
      <c r="AI239" s="41"/>
      <c r="AJ239" s="6">
        <f t="shared" si="94"/>
        <v>7</v>
      </c>
      <c r="AK239" s="6">
        <f t="shared" si="95"/>
        <v>43</v>
      </c>
      <c r="AL239" s="6">
        <f t="shared" si="96"/>
        <v>13</v>
      </c>
      <c r="AM239" s="6">
        <f t="shared" si="97"/>
        <v>-20</v>
      </c>
      <c r="AN239" s="6">
        <f t="shared" si="98"/>
        <v>26</v>
      </c>
      <c r="AO239" s="6">
        <f t="shared" si="99"/>
        <v>7</v>
      </c>
      <c r="AP239" s="30">
        <f t="shared" si="100"/>
        <v>2</v>
      </c>
      <c r="AQ239" s="32"/>
      <c r="AR239" s="7"/>
      <c r="AS239" s="7"/>
      <c r="AT239" s="7"/>
      <c r="AU239" s="7"/>
      <c r="AV239" s="7"/>
      <c r="AW239" s="7"/>
      <c r="AX239" s="7"/>
      <c r="AY239" s="7"/>
      <c r="AZ239" s="7"/>
      <c r="BA239" s="7"/>
      <c r="BB239" s="7"/>
      <c r="BC239" s="7"/>
      <c r="BD239" s="7"/>
      <c r="BE239" s="7"/>
      <c r="BF239" s="7"/>
      <c r="BG239" s="8"/>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37"/>
      <c r="DX239" s="5" t="s">
        <v>1703</v>
      </c>
      <c r="DY239" s="5"/>
      <c r="DZ239" s="5" t="s">
        <v>1527</v>
      </c>
      <c r="EA239" s="5"/>
      <c r="EB239" s="5" t="s">
        <v>1780</v>
      </c>
      <c r="EC239" s="5" t="s">
        <v>1705</v>
      </c>
      <c r="ED239" s="5" t="s">
        <v>1586</v>
      </c>
      <c r="EE239" s="115"/>
      <c r="EF239" s="115"/>
      <c r="EG239" s="115"/>
      <c r="EH239" s="115"/>
      <c r="EI239" s="115"/>
      <c r="EJ239" s="115"/>
      <c r="EK239" s="115"/>
      <c r="EL239" s="115"/>
      <c r="EM239" s="115"/>
      <c r="EN239" s="115"/>
      <c r="EO239" s="115"/>
      <c r="EP239" s="115"/>
      <c r="EQ239" s="5"/>
      <c r="ER239" s="5"/>
    </row>
    <row r="240" spans="1:148" s="9" customFormat="1" x14ac:dyDescent="0.3">
      <c r="A240" s="533" t="s">
        <v>730</v>
      </c>
      <c r="B240" s="28" t="s">
        <v>2287</v>
      </c>
      <c r="C240" s="5" t="s">
        <v>579</v>
      </c>
      <c r="D240" s="5" t="s">
        <v>581</v>
      </c>
      <c r="E240" s="5" t="s">
        <v>583</v>
      </c>
      <c r="F240" s="134"/>
      <c r="G240" s="134"/>
      <c r="H240" s="131">
        <v>45096</v>
      </c>
      <c r="I240" s="130">
        <v>45076</v>
      </c>
      <c r="J240" s="131">
        <v>45096</v>
      </c>
      <c r="K240" s="131">
        <v>45096</v>
      </c>
      <c r="L240" s="130">
        <v>45092</v>
      </c>
      <c r="M240" s="115"/>
      <c r="N240" s="130">
        <v>45100</v>
      </c>
      <c r="O240" s="130">
        <v>45100</v>
      </c>
      <c r="P240" s="115">
        <v>45170</v>
      </c>
      <c r="Q240" s="361" t="e">
        <f t="shared" si="86"/>
        <v>#NUM!</v>
      </c>
      <c r="R240" s="458" t="s">
        <v>2288</v>
      </c>
      <c r="S240" s="134"/>
      <c r="T240" s="134"/>
      <c r="U240" s="134"/>
      <c r="V240" s="134"/>
      <c r="W240" s="134"/>
      <c r="X240" s="177">
        <v>0.01</v>
      </c>
      <c r="Y240" s="25"/>
      <c r="Z240" s="134"/>
      <c r="AA240" s="134"/>
      <c r="AB240" s="134"/>
      <c r="AC240" s="134"/>
      <c r="AD240" s="134"/>
      <c r="AE240" s="206">
        <v>45266</v>
      </c>
      <c r="AF240" s="205">
        <f t="shared" si="101"/>
        <v>45274</v>
      </c>
      <c r="AG240" s="220">
        <v>45275</v>
      </c>
      <c r="AH240" s="222"/>
      <c r="AI240" s="41"/>
      <c r="AJ240" s="6" t="str">
        <f t="shared" si="94"/>
        <v/>
      </c>
      <c r="AK240" s="6" t="str">
        <f t="shared" si="95"/>
        <v/>
      </c>
      <c r="AL240" s="6" t="str">
        <f t="shared" si="96"/>
        <v/>
      </c>
      <c r="AM240" s="6" t="str">
        <f t="shared" si="97"/>
        <v/>
      </c>
      <c r="AN240" s="6" t="str">
        <f t="shared" si="98"/>
        <v/>
      </c>
      <c r="AO240" s="6">
        <f t="shared" si="99"/>
        <v>9</v>
      </c>
      <c r="AP240" s="30">
        <f t="shared" si="100"/>
        <v>2</v>
      </c>
      <c r="AQ240" s="32"/>
      <c r="AR240" s="7"/>
      <c r="AS240" s="7"/>
      <c r="AT240" s="7"/>
      <c r="AU240" s="7"/>
      <c r="AV240" s="7"/>
      <c r="AW240" s="7"/>
      <c r="AX240" s="7"/>
      <c r="AY240" s="7"/>
      <c r="AZ240" s="7"/>
      <c r="BA240" s="7"/>
      <c r="BB240" s="7"/>
      <c r="BC240" s="7"/>
      <c r="BD240" s="7"/>
      <c r="BE240" s="7"/>
      <c r="BF240" s="7"/>
      <c r="BG240" s="8"/>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37"/>
      <c r="DX240" s="5"/>
      <c r="DY240" s="5"/>
      <c r="DZ240" s="5"/>
      <c r="EA240" s="5"/>
      <c r="EB240" s="5"/>
      <c r="EC240" s="5"/>
      <c r="ED240" s="5"/>
      <c r="EE240" s="5"/>
      <c r="EF240" s="5"/>
      <c r="EG240" s="5"/>
      <c r="EH240" s="5"/>
      <c r="EI240" s="5"/>
      <c r="EJ240" s="5"/>
      <c r="EK240" s="5"/>
      <c r="EL240" s="5"/>
      <c r="EM240" s="5"/>
      <c r="EN240" s="5"/>
      <c r="EO240" s="5"/>
      <c r="EP240" s="5"/>
      <c r="EQ240" s="5"/>
      <c r="ER240" s="5"/>
    </row>
    <row r="241" spans="1:148" s="9" customFormat="1" x14ac:dyDescent="0.3">
      <c r="A241" s="533" t="s">
        <v>731</v>
      </c>
      <c r="B241" s="28" t="s">
        <v>2287</v>
      </c>
      <c r="C241" s="5" t="s">
        <v>579</v>
      </c>
      <c r="D241" s="5" t="s">
        <v>581</v>
      </c>
      <c r="E241" s="5" t="s">
        <v>583</v>
      </c>
      <c r="F241" s="134"/>
      <c r="G241" s="134"/>
      <c r="H241" s="131">
        <v>45096</v>
      </c>
      <c r="I241" s="130">
        <v>45076</v>
      </c>
      <c r="J241" s="131">
        <v>45096</v>
      </c>
      <c r="K241" s="131">
        <v>45096</v>
      </c>
      <c r="L241" s="130">
        <v>45092</v>
      </c>
      <c r="M241" s="115"/>
      <c r="N241" s="130">
        <v>45100</v>
      </c>
      <c r="O241" s="130">
        <v>45100</v>
      </c>
      <c r="P241" s="115">
        <v>45170</v>
      </c>
      <c r="Q241" s="361" t="e">
        <f t="shared" si="86"/>
        <v>#NUM!</v>
      </c>
      <c r="R241" s="458" t="s">
        <v>2288</v>
      </c>
      <c r="S241" s="134"/>
      <c r="T241" s="134"/>
      <c r="U241" s="134"/>
      <c r="V241" s="134"/>
      <c r="W241" s="134"/>
      <c r="X241" s="177"/>
      <c r="Y241" s="25"/>
      <c r="Z241" s="134"/>
      <c r="AA241" s="134"/>
      <c r="AB241" s="134"/>
      <c r="AC241" s="134"/>
      <c r="AD241" s="335">
        <f>SUM(AC241+AE241)/2</f>
        <v>0</v>
      </c>
      <c r="AE241" s="205"/>
      <c r="AF241" s="205">
        <f t="shared" si="101"/>
        <v>45274</v>
      </c>
      <c r="AG241" s="205">
        <v>45275</v>
      </c>
      <c r="AH241" s="222"/>
      <c r="AI241" s="41"/>
      <c r="AJ241" s="6" t="str">
        <f t="shared" si="94"/>
        <v/>
      </c>
      <c r="AK241" s="6" t="str">
        <f t="shared" si="95"/>
        <v/>
      </c>
      <c r="AL241" s="6" t="str">
        <f t="shared" si="96"/>
        <v/>
      </c>
      <c r="AM241" s="6" t="str">
        <f t="shared" si="97"/>
        <v/>
      </c>
      <c r="AN241" s="6" t="str">
        <f t="shared" si="98"/>
        <v/>
      </c>
      <c r="AO241" s="6" t="str">
        <f t="shared" si="99"/>
        <v/>
      </c>
      <c r="AP241" s="30">
        <f t="shared" si="100"/>
        <v>2</v>
      </c>
      <c r="AQ241" s="32"/>
      <c r="AR241" s="7"/>
      <c r="AS241" s="7"/>
      <c r="AT241" s="7"/>
      <c r="AU241" s="7"/>
      <c r="AV241" s="7"/>
      <c r="AW241" s="7"/>
      <c r="AX241" s="7"/>
      <c r="AY241" s="7"/>
      <c r="AZ241" s="7"/>
      <c r="BA241" s="7"/>
      <c r="BB241" s="7"/>
      <c r="BC241" s="7"/>
      <c r="BD241" s="7"/>
      <c r="BE241" s="7"/>
      <c r="BF241" s="7"/>
      <c r="BG241" s="8"/>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37"/>
      <c r="DX241" s="5"/>
      <c r="DY241" s="5"/>
      <c r="DZ241" s="5"/>
      <c r="EA241" s="5"/>
      <c r="EB241" s="5"/>
      <c r="EC241" s="5"/>
      <c r="ED241" s="5"/>
      <c r="EE241" s="5"/>
      <c r="EF241" s="5"/>
      <c r="EG241" s="5"/>
      <c r="EH241" s="5"/>
      <c r="EI241" s="5"/>
      <c r="EJ241" s="5"/>
      <c r="EK241" s="5"/>
      <c r="EL241" s="5"/>
      <c r="EM241" s="5"/>
      <c r="EN241" s="5"/>
      <c r="EO241" s="5"/>
      <c r="EP241" s="5"/>
      <c r="EQ241" s="5"/>
      <c r="ER241" s="5"/>
    </row>
    <row r="242" spans="1:148" s="9" customFormat="1" ht="15" thickBot="1" x14ac:dyDescent="0.35">
      <c r="A242" s="533" t="s">
        <v>732</v>
      </c>
      <c r="B242" s="28" t="s">
        <v>2287</v>
      </c>
      <c r="C242" s="5" t="s">
        <v>579</v>
      </c>
      <c r="D242" s="5" t="s">
        <v>581</v>
      </c>
      <c r="E242" s="5" t="s">
        <v>583</v>
      </c>
      <c r="F242" s="134"/>
      <c r="G242" s="134"/>
      <c r="H242" s="131">
        <v>45096</v>
      </c>
      <c r="I242" s="130">
        <v>45076</v>
      </c>
      <c r="J242" s="131">
        <v>45096</v>
      </c>
      <c r="K242" s="131">
        <v>45096</v>
      </c>
      <c r="L242" s="130">
        <v>45092</v>
      </c>
      <c r="M242" s="115"/>
      <c r="N242" s="130">
        <v>45100</v>
      </c>
      <c r="O242" s="130">
        <v>45100</v>
      </c>
      <c r="P242" s="115">
        <v>45170</v>
      </c>
      <c r="Q242" s="361" t="e">
        <f t="shared" si="86"/>
        <v>#NUM!</v>
      </c>
      <c r="R242" s="458" t="s">
        <v>2288</v>
      </c>
      <c r="S242" s="134"/>
      <c r="T242" s="134"/>
      <c r="U242" s="134"/>
      <c r="V242" s="134"/>
      <c r="W242" s="134"/>
      <c r="X242" s="177"/>
      <c r="Y242" s="25"/>
      <c r="Z242" s="134"/>
      <c r="AA242" s="134"/>
      <c r="AB242" s="134"/>
      <c r="AC242" s="134"/>
      <c r="AD242" s="335">
        <f>SUM(AC242+AE242)/2</f>
        <v>0</v>
      </c>
      <c r="AE242" s="205"/>
      <c r="AF242" s="205">
        <f t="shared" si="101"/>
        <v>45274</v>
      </c>
      <c r="AG242" s="205">
        <v>45275</v>
      </c>
      <c r="AH242" s="222"/>
      <c r="AI242" s="41"/>
      <c r="AJ242" s="6" t="str">
        <f t="shared" si="94"/>
        <v/>
      </c>
      <c r="AK242" s="6" t="str">
        <f t="shared" si="95"/>
        <v/>
      </c>
      <c r="AL242" s="6" t="str">
        <f t="shared" si="96"/>
        <v/>
      </c>
      <c r="AM242" s="6" t="str">
        <f t="shared" si="97"/>
        <v/>
      </c>
      <c r="AN242" s="6" t="str">
        <f t="shared" si="98"/>
        <v/>
      </c>
      <c r="AO242" s="6" t="str">
        <f t="shared" si="99"/>
        <v/>
      </c>
      <c r="AP242" s="30">
        <f t="shared" si="100"/>
        <v>2</v>
      </c>
      <c r="AQ242" s="32"/>
      <c r="AR242" s="7"/>
      <c r="AS242" s="7"/>
      <c r="AT242" s="7"/>
      <c r="AU242" s="7"/>
      <c r="AV242" s="7"/>
      <c r="AW242" s="7"/>
      <c r="AX242" s="7"/>
      <c r="AY242" s="7"/>
      <c r="AZ242" s="7"/>
      <c r="BA242" s="7"/>
      <c r="BB242" s="7"/>
      <c r="BC242" s="7"/>
      <c r="BD242" s="7"/>
      <c r="BE242" s="7"/>
      <c r="BF242" s="7"/>
      <c r="BG242" s="8"/>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37"/>
      <c r="DX242" s="5"/>
      <c r="DY242" s="5"/>
      <c r="DZ242" s="5"/>
      <c r="EA242" s="5"/>
      <c r="EB242" s="5"/>
      <c r="EC242" s="5"/>
      <c r="ED242" s="5"/>
      <c r="EE242" s="5"/>
      <c r="EF242" s="5"/>
      <c r="EG242" s="5"/>
      <c r="EH242" s="5"/>
      <c r="EI242" s="5"/>
      <c r="EJ242" s="5"/>
      <c r="EK242" s="5"/>
      <c r="EL242" s="5"/>
      <c r="EM242" s="5"/>
      <c r="EN242" s="5"/>
      <c r="EO242" s="5"/>
      <c r="EP242" s="5"/>
      <c r="EQ242" s="5"/>
      <c r="ER242" s="5"/>
    </row>
    <row r="243" spans="1:148" s="9" customFormat="1" ht="15" hidden="1" thickBot="1" x14ac:dyDescent="0.35">
      <c r="A243" s="5" t="s">
        <v>2289</v>
      </c>
      <c r="B243" s="28" t="s">
        <v>2290</v>
      </c>
      <c r="C243" s="5" t="s">
        <v>587</v>
      </c>
      <c r="D243" s="5"/>
      <c r="E243" s="5" t="s">
        <v>575</v>
      </c>
      <c r="F243" s="134"/>
      <c r="G243" s="134"/>
      <c r="H243" s="131">
        <v>44938</v>
      </c>
      <c r="I243" s="134"/>
      <c r="J243" s="130">
        <v>44945</v>
      </c>
      <c r="K243" s="134"/>
      <c r="L243" s="115"/>
      <c r="M243" s="115"/>
      <c r="N243" s="130">
        <v>44946</v>
      </c>
      <c r="O243" s="115"/>
      <c r="P243" s="289">
        <v>45036</v>
      </c>
      <c r="Q243" s="362"/>
      <c r="R243" s="319" t="s">
        <v>2243</v>
      </c>
      <c r="S243" s="161">
        <v>1</v>
      </c>
      <c r="T243" s="161">
        <v>1</v>
      </c>
      <c r="U243" s="250"/>
      <c r="V243" s="250"/>
      <c r="W243" s="161">
        <v>1</v>
      </c>
      <c r="X243" s="177">
        <v>1</v>
      </c>
      <c r="Y243" s="25"/>
      <c r="Z243" s="206">
        <v>44998</v>
      </c>
      <c r="AA243" s="206">
        <v>45009</v>
      </c>
      <c r="AB243" s="250"/>
      <c r="AC243" s="250"/>
      <c r="AD243" s="206">
        <v>45006</v>
      </c>
      <c r="AE243" s="206">
        <v>45028</v>
      </c>
      <c r="AF243" s="206">
        <v>45044</v>
      </c>
      <c r="AG243" s="205">
        <v>45048</v>
      </c>
      <c r="AH243" s="222"/>
      <c r="AI243" s="41"/>
      <c r="AJ243" s="6">
        <f t="shared" si="94"/>
        <v>12</v>
      </c>
      <c r="AK243" s="6" t="str">
        <f t="shared" si="95"/>
        <v/>
      </c>
      <c r="AL243" s="6" t="str">
        <f t="shared" si="96"/>
        <v/>
      </c>
      <c r="AM243" s="6" t="str">
        <f t="shared" si="97"/>
        <v/>
      </c>
      <c r="AN243" s="6">
        <f t="shared" si="98"/>
        <v>23</v>
      </c>
      <c r="AO243" s="6">
        <f t="shared" si="99"/>
        <v>17</v>
      </c>
      <c r="AP243" s="30">
        <f t="shared" si="100"/>
        <v>5</v>
      </c>
      <c r="AQ243" s="32"/>
      <c r="AR243" s="7"/>
      <c r="AS243" s="7"/>
      <c r="AT243" s="7"/>
      <c r="AU243" s="7"/>
      <c r="AV243" s="7"/>
      <c r="AW243" s="7"/>
      <c r="AX243" s="7"/>
      <c r="AY243" s="7"/>
      <c r="AZ243" s="7"/>
      <c r="BA243" s="7"/>
      <c r="BB243" s="7"/>
      <c r="BC243" s="7"/>
      <c r="BD243" s="7"/>
      <c r="BE243" s="7"/>
      <c r="BF243" s="7"/>
      <c r="BG243" s="8"/>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37"/>
      <c r="DX243" s="5" t="s">
        <v>2247</v>
      </c>
      <c r="DY243" s="5"/>
      <c r="DZ243" s="5" t="s">
        <v>1580</v>
      </c>
      <c r="EA243" s="5" t="s">
        <v>577</v>
      </c>
      <c r="EB243" s="5" t="s">
        <v>1877</v>
      </c>
      <c r="EC243" s="5"/>
      <c r="ED243" s="5"/>
      <c r="EE243" s="5"/>
      <c r="EF243" s="5"/>
      <c r="EG243" s="5"/>
      <c r="EH243" s="5"/>
      <c r="EI243" s="5"/>
      <c r="EJ243" s="5"/>
      <c r="EK243" s="5"/>
      <c r="EL243" s="115"/>
      <c r="EM243" s="115"/>
      <c r="EN243" s="115"/>
      <c r="EO243" s="115"/>
      <c r="EP243" s="115"/>
      <c r="EQ243" s="5"/>
      <c r="ER243" s="5"/>
    </row>
    <row r="244" spans="1:148" s="9" customFormat="1" ht="15" hidden="1" thickBot="1" x14ac:dyDescent="0.35">
      <c r="A244" s="5" t="s">
        <v>2291</v>
      </c>
      <c r="B244" s="28" t="s">
        <v>2290</v>
      </c>
      <c r="C244" s="5" t="s">
        <v>587</v>
      </c>
      <c r="D244" s="5"/>
      <c r="E244" s="5" t="s">
        <v>575</v>
      </c>
      <c r="F244" s="134"/>
      <c r="G244" s="134"/>
      <c r="H244" s="131">
        <v>44938</v>
      </c>
      <c r="I244" s="134"/>
      <c r="J244" s="130">
        <v>44945</v>
      </c>
      <c r="K244" s="134"/>
      <c r="L244" s="115"/>
      <c r="M244" s="115"/>
      <c r="N244" s="130">
        <v>44946</v>
      </c>
      <c r="O244" s="260"/>
      <c r="P244" s="262">
        <v>45036</v>
      </c>
      <c r="Q244" s="272"/>
      <c r="R244" s="265" t="s">
        <v>2243</v>
      </c>
      <c r="S244" s="161">
        <v>1</v>
      </c>
      <c r="T244" s="161">
        <v>1</v>
      </c>
      <c r="U244" s="250"/>
      <c r="V244" s="250"/>
      <c r="W244" s="161">
        <v>1</v>
      </c>
      <c r="X244" s="177">
        <v>1</v>
      </c>
      <c r="Y244" s="25"/>
      <c r="Z244" s="206">
        <v>44998</v>
      </c>
      <c r="AA244" s="206">
        <v>45009</v>
      </c>
      <c r="AB244" s="250"/>
      <c r="AC244" s="250"/>
      <c r="AD244" s="206">
        <v>45012</v>
      </c>
      <c r="AE244" s="206">
        <v>45028</v>
      </c>
      <c r="AF244" s="206">
        <v>45044</v>
      </c>
      <c r="AG244" s="205">
        <v>45048</v>
      </c>
      <c r="AH244" s="222"/>
      <c r="AI244" s="41"/>
      <c r="AJ244" s="6">
        <f t="shared" si="94"/>
        <v>12</v>
      </c>
      <c r="AK244" s="6" t="str">
        <f t="shared" si="95"/>
        <v/>
      </c>
      <c r="AL244" s="6" t="str">
        <f t="shared" si="96"/>
        <v/>
      </c>
      <c r="AM244" s="6" t="str">
        <f t="shared" si="97"/>
        <v/>
      </c>
      <c r="AN244" s="6">
        <f t="shared" si="98"/>
        <v>17</v>
      </c>
      <c r="AO244" s="6">
        <f t="shared" si="99"/>
        <v>17</v>
      </c>
      <c r="AP244" s="30">
        <f t="shared" si="100"/>
        <v>5</v>
      </c>
      <c r="AQ244" s="32"/>
      <c r="AR244" s="7"/>
      <c r="AS244" s="7"/>
      <c r="AT244" s="7"/>
      <c r="AU244" s="7"/>
      <c r="AV244" s="7"/>
      <c r="AW244" s="7"/>
      <c r="AX244" s="7"/>
      <c r="AY244" s="7"/>
      <c r="AZ244" s="7"/>
      <c r="BA244" s="7"/>
      <c r="BB244" s="7"/>
      <c r="BC244" s="7"/>
      <c r="BD244" s="7"/>
      <c r="BE244" s="7"/>
      <c r="BF244" s="7"/>
      <c r="BG244" s="8"/>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37"/>
      <c r="DX244" s="5" t="s">
        <v>2247</v>
      </c>
      <c r="DY244" s="5"/>
      <c r="DZ244" s="5" t="s">
        <v>1580</v>
      </c>
      <c r="EA244" s="5" t="s">
        <v>577</v>
      </c>
      <c r="EB244" s="5" t="s">
        <v>1877</v>
      </c>
      <c r="EC244" s="5"/>
      <c r="ED244" s="5"/>
      <c r="EE244" s="5"/>
      <c r="EF244" s="5"/>
      <c r="EG244" s="5"/>
      <c r="EH244" s="5"/>
      <c r="EI244" s="5"/>
      <c r="EJ244" s="5"/>
      <c r="EK244" s="5"/>
      <c r="EL244" s="115"/>
      <c r="EM244" s="115"/>
      <c r="EN244" s="115"/>
      <c r="EO244" s="115"/>
      <c r="EP244" s="115"/>
      <c r="EQ244" s="5"/>
      <c r="ER244" s="5"/>
    </row>
    <row r="245" spans="1:148" s="9" customFormat="1" ht="15" hidden="1" thickBot="1" x14ac:dyDescent="0.35">
      <c r="A245" s="5" t="s">
        <v>2292</v>
      </c>
      <c r="B245" s="28" t="s">
        <v>2290</v>
      </c>
      <c r="C245" s="5" t="s">
        <v>587</v>
      </c>
      <c r="D245" s="5"/>
      <c r="E245" s="5" t="s">
        <v>575</v>
      </c>
      <c r="F245" s="134"/>
      <c r="G245" s="134"/>
      <c r="H245" s="131">
        <v>44938</v>
      </c>
      <c r="I245" s="134"/>
      <c r="J245" s="130">
        <v>44945</v>
      </c>
      <c r="K245" s="134"/>
      <c r="L245" s="115"/>
      <c r="M245" s="115"/>
      <c r="N245" s="130">
        <v>44946</v>
      </c>
      <c r="O245" s="115"/>
      <c r="P245" s="288">
        <v>45036</v>
      </c>
      <c r="Q245" s="203"/>
      <c r="R245" s="319" t="s">
        <v>2243</v>
      </c>
      <c r="S245" s="161">
        <v>1</v>
      </c>
      <c r="T245" s="161">
        <v>1</v>
      </c>
      <c r="U245" s="250"/>
      <c r="V245" s="250"/>
      <c r="W245" s="161">
        <v>1</v>
      </c>
      <c r="X245" s="177">
        <v>1</v>
      </c>
      <c r="Y245" s="25"/>
      <c r="Z245" s="206">
        <v>44998</v>
      </c>
      <c r="AA245" s="206">
        <v>45009</v>
      </c>
      <c r="AB245" s="250"/>
      <c r="AC245" s="250"/>
      <c r="AD245" s="206">
        <v>45014</v>
      </c>
      <c r="AE245" s="206">
        <v>45028</v>
      </c>
      <c r="AF245" s="206">
        <v>45044</v>
      </c>
      <c r="AG245" s="205">
        <v>45048</v>
      </c>
      <c r="AH245" s="222"/>
      <c r="AI245" s="41"/>
      <c r="AJ245" s="6">
        <f t="shared" si="94"/>
        <v>12</v>
      </c>
      <c r="AK245" s="6" t="str">
        <f t="shared" si="95"/>
        <v/>
      </c>
      <c r="AL245" s="6" t="str">
        <f t="shared" si="96"/>
        <v/>
      </c>
      <c r="AM245" s="6" t="str">
        <f t="shared" si="97"/>
        <v/>
      </c>
      <c r="AN245" s="6">
        <f t="shared" si="98"/>
        <v>15</v>
      </c>
      <c r="AO245" s="6">
        <f t="shared" si="99"/>
        <v>17</v>
      </c>
      <c r="AP245" s="30">
        <f t="shared" si="100"/>
        <v>5</v>
      </c>
      <c r="AQ245" s="32"/>
      <c r="AR245" s="7"/>
      <c r="AS245" s="7"/>
      <c r="AT245" s="7"/>
      <c r="AU245" s="7"/>
      <c r="AV245" s="7"/>
      <c r="AW245" s="7"/>
      <c r="AX245" s="7"/>
      <c r="AY245" s="7"/>
      <c r="AZ245" s="7"/>
      <c r="BA245" s="7"/>
      <c r="BB245" s="7"/>
      <c r="BC245" s="7"/>
      <c r="BD245" s="7"/>
      <c r="BE245" s="7"/>
      <c r="BF245" s="7"/>
      <c r="BG245" s="8"/>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37"/>
      <c r="DX245" s="5" t="s">
        <v>2247</v>
      </c>
      <c r="DY245" s="5"/>
      <c r="DZ245" s="5" t="s">
        <v>1580</v>
      </c>
      <c r="EA245" s="5" t="s">
        <v>577</v>
      </c>
      <c r="EB245" s="5" t="s">
        <v>1877</v>
      </c>
      <c r="EC245" s="5"/>
      <c r="ED245" s="5"/>
      <c r="EE245" s="5"/>
      <c r="EF245" s="5"/>
      <c r="EG245" s="5"/>
      <c r="EH245" s="5"/>
      <c r="EI245" s="5"/>
      <c r="EJ245" s="5"/>
      <c r="EK245" s="5"/>
      <c r="EL245" s="115"/>
      <c r="EM245" s="115"/>
      <c r="EN245" s="115"/>
      <c r="EO245" s="115"/>
      <c r="EP245" s="115"/>
      <c r="EQ245" s="5"/>
      <c r="ER245" s="5"/>
    </row>
    <row r="246" spans="1:148" s="9" customFormat="1" ht="15" hidden="1" thickBot="1" x14ac:dyDescent="0.35">
      <c r="A246" s="5" t="s">
        <v>2293</v>
      </c>
      <c r="B246" s="28" t="s">
        <v>2290</v>
      </c>
      <c r="C246" s="5" t="s">
        <v>587</v>
      </c>
      <c r="D246" s="5"/>
      <c r="E246" s="5" t="s">
        <v>575</v>
      </c>
      <c r="F246" s="134"/>
      <c r="G246" s="134"/>
      <c r="H246" s="131">
        <v>44938</v>
      </c>
      <c r="I246" s="134"/>
      <c r="J246" s="130">
        <v>44945</v>
      </c>
      <c r="K246" s="134"/>
      <c r="L246" s="115"/>
      <c r="M246" s="115"/>
      <c r="N246" s="130">
        <v>44946</v>
      </c>
      <c r="O246" s="115"/>
      <c r="P246" s="287">
        <v>45036</v>
      </c>
      <c r="Q246" s="115"/>
      <c r="R246" s="319" t="s">
        <v>2243</v>
      </c>
      <c r="S246" s="161">
        <v>1</v>
      </c>
      <c r="T246" s="161">
        <v>1</v>
      </c>
      <c r="U246" s="250"/>
      <c r="V246" s="250"/>
      <c r="W246" s="161">
        <v>1</v>
      </c>
      <c r="X246" s="177">
        <v>1</v>
      </c>
      <c r="Y246" s="25"/>
      <c r="Z246" s="206">
        <v>44998</v>
      </c>
      <c r="AA246" s="206">
        <v>45009</v>
      </c>
      <c r="AB246" s="250"/>
      <c r="AC246" s="250"/>
      <c r="AD246" s="206">
        <v>45021</v>
      </c>
      <c r="AE246" s="206">
        <v>45028</v>
      </c>
      <c r="AF246" s="206">
        <v>45044</v>
      </c>
      <c r="AG246" s="205">
        <v>45048</v>
      </c>
      <c r="AH246" s="222"/>
      <c r="AI246" s="41"/>
      <c r="AJ246" s="6">
        <f t="shared" si="94"/>
        <v>12</v>
      </c>
      <c r="AK246" s="6" t="str">
        <f t="shared" si="95"/>
        <v/>
      </c>
      <c r="AL246" s="6" t="str">
        <f t="shared" si="96"/>
        <v/>
      </c>
      <c r="AM246" s="6" t="str">
        <f t="shared" si="97"/>
        <v/>
      </c>
      <c r="AN246" s="6">
        <f t="shared" si="98"/>
        <v>8</v>
      </c>
      <c r="AO246" s="6">
        <f t="shared" si="99"/>
        <v>17</v>
      </c>
      <c r="AP246" s="30">
        <f t="shared" si="100"/>
        <v>5</v>
      </c>
      <c r="AQ246" s="32"/>
      <c r="AR246" s="7"/>
      <c r="AS246" s="7"/>
      <c r="AT246" s="7"/>
      <c r="AU246" s="7"/>
      <c r="AV246" s="7"/>
      <c r="AW246" s="7"/>
      <c r="AX246" s="7"/>
      <c r="AY246" s="7"/>
      <c r="AZ246" s="7"/>
      <c r="BA246" s="7"/>
      <c r="BB246" s="7"/>
      <c r="BC246" s="7"/>
      <c r="BD246" s="7"/>
      <c r="BE246" s="7"/>
      <c r="BF246" s="7"/>
      <c r="BG246" s="8"/>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37"/>
      <c r="DX246" s="5" t="s">
        <v>2247</v>
      </c>
      <c r="DY246" s="5"/>
      <c r="DZ246" s="5" t="s">
        <v>1580</v>
      </c>
      <c r="EA246" s="5" t="s">
        <v>577</v>
      </c>
      <c r="EB246" s="5" t="s">
        <v>1877</v>
      </c>
      <c r="EC246" s="5"/>
      <c r="ED246" s="5"/>
      <c r="EE246" s="5"/>
      <c r="EF246" s="5"/>
      <c r="EG246" s="5"/>
      <c r="EH246" s="5"/>
      <c r="EI246" s="5"/>
      <c r="EJ246" s="5"/>
      <c r="EK246" s="5"/>
      <c r="EL246" s="115"/>
      <c r="EM246" s="115"/>
      <c r="EN246" s="115"/>
      <c r="EO246" s="115"/>
      <c r="EP246" s="115"/>
      <c r="EQ246" s="5"/>
      <c r="ER246" s="5"/>
    </row>
    <row r="247" spans="1:148" s="9" customFormat="1" ht="15" hidden="1" thickBot="1" x14ac:dyDescent="0.35">
      <c r="A247" s="5" t="s">
        <v>2294</v>
      </c>
      <c r="B247" s="28" t="s">
        <v>2290</v>
      </c>
      <c r="C247" s="5" t="s">
        <v>587</v>
      </c>
      <c r="D247" s="5"/>
      <c r="E247" s="5" t="s">
        <v>575</v>
      </c>
      <c r="F247" s="134"/>
      <c r="G247" s="134"/>
      <c r="H247" s="131">
        <v>44938</v>
      </c>
      <c r="I247" s="134"/>
      <c r="J247" s="130">
        <v>44945</v>
      </c>
      <c r="K247" s="134"/>
      <c r="L247" s="115"/>
      <c r="M247" s="115"/>
      <c r="N247" s="130">
        <v>44946</v>
      </c>
      <c r="O247" s="115"/>
      <c r="P247" s="287">
        <v>44938</v>
      </c>
      <c r="Q247" s="115"/>
      <c r="R247" s="319" t="s">
        <v>2243</v>
      </c>
      <c r="S247" s="161">
        <v>1</v>
      </c>
      <c r="T247" s="161">
        <v>1</v>
      </c>
      <c r="U247" s="250"/>
      <c r="V247" s="250"/>
      <c r="W247" s="161">
        <v>1</v>
      </c>
      <c r="X247" s="177">
        <v>1</v>
      </c>
      <c r="Y247" s="25"/>
      <c r="Z247" s="206">
        <v>44998</v>
      </c>
      <c r="AA247" s="206">
        <v>45009</v>
      </c>
      <c r="AB247" s="250"/>
      <c r="AC247" s="250"/>
      <c r="AD247" s="206">
        <v>45026</v>
      </c>
      <c r="AE247" s="206">
        <v>45030</v>
      </c>
      <c r="AF247" s="206">
        <v>45044</v>
      </c>
      <c r="AG247" s="205">
        <v>45048</v>
      </c>
      <c r="AH247" s="222"/>
      <c r="AI247" s="41"/>
      <c r="AJ247" s="6">
        <f t="shared" si="94"/>
        <v>12</v>
      </c>
      <c r="AK247" s="6" t="str">
        <f t="shared" si="95"/>
        <v/>
      </c>
      <c r="AL247" s="6" t="str">
        <f t="shared" si="96"/>
        <v/>
      </c>
      <c r="AM247" s="6" t="str">
        <f t="shared" si="97"/>
        <v/>
      </c>
      <c r="AN247" s="6">
        <f t="shared" si="98"/>
        <v>5</v>
      </c>
      <c r="AO247" s="6">
        <f t="shared" si="99"/>
        <v>15</v>
      </c>
      <c r="AP247" s="30">
        <f t="shared" si="100"/>
        <v>5</v>
      </c>
      <c r="AQ247" s="32"/>
      <c r="AR247" s="7"/>
      <c r="AS247" s="7"/>
      <c r="AT247" s="7"/>
      <c r="AU247" s="7"/>
      <c r="AV247" s="7"/>
      <c r="AW247" s="7"/>
      <c r="AX247" s="7"/>
      <c r="AY247" s="7"/>
      <c r="AZ247" s="7"/>
      <c r="BA247" s="7"/>
      <c r="BB247" s="7"/>
      <c r="BC247" s="7"/>
      <c r="BD247" s="7"/>
      <c r="BE247" s="7"/>
      <c r="BF247" s="7"/>
      <c r="BG247" s="8"/>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37"/>
      <c r="DX247" s="5" t="s">
        <v>2247</v>
      </c>
      <c r="DY247" s="5"/>
      <c r="DZ247" s="5" t="s">
        <v>1580</v>
      </c>
      <c r="EA247" s="5" t="s">
        <v>577</v>
      </c>
      <c r="EB247" s="5" t="s">
        <v>1877</v>
      </c>
      <c r="EC247" s="5"/>
      <c r="ED247" s="5"/>
      <c r="EE247" s="5"/>
      <c r="EF247" s="5"/>
      <c r="EG247" s="5"/>
      <c r="EH247" s="5"/>
      <c r="EI247" s="5"/>
      <c r="EJ247" s="5"/>
      <c r="EK247" s="5"/>
      <c r="EL247" s="115"/>
      <c r="EM247" s="115"/>
      <c r="EN247" s="115"/>
      <c r="EO247" s="115"/>
      <c r="EP247" s="115"/>
      <c r="EQ247" s="5"/>
      <c r="ER247" s="5"/>
    </row>
    <row r="248" spans="1:148" s="9" customFormat="1" ht="15" hidden="1" thickBot="1" x14ac:dyDescent="0.35">
      <c r="A248" s="5" t="s">
        <v>2295</v>
      </c>
      <c r="B248" s="28" t="s">
        <v>2290</v>
      </c>
      <c r="C248" s="5" t="s">
        <v>587</v>
      </c>
      <c r="D248" s="5"/>
      <c r="E248" s="5" t="s">
        <v>575</v>
      </c>
      <c r="F248" s="134"/>
      <c r="G248" s="134"/>
      <c r="H248" s="131">
        <v>44938</v>
      </c>
      <c r="I248" s="134"/>
      <c r="J248" s="130">
        <v>44945</v>
      </c>
      <c r="K248" s="134"/>
      <c r="L248" s="115"/>
      <c r="M248" s="115"/>
      <c r="N248" s="130">
        <v>44946</v>
      </c>
      <c r="O248" s="115"/>
      <c r="P248" s="287">
        <v>44938</v>
      </c>
      <c r="Q248" s="115"/>
      <c r="R248" s="319" t="s">
        <v>2243</v>
      </c>
      <c r="S248" s="161">
        <v>1</v>
      </c>
      <c r="T248" s="161">
        <v>1</v>
      </c>
      <c r="U248" s="250"/>
      <c r="V248" s="250"/>
      <c r="W248" s="161">
        <v>1</v>
      </c>
      <c r="X248" s="177">
        <v>1</v>
      </c>
      <c r="Y248" s="25"/>
      <c r="Z248" s="206">
        <v>44998</v>
      </c>
      <c r="AA248" s="206">
        <v>45009</v>
      </c>
      <c r="AB248" s="250"/>
      <c r="AC248" s="250"/>
      <c r="AD248" s="206">
        <v>45029</v>
      </c>
      <c r="AE248" s="206">
        <v>45030</v>
      </c>
      <c r="AF248" s="206">
        <v>45044</v>
      </c>
      <c r="AG248" s="205">
        <v>45048</v>
      </c>
      <c r="AH248" s="222"/>
      <c r="AI248" s="41"/>
      <c r="AJ248" s="6">
        <f t="shared" si="94"/>
        <v>12</v>
      </c>
      <c r="AK248" s="6" t="str">
        <f t="shared" si="95"/>
        <v/>
      </c>
      <c r="AL248" s="6" t="str">
        <f t="shared" si="96"/>
        <v/>
      </c>
      <c r="AM248" s="6" t="str">
        <f t="shared" si="97"/>
        <v/>
      </c>
      <c r="AN248" s="6">
        <f t="shared" si="98"/>
        <v>2</v>
      </c>
      <c r="AO248" s="6">
        <f t="shared" si="99"/>
        <v>15</v>
      </c>
      <c r="AP248" s="30">
        <f t="shared" si="100"/>
        <v>5</v>
      </c>
      <c r="AQ248" s="32"/>
      <c r="AR248" s="7"/>
      <c r="AS248" s="7"/>
      <c r="AT248" s="7"/>
      <c r="AU248" s="7"/>
      <c r="AV248" s="7"/>
      <c r="AW248" s="7"/>
      <c r="AX248" s="7"/>
      <c r="AY248" s="7"/>
      <c r="AZ248" s="7"/>
      <c r="BA248" s="7"/>
      <c r="BB248" s="7"/>
      <c r="BC248" s="7"/>
      <c r="BD248" s="7"/>
      <c r="BE248" s="7"/>
      <c r="BF248" s="7"/>
      <c r="BG248" s="8"/>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37"/>
      <c r="DX248" s="5" t="s">
        <v>2247</v>
      </c>
      <c r="DY248" s="5"/>
      <c r="DZ248" s="5" t="s">
        <v>1580</v>
      </c>
      <c r="EA248" s="5" t="s">
        <v>577</v>
      </c>
      <c r="EB248" s="5" t="s">
        <v>1877</v>
      </c>
      <c r="EC248" s="5"/>
      <c r="ED248" s="5"/>
      <c r="EE248" s="5"/>
      <c r="EF248" s="5"/>
      <c r="EG248" s="5"/>
      <c r="EH248" s="5"/>
      <c r="EI248" s="5"/>
      <c r="EJ248" s="5"/>
      <c r="EK248" s="5"/>
      <c r="EL248" s="115"/>
      <c r="EM248" s="115"/>
      <c r="EN248" s="115"/>
      <c r="EO248" s="115"/>
      <c r="EP248" s="115"/>
      <c r="EQ248" s="5"/>
      <c r="ER248" s="5"/>
    </row>
    <row r="249" spans="1:148" s="9" customFormat="1" ht="15" hidden="1" thickBot="1" x14ac:dyDescent="0.35">
      <c r="A249" s="5" t="s">
        <v>2296</v>
      </c>
      <c r="B249" s="28" t="s">
        <v>2290</v>
      </c>
      <c r="C249" s="5" t="s">
        <v>587</v>
      </c>
      <c r="D249" s="5"/>
      <c r="E249" s="5" t="s">
        <v>575</v>
      </c>
      <c r="F249" s="134"/>
      <c r="G249" s="134"/>
      <c r="H249" s="131">
        <v>44938</v>
      </c>
      <c r="I249" s="134"/>
      <c r="J249" s="130">
        <v>44945</v>
      </c>
      <c r="K249" s="134"/>
      <c r="L249" s="115"/>
      <c r="M249" s="115"/>
      <c r="N249" s="130">
        <v>44946</v>
      </c>
      <c r="O249" s="115"/>
      <c r="P249" s="289">
        <v>44938</v>
      </c>
      <c r="Q249" s="200"/>
      <c r="R249" s="319" t="s">
        <v>2243</v>
      </c>
      <c r="S249" s="161">
        <v>1</v>
      </c>
      <c r="T249" s="161">
        <v>1</v>
      </c>
      <c r="U249" s="250"/>
      <c r="V249" s="250"/>
      <c r="W249" s="161">
        <v>1</v>
      </c>
      <c r="X249" s="177">
        <v>1</v>
      </c>
      <c r="Y249" s="25"/>
      <c r="Z249" s="206">
        <v>44998</v>
      </c>
      <c r="AA249" s="206">
        <v>45009</v>
      </c>
      <c r="AB249" s="250"/>
      <c r="AC249" s="250"/>
      <c r="AD249" s="206">
        <v>45032</v>
      </c>
      <c r="AE249" s="206">
        <v>45030</v>
      </c>
      <c r="AF249" s="206">
        <v>45044</v>
      </c>
      <c r="AG249" s="205">
        <v>45048</v>
      </c>
      <c r="AH249" s="222"/>
      <c r="AI249" s="41"/>
      <c r="AJ249" s="6">
        <f t="shared" si="94"/>
        <v>12</v>
      </c>
      <c r="AK249" s="6" t="str">
        <f t="shared" si="95"/>
        <v/>
      </c>
      <c r="AL249" s="6" t="str">
        <f t="shared" si="96"/>
        <v/>
      </c>
      <c r="AM249" s="6" t="str">
        <f t="shared" si="97"/>
        <v/>
      </c>
      <c r="AN249" s="6">
        <f t="shared" si="98"/>
        <v>-1</v>
      </c>
      <c r="AO249" s="6">
        <f t="shared" si="99"/>
        <v>15</v>
      </c>
      <c r="AP249" s="30">
        <f t="shared" si="100"/>
        <v>5</v>
      </c>
      <c r="AQ249" s="32"/>
      <c r="AR249" s="7"/>
      <c r="AS249" s="7"/>
      <c r="AT249" s="7"/>
      <c r="AU249" s="7"/>
      <c r="AV249" s="7"/>
      <c r="AW249" s="7"/>
      <c r="AX249" s="7"/>
      <c r="AY249" s="7"/>
      <c r="AZ249" s="7"/>
      <c r="BA249" s="7"/>
      <c r="BB249" s="7"/>
      <c r="BC249" s="7"/>
      <c r="BD249" s="7"/>
      <c r="BE249" s="7"/>
      <c r="BF249" s="7"/>
      <c r="BG249" s="8"/>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37"/>
      <c r="DX249" s="5" t="s">
        <v>2247</v>
      </c>
      <c r="DY249" s="5"/>
      <c r="DZ249" s="5" t="s">
        <v>1580</v>
      </c>
      <c r="EA249" s="5" t="s">
        <v>577</v>
      </c>
      <c r="EB249" s="5" t="s">
        <v>1877</v>
      </c>
      <c r="EC249" s="5"/>
      <c r="ED249" s="5"/>
      <c r="EE249" s="5"/>
      <c r="EF249" s="5"/>
      <c r="EG249" s="5"/>
      <c r="EH249" s="5"/>
      <c r="EI249" s="5"/>
      <c r="EJ249" s="5"/>
      <c r="EK249" s="5"/>
      <c r="EL249" s="115"/>
      <c r="EM249" s="115"/>
      <c r="EN249" s="115"/>
      <c r="EO249" s="115"/>
      <c r="EP249" s="115"/>
      <c r="EQ249" s="5"/>
      <c r="ER249" s="5"/>
    </row>
    <row r="250" spans="1:148" s="9" customFormat="1" ht="15" hidden="1" thickBot="1" x14ac:dyDescent="0.35">
      <c r="A250" s="5" t="s">
        <v>2297</v>
      </c>
      <c r="B250" s="28" t="s">
        <v>2290</v>
      </c>
      <c r="C250" s="5" t="s">
        <v>587</v>
      </c>
      <c r="D250" s="5"/>
      <c r="E250" s="5" t="s">
        <v>575</v>
      </c>
      <c r="F250" s="134"/>
      <c r="G250" s="134"/>
      <c r="H250" s="131">
        <v>44938</v>
      </c>
      <c r="I250" s="134"/>
      <c r="J250" s="130">
        <v>44945</v>
      </c>
      <c r="K250" s="134"/>
      <c r="L250" s="115"/>
      <c r="M250" s="115"/>
      <c r="N250" s="130">
        <v>44946</v>
      </c>
      <c r="O250" s="260"/>
      <c r="P250" s="262">
        <v>44938</v>
      </c>
      <c r="Q250" s="271"/>
      <c r="R250" s="265" t="s">
        <v>2243</v>
      </c>
      <c r="S250" s="161">
        <v>1</v>
      </c>
      <c r="T250" s="161">
        <v>1</v>
      </c>
      <c r="U250" s="250"/>
      <c r="V250" s="250"/>
      <c r="W250" s="161">
        <v>1</v>
      </c>
      <c r="X250" s="177">
        <v>1</v>
      </c>
      <c r="Y250" s="25"/>
      <c r="Z250" s="206">
        <v>44998</v>
      </c>
      <c r="AA250" s="206">
        <v>45009</v>
      </c>
      <c r="AB250" s="250"/>
      <c r="AC250" s="250"/>
      <c r="AD250" s="206">
        <v>45035</v>
      </c>
      <c r="AE250" s="206">
        <v>45030</v>
      </c>
      <c r="AF250" s="206">
        <v>45044</v>
      </c>
      <c r="AG250" s="205">
        <v>45048</v>
      </c>
      <c r="AH250" s="222"/>
      <c r="AI250" s="41"/>
      <c r="AJ250" s="6">
        <f t="shared" si="94"/>
        <v>12</v>
      </c>
      <c r="AK250" s="6" t="str">
        <f t="shared" si="95"/>
        <v/>
      </c>
      <c r="AL250" s="6" t="str">
        <f t="shared" si="96"/>
        <v/>
      </c>
      <c r="AM250" s="6" t="str">
        <f t="shared" si="97"/>
        <v/>
      </c>
      <c r="AN250" s="6">
        <f t="shared" si="98"/>
        <v>-4</v>
      </c>
      <c r="AO250" s="6">
        <f t="shared" si="99"/>
        <v>15</v>
      </c>
      <c r="AP250" s="30">
        <f t="shared" si="100"/>
        <v>5</v>
      </c>
      <c r="AQ250" s="32"/>
      <c r="AR250" s="7"/>
      <c r="AS250" s="7"/>
      <c r="AT250" s="7"/>
      <c r="AU250" s="7"/>
      <c r="AV250" s="7"/>
      <c r="AW250" s="7"/>
      <c r="AX250" s="7"/>
      <c r="AY250" s="7"/>
      <c r="AZ250" s="7"/>
      <c r="BA250" s="7"/>
      <c r="BB250" s="7"/>
      <c r="BC250" s="7"/>
      <c r="BD250" s="7"/>
      <c r="BE250" s="7"/>
      <c r="BF250" s="7"/>
      <c r="BG250" s="8"/>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37"/>
      <c r="DX250" s="5" t="s">
        <v>2247</v>
      </c>
      <c r="DY250" s="5"/>
      <c r="DZ250" s="5" t="s">
        <v>1580</v>
      </c>
      <c r="EA250" s="5" t="s">
        <v>577</v>
      </c>
      <c r="EB250" s="5" t="s">
        <v>1877</v>
      </c>
      <c r="EC250" s="5"/>
      <c r="ED250" s="5"/>
      <c r="EE250" s="5"/>
      <c r="EF250" s="5"/>
      <c r="EG250" s="5"/>
      <c r="EH250" s="5"/>
      <c r="EI250" s="5"/>
      <c r="EJ250" s="5"/>
      <c r="EK250" s="5"/>
      <c r="EL250" s="115"/>
      <c r="EM250" s="115"/>
      <c r="EN250" s="115"/>
      <c r="EO250" s="115"/>
      <c r="EP250" s="115"/>
      <c r="EQ250" s="5"/>
      <c r="ER250" s="5"/>
    </row>
    <row r="251" spans="1:148" s="9" customFormat="1" ht="29.4" hidden="1" thickBot="1" x14ac:dyDescent="0.35">
      <c r="A251" s="5" t="s">
        <v>2298</v>
      </c>
      <c r="B251" s="5" t="s">
        <v>2299</v>
      </c>
      <c r="C251" s="5" t="s">
        <v>587</v>
      </c>
      <c r="D251" s="5"/>
      <c r="E251" s="5" t="s">
        <v>583</v>
      </c>
      <c r="F251" s="130">
        <v>44848</v>
      </c>
      <c r="G251" s="132">
        <v>44824</v>
      </c>
      <c r="H251" s="131">
        <v>44883</v>
      </c>
      <c r="I251" s="131">
        <v>44904</v>
      </c>
      <c r="J251" s="131">
        <v>44935</v>
      </c>
      <c r="K251" s="131">
        <v>44904</v>
      </c>
      <c r="L251" s="130">
        <v>44963</v>
      </c>
      <c r="M251" s="115">
        <v>45047</v>
      </c>
      <c r="N251" s="131">
        <v>44942</v>
      </c>
      <c r="O251" s="130">
        <v>44914</v>
      </c>
      <c r="P251" s="359">
        <v>44984</v>
      </c>
      <c r="Q251" s="312"/>
      <c r="R251" s="443" t="s">
        <v>2300</v>
      </c>
      <c r="S251" s="180">
        <v>1</v>
      </c>
      <c r="T251" s="176">
        <v>1</v>
      </c>
      <c r="U251" s="176">
        <v>1</v>
      </c>
      <c r="V251" s="176">
        <v>1</v>
      </c>
      <c r="W251" s="176">
        <v>1</v>
      </c>
      <c r="X251" s="177">
        <v>1</v>
      </c>
      <c r="Y251" s="25"/>
      <c r="Z251" s="208">
        <f t="shared" ref="Z251:Z258" si="102">AA251</f>
        <v>45016</v>
      </c>
      <c r="AA251" s="212">
        <v>45016</v>
      </c>
      <c r="AB251" s="212">
        <v>45016</v>
      </c>
      <c r="AC251" s="211">
        <v>45044</v>
      </c>
      <c r="AD251" s="212">
        <v>45020</v>
      </c>
      <c r="AE251" s="212">
        <v>45050</v>
      </c>
      <c r="AF251" s="206">
        <f t="shared" ref="AF251:AF281" si="103">IF(ISBLANK(AG251),"",WORKDAY(AG251,-1))</f>
        <v>45057</v>
      </c>
      <c r="AG251" s="207">
        <v>45058</v>
      </c>
      <c r="AH251" s="222"/>
      <c r="AI251" s="41"/>
      <c r="AJ251" s="6">
        <f t="shared" si="94"/>
        <v>1</v>
      </c>
      <c r="AK251" s="6">
        <f t="shared" si="95"/>
        <v>1</v>
      </c>
      <c r="AL251" s="6">
        <f t="shared" si="96"/>
        <v>29</v>
      </c>
      <c r="AM251" s="6">
        <f t="shared" si="97"/>
        <v>-23</v>
      </c>
      <c r="AN251" s="6">
        <f t="shared" si="98"/>
        <v>31</v>
      </c>
      <c r="AO251" s="6">
        <f t="shared" si="99"/>
        <v>8</v>
      </c>
      <c r="AP251" s="30">
        <f t="shared" si="100"/>
        <v>2</v>
      </c>
      <c r="AQ251" s="32"/>
      <c r="AR251" s="7"/>
      <c r="AS251" s="7"/>
      <c r="AT251" s="7"/>
      <c r="AU251" s="7"/>
      <c r="AV251" s="7"/>
      <c r="AW251" s="7"/>
      <c r="AX251" s="7"/>
      <c r="AY251" s="7"/>
      <c r="AZ251" s="7"/>
      <c r="BA251" s="7"/>
      <c r="BB251" s="7"/>
      <c r="BC251" s="7"/>
      <c r="BD251" s="7"/>
      <c r="BE251" s="7"/>
      <c r="BF251" s="7"/>
      <c r="BG251" s="8"/>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37"/>
      <c r="DX251" s="5" t="s">
        <v>829</v>
      </c>
      <c r="DY251" s="5"/>
      <c r="DZ251" s="5" t="s">
        <v>576</v>
      </c>
      <c r="EA251" s="5"/>
      <c r="EB251" s="5"/>
      <c r="EC251" s="5" t="s">
        <v>1547</v>
      </c>
      <c r="ED251" s="5" t="s">
        <v>2301</v>
      </c>
      <c r="EE251" s="115"/>
      <c r="EF251" s="115"/>
      <c r="EG251" s="115"/>
      <c r="EH251" s="115"/>
      <c r="EI251" s="115"/>
      <c r="EJ251" s="115"/>
      <c r="EK251" s="115"/>
      <c r="EL251" s="115"/>
      <c r="EM251" s="115"/>
      <c r="EN251" s="115"/>
      <c r="EO251" s="115"/>
      <c r="EP251" s="115"/>
      <c r="EQ251" s="5"/>
      <c r="ER251" s="5"/>
    </row>
    <row r="252" spans="1:148" s="9" customFormat="1" ht="29.4" hidden="1" thickBot="1" x14ac:dyDescent="0.35">
      <c r="A252" s="5" t="s">
        <v>2302</v>
      </c>
      <c r="B252" s="5" t="s">
        <v>2303</v>
      </c>
      <c r="C252" s="5" t="s">
        <v>587</v>
      </c>
      <c r="D252" s="5"/>
      <c r="E252" s="5" t="s">
        <v>583</v>
      </c>
      <c r="F252" s="130">
        <v>44706</v>
      </c>
      <c r="G252" s="130">
        <v>44706</v>
      </c>
      <c r="H252" s="130">
        <v>44706</v>
      </c>
      <c r="I252" s="130">
        <v>44706</v>
      </c>
      <c r="J252" s="132">
        <v>44875</v>
      </c>
      <c r="K252" s="132">
        <v>44875</v>
      </c>
      <c r="L252" s="147"/>
      <c r="M252" s="115">
        <v>44925</v>
      </c>
      <c r="N252" s="130">
        <v>44876</v>
      </c>
      <c r="O252" s="269">
        <v>44876</v>
      </c>
      <c r="P252" s="196">
        <v>44908</v>
      </c>
      <c r="Q252" s="275">
        <v>44966</v>
      </c>
      <c r="R252" s="437" t="s">
        <v>2304</v>
      </c>
      <c r="S252" s="180">
        <v>1</v>
      </c>
      <c r="T252" s="176">
        <v>1</v>
      </c>
      <c r="U252" s="176">
        <v>1</v>
      </c>
      <c r="V252" s="176">
        <v>1</v>
      </c>
      <c r="W252" s="176">
        <v>1</v>
      </c>
      <c r="X252" s="177">
        <v>1</v>
      </c>
      <c r="Y252" s="25"/>
      <c r="Z252" s="208">
        <f t="shared" si="102"/>
        <v>44977</v>
      </c>
      <c r="AA252" s="206">
        <v>44977</v>
      </c>
      <c r="AB252" s="206">
        <v>44957</v>
      </c>
      <c r="AC252" s="206">
        <v>44956</v>
      </c>
      <c r="AD252" s="206">
        <v>44979</v>
      </c>
      <c r="AE252" s="206">
        <v>44960</v>
      </c>
      <c r="AF252" s="206">
        <f t="shared" si="103"/>
        <v>44966</v>
      </c>
      <c r="AG252" s="241">
        <v>44967</v>
      </c>
      <c r="AH252" s="222"/>
      <c r="AI252" s="41"/>
      <c r="AJ252" s="6">
        <f t="shared" si="94"/>
        <v>1</v>
      </c>
      <c r="AK252" s="6">
        <f t="shared" si="95"/>
        <v>-19</v>
      </c>
      <c r="AL252" s="6">
        <f t="shared" si="96"/>
        <v>0</v>
      </c>
      <c r="AM252" s="6">
        <f t="shared" si="97"/>
        <v>24</v>
      </c>
      <c r="AN252" s="6">
        <f t="shared" si="98"/>
        <v>-18</v>
      </c>
      <c r="AO252" s="6">
        <f t="shared" si="99"/>
        <v>7</v>
      </c>
      <c r="AP252" s="30">
        <f t="shared" si="100"/>
        <v>2</v>
      </c>
      <c r="AQ252" s="32"/>
      <c r="AR252" s="7"/>
      <c r="AS252" s="7"/>
      <c r="AT252" s="7"/>
      <c r="AU252" s="7"/>
      <c r="AV252" s="7"/>
      <c r="AW252" s="7"/>
      <c r="AX252" s="7"/>
      <c r="AY252" s="7"/>
      <c r="AZ252" s="7"/>
      <c r="BA252" s="7"/>
      <c r="BB252" s="7"/>
      <c r="BC252" s="7"/>
      <c r="BD252" s="7"/>
      <c r="BE252" s="7"/>
      <c r="BF252" s="7"/>
      <c r="BG252" s="8"/>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37"/>
      <c r="DX252" s="5" t="s">
        <v>1392</v>
      </c>
      <c r="DY252" s="5"/>
      <c r="DZ252" s="5" t="s">
        <v>1527</v>
      </c>
      <c r="EA252" s="5"/>
      <c r="EB252" s="5"/>
      <c r="EC252" s="5" t="s">
        <v>1547</v>
      </c>
      <c r="ED252" s="5" t="s">
        <v>1528</v>
      </c>
      <c r="EE252" s="115"/>
      <c r="EF252" s="115"/>
      <c r="EG252" s="115"/>
      <c r="EH252" s="115"/>
      <c r="EI252" s="115"/>
      <c r="EJ252" s="115"/>
      <c r="EK252" s="115"/>
      <c r="EL252" s="115"/>
      <c r="EM252" s="115"/>
      <c r="EN252" s="115"/>
      <c r="EO252" s="115"/>
      <c r="EP252" s="115"/>
      <c r="EQ252" s="5"/>
      <c r="ER252" s="5"/>
    </row>
    <row r="253" spans="1:148" s="9" customFormat="1" ht="29.4" hidden="1" thickBot="1" x14ac:dyDescent="0.35">
      <c r="A253" s="5" t="s">
        <v>2305</v>
      </c>
      <c r="B253" s="5" t="s">
        <v>2306</v>
      </c>
      <c r="C253" s="5" t="s">
        <v>587</v>
      </c>
      <c r="D253" s="5"/>
      <c r="E253" s="5" t="s">
        <v>583</v>
      </c>
      <c r="F253" s="130">
        <v>44706</v>
      </c>
      <c r="G253" s="130">
        <v>44706</v>
      </c>
      <c r="H253" s="130">
        <v>44706</v>
      </c>
      <c r="I253" s="130">
        <v>44706</v>
      </c>
      <c r="J253" s="132">
        <v>44875</v>
      </c>
      <c r="K253" s="132">
        <v>44875</v>
      </c>
      <c r="L253" s="147"/>
      <c r="M253" s="115">
        <v>44925</v>
      </c>
      <c r="N253" s="130">
        <v>44876</v>
      </c>
      <c r="O253" s="130">
        <v>44876</v>
      </c>
      <c r="P253" s="268">
        <v>44908</v>
      </c>
      <c r="Q253" s="255">
        <v>44916</v>
      </c>
      <c r="R253" s="5" t="s">
        <v>2307</v>
      </c>
      <c r="S253" s="180">
        <v>1</v>
      </c>
      <c r="T253" s="176">
        <v>1</v>
      </c>
      <c r="U253" s="176">
        <v>1</v>
      </c>
      <c r="V253" s="176">
        <v>1</v>
      </c>
      <c r="W253" s="176">
        <v>1</v>
      </c>
      <c r="X253" s="177">
        <v>1</v>
      </c>
      <c r="Y253" s="25"/>
      <c r="Z253" s="208">
        <f t="shared" si="102"/>
        <v>44915</v>
      </c>
      <c r="AA253" s="206">
        <v>44915</v>
      </c>
      <c r="AB253" s="206">
        <v>44910</v>
      </c>
      <c r="AC253" s="206">
        <v>44928</v>
      </c>
      <c r="AD253" s="206">
        <f t="shared" ref="AD253:AD260" si="104">SUM(AC253+AE253)/2</f>
        <v>44929.5</v>
      </c>
      <c r="AE253" s="206">
        <v>44931</v>
      </c>
      <c r="AF253" s="206">
        <f t="shared" si="103"/>
        <v>44931</v>
      </c>
      <c r="AG253" s="211">
        <v>44932</v>
      </c>
      <c r="AH253" s="222"/>
      <c r="AI253" s="41"/>
      <c r="AJ253" s="6">
        <f t="shared" si="94"/>
        <v>1</v>
      </c>
      <c r="AK253" s="6">
        <f t="shared" si="95"/>
        <v>-4</v>
      </c>
      <c r="AL253" s="6">
        <f t="shared" si="96"/>
        <v>19</v>
      </c>
      <c r="AM253" s="6">
        <f t="shared" si="97"/>
        <v>2.5</v>
      </c>
      <c r="AN253" s="6">
        <f t="shared" si="98"/>
        <v>2.5</v>
      </c>
      <c r="AO253" s="6">
        <f t="shared" si="99"/>
        <v>1</v>
      </c>
      <c r="AP253" s="30">
        <f t="shared" si="100"/>
        <v>2</v>
      </c>
      <c r="AQ253" s="32"/>
      <c r="AR253" s="7"/>
      <c r="AS253" s="7"/>
      <c r="AT253" s="7"/>
      <c r="AU253" s="7"/>
      <c r="AV253" s="7"/>
      <c r="AW253" s="7"/>
      <c r="AX253" s="7"/>
      <c r="AY253" s="7"/>
      <c r="AZ253" s="7"/>
      <c r="BA253" s="7"/>
      <c r="BB253" s="7"/>
      <c r="BC253" s="7"/>
      <c r="BD253" s="7"/>
      <c r="BE253" s="7"/>
      <c r="BF253" s="7"/>
      <c r="BG253" s="8"/>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37"/>
      <c r="DX253" s="5" t="s">
        <v>1392</v>
      </c>
      <c r="DY253" s="5"/>
      <c r="DZ253" s="5" t="s">
        <v>1527</v>
      </c>
      <c r="EA253" s="5"/>
      <c r="EB253" s="5"/>
      <c r="EC253" s="5" t="s">
        <v>1547</v>
      </c>
      <c r="ED253" s="5" t="s">
        <v>1528</v>
      </c>
      <c r="EE253" s="115"/>
      <c r="EF253" s="115"/>
      <c r="EG253" s="115"/>
      <c r="EH253" s="115"/>
      <c r="EI253" s="115"/>
      <c r="EJ253" s="115"/>
      <c r="EK253" s="115"/>
      <c r="EL253" s="115"/>
      <c r="EM253" s="115"/>
      <c r="EN253" s="115"/>
      <c r="EO253" s="115"/>
      <c r="EP253" s="115"/>
      <c r="EQ253" s="5"/>
      <c r="ER253" s="5"/>
    </row>
    <row r="254" spans="1:148" s="9" customFormat="1" ht="29.4" hidden="1" thickBot="1" x14ac:dyDescent="0.35">
      <c r="A254" s="5" t="s">
        <v>2308</v>
      </c>
      <c r="B254" s="5" t="s">
        <v>2309</v>
      </c>
      <c r="C254" s="5" t="s">
        <v>587</v>
      </c>
      <c r="D254" s="5"/>
      <c r="E254" s="5" t="s">
        <v>583</v>
      </c>
      <c r="F254" s="130">
        <v>44706</v>
      </c>
      <c r="G254" s="130">
        <v>44706</v>
      </c>
      <c r="H254" s="130">
        <v>44706</v>
      </c>
      <c r="I254" s="130">
        <v>44706</v>
      </c>
      <c r="J254" s="130">
        <v>44875</v>
      </c>
      <c r="K254" s="130">
        <v>44875</v>
      </c>
      <c r="L254" s="115"/>
      <c r="M254" s="115">
        <v>44925</v>
      </c>
      <c r="N254" s="130">
        <v>44876</v>
      </c>
      <c r="O254" s="130">
        <v>44876</v>
      </c>
      <c r="P254" s="130">
        <v>44908</v>
      </c>
      <c r="Q254" s="231">
        <v>44966</v>
      </c>
      <c r="R254" s="157" t="s">
        <v>2304</v>
      </c>
      <c r="S254" s="180">
        <v>1</v>
      </c>
      <c r="T254" s="176">
        <v>1</v>
      </c>
      <c r="U254" s="176">
        <v>1</v>
      </c>
      <c r="V254" s="176">
        <v>1</v>
      </c>
      <c r="W254" s="176">
        <v>1</v>
      </c>
      <c r="X254" s="177">
        <v>1</v>
      </c>
      <c r="Y254" s="25"/>
      <c r="Z254" s="208">
        <f t="shared" si="102"/>
        <v>44916</v>
      </c>
      <c r="AA254" s="206">
        <v>44916</v>
      </c>
      <c r="AB254" s="206">
        <v>44914</v>
      </c>
      <c r="AC254" s="206">
        <v>44956</v>
      </c>
      <c r="AD254" s="206">
        <f t="shared" si="104"/>
        <v>44958</v>
      </c>
      <c r="AE254" s="206">
        <v>44960</v>
      </c>
      <c r="AF254" s="206">
        <f t="shared" si="103"/>
        <v>44966</v>
      </c>
      <c r="AG254" s="241">
        <v>44967</v>
      </c>
      <c r="AH254" s="222"/>
      <c r="AI254" s="41"/>
      <c r="AJ254" s="6">
        <f t="shared" si="94"/>
        <v>1</v>
      </c>
      <c r="AK254" s="6">
        <f t="shared" si="95"/>
        <v>-1</v>
      </c>
      <c r="AL254" s="6">
        <f t="shared" si="96"/>
        <v>43</v>
      </c>
      <c r="AM254" s="6">
        <f t="shared" si="97"/>
        <v>3</v>
      </c>
      <c r="AN254" s="6">
        <f t="shared" si="98"/>
        <v>3</v>
      </c>
      <c r="AO254" s="6">
        <f t="shared" si="99"/>
        <v>7</v>
      </c>
      <c r="AP254" s="30">
        <f t="shared" si="100"/>
        <v>2</v>
      </c>
      <c r="AQ254" s="32"/>
      <c r="AR254" s="7"/>
      <c r="AS254" s="7"/>
      <c r="AT254" s="7"/>
      <c r="AU254" s="7"/>
      <c r="AV254" s="7"/>
      <c r="AW254" s="7"/>
      <c r="AX254" s="7"/>
      <c r="AY254" s="7"/>
      <c r="AZ254" s="7"/>
      <c r="BA254" s="7"/>
      <c r="BB254" s="7"/>
      <c r="BC254" s="7"/>
      <c r="BD254" s="7"/>
      <c r="BE254" s="7"/>
      <c r="BF254" s="7"/>
      <c r="BG254" s="8"/>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37"/>
      <c r="DX254" s="5" t="s">
        <v>1392</v>
      </c>
      <c r="DY254" s="5"/>
      <c r="DZ254" s="5" t="s">
        <v>1527</v>
      </c>
      <c r="EA254" s="5"/>
      <c r="EB254" s="5"/>
      <c r="EC254" s="5" t="s">
        <v>1547</v>
      </c>
      <c r="ED254" s="5" t="s">
        <v>1528</v>
      </c>
      <c r="EE254" s="115"/>
      <c r="EF254" s="115"/>
      <c r="EG254" s="115"/>
      <c r="EH254" s="115"/>
      <c r="EI254" s="115"/>
      <c r="EJ254" s="115"/>
      <c r="EK254" s="115"/>
      <c r="EL254" s="115"/>
      <c r="EM254" s="115"/>
      <c r="EN254" s="115"/>
      <c r="EO254" s="115"/>
      <c r="EP254" s="115"/>
      <c r="EQ254" s="5"/>
      <c r="ER254" s="5"/>
    </row>
    <row r="255" spans="1:148" s="9" customFormat="1" ht="29.4" hidden="1" thickBot="1" x14ac:dyDescent="0.35">
      <c r="A255" s="5" t="s">
        <v>2310</v>
      </c>
      <c r="B255" s="5" t="s">
        <v>2311</v>
      </c>
      <c r="C255" s="5" t="s">
        <v>587</v>
      </c>
      <c r="D255" s="5"/>
      <c r="E255" s="5" t="s">
        <v>583</v>
      </c>
      <c r="F255" s="130">
        <v>44706</v>
      </c>
      <c r="G255" s="130">
        <v>44706</v>
      </c>
      <c r="H255" s="130">
        <v>44706</v>
      </c>
      <c r="I255" s="130">
        <v>44706</v>
      </c>
      <c r="J255" s="130">
        <v>44875</v>
      </c>
      <c r="K255" s="130">
        <v>44875</v>
      </c>
      <c r="L255" s="115"/>
      <c r="M255" s="115">
        <v>44925</v>
      </c>
      <c r="N255" s="130">
        <v>44876</v>
      </c>
      <c r="O255" s="130">
        <v>44876</v>
      </c>
      <c r="P255" s="130">
        <v>44908</v>
      </c>
      <c r="Q255" s="231">
        <v>44939</v>
      </c>
      <c r="R255" s="384" t="s">
        <v>2312</v>
      </c>
      <c r="S255" s="180">
        <v>1</v>
      </c>
      <c r="T255" s="176">
        <v>1</v>
      </c>
      <c r="U255" s="176">
        <v>1</v>
      </c>
      <c r="V255" s="176">
        <v>1</v>
      </c>
      <c r="W255" s="176">
        <v>1</v>
      </c>
      <c r="X255" s="177">
        <v>1</v>
      </c>
      <c r="Y255" s="25"/>
      <c r="Z255" s="208">
        <f t="shared" si="102"/>
        <v>44909</v>
      </c>
      <c r="AA255" s="206">
        <v>44909</v>
      </c>
      <c r="AB255" s="206">
        <v>44917</v>
      </c>
      <c r="AC255" s="206">
        <v>44930</v>
      </c>
      <c r="AD255" s="206">
        <f t="shared" si="104"/>
        <v>44931</v>
      </c>
      <c r="AE255" s="211">
        <v>44932</v>
      </c>
      <c r="AF255" s="206">
        <f t="shared" si="103"/>
        <v>44942</v>
      </c>
      <c r="AG255" s="241">
        <v>44943</v>
      </c>
      <c r="AH255" s="222"/>
      <c r="AI255" s="41"/>
      <c r="AJ255" s="6">
        <f t="shared" si="94"/>
        <v>1</v>
      </c>
      <c r="AK255" s="6">
        <f t="shared" si="95"/>
        <v>9</v>
      </c>
      <c r="AL255" s="6">
        <f t="shared" si="96"/>
        <v>14</v>
      </c>
      <c r="AM255" s="6">
        <f t="shared" si="97"/>
        <v>2</v>
      </c>
      <c r="AN255" s="6">
        <f t="shared" si="98"/>
        <v>2</v>
      </c>
      <c r="AO255" s="6">
        <f t="shared" si="99"/>
        <v>11</v>
      </c>
      <c r="AP255" s="30">
        <f t="shared" si="100"/>
        <v>2</v>
      </c>
      <c r="AQ255" s="32"/>
      <c r="AR255" s="7"/>
      <c r="AS255" s="7"/>
      <c r="AT255" s="7"/>
      <c r="AU255" s="7"/>
      <c r="AV255" s="7"/>
      <c r="AW255" s="7"/>
      <c r="AX255" s="7"/>
      <c r="AY255" s="7"/>
      <c r="AZ255" s="7"/>
      <c r="BA255" s="7"/>
      <c r="BB255" s="7"/>
      <c r="BC255" s="7"/>
      <c r="BD255" s="7"/>
      <c r="BE255" s="7"/>
      <c r="BF255" s="7"/>
      <c r="BG255" s="8"/>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37"/>
      <c r="DX255" s="5" t="s">
        <v>1392</v>
      </c>
      <c r="DY255" s="5"/>
      <c r="DZ255" s="5" t="s">
        <v>1527</v>
      </c>
      <c r="EA255" s="5"/>
      <c r="EB255" s="5"/>
      <c r="EC255" s="5" t="s">
        <v>1547</v>
      </c>
      <c r="ED255" s="5" t="s">
        <v>1528</v>
      </c>
      <c r="EE255" s="115"/>
      <c r="EF255" s="115"/>
      <c r="EG255" s="115"/>
      <c r="EH255" s="115"/>
      <c r="EI255" s="115"/>
      <c r="EJ255" s="115"/>
      <c r="EK255" s="115"/>
      <c r="EL255" s="115"/>
      <c r="EM255" s="115"/>
      <c r="EN255" s="115"/>
      <c r="EO255" s="115"/>
      <c r="EP255" s="115"/>
      <c r="EQ255" s="5"/>
      <c r="ER255" s="5"/>
    </row>
    <row r="256" spans="1:148" s="9" customFormat="1" ht="29.4" hidden="1" thickBot="1" x14ac:dyDescent="0.35">
      <c r="A256" s="5" t="s">
        <v>2313</v>
      </c>
      <c r="B256" s="5" t="s">
        <v>2314</v>
      </c>
      <c r="C256" s="5" t="s">
        <v>587</v>
      </c>
      <c r="D256" s="5"/>
      <c r="E256" s="5" t="s">
        <v>583</v>
      </c>
      <c r="F256" s="130">
        <v>44706</v>
      </c>
      <c r="G256" s="130">
        <v>44706</v>
      </c>
      <c r="H256" s="130">
        <v>44706</v>
      </c>
      <c r="I256" s="130">
        <v>44706</v>
      </c>
      <c r="J256" s="130">
        <v>44875</v>
      </c>
      <c r="K256" s="130">
        <v>44875</v>
      </c>
      <c r="L256" s="115"/>
      <c r="M256" s="115">
        <v>44925</v>
      </c>
      <c r="N256" s="130">
        <v>44876</v>
      </c>
      <c r="O256" s="130">
        <v>44876</v>
      </c>
      <c r="P256" s="130">
        <v>44908</v>
      </c>
      <c r="Q256" s="231">
        <v>44952</v>
      </c>
      <c r="R256" s="5" t="s">
        <v>2307</v>
      </c>
      <c r="S256" s="180">
        <v>1</v>
      </c>
      <c r="T256" s="176">
        <v>1</v>
      </c>
      <c r="U256" s="176">
        <v>1</v>
      </c>
      <c r="V256" s="176">
        <v>1</v>
      </c>
      <c r="W256" s="176">
        <v>1</v>
      </c>
      <c r="X256" s="177">
        <v>1</v>
      </c>
      <c r="Y256" s="25"/>
      <c r="Z256" s="208">
        <f t="shared" si="102"/>
        <v>44910</v>
      </c>
      <c r="AA256" s="206">
        <v>44910</v>
      </c>
      <c r="AB256" s="211">
        <v>44865</v>
      </c>
      <c r="AC256" s="206">
        <v>44931</v>
      </c>
      <c r="AD256" s="206">
        <f t="shared" si="104"/>
        <v>44934</v>
      </c>
      <c r="AE256" s="211">
        <v>44937</v>
      </c>
      <c r="AF256" s="205">
        <f t="shared" si="103"/>
        <v>44951</v>
      </c>
      <c r="AG256" s="205">
        <v>44952</v>
      </c>
      <c r="AH256" s="222"/>
      <c r="AI256" s="41"/>
      <c r="AJ256" s="6">
        <f t="shared" si="94"/>
        <v>1</v>
      </c>
      <c r="AK256" s="6">
        <f t="shared" si="95"/>
        <v>-44</v>
      </c>
      <c r="AL256" s="6">
        <f t="shared" si="96"/>
        <v>67</v>
      </c>
      <c r="AM256" s="6">
        <f t="shared" si="97"/>
        <v>4</v>
      </c>
      <c r="AN256" s="6">
        <f t="shared" si="98"/>
        <v>4</v>
      </c>
      <c r="AO256" s="6">
        <f t="shared" si="99"/>
        <v>15</v>
      </c>
      <c r="AP256" s="30">
        <f t="shared" si="100"/>
        <v>2</v>
      </c>
      <c r="AQ256" s="32"/>
      <c r="AR256" s="7"/>
      <c r="AS256" s="7"/>
      <c r="AT256" s="7"/>
      <c r="AU256" s="7"/>
      <c r="AV256" s="7"/>
      <c r="AW256" s="7"/>
      <c r="AX256" s="7"/>
      <c r="AY256" s="7"/>
      <c r="AZ256" s="7"/>
      <c r="BA256" s="7"/>
      <c r="BB256" s="7"/>
      <c r="BC256" s="7"/>
      <c r="BD256" s="7"/>
      <c r="BE256" s="7"/>
      <c r="BF256" s="7"/>
      <c r="BG256" s="8"/>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37"/>
      <c r="DX256" s="5" t="s">
        <v>1392</v>
      </c>
      <c r="DY256" s="5"/>
      <c r="DZ256" s="5" t="s">
        <v>1527</v>
      </c>
      <c r="EA256" s="5"/>
      <c r="EB256" s="5"/>
      <c r="EC256" s="5" t="s">
        <v>1547</v>
      </c>
      <c r="ED256" s="5" t="s">
        <v>1528</v>
      </c>
      <c r="EE256" s="115"/>
      <c r="EF256" s="115"/>
      <c r="EG256" s="115"/>
      <c r="EH256" s="115"/>
      <c r="EI256" s="115"/>
      <c r="EJ256" s="115"/>
      <c r="EK256" s="115"/>
      <c r="EL256" s="115"/>
      <c r="EM256" s="115"/>
      <c r="EN256" s="115"/>
      <c r="EO256" s="115"/>
      <c r="EP256" s="115"/>
      <c r="EQ256" s="5"/>
      <c r="ER256" s="5"/>
    </row>
    <row r="257" spans="1:148" s="9" customFormat="1" ht="29.4" hidden="1" thickBot="1" x14ac:dyDescent="0.35">
      <c r="A257" s="199" t="s">
        <v>2315</v>
      </c>
      <c r="B257" s="199" t="s">
        <v>2311</v>
      </c>
      <c r="C257" s="199" t="s">
        <v>587</v>
      </c>
      <c r="D257" s="5"/>
      <c r="E257" s="199" t="s">
        <v>583</v>
      </c>
      <c r="F257" s="279">
        <v>44706</v>
      </c>
      <c r="G257" s="279">
        <v>44706</v>
      </c>
      <c r="H257" s="279">
        <v>44706</v>
      </c>
      <c r="I257" s="279">
        <v>44706</v>
      </c>
      <c r="J257" s="279">
        <v>44875</v>
      </c>
      <c r="K257" s="279">
        <v>44875</v>
      </c>
      <c r="L257" s="200"/>
      <c r="M257" s="200">
        <v>44925</v>
      </c>
      <c r="N257" s="279">
        <v>44876</v>
      </c>
      <c r="O257" s="279">
        <v>44876</v>
      </c>
      <c r="P257" s="279">
        <v>44908</v>
      </c>
      <c r="Q257" s="253">
        <v>44952</v>
      </c>
      <c r="R257" s="5" t="s">
        <v>2307</v>
      </c>
      <c r="S257" s="180">
        <v>1</v>
      </c>
      <c r="T257" s="176">
        <v>1</v>
      </c>
      <c r="U257" s="176">
        <v>1</v>
      </c>
      <c r="V257" s="176">
        <v>1</v>
      </c>
      <c r="W257" s="176">
        <v>1</v>
      </c>
      <c r="X257" s="177">
        <v>1</v>
      </c>
      <c r="Y257" s="25"/>
      <c r="Z257" s="208">
        <f t="shared" si="102"/>
        <v>44911</v>
      </c>
      <c r="AA257" s="206">
        <v>44911</v>
      </c>
      <c r="AB257" s="206">
        <v>44909</v>
      </c>
      <c r="AC257" s="206">
        <v>44932</v>
      </c>
      <c r="AD257" s="206">
        <f t="shared" si="104"/>
        <v>44937.5</v>
      </c>
      <c r="AE257" s="206">
        <v>44943</v>
      </c>
      <c r="AF257" s="205">
        <f t="shared" si="103"/>
        <v>44951</v>
      </c>
      <c r="AG257" s="205">
        <v>44952</v>
      </c>
      <c r="AH257" s="222"/>
      <c r="AI257" s="41"/>
      <c r="AJ257" s="6">
        <f t="shared" si="94"/>
        <v>1</v>
      </c>
      <c r="AK257" s="6">
        <f t="shared" si="95"/>
        <v>-1</v>
      </c>
      <c r="AL257" s="6">
        <f t="shared" si="96"/>
        <v>24</v>
      </c>
      <c r="AM257" s="6">
        <f t="shared" si="97"/>
        <v>6.5</v>
      </c>
      <c r="AN257" s="6">
        <f t="shared" si="98"/>
        <v>6.5</v>
      </c>
      <c r="AO257" s="6">
        <f t="shared" si="99"/>
        <v>9</v>
      </c>
      <c r="AP257" s="30">
        <f t="shared" si="100"/>
        <v>2</v>
      </c>
      <c r="AQ257" s="32"/>
      <c r="AR257" s="7"/>
      <c r="AS257" s="7"/>
      <c r="AT257" s="7"/>
      <c r="AU257" s="7"/>
      <c r="AV257" s="7"/>
      <c r="AW257" s="7"/>
      <c r="AX257" s="7"/>
      <c r="AY257" s="7"/>
      <c r="AZ257" s="7"/>
      <c r="BA257" s="7"/>
      <c r="BB257" s="7"/>
      <c r="BC257" s="7"/>
      <c r="BD257" s="7"/>
      <c r="BE257" s="7"/>
      <c r="BF257" s="7"/>
      <c r="BG257" s="8"/>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37"/>
      <c r="DX257" s="5" t="s">
        <v>1392</v>
      </c>
      <c r="DY257" s="5"/>
      <c r="DZ257" s="5" t="s">
        <v>1527</v>
      </c>
      <c r="EA257" s="5"/>
      <c r="EB257" s="5"/>
      <c r="EC257" s="5" t="s">
        <v>1547</v>
      </c>
      <c r="ED257" s="5" t="s">
        <v>1528</v>
      </c>
      <c r="EE257" s="115"/>
      <c r="EF257" s="115"/>
      <c r="EG257" s="115"/>
      <c r="EH257" s="115"/>
      <c r="EI257" s="115"/>
      <c r="EJ257" s="115"/>
      <c r="EK257" s="115"/>
      <c r="EL257" s="115"/>
      <c r="EM257" s="115"/>
      <c r="EN257" s="115"/>
      <c r="EO257" s="115"/>
      <c r="EP257" s="115"/>
      <c r="EQ257" s="5"/>
      <c r="ER257" s="5"/>
    </row>
    <row r="258" spans="1:148" s="9" customFormat="1" ht="29.4" hidden="1" thickBot="1" x14ac:dyDescent="0.35">
      <c r="A258" s="195" t="s">
        <v>2316</v>
      </c>
      <c r="B258" s="195" t="s">
        <v>1960</v>
      </c>
      <c r="C258" s="195" t="s">
        <v>587</v>
      </c>
      <c r="D258" s="5"/>
      <c r="E258" s="195" t="s">
        <v>583</v>
      </c>
      <c r="F258" s="197"/>
      <c r="G258" s="197"/>
      <c r="H258" s="196">
        <v>44750</v>
      </c>
      <c r="I258" s="197"/>
      <c r="J258" s="196">
        <v>44741</v>
      </c>
      <c r="K258" s="197"/>
      <c r="L258" s="198"/>
      <c r="M258" s="198"/>
      <c r="N258" s="196">
        <v>44742</v>
      </c>
      <c r="O258" s="347"/>
      <c r="P258" s="196"/>
      <c r="Q258" s="290">
        <v>44837</v>
      </c>
      <c r="R258" s="254" t="s">
        <v>2317</v>
      </c>
      <c r="S258" s="193">
        <v>1</v>
      </c>
      <c r="T258" s="176">
        <v>1</v>
      </c>
      <c r="U258" s="193">
        <v>1</v>
      </c>
      <c r="V258" s="176">
        <v>1</v>
      </c>
      <c r="W258" s="176">
        <v>1</v>
      </c>
      <c r="X258" s="177">
        <v>1</v>
      </c>
      <c r="Y258" s="25"/>
      <c r="Z258" s="217">
        <f t="shared" si="102"/>
        <v>44837</v>
      </c>
      <c r="AA258" s="206">
        <v>44837</v>
      </c>
      <c r="AB258" s="217">
        <f>AC258</f>
        <v>44838</v>
      </c>
      <c r="AC258" s="212">
        <v>44838</v>
      </c>
      <c r="AD258" s="205">
        <f t="shared" si="104"/>
        <v>44838.5</v>
      </c>
      <c r="AE258" s="211">
        <v>44839</v>
      </c>
      <c r="AF258" s="206">
        <f t="shared" si="103"/>
        <v>44847</v>
      </c>
      <c r="AG258" s="212">
        <v>44848</v>
      </c>
      <c r="AH258" s="222"/>
      <c r="AI258" s="41"/>
      <c r="AJ258" s="6">
        <f t="shared" si="94"/>
        <v>1</v>
      </c>
      <c r="AK258" s="6">
        <f t="shared" si="95"/>
        <v>2</v>
      </c>
      <c r="AL258" s="6">
        <f t="shared" si="96"/>
        <v>1</v>
      </c>
      <c r="AM258" s="6">
        <f t="shared" si="97"/>
        <v>1.5</v>
      </c>
      <c r="AN258" s="6">
        <f t="shared" si="98"/>
        <v>1.5</v>
      </c>
      <c r="AO258" s="6">
        <f t="shared" si="99"/>
        <v>9</v>
      </c>
      <c r="AP258" s="30">
        <f t="shared" si="100"/>
        <v>2</v>
      </c>
      <c r="AQ258" s="32"/>
      <c r="AR258" s="7"/>
      <c r="AS258" s="7"/>
      <c r="AT258" s="7"/>
      <c r="AU258" s="7"/>
      <c r="AV258" s="7"/>
      <c r="AW258" s="7"/>
      <c r="AX258" s="7"/>
      <c r="AY258" s="7"/>
      <c r="AZ258" s="7"/>
      <c r="BA258" s="7"/>
      <c r="BB258" s="7"/>
      <c r="BC258" s="7"/>
      <c r="BD258" s="7"/>
      <c r="BE258" s="7"/>
      <c r="BF258" s="7"/>
      <c r="BG258" s="8"/>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37"/>
      <c r="DX258" s="5" t="s">
        <v>1717</v>
      </c>
      <c r="DY258" s="5"/>
      <c r="DZ258" s="5" t="s">
        <v>1580</v>
      </c>
      <c r="EA258" s="5" t="s">
        <v>577</v>
      </c>
      <c r="EB258" s="5" t="s">
        <v>1681</v>
      </c>
      <c r="EC258" s="5" t="s">
        <v>1113</v>
      </c>
      <c r="ED258" s="5"/>
      <c r="EE258" s="115"/>
      <c r="EF258" s="115"/>
      <c r="EG258" s="115"/>
      <c r="EH258" s="115"/>
      <c r="EI258" s="115"/>
      <c r="EJ258" s="115"/>
      <c r="EK258" s="115"/>
      <c r="EL258" s="115"/>
      <c r="EM258" s="115"/>
      <c r="EN258" s="115"/>
      <c r="EO258" s="115"/>
      <c r="EP258" s="115"/>
      <c r="EQ258" s="5"/>
      <c r="ER258" s="5"/>
    </row>
    <row r="259" spans="1:148" s="9" customFormat="1" ht="29.4" hidden="1" thickBot="1" x14ac:dyDescent="0.35">
      <c r="A259" s="201" t="s">
        <v>2318</v>
      </c>
      <c r="B259" s="315" t="s">
        <v>2319</v>
      </c>
      <c r="C259" s="201" t="s">
        <v>593</v>
      </c>
      <c r="D259" s="5" t="s">
        <v>589</v>
      </c>
      <c r="E259" s="201" t="s">
        <v>590</v>
      </c>
      <c r="F259" s="202"/>
      <c r="G259" s="202"/>
      <c r="H259" s="203"/>
      <c r="I259" s="203"/>
      <c r="J259" s="203"/>
      <c r="K259" s="203"/>
      <c r="L259" s="203"/>
      <c r="M259" s="203"/>
      <c r="N259" s="203"/>
      <c r="O259" s="273"/>
      <c r="P259" s="198"/>
      <c r="Q259" s="271"/>
      <c r="R259" s="285" t="s">
        <v>2320</v>
      </c>
      <c r="S259" s="161"/>
      <c r="T259" s="161"/>
      <c r="U259" s="161"/>
      <c r="V259" s="161"/>
      <c r="W259" s="161"/>
      <c r="X259" s="177"/>
      <c r="Y259" s="25"/>
      <c r="Z259" s="205"/>
      <c r="AA259" s="205"/>
      <c r="AB259" s="205"/>
      <c r="AC259" s="205"/>
      <c r="AD259" s="205">
        <f t="shared" si="104"/>
        <v>0</v>
      </c>
      <c r="AE259" s="205"/>
      <c r="AF259" s="205">
        <f t="shared" si="103"/>
        <v>45006</v>
      </c>
      <c r="AG259" s="205">
        <v>45007</v>
      </c>
      <c r="AH259" s="222"/>
      <c r="AI259" s="41"/>
      <c r="AJ259" s="6" t="str">
        <f t="shared" si="94"/>
        <v/>
      </c>
      <c r="AK259" s="6" t="str">
        <f t="shared" si="95"/>
        <v/>
      </c>
      <c r="AL259" s="6" t="str">
        <f t="shared" si="96"/>
        <v/>
      </c>
      <c r="AM259" s="6" t="str">
        <f t="shared" si="97"/>
        <v/>
      </c>
      <c r="AN259" s="6" t="str">
        <f t="shared" si="98"/>
        <v/>
      </c>
      <c r="AO259" s="6" t="str">
        <f t="shared" si="99"/>
        <v/>
      </c>
      <c r="AP259" s="30">
        <f t="shared" si="100"/>
        <v>2</v>
      </c>
      <c r="AQ259" s="32"/>
      <c r="AR259" s="7"/>
      <c r="AS259" s="7"/>
      <c r="AT259" s="7"/>
      <c r="AU259" s="7"/>
      <c r="AV259" s="7"/>
      <c r="AW259" s="7"/>
      <c r="AX259" s="7"/>
      <c r="AY259" s="7"/>
      <c r="AZ259" s="7"/>
      <c r="BA259" s="7"/>
      <c r="BB259" s="7"/>
      <c r="BC259" s="7"/>
      <c r="BD259" s="7"/>
      <c r="BE259" s="7"/>
      <c r="BF259" s="7"/>
      <c r="BG259" s="8"/>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37"/>
      <c r="DX259" s="5"/>
      <c r="DY259" s="5"/>
      <c r="DZ259" s="5"/>
      <c r="EA259" s="5"/>
      <c r="EB259" s="5"/>
      <c r="EC259" s="5"/>
      <c r="ED259" s="5"/>
      <c r="EE259" s="5"/>
      <c r="EF259" s="5"/>
      <c r="EG259" s="5"/>
      <c r="EH259" s="5"/>
      <c r="EI259" s="5"/>
      <c r="EJ259" s="5"/>
      <c r="EK259" s="5"/>
      <c r="EL259" s="115"/>
      <c r="EM259" s="115"/>
      <c r="EN259" s="115"/>
      <c r="EO259" s="115"/>
      <c r="EP259" s="115"/>
      <c r="EQ259" s="5"/>
      <c r="ER259" s="5"/>
    </row>
    <row r="260" spans="1:148" s="9" customFormat="1" ht="15" thickBot="1" x14ac:dyDescent="0.35">
      <c r="A260" s="533" t="s">
        <v>733</v>
      </c>
      <c r="B260" s="28" t="s">
        <v>2287</v>
      </c>
      <c r="C260" s="5" t="s">
        <v>579</v>
      </c>
      <c r="D260" s="5" t="s">
        <v>581</v>
      </c>
      <c r="E260" s="5" t="s">
        <v>583</v>
      </c>
      <c r="F260" s="134"/>
      <c r="G260" s="134"/>
      <c r="H260" s="131">
        <v>45096</v>
      </c>
      <c r="I260" s="130">
        <v>45076</v>
      </c>
      <c r="J260" s="131">
        <v>45096</v>
      </c>
      <c r="K260" s="131">
        <v>45096</v>
      </c>
      <c r="L260" s="130">
        <v>45092</v>
      </c>
      <c r="M260" s="115"/>
      <c r="N260" s="130">
        <v>45100</v>
      </c>
      <c r="O260" s="130">
        <v>45100</v>
      </c>
      <c r="P260" s="203">
        <v>45170</v>
      </c>
      <c r="Q260" s="366" t="e">
        <f t="shared" ref="Q260:Q270" si="105">WORKDAY(MIN(AA260,AB260),-5)</f>
        <v>#NUM!</v>
      </c>
      <c r="R260" s="458" t="s">
        <v>2288</v>
      </c>
      <c r="S260" s="134"/>
      <c r="T260" s="134"/>
      <c r="U260" s="134"/>
      <c r="V260" s="134"/>
      <c r="W260" s="134"/>
      <c r="X260" s="177"/>
      <c r="Y260" s="25"/>
      <c r="Z260" s="134"/>
      <c r="AA260" s="134"/>
      <c r="AB260" s="134"/>
      <c r="AC260" s="134"/>
      <c r="AD260" s="335">
        <f t="shared" si="104"/>
        <v>0</v>
      </c>
      <c r="AE260" s="205"/>
      <c r="AF260" s="205">
        <f t="shared" si="103"/>
        <v>45274</v>
      </c>
      <c r="AG260" s="205">
        <v>45275</v>
      </c>
      <c r="AH260" s="222"/>
      <c r="AI260" s="41"/>
      <c r="AJ260" s="6" t="str">
        <f t="shared" si="94"/>
        <v/>
      </c>
      <c r="AK260" s="6" t="str">
        <f t="shared" si="95"/>
        <v/>
      </c>
      <c r="AL260" s="6" t="str">
        <f t="shared" si="96"/>
        <v/>
      </c>
      <c r="AM260" s="6" t="str">
        <f t="shared" si="97"/>
        <v/>
      </c>
      <c r="AN260" s="6" t="str">
        <f t="shared" si="98"/>
        <v/>
      </c>
      <c r="AO260" s="6" t="str">
        <f t="shared" si="99"/>
        <v/>
      </c>
      <c r="AP260" s="30">
        <f t="shared" si="100"/>
        <v>2</v>
      </c>
      <c r="AQ260" s="32"/>
      <c r="AR260" s="7"/>
      <c r="AS260" s="7"/>
      <c r="AT260" s="7"/>
      <c r="AU260" s="7"/>
      <c r="AV260" s="7"/>
      <c r="AW260" s="7"/>
      <c r="AX260" s="7"/>
      <c r="AY260" s="7"/>
      <c r="AZ260" s="7"/>
      <c r="BA260" s="7"/>
      <c r="BB260" s="7"/>
      <c r="BC260" s="7"/>
      <c r="BD260" s="7"/>
      <c r="BE260" s="7"/>
      <c r="BF260" s="7"/>
      <c r="BG260" s="8"/>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37"/>
      <c r="DX260" s="5"/>
      <c r="DY260" s="5"/>
      <c r="DZ260" s="5"/>
      <c r="EA260" s="5"/>
      <c r="EB260" s="5"/>
      <c r="EC260" s="5"/>
      <c r="ED260" s="5"/>
      <c r="EE260" s="5"/>
      <c r="EF260" s="5"/>
      <c r="EG260" s="5"/>
      <c r="EH260" s="5"/>
      <c r="EI260" s="5"/>
      <c r="EJ260" s="5"/>
      <c r="EK260" s="5"/>
      <c r="EL260" s="5"/>
      <c r="EM260" s="5"/>
      <c r="EN260" s="5"/>
      <c r="EO260" s="5"/>
      <c r="EP260" s="5"/>
      <c r="EQ260" s="5"/>
      <c r="ER260" s="5"/>
    </row>
    <row r="261" spans="1:148" s="9" customFormat="1" ht="29.4" thickBot="1" x14ac:dyDescent="0.35">
      <c r="A261" s="5" t="s">
        <v>2321</v>
      </c>
      <c r="B261" s="5" t="s">
        <v>2322</v>
      </c>
      <c r="C261" s="5" t="s">
        <v>579</v>
      </c>
      <c r="D261" s="5" t="s">
        <v>581</v>
      </c>
      <c r="E261" s="5" t="s">
        <v>575</v>
      </c>
      <c r="F261" s="130">
        <v>45120</v>
      </c>
      <c r="G261" s="131">
        <v>45117</v>
      </c>
      <c r="H261" s="130">
        <v>45120</v>
      </c>
      <c r="I261" s="131">
        <v>45125</v>
      </c>
      <c r="J261" s="131">
        <v>45135</v>
      </c>
      <c r="K261" s="131">
        <v>45134</v>
      </c>
      <c r="L261" s="130">
        <v>45131</v>
      </c>
      <c r="M261" s="115"/>
      <c r="N261" s="131">
        <v>45140</v>
      </c>
      <c r="O261" s="131">
        <v>45140</v>
      </c>
      <c r="P261" s="205">
        <v>45146</v>
      </c>
      <c r="Q261" s="634">
        <f t="shared" si="105"/>
        <v>45147</v>
      </c>
      <c r="R261" s="479" t="s">
        <v>2323</v>
      </c>
      <c r="S261" s="161">
        <v>1</v>
      </c>
      <c r="T261" s="161">
        <v>1</v>
      </c>
      <c r="U261" s="161">
        <v>1</v>
      </c>
      <c r="V261" s="161">
        <v>0.95</v>
      </c>
      <c r="W261" s="161">
        <v>0.05</v>
      </c>
      <c r="X261" s="177"/>
      <c r="Y261" s="25"/>
      <c r="Z261" s="206">
        <v>45146</v>
      </c>
      <c r="AA261" s="206">
        <v>45230</v>
      </c>
      <c r="AB261" s="206">
        <v>45154</v>
      </c>
      <c r="AC261" s="206">
        <v>45163</v>
      </c>
      <c r="AD261" s="206">
        <v>45236</v>
      </c>
      <c r="AE261" s="205">
        <v>45288</v>
      </c>
      <c r="AF261" s="205">
        <f t="shared" si="103"/>
        <v>45365</v>
      </c>
      <c r="AG261" s="205">
        <v>45366</v>
      </c>
      <c r="AH261" s="222"/>
      <c r="AI261" s="41"/>
      <c r="AJ261" s="6">
        <f t="shared" si="94"/>
        <v>85</v>
      </c>
      <c r="AK261" s="6">
        <f t="shared" si="95"/>
        <v>-75</v>
      </c>
      <c r="AL261" s="6">
        <f t="shared" si="96"/>
        <v>10</v>
      </c>
      <c r="AM261" s="6">
        <f t="shared" si="97"/>
        <v>74</v>
      </c>
      <c r="AN261" s="6">
        <f t="shared" si="98"/>
        <v>53</v>
      </c>
      <c r="AO261" s="6">
        <f t="shared" si="99"/>
        <v>78</v>
      </c>
      <c r="AP261" s="30">
        <f t="shared" si="100"/>
        <v>2</v>
      </c>
      <c r="AQ261" s="32"/>
      <c r="AR261" s="7"/>
      <c r="AS261" s="7"/>
      <c r="AT261" s="7"/>
      <c r="AU261" s="7"/>
      <c r="AV261" s="7"/>
      <c r="AW261" s="7"/>
      <c r="AX261" s="7"/>
      <c r="AY261" s="7"/>
      <c r="AZ261" s="7"/>
      <c r="BA261" s="7"/>
      <c r="BB261" s="7"/>
      <c r="BC261" s="7"/>
      <c r="BD261" s="7"/>
      <c r="BE261" s="7"/>
      <c r="BF261" s="7"/>
      <c r="BG261" s="8"/>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37"/>
      <c r="DX261" s="5" t="s">
        <v>1744</v>
      </c>
      <c r="DY261" s="5" t="s">
        <v>1606</v>
      </c>
      <c r="DZ261" s="5" t="s">
        <v>584</v>
      </c>
      <c r="EA261" s="5" t="s">
        <v>577</v>
      </c>
      <c r="EB261" s="5" t="s">
        <v>1546</v>
      </c>
      <c r="EC261" s="5" t="s">
        <v>1705</v>
      </c>
      <c r="ED261" s="5"/>
      <c r="EE261" s="5"/>
      <c r="EF261" s="115">
        <v>45076</v>
      </c>
      <c r="EG261" s="5"/>
      <c r="EH261" s="5"/>
      <c r="EI261" s="5"/>
      <c r="EJ261" s="115">
        <v>45082</v>
      </c>
      <c r="EK261" s="5"/>
      <c r="EL261" s="5"/>
      <c r="EM261" s="5"/>
      <c r="EN261" s="5"/>
      <c r="EO261" s="5"/>
      <c r="EP261" s="5"/>
      <c r="EQ261" s="5"/>
      <c r="ER261" s="5"/>
    </row>
    <row r="262" spans="1:148" s="9" customFormat="1" ht="28.8" x14ac:dyDescent="0.3">
      <c r="A262" s="5" t="s">
        <v>2324</v>
      </c>
      <c r="B262" s="5" t="s">
        <v>2322</v>
      </c>
      <c r="C262" s="5" t="s">
        <v>579</v>
      </c>
      <c r="D262" s="5" t="s">
        <v>581</v>
      </c>
      <c r="E262" s="5" t="s">
        <v>575</v>
      </c>
      <c r="F262" s="130">
        <v>45120</v>
      </c>
      <c r="G262" s="131">
        <v>45117</v>
      </c>
      <c r="H262" s="130">
        <v>45120</v>
      </c>
      <c r="I262" s="131">
        <v>45125</v>
      </c>
      <c r="J262" s="131">
        <v>45135</v>
      </c>
      <c r="K262" s="131">
        <v>45134</v>
      </c>
      <c r="L262" s="130">
        <v>45131</v>
      </c>
      <c r="M262" s="115"/>
      <c r="N262" s="131">
        <v>45140</v>
      </c>
      <c r="O262" s="131">
        <v>45140</v>
      </c>
      <c r="P262" s="302">
        <v>45146</v>
      </c>
      <c r="Q262" s="637">
        <f t="shared" si="105"/>
        <v>45149</v>
      </c>
      <c r="R262" s="479" t="s">
        <v>2323</v>
      </c>
      <c r="S262" s="161">
        <v>1</v>
      </c>
      <c r="T262" s="161">
        <v>1</v>
      </c>
      <c r="U262" s="161">
        <v>1</v>
      </c>
      <c r="V262" s="161">
        <v>0.95</v>
      </c>
      <c r="W262" s="161">
        <v>0.05</v>
      </c>
      <c r="X262" s="177">
        <v>0.5</v>
      </c>
      <c r="Y262" s="25"/>
      <c r="Z262" s="206">
        <v>45146</v>
      </c>
      <c r="AA262" s="206">
        <v>45233</v>
      </c>
      <c r="AB262" s="206">
        <v>45156</v>
      </c>
      <c r="AC262" s="206">
        <v>45166</v>
      </c>
      <c r="AD262" s="206">
        <v>45236</v>
      </c>
      <c r="AE262" s="205">
        <v>45288</v>
      </c>
      <c r="AF262" s="205">
        <f t="shared" si="103"/>
        <v>45365</v>
      </c>
      <c r="AG262" s="205">
        <v>45366</v>
      </c>
      <c r="AH262" s="222"/>
      <c r="AI262" s="41"/>
      <c r="AJ262" s="6">
        <f t="shared" ref="AJ262:AJ298" si="106">IF(OR(ISBLANK(task_Fab_start),ISBLANK(task_Plumb_start)),"",task_Plumb_start-task_Fab_start+1)</f>
        <v>88</v>
      </c>
      <c r="AK262" s="6">
        <f t="shared" ref="AK262:AK298" si="107">IF(OR(ISBLANK(task_Plumb_start),ISBLANK(task_Elect_start)),"",task_Elect_start-task_Plumb_start+1)</f>
        <v>-76</v>
      </c>
      <c r="AL262" s="6">
        <f t="shared" ref="AL262:AL298" si="108">IF(OR(ISBLANK(task_Elect_start),ISBLANK(task_Fitup_Elect_start)),"",task_Fitup_Elect_start-task_Elect_start+1)</f>
        <v>11</v>
      </c>
      <c r="AM262" s="6">
        <f t="shared" ref="AM262:AM298" si="109">IF(OR(ISBLANK(task_Fitup_Elect_start),ISBLANK(task_Fitup_Plumb_start)),"",task_Fitup_Plumb_start-task_Fitup_Elect_start+1)</f>
        <v>71</v>
      </c>
      <c r="AN262" s="6">
        <f t="shared" ref="AN262:AN298" si="110">IF(OR(ISBLANK(task_Fitup_Plumb_start),ISBLANK(task_Test_start)),"",task_Test_start-task_Fitup_Plumb_start+1)</f>
        <v>53</v>
      </c>
      <c r="AO262" s="6">
        <f t="shared" ref="AO262:AO298" si="111">IF(OR(ISBLANK(task_Test_start),ISBLANK(task_QC_start)),"",task_QC_start-task_Test_start+1)</f>
        <v>78</v>
      </c>
      <c r="AP262" s="30">
        <f t="shared" ref="AP262:AP298" si="112">IF(OR(ISBLANK(task_QC_start),ISBLANK(task_Shipdate)),"",task_Shipdate-task_QC_start+1)</f>
        <v>2</v>
      </c>
      <c r="AQ262" s="32"/>
      <c r="AR262" s="7"/>
      <c r="AS262" s="7"/>
      <c r="AT262" s="7"/>
      <c r="AU262" s="7"/>
      <c r="AV262" s="7"/>
      <c r="AW262" s="7"/>
      <c r="AX262" s="7"/>
      <c r="AY262" s="7"/>
      <c r="AZ262" s="7"/>
      <c r="BA262" s="7"/>
      <c r="BB262" s="7"/>
      <c r="BC262" s="7"/>
      <c r="BD262" s="7"/>
      <c r="BE262" s="7"/>
      <c r="BF262" s="7"/>
      <c r="BG262" s="8"/>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37"/>
      <c r="DX262" s="5" t="s">
        <v>1744</v>
      </c>
      <c r="DY262" s="5" t="s">
        <v>2325</v>
      </c>
      <c r="DZ262" s="5" t="s">
        <v>584</v>
      </c>
      <c r="EA262" s="5" t="s">
        <v>577</v>
      </c>
      <c r="EB262" s="5" t="s">
        <v>1546</v>
      </c>
      <c r="EC262" s="5" t="s">
        <v>1705</v>
      </c>
      <c r="ED262" s="5"/>
      <c r="EE262" s="5"/>
      <c r="EF262" s="115">
        <v>45076</v>
      </c>
      <c r="EG262" s="5"/>
      <c r="EH262" s="5"/>
      <c r="EI262" s="5"/>
      <c r="EJ262" s="115">
        <v>45082</v>
      </c>
      <c r="EK262" s="5"/>
      <c r="EL262" s="5"/>
      <c r="EM262" s="5"/>
      <c r="EN262" s="5"/>
      <c r="EO262" s="5"/>
      <c r="EP262" s="5"/>
      <c r="EQ262" s="5"/>
      <c r="ER262" s="5"/>
    </row>
    <row r="263" spans="1:148" s="9" customFormat="1" ht="28.8" x14ac:dyDescent="0.3">
      <c r="A263" s="5" t="s">
        <v>2326</v>
      </c>
      <c r="B263" s="5" t="s">
        <v>2322</v>
      </c>
      <c r="C263" s="5" t="s">
        <v>579</v>
      </c>
      <c r="D263" s="5" t="s">
        <v>581</v>
      </c>
      <c r="E263" s="5" t="s">
        <v>575</v>
      </c>
      <c r="F263" s="130">
        <v>45120</v>
      </c>
      <c r="G263" s="131">
        <v>45117</v>
      </c>
      <c r="H263" s="130">
        <v>45120</v>
      </c>
      <c r="I263" s="131">
        <v>45125</v>
      </c>
      <c r="J263" s="131">
        <v>45135</v>
      </c>
      <c r="K263" s="131">
        <v>45134</v>
      </c>
      <c r="L263" s="130">
        <v>45131</v>
      </c>
      <c r="M263" s="115"/>
      <c r="N263" s="131">
        <v>45140</v>
      </c>
      <c r="O263" s="274">
        <v>45140</v>
      </c>
      <c r="P263" s="300">
        <v>45147</v>
      </c>
      <c r="Q263" s="462">
        <f t="shared" si="105"/>
        <v>45152</v>
      </c>
      <c r="R263" s="567" t="s">
        <v>2323</v>
      </c>
      <c r="S263" s="161">
        <v>1</v>
      </c>
      <c r="T263" s="161">
        <v>1</v>
      </c>
      <c r="U263" s="161">
        <v>1</v>
      </c>
      <c r="V263" s="161">
        <v>0.95</v>
      </c>
      <c r="W263" s="161"/>
      <c r="X263" s="177">
        <v>0.5</v>
      </c>
      <c r="Y263" s="25"/>
      <c r="Z263" s="206">
        <v>45146</v>
      </c>
      <c r="AA263" s="206">
        <v>45244</v>
      </c>
      <c r="AB263" s="206">
        <v>45159</v>
      </c>
      <c r="AC263" s="206">
        <v>45167</v>
      </c>
      <c r="AD263" s="205">
        <v>45226</v>
      </c>
      <c r="AE263" s="205">
        <v>45288</v>
      </c>
      <c r="AF263" s="205">
        <f t="shared" si="103"/>
        <v>45365</v>
      </c>
      <c r="AG263" s="205">
        <v>45366</v>
      </c>
      <c r="AH263" s="222"/>
      <c r="AI263" s="41"/>
      <c r="AJ263" s="6">
        <f t="shared" si="106"/>
        <v>99</v>
      </c>
      <c r="AK263" s="6">
        <f t="shared" si="107"/>
        <v>-84</v>
      </c>
      <c r="AL263" s="6">
        <f t="shared" si="108"/>
        <v>9</v>
      </c>
      <c r="AM263" s="6">
        <f t="shared" si="109"/>
        <v>60</v>
      </c>
      <c r="AN263" s="6">
        <f t="shared" si="110"/>
        <v>63</v>
      </c>
      <c r="AO263" s="6">
        <f t="shared" si="111"/>
        <v>78</v>
      </c>
      <c r="AP263" s="30">
        <f t="shared" si="112"/>
        <v>2</v>
      </c>
      <c r="AQ263" s="32"/>
      <c r="AR263" s="7"/>
      <c r="AS263" s="7"/>
      <c r="AT263" s="7"/>
      <c r="AU263" s="7"/>
      <c r="AV263" s="7"/>
      <c r="AW263" s="7"/>
      <c r="AX263" s="7"/>
      <c r="AY263" s="7"/>
      <c r="AZ263" s="7"/>
      <c r="BA263" s="7"/>
      <c r="BB263" s="7"/>
      <c r="BC263" s="7"/>
      <c r="BD263" s="7"/>
      <c r="BE263" s="7"/>
      <c r="BF263" s="7"/>
      <c r="BG263" s="8"/>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37"/>
      <c r="DX263" s="5" t="s">
        <v>1744</v>
      </c>
      <c r="DY263" s="5" t="s">
        <v>1595</v>
      </c>
      <c r="DZ263" s="5" t="s">
        <v>584</v>
      </c>
      <c r="EA263" s="5" t="s">
        <v>577</v>
      </c>
      <c r="EB263" s="5" t="s">
        <v>1546</v>
      </c>
      <c r="EC263" s="5" t="s">
        <v>1705</v>
      </c>
      <c r="ED263" s="5"/>
      <c r="EE263" s="5"/>
      <c r="EF263" s="115">
        <v>45076</v>
      </c>
      <c r="EG263" s="5"/>
      <c r="EH263" s="5"/>
      <c r="EI263" s="5"/>
      <c r="EJ263" s="115">
        <v>45082</v>
      </c>
      <c r="EK263" s="5"/>
      <c r="EL263" s="5"/>
      <c r="EM263" s="5"/>
      <c r="EN263" s="5"/>
      <c r="EO263" s="5"/>
      <c r="EP263" s="5"/>
      <c r="EQ263" s="5"/>
      <c r="ER263" s="5"/>
    </row>
    <row r="264" spans="1:148" s="9" customFormat="1" ht="28.8" x14ac:dyDescent="0.3">
      <c r="A264" s="5" t="s">
        <v>2327</v>
      </c>
      <c r="B264" s="5" t="s">
        <v>2322</v>
      </c>
      <c r="C264" s="5" t="s">
        <v>579</v>
      </c>
      <c r="D264" s="5" t="s">
        <v>581</v>
      </c>
      <c r="E264" s="5" t="s">
        <v>575</v>
      </c>
      <c r="F264" s="130">
        <v>45120</v>
      </c>
      <c r="G264" s="131">
        <v>45117</v>
      </c>
      <c r="H264" s="130">
        <v>45120</v>
      </c>
      <c r="I264" s="131">
        <v>45125</v>
      </c>
      <c r="J264" s="131">
        <v>45135</v>
      </c>
      <c r="K264" s="131">
        <v>45134</v>
      </c>
      <c r="L264" s="130">
        <v>45131</v>
      </c>
      <c r="M264" s="115"/>
      <c r="N264" s="131">
        <v>45140</v>
      </c>
      <c r="O264" s="131">
        <v>45140</v>
      </c>
      <c r="P264" s="633">
        <v>45147</v>
      </c>
      <c r="Q264" s="636">
        <f t="shared" si="105"/>
        <v>45153</v>
      </c>
      <c r="R264" s="479" t="s">
        <v>2323</v>
      </c>
      <c r="S264" s="161">
        <v>1</v>
      </c>
      <c r="T264" s="161">
        <v>1</v>
      </c>
      <c r="U264" s="161">
        <v>1</v>
      </c>
      <c r="V264" s="161">
        <v>0.95</v>
      </c>
      <c r="W264" s="161"/>
      <c r="X264" s="177">
        <v>0.15</v>
      </c>
      <c r="Y264" s="25"/>
      <c r="Z264" s="206">
        <v>45146</v>
      </c>
      <c r="AA264" s="206">
        <v>45250</v>
      </c>
      <c r="AB264" s="206">
        <v>45160</v>
      </c>
      <c r="AC264" s="206">
        <v>45167</v>
      </c>
      <c r="AD264" s="205">
        <v>45233</v>
      </c>
      <c r="AE264" s="206">
        <v>45231</v>
      </c>
      <c r="AF264" s="205">
        <f t="shared" si="103"/>
        <v>45365</v>
      </c>
      <c r="AG264" s="205">
        <v>45366</v>
      </c>
      <c r="AH264" s="222"/>
      <c r="AI264" s="41"/>
      <c r="AJ264" s="6">
        <f t="shared" si="106"/>
        <v>105</v>
      </c>
      <c r="AK264" s="6">
        <f t="shared" si="107"/>
        <v>-89</v>
      </c>
      <c r="AL264" s="6">
        <f t="shared" si="108"/>
        <v>8</v>
      </c>
      <c r="AM264" s="6">
        <f t="shared" si="109"/>
        <v>67</v>
      </c>
      <c r="AN264" s="6">
        <f t="shared" si="110"/>
        <v>-1</v>
      </c>
      <c r="AO264" s="6">
        <f t="shared" si="111"/>
        <v>135</v>
      </c>
      <c r="AP264" s="30">
        <f t="shared" si="112"/>
        <v>2</v>
      </c>
      <c r="AQ264" s="32"/>
      <c r="AR264" s="7"/>
      <c r="AS264" s="7"/>
      <c r="AT264" s="7"/>
      <c r="AU264" s="7"/>
      <c r="AV264" s="7"/>
      <c r="AW264" s="7"/>
      <c r="AX264" s="7"/>
      <c r="AY264" s="7"/>
      <c r="AZ264" s="7"/>
      <c r="BA264" s="7"/>
      <c r="BB264" s="7"/>
      <c r="BC264" s="7"/>
      <c r="BD264" s="7"/>
      <c r="BE264" s="7"/>
      <c r="BF264" s="7"/>
      <c r="BG264" s="8"/>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37"/>
      <c r="DX264" s="5" t="s">
        <v>1744</v>
      </c>
      <c r="DY264" s="5" t="s">
        <v>2267</v>
      </c>
      <c r="DZ264" s="5" t="s">
        <v>584</v>
      </c>
      <c r="EA264" s="5" t="s">
        <v>577</v>
      </c>
      <c r="EB264" s="5" t="s">
        <v>1546</v>
      </c>
      <c r="EC264" s="5" t="s">
        <v>1705</v>
      </c>
      <c r="ED264" s="5"/>
      <c r="EE264" s="5"/>
      <c r="EF264" s="115">
        <v>45076</v>
      </c>
      <c r="EG264" s="5"/>
      <c r="EH264" s="5"/>
      <c r="EI264" s="5"/>
      <c r="EJ264" s="115">
        <v>45082</v>
      </c>
      <c r="EK264" s="5"/>
      <c r="EL264" s="5"/>
      <c r="EM264" s="5"/>
      <c r="EN264" s="5"/>
      <c r="EO264" s="5"/>
      <c r="EP264" s="5"/>
      <c r="EQ264" s="5"/>
      <c r="ER264" s="5"/>
    </row>
    <row r="265" spans="1:148" s="9" customFormat="1" x14ac:dyDescent="0.3">
      <c r="A265" s="5" t="s">
        <v>734</v>
      </c>
      <c r="B265" s="28" t="s">
        <v>2287</v>
      </c>
      <c r="C265" s="5" t="s">
        <v>579</v>
      </c>
      <c r="D265" s="5" t="s">
        <v>581</v>
      </c>
      <c r="E265" s="5" t="s">
        <v>583</v>
      </c>
      <c r="F265" s="134"/>
      <c r="G265" s="134"/>
      <c r="H265" s="131">
        <v>45096</v>
      </c>
      <c r="I265" s="130">
        <v>45076</v>
      </c>
      <c r="J265" s="131">
        <v>45096</v>
      </c>
      <c r="K265" s="131">
        <v>45096</v>
      </c>
      <c r="L265" s="130">
        <v>45092</v>
      </c>
      <c r="M265" s="115"/>
      <c r="N265" s="130">
        <v>45100</v>
      </c>
      <c r="O265" s="269">
        <v>45100</v>
      </c>
      <c r="P265" s="198">
        <v>45170</v>
      </c>
      <c r="Q265" s="336" t="e">
        <f t="shared" si="105"/>
        <v>#NUM!</v>
      </c>
      <c r="R265" s="458" t="s">
        <v>2288</v>
      </c>
      <c r="S265" s="134"/>
      <c r="T265" s="134"/>
      <c r="U265" s="134"/>
      <c r="V265" s="134"/>
      <c r="W265" s="134"/>
      <c r="X265" s="177"/>
      <c r="Y265" s="392"/>
      <c r="Z265" s="134"/>
      <c r="AA265" s="134"/>
      <c r="AB265" s="134"/>
      <c r="AC265" s="134"/>
      <c r="AD265" s="335">
        <f>SUM(AC265+AE265)/2</f>
        <v>0</v>
      </c>
      <c r="AE265" s="205"/>
      <c r="AF265" s="205">
        <f t="shared" si="103"/>
        <v>45274</v>
      </c>
      <c r="AG265" s="205">
        <v>45275</v>
      </c>
      <c r="AH265" s="222"/>
      <c r="AI265" s="41"/>
      <c r="AJ265" s="6" t="str">
        <f t="shared" si="106"/>
        <v/>
      </c>
      <c r="AK265" s="6" t="str">
        <f t="shared" si="107"/>
        <v/>
      </c>
      <c r="AL265" s="6" t="str">
        <f t="shared" si="108"/>
        <v/>
      </c>
      <c r="AM265" s="6" t="str">
        <f t="shared" si="109"/>
        <v/>
      </c>
      <c r="AN265" s="6" t="str">
        <f t="shared" si="110"/>
        <v/>
      </c>
      <c r="AO265" s="6" t="str">
        <f t="shared" si="111"/>
        <v/>
      </c>
      <c r="AP265" s="30">
        <f t="shared" si="112"/>
        <v>2</v>
      </c>
      <c r="AQ265" s="32"/>
      <c r="AR265" s="7"/>
      <c r="AS265" s="7"/>
      <c r="AT265" s="7"/>
      <c r="AU265" s="7"/>
      <c r="AV265" s="7"/>
      <c r="AW265" s="7"/>
      <c r="AX265" s="7"/>
      <c r="AY265" s="7"/>
      <c r="AZ265" s="7"/>
      <c r="BA265" s="7"/>
      <c r="BB265" s="7"/>
      <c r="BC265" s="7"/>
      <c r="BD265" s="7"/>
      <c r="BE265" s="7"/>
      <c r="BF265" s="7"/>
      <c r="BG265" s="8"/>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37"/>
      <c r="DX265" s="5"/>
      <c r="DY265" s="5"/>
      <c r="DZ265" s="5"/>
      <c r="EA265" s="5"/>
      <c r="EB265" s="5"/>
      <c r="EC265" s="5"/>
      <c r="ED265" s="5"/>
      <c r="EE265" s="5"/>
      <c r="EF265" s="5"/>
      <c r="EG265" s="5"/>
      <c r="EH265" s="5"/>
      <c r="EI265" s="5"/>
      <c r="EJ265" s="5"/>
      <c r="EK265" s="5"/>
      <c r="EL265" s="5"/>
      <c r="EM265" s="5"/>
      <c r="EN265" s="5"/>
      <c r="EO265" s="5"/>
      <c r="EP265" s="5"/>
      <c r="EQ265" s="5"/>
      <c r="ER265" s="5"/>
    </row>
    <row r="266" spans="1:148" s="9" customFormat="1" ht="28.8" x14ac:dyDescent="0.3">
      <c r="A266" s="5" t="s">
        <v>2328</v>
      </c>
      <c r="B266" s="5" t="s">
        <v>2329</v>
      </c>
      <c r="C266" s="5" t="s">
        <v>579</v>
      </c>
      <c r="D266" s="5" t="s">
        <v>581</v>
      </c>
      <c r="E266" s="5" t="s">
        <v>575</v>
      </c>
      <c r="F266" s="130">
        <v>45120</v>
      </c>
      <c r="G266" s="131">
        <v>45117</v>
      </c>
      <c r="H266" s="130">
        <v>45120</v>
      </c>
      <c r="I266" s="131">
        <v>45125</v>
      </c>
      <c r="J266" s="131">
        <v>45135</v>
      </c>
      <c r="K266" s="131">
        <v>45134</v>
      </c>
      <c r="L266" s="130">
        <v>45131</v>
      </c>
      <c r="M266" s="115"/>
      <c r="N266" s="131">
        <v>45140</v>
      </c>
      <c r="O266" s="274">
        <v>45140</v>
      </c>
      <c r="P266" s="300">
        <v>45141</v>
      </c>
      <c r="Q266" s="462">
        <f t="shared" si="105"/>
        <v>45154</v>
      </c>
      <c r="R266" s="479" t="s">
        <v>2323</v>
      </c>
      <c r="S266" s="161">
        <v>1</v>
      </c>
      <c r="T266" s="161">
        <v>1</v>
      </c>
      <c r="U266" s="161">
        <v>1</v>
      </c>
      <c r="V266" s="161">
        <v>0.95</v>
      </c>
      <c r="W266" s="161">
        <v>0.05</v>
      </c>
      <c r="X266" s="177"/>
      <c r="Y266" s="25"/>
      <c r="Z266" s="206">
        <v>45146</v>
      </c>
      <c r="AA266" s="206">
        <v>45232</v>
      </c>
      <c r="AB266" s="206">
        <v>45161</v>
      </c>
      <c r="AC266" s="206">
        <v>45168</v>
      </c>
      <c r="AD266" s="206">
        <v>45236</v>
      </c>
      <c r="AE266" s="205">
        <v>45288</v>
      </c>
      <c r="AF266" s="205">
        <f t="shared" si="103"/>
        <v>45365</v>
      </c>
      <c r="AG266" s="205">
        <v>45366</v>
      </c>
      <c r="AH266" s="222"/>
      <c r="AI266" s="41"/>
      <c r="AJ266" s="6">
        <f t="shared" si="106"/>
        <v>87</v>
      </c>
      <c r="AK266" s="6">
        <f t="shared" si="107"/>
        <v>-70</v>
      </c>
      <c r="AL266" s="6">
        <f t="shared" si="108"/>
        <v>8</v>
      </c>
      <c r="AM266" s="6">
        <f t="shared" si="109"/>
        <v>69</v>
      </c>
      <c r="AN266" s="6">
        <f t="shared" si="110"/>
        <v>53</v>
      </c>
      <c r="AO266" s="6">
        <f t="shared" si="111"/>
        <v>78</v>
      </c>
      <c r="AP266" s="30">
        <f t="shared" si="112"/>
        <v>2</v>
      </c>
      <c r="AQ266" s="32"/>
      <c r="AR266" s="7"/>
      <c r="AS266" s="7"/>
      <c r="AT266" s="7"/>
      <c r="AU266" s="7"/>
      <c r="AV266" s="7"/>
      <c r="AW266" s="7"/>
      <c r="AX266" s="7"/>
      <c r="AY266" s="7"/>
      <c r="AZ266" s="7"/>
      <c r="BA266" s="7"/>
      <c r="BB266" s="7"/>
      <c r="BC266" s="7"/>
      <c r="BD266" s="7"/>
      <c r="BE266" s="7"/>
      <c r="BF266" s="7"/>
      <c r="BG266" s="8"/>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37"/>
      <c r="DX266" s="5" t="s">
        <v>1744</v>
      </c>
      <c r="DY266" s="5" t="s">
        <v>1606</v>
      </c>
      <c r="DZ266" s="5" t="s">
        <v>584</v>
      </c>
      <c r="EA266" s="5" t="s">
        <v>577</v>
      </c>
      <c r="EB266" s="5" t="s">
        <v>1546</v>
      </c>
      <c r="EC266" s="5" t="s">
        <v>1705</v>
      </c>
      <c r="ED266" s="5"/>
      <c r="EE266" s="5"/>
      <c r="EF266" s="115">
        <v>45076</v>
      </c>
      <c r="EG266" s="5"/>
      <c r="EH266" s="5"/>
      <c r="EI266" s="5"/>
      <c r="EJ266" s="115">
        <v>45082</v>
      </c>
      <c r="EK266" s="5"/>
      <c r="EL266" s="5"/>
      <c r="EM266" s="5"/>
      <c r="EN266" s="5"/>
      <c r="EO266" s="5"/>
      <c r="EP266" s="5"/>
      <c r="EQ266" s="5"/>
      <c r="ER266" s="5"/>
    </row>
    <row r="267" spans="1:148" s="9" customFormat="1" x14ac:dyDescent="0.3">
      <c r="A267" s="5" t="s">
        <v>735</v>
      </c>
      <c r="B267" s="28" t="s">
        <v>2287</v>
      </c>
      <c r="C267" s="5" t="s">
        <v>579</v>
      </c>
      <c r="D267" s="5" t="s">
        <v>581</v>
      </c>
      <c r="E267" s="5" t="s">
        <v>583</v>
      </c>
      <c r="F267" s="134"/>
      <c r="G267" s="134"/>
      <c r="H267" s="131">
        <v>45096</v>
      </c>
      <c r="I267" s="130">
        <v>45076</v>
      </c>
      <c r="J267" s="131">
        <v>45096</v>
      </c>
      <c r="K267" s="131">
        <v>45096</v>
      </c>
      <c r="L267" s="130">
        <v>45092</v>
      </c>
      <c r="M267" s="115"/>
      <c r="N267" s="130">
        <v>45100</v>
      </c>
      <c r="O267" s="269">
        <v>45100</v>
      </c>
      <c r="P267" s="198">
        <v>45170</v>
      </c>
      <c r="Q267" s="336" t="e">
        <f t="shared" si="105"/>
        <v>#NUM!</v>
      </c>
      <c r="R267" s="458" t="s">
        <v>2288</v>
      </c>
      <c r="S267" s="134"/>
      <c r="T267" s="134"/>
      <c r="U267" s="134"/>
      <c r="V267" s="134"/>
      <c r="W267" s="134"/>
      <c r="X267" s="177"/>
      <c r="Y267" s="25"/>
      <c r="Z267" s="134"/>
      <c r="AA267" s="134"/>
      <c r="AB267" s="134"/>
      <c r="AC267" s="134"/>
      <c r="AD267" s="335">
        <f>SUM(AC267+AE267)/2</f>
        <v>0</v>
      </c>
      <c r="AE267" s="205"/>
      <c r="AF267" s="205">
        <f t="shared" si="103"/>
        <v>45274</v>
      </c>
      <c r="AG267" s="205">
        <v>45275</v>
      </c>
      <c r="AH267" s="222"/>
      <c r="AI267" s="41"/>
      <c r="AJ267" s="6" t="str">
        <f t="shared" si="106"/>
        <v/>
      </c>
      <c r="AK267" s="6" t="str">
        <f t="shared" si="107"/>
        <v/>
      </c>
      <c r="AL267" s="6" t="str">
        <f t="shared" si="108"/>
        <v/>
      </c>
      <c r="AM267" s="6" t="str">
        <f t="shared" si="109"/>
        <v/>
      </c>
      <c r="AN267" s="6" t="str">
        <f t="shared" si="110"/>
        <v/>
      </c>
      <c r="AO267" s="6" t="str">
        <f t="shared" si="111"/>
        <v/>
      </c>
      <c r="AP267" s="30">
        <f t="shared" si="112"/>
        <v>2</v>
      </c>
      <c r="AQ267" s="32"/>
      <c r="AR267" s="7"/>
      <c r="AS267" s="7"/>
      <c r="AT267" s="7"/>
      <c r="AU267" s="7"/>
      <c r="AV267" s="7"/>
      <c r="AW267" s="7"/>
      <c r="AX267" s="7"/>
      <c r="AY267" s="7"/>
      <c r="AZ267" s="7"/>
      <c r="BA267" s="7"/>
      <c r="BB267" s="7"/>
      <c r="BC267" s="7"/>
      <c r="BD267" s="7"/>
      <c r="BE267" s="7"/>
      <c r="BF267" s="7"/>
      <c r="BG267" s="8"/>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37"/>
      <c r="DX267" s="5"/>
      <c r="DY267" s="5"/>
      <c r="DZ267" s="5"/>
      <c r="EA267" s="5"/>
      <c r="EB267" s="5"/>
      <c r="EC267" s="5"/>
      <c r="ED267" s="5"/>
      <c r="EE267" s="5"/>
      <c r="EF267" s="5"/>
      <c r="EG267" s="5"/>
      <c r="EH267" s="5"/>
      <c r="EI267" s="5"/>
      <c r="EJ267" s="5"/>
      <c r="EK267" s="5"/>
      <c r="EL267" s="5"/>
      <c r="EM267" s="5"/>
      <c r="EN267" s="5"/>
      <c r="EO267" s="5"/>
      <c r="EP267" s="5"/>
      <c r="EQ267" s="5"/>
      <c r="ER267" s="5"/>
    </row>
    <row r="268" spans="1:148" s="9" customFormat="1" ht="28.8" x14ac:dyDescent="0.3">
      <c r="A268" s="5" t="s">
        <v>2330</v>
      </c>
      <c r="B268" s="5" t="s">
        <v>2329</v>
      </c>
      <c r="C268" s="5" t="s">
        <v>579</v>
      </c>
      <c r="D268" s="5" t="s">
        <v>581</v>
      </c>
      <c r="E268" s="5" t="s">
        <v>575</v>
      </c>
      <c r="F268" s="130">
        <v>45120</v>
      </c>
      <c r="G268" s="131">
        <v>45117</v>
      </c>
      <c r="H268" s="130">
        <v>45120</v>
      </c>
      <c r="I268" s="131">
        <v>45125</v>
      </c>
      <c r="J268" s="131">
        <v>45135</v>
      </c>
      <c r="K268" s="131">
        <v>45134</v>
      </c>
      <c r="L268" s="130">
        <v>45131</v>
      </c>
      <c r="M268" s="115"/>
      <c r="N268" s="131">
        <v>45140</v>
      </c>
      <c r="O268" s="131">
        <v>45140</v>
      </c>
      <c r="P268" s="298">
        <v>45142</v>
      </c>
      <c r="Q268" s="635">
        <f t="shared" si="105"/>
        <v>45155</v>
      </c>
      <c r="R268" s="479" t="s">
        <v>2323</v>
      </c>
      <c r="S268" s="161">
        <v>1</v>
      </c>
      <c r="T268" s="161">
        <v>1</v>
      </c>
      <c r="U268" s="161">
        <v>1</v>
      </c>
      <c r="V268" s="161">
        <v>0.95</v>
      </c>
      <c r="W268" s="161">
        <v>0.05</v>
      </c>
      <c r="X268" s="177">
        <v>0.5</v>
      </c>
      <c r="Y268" s="25"/>
      <c r="Z268" s="206">
        <v>45146</v>
      </c>
      <c r="AA268" s="206">
        <v>45245</v>
      </c>
      <c r="AB268" s="206">
        <v>45162</v>
      </c>
      <c r="AC268" s="206">
        <v>45168</v>
      </c>
      <c r="AD268" s="206">
        <v>45236</v>
      </c>
      <c r="AE268" s="205">
        <v>45288</v>
      </c>
      <c r="AF268" s="205">
        <f t="shared" si="103"/>
        <v>45365</v>
      </c>
      <c r="AG268" s="205">
        <v>45366</v>
      </c>
      <c r="AH268" s="222"/>
      <c r="AI268" s="41"/>
      <c r="AJ268" s="6">
        <f t="shared" si="106"/>
        <v>100</v>
      </c>
      <c r="AK268" s="6">
        <f t="shared" si="107"/>
        <v>-82</v>
      </c>
      <c r="AL268" s="6">
        <f t="shared" si="108"/>
        <v>7</v>
      </c>
      <c r="AM268" s="6">
        <f t="shared" si="109"/>
        <v>69</v>
      </c>
      <c r="AN268" s="6">
        <f t="shared" si="110"/>
        <v>53</v>
      </c>
      <c r="AO268" s="6">
        <f t="shared" si="111"/>
        <v>78</v>
      </c>
      <c r="AP268" s="30">
        <f t="shared" si="112"/>
        <v>2</v>
      </c>
      <c r="AQ268" s="32"/>
      <c r="AR268" s="7"/>
      <c r="AS268" s="7"/>
      <c r="AT268" s="7"/>
      <c r="AU268" s="7"/>
      <c r="AV268" s="7"/>
      <c r="AW268" s="7"/>
      <c r="AX268" s="7"/>
      <c r="AY268" s="7"/>
      <c r="AZ268" s="7"/>
      <c r="BA268" s="7"/>
      <c r="BB268" s="7"/>
      <c r="BC268" s="7"/>
      <c r="BD268" s="7"/>
      <c r="BE268" s="7"/>
      <c r="BF268" s="7"/>
      <c r="BG268" s="8"/>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37"/>
      <c r="DX268" s="5" t="s">
        <v>1744</v>
      </c>
      <c r="DY268" s="5" t="s">
        <v>2325</v>
      </c>
      <c r="DZ268" s="5" t="s">
        <v>584</v>
      </c>
      <c r="EA268" s="5" t="s">
        <v>577</v>
      </c>
      <c r="EB268" s="5" t="s">
        <v>1546</v>
      </c>
      <c r="EC268" s="5" t="s">
        <v>1705</v>
      </c>
      <c r="ED268" s="5"/>
      <c r="EE268" s="5"/>
      <c r="EF268" s="115">
        <v>45076</v>
      </c>
      <c r="EG268" s="5"/>
      <c r="EH268" s="5"/>
      <c r="EI268" s="5"/>
      <c r="EJ268" s="115">
        <v>45082</v>
      </c>
      <c r="EK268" s="5"/>
      <c r="EL268" s="5"/>
      <c r="EM268" s="5"/>
      <c r="EN268" s="5"/>
      <c r="EO268" s="5"/>
      <c r="EP268" s="5"/>
      <c r="EQ268" s="5"/>
      <c r="ER268" s="5"/>
    </row>
    <row r="269" spans="1:148" s="9" customFormat="1" ht="28.8" x14ac:dyDescent="0.3">
      <c r="A269" s="5" t="s">
        <v>2331</v>
      </c>
      <c r="B269" s="5" t="s">
        <v>2329</v>
      </c>
      <c r="C269" s="5" t="s">
        <v>579</v>
      </c>
      <c r="D269" s="5" t="s">
        <v>581</v>
      </c>
      <c r="E269" s="5" t="s">
        <v>575</v>
      </c>
      <c r="F269" s="130">
        <v>45120</v>
      </c>
      <c r="G269" s="131">
        <v>45117</v>
      </c>
      <c r="H269" s="130">
        <v>45120</v>
      </c>
      <c r="I269" s="131">
        <v>45125</v>
      </c>
      <c r="J269" s="131">
        <v>45135</v>
      </c>
      <c r="K269" s="131">
        <v>45134</v>
      </c>
      <c r="L269" s="130">
        <v>45131</v>
      </c>
      <c r="M269" s="115"/>
      <c r="N269" s="131">
        <v>45140</v>
      </c>
      <c r="O269" s="131">
        <v>45140</v>
      </c>
      <c r="P269" s="302">
        <v>45142</v>
      </c>
      <c r="Q269" s="637">
        <f t="shared" si="105"/>
        <v>45156</v>
      </c>
      <c r="R269" s="479" t="s">
        <v>2323</v>
      </c>
      <c r="S269" s="161">
        <v>1</v>
      </c>
      <c r="T269" s="161">
        <v>1</v>
      </c>
      <c r="U269" s="161">
        <v>1</v>
      </c>
      <c r="V269" s="161">
        <v>0.95</v>
      </c>
      <c r="W269" s="161"/>
      <c r="X269" s="177">
        <v>0.5</v>
      </c>
      <c r="Y269" s="25"/>
      <c r="Z269" s="206">
        <v>45146</v>
      </c>
      <c r="AA269" s="206">
        <v>45250</v>
      </c>
      <c r="AB269" s="206">
        <v>45163</v>
      </c>
      <c r="AC269" s="206">
        <v>45169</v>
      </c>
      <c r="AD269" s="205">
        <v>45240</v>
      </c>
      <c r="AE269" s="205">
        <v>45288</v>
      </c>
      <c r="AF269" s="205">
        <f t="shared" si="103"/>
        <v>45365</v>
      </c>
      <c r="AG269" s="205">
        <v>45366</v>
      </c>
      <c r="AH269" s="222"/>
      <c r="AI269" s="41"/>
      <c r="AJ269" s="6">
        <f t="shared" si="106"/>
        <v>105</v>
      </c>
      <c r="AK269" s="6">
        <f t="shared" si="107"/>
        <v>-86</v>
      </c>
      <c r="AL269" s="6">
        <f t="shared" si="108"/>
        <v>7</v>
      </c>
      <c r="AM269" s="6">
        <f t="shared" si="109"/>
        <v>72</v>
      </c>
      <c r="AN269" s="6">
        <f t="shared" si="110"/>
        <v>49</v>
      </c>
      <c r="AO269" s="6">
        <f t="shared" si="111"/>
        <v>78</v>
      </c>
      <c r="AP269" s="30">
        <f t="shared" si="112"/>
        <v>2</v>
      </c>
      <c r="AQ269" s="32"/>
      <c r="AR269" s="7"/>
      <c r="AS269" s="7"/>
      <c r="AT269" s="7"/>
      <c r="AU269" s="7"/>
      <c r="AV269" s="7"/>
      <c r="AW269" s="7"/>
      <c r="AX269" s="7"/>
      <c r="AY269" s="7"/>
      <c r="AZ269" s="7"/>
      <c r="BA269" s="7"/>
      <c r="BB269" s="7"/>
      <c r="BC269" s="7"/>
      <c r="BD269" s="7"/>
      <c r="BE269" s="7"/>
      <c r="BF269" s="7"/>
      <c r="BG269" s="8"/>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37"/>
      <c r="DX269" s="5" t="s">
        <v>1744</v>
      </c>
      <c r="DY269" s="5" t="s">
        <v>1595</v>
      </c>
      <c r="DZ269" s="5" t="s">
        <v>584</v>
      </c>
      <c r="EA269" s="5" t="s">
        <v>577</v>
      </c>
      <c r="EB269" s="5" t="s">
        <v>1546</v>
      </c>
      <c r="EC269" s="5" t="s">
        <v>1705</v>
      </c>
      <c r="ED269" s="5"/>
      <c r="EE269" s="5"/>
      <c r="EF269" s="115">
        <v>45076</v>
      </c>
      <c r="EG269" s="5"/>
      <c r="EH269" s="5"/>
      <c r="EI269" s="5"/>
      <c r="EJ269" s="115">
        <v>45082</v>
      </c>
      <c r="EK269" s="5"/>
      <c r="EL269" s="5"/>
      <c r="EM269" s="5"/>
      <c r="EN269" s="5"/>
      <c r="EO269" s="5"/>
      <c r="EP269" s="5"/>
      <c r="EQ269" s="5"/>
      <c r="ER269" s="5"/>
    </row>
    <row r="270" spans="1:148" s="9" customFormat="1" ht="29.4" thickBot="1" x14ac:dyDescent="0.35">
      <c r="A270" s="5" t="s">
        <v>2332</v>
      </c>
      <c r="B270" s="5" t="s">
        <v>2329</v>
      </c>
      <c r="C270" s="5" t="s">
        <v>579</v>
      </c>
      <c r="D270" s="5" t="s">
        <v>581</v>
      </c>
      <c r="E270" s="5" t="s">
        <v>575</v>
      </c>
      <c r="F270" s="130">
        <v>45120</v>
      </c>
      <c r="G270" s="131">
        <v>45117</v>
      </c>
      <c r="H270" s="130">
        <v>45120</v>
      </c>
      <c r="I270" s="131">
        <v>45125</v>
      </c>
      <c r="J270" s="131">
        <v>45135</v>
      </c>
      <c r="K270" s="131">
        <v>45134</v>
      </c>
      <c r="L270" s="130">
        <v>45131</v>
      </c>
      <c r="M270" s="115"/>
      <c r="N270" s="131">
        <v>45140</v>
      </c>
      <c r="O270" s="274">
        <v>45140</v>
      </c>
      <c r="P270" s="300">
        <v>45145</v>
      </c>
      <c r="Q270" s="462">
        <f t="shared" si="105"/>
        <v>45160</v>
      </c>
      <c r="R270" s="567" t="s">
        <v>2323</v>
      </c>
      <c r="S270" s="161">
        <v>1</v>
      </c>
      <c r="T270" s="161">
        <v>1</v>
      </c>
      <c r="U270" s="161">
        <v>1</v>
      </c>
      <c r="V270" s="161">
        <v>0.95</v>
      </c>
      <c r="W270" s="161"/>
      <c r="X270" s="161">
        <v>0.15</v>
      </c>
      <c r="Y270" s="25"/>
      <c r="Z270" s="206">
        <v>45146</v>
      </c>
      <c r="AA270" s="206">
        <v>45252</v>
      </c>
      <c r="AB270" s="206">
        <v>45167</v>
      </c>
      <c r="AC270" s="206">
        <v>45169</v>
      </c>
      <c r="AD270" s="205">
        <v>45240</v>
      </c>
      <c r="AE270" s="206">
        <v>45231</v>
      </c>
      <c r="AF270" s="205">
        <f t="shared" si="103"/>
        <v>45365</v>
      </c>
      <c r="AG270" s="205">
        <v>45366</v>
      </c>
      <c r="AH270" s="222"/>
      <c r="AI270" s="41"/>
      <c r="AJ270" s="6">
        <f t="shared" si="106"/>
        <v>107</v>
      </c>
      <c r="AK270" s="6">
        <f t="shared" si="107"/>
        <v>-84</v>
      </c>
      <c r="AL270" s="6">
        <f t="shared" si="108"/>
        <v>3</v>
      </c>
      <c r="AM270" s="6">
        <f t="shared" si="109"/>
        <v>72</v>
      </c>
      <c r="AN270" s="6">
        <f t="shared" si="110"/>
        <v>-8</v>
      </c>
      <c r="AO270" s="6">
        <f t="shared" si="111"/>
        <v>135</v>
      </c>
      <c r="AP270" s="30">
        <f t="shared" si="112"/>
        <v>2</v>
      </c>
      <c r="AQ270" s="32"/>
      <c r="AR270" s="7"/>
      <c r="AS270" s="7"/>
      <c r="AT270" s="7"/>
      <c r="AU270" s="7"/>
      <c r="AV270" s="7"/>
      <c r="AW270" s="7"/>
      <c r="AX270" s="7"/>
      <c r="AY270" s="7"/>
      <c r="AZ270" s="7"/>
      <c r="BA270" s="7"/>
      <c r="BB270" s="7"/>
      <c r="BC270" s="7"/>
      <c r="BD270" s="7"/>
      <c r="BE270" s="7"/>
      <c r="BF270" s="7"/>
      <c r="BG270" s="8"/>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37"/>
      <c r="DX270" s="5" t="s">
        <v>1744</v>
      </c>
      <c r="DY270" s="5" t="s">
        <v>2267</v>
      </c>
      <c r="DZ270" s="5" t="s">
        <v>584</v>
      </c>
      <c r="EA270" s="5" t="s">
        <v>577</v>
      </c>
      <c r="EB270" s="5" t="s">
        <v>1546</v>
      </c>
      <c r="EC270" s="5" t="s">
        <v>1705</v>
      </c>
      <c r="ED270" s="5"/>
      <c r="EE270" s="5"/>
      <c r="EF270" s="115">
        <v>45076</v>
      </c>
      <c r="EG270" s="5"/>
      <c r="EH270" s="5"/>
      <c r="EI270" s="5"/>
      <c r="EJ270" s="115">
        <v>45082</v>
      </c>
      <c r="EK270" s="5"/>
      <c r="EL270" s="5"/>
      <c r="EM270" s="5"/>
      <c r="EN270" s="5"/>
      <c r="EO270" s="5"/>
      <c r="EP270" s="5"/>
      <c r="EQ270" s="5"/>
      <c r="ER270" s="5"/>
    </row>
    <row r="271" spans="1:148" s="9" customFormat="1" ht="15" hidden="1" thickBot="1" x14ac:dyDescent="0.35">
      <c r="A271" s="5" t="s">
        <v>2333</v>
      </c>
      <c r="B271" s="5" t="s">
        <v>2334</v>
      </c>
      <c r="C271" s="5" t="s">
        <v>587</v>
      </c>
      <c r="D271" s="5"/>
      <c r="E271" s="5" t="s">
        <v>575</v>
      </c>
      <c r="F271" s="131">
        <v>44783</v>
      </c>
      <c r="G271" s="134"/>
      <c r="H271" s="130">
        <v>44788</v>
      </c>
      <c r="I271" s="134"/>
      <c r="J271" s="130">
        <v>44790</v>
      </c>
      <c r="K271" s="115"/>
      <c r="L271" s="115"/>
      <c r="M271" s="115"/>
      <c r="N271" s="130">
        <v>44831</v>
      </c>
      <c r="O271" s="260"/>
      <c r="P271" s="262">
        <v>44910</v>
      </c>
      <c r="Q271" s="272"/>
      <c r="R271" s="254" t="s">
        <v>2335</v>
      </c>
      <c r="S271" s="161">
        <v>1</v>
      </c>
      <c r="T271" s="176">
        <v>1</v>
      </c>
      <c r="U271" s="180">
        <v>1</v>
      </c>
      <c r="V271" s="180">
        <v>1</v>
      </c>
      <c r="W271" s="176">
        <v>1</v>
      </c>
      <c r="X271" s="177">
        <v>1</v>
      </c>
      <c r="Y271" s="25"/>
      <c r="Z271" s="206">
        <v>44851</v>
      </c>
      <c r="AA271" s="211">
        <v>44868</v>
      </c>
      <c r="AB271" s="240">
        <f>AA271</f>
        <v>44868</v>
      </c>
      <c r="AC271" s="206">
        <v>44976</v>
      </c>
      <c r="AD271" s="206">
        <f t="shared" ref="AD271:AD278" si="113">SUM(AC271+AE271)/2</f>
        <v>44980</v>
      </c>
      <c r="AE271" s="206">
        <v>44984</v>
      </c>
      <c r="AF271" s="206">
        <f t="shared" si="103"/>
        <v>44998</v>
      </c>
      <c r="AG271" s="205">
        <v>44999</v>
      </c>
      <c r="AH271" s="222"/>
      <c r="AI271" s="41"/>
      <c r="AJ271" s="6">
        <f t="shared" si="106"/>
        <v>18</v>
      </c>
      <c r="AK271" s="6">
        <f t="shared" si="107"/>
        <v>1</v>
      </c>
      <c r="AL271" s="6">
        <f t="shared" si="108"/>
        <v>109</v>
      </c>
      <c r="AM271" s="6">
        <f t="shared" si="109"/>
        <v>5</v>
      </c>
      <c r="AN271" s="6">
        <f t="shared" si="110"/>
        <v>5</v>
      </c>
      <c r="AO271" s="6">
        <f t="shared" si="111"/>
        <v>15</v>
      </c>
      <c r="AP271" s="30">
        <f t="shared" si="112"/>
        <v>2</v>
      </c>
      <c r="AQ271" s="32"/>
      <c r="AR271" s="7"/>
      <c r="AS271" s="7"/>
      <c r="AT271" s="7"/>
      <c r="AU271" s="7"/>
      <c r="AV271" s="7"/>
      <c r="AW271" s="7"/>
      <c r="AX271" s="7"/>
      <c r="AY271" s="7"/>
      <c r="AZ271" s="7"/>
      <c r="BA271" s="7"/>
      <c r="BB271" s="7"/>
      <c r="BC271" s="7"/>
      <c r="BD271" s="7"/>
      <c r="BE271" s="7"/>
      <c r="BF271" s="7"/>
      <c r="BG271" s="8"/>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37"/>
      <c r="DX271" s="5" t="s">
        <v>829</v>
      </c>
      <c r="DY271" s="5"/>
      <c r="DZ271" s="5" t="s">
        <v>1580</v>
      </c>
      <c r="EA271" s="5"/>
      <c r="EB271" s="5"/>
      <c r="EC271" s="5"/>
      <c r="ED271" s="5"/>
      <c r="EE271" s="115"/>
      <c r="EF271" s="115"/>
      <c r="EG271" s="115"/>
      <c r="EH271" s="115"/>
      <c r="EI271" s="115"/>
      <c r="EJ271" s="115"/>
      <c r="EK271" s="115"/>
      <c r="EL271" s="115"/>
      <c r="EM271" s="115"/>
      <c r="EN271" s="115"/>
      <c r="EO271" s="115"/>
      <c r="EP271" s="115"/>
      <c r="EQ271" s="5"/>
      <c r="ER271" s="5"/>
    </row>
    <row r="272" spans="1:148" s="9" customFormat="1" ht="15" hidden="1" thickBot="1" x14ac:dyDescent="0.35">
      <c r="A272" s="5" t="s">
        <v>2336</v>
      </c>
      <c r="B272" s="5" t="s">
        <v>2334</v>
      </c>
      <c r="C272" s="5" t="s">
        <v>587</v>
      </c>
      <c r="D272" s="5"/>
      <c r="E272" s="5" t="s">
        <v>575</v>
      </c>
      <c r="F272" s="131">
        <v>44783</v>
      </c>
      <c r="G272" s="134"/>
      <c r="H272" s="130">
        <v>44788</v>
      </c>
      <c r="I272" s="134"/>
      <c r="J272" s="130">
        <v>44790</v>
      </c>
      <c r="K272" s="115"/>
      <c r="L272" s="115"/>
      <c r="M272" s="115"/>
      <c r="N272" s="130">
        <v>44831</v>
      </c>
      <c r="O272" s="260"/>
      <c r="P272" s="262">
        <v>44910</v>
      </c>
      <c r="Q272" s="272"/>
      <c r="R272" s="254" t="s">
        <v>2337</v>
      </c>
      <c r="S272" s="161">
        <v>1</v>
      </c>
      <c r="T272" s="176">
        <v>1</v>
      </c>
      <c r="U272" s="180">
        <v>1</v>
      </c>
      <c r="V272" s="180">
        <v>1</v>
      </c>
      <c r="W272" s="176">
        <v>1</v>
      </c>
      <c r="X272" s="161">
        <v>1</v>
      </c>
      <c r="Y272" s="25"/>
      <c r="Z272" s="206">
        <v>44851</v>
      </c>
      <c r="AA272" s="206">
        <v>44936</v>
      </c>
      <c r="AB272" s="240">
        <f>AA272</f>
        <v>44936</v>
      </c>
      <c r="AC272" s="206">
        <v>44976</v>
      </c>
      <c r="AD272" s="206">
        <f t="shared" si="113"/>
        <v>44980</v>
      </c>
      <c r="AE272" s="206">
        <v>44984</v>
      </c>
      <c r="AF272" s="206">
        <f t="shared" si="103"/>
        <v>44998</v>
      </c>
      <c r="AG272" s="205">
        <v>44999</v>
      </c>
      <c r="AH272" s="222"/>
      <c r="AI272" s="41"/>
      <c r="AJ272" s="6">
        <f t="shared" si="106"/>
        <v>86</v>
      </c>
      <c r="AK272" s="6">
        <f t="shared" si="107"/>
        <v>1</v>
      </c>
      <c r="AL272" s="6">
        <f t="shared" si="108"/>
        <v>41</v>
      </c>
      <c r="AM272" s="6">
        <f t="shared" si="109"/>
        <v>5</v>
      </c>
      <c r="AN272" s="6">
        <f t="shared" si="110"/>
        <v>5</v>
      </c>
      <c r="AO272" s="6">
        <f t="shared" si="111"/>
        <v>15</v>
      </c>
      <c r="AP272" s="30">
        <f t="shared" si="112"/>
        <v>2</v>
      </c>
      <c r="AQ272" s="32"/>
      <c r="AR272" s="7"/>
      <c r="AS272" s="7"/>
      <c r="AT272" s="7"/>
      <c r="AU272" s="7"/>
      <c r="AV272" s="7"/>
      <c r="AW272" s="7"/>
      <c r="AX272" s="7"/>
      <c r="AY272" s="7"/>
      <c r="AZ272" s="7"/>
      <c r="BA272" s="7"/>
      <c r="BB272" s="7"/>
      <c r="BC272" s="7"/>
      <c r="BD272" s="7"/>
      <c r="BE272" s="7"/>
      <c r="BF272" s="7"/>
      <c r="BG272" s="8"/>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37"/>
      <c r="DX272" s="5" t="s">
        <v>829</v>
      </c>
      <c r="DY272" s="5"/>
      <c r="DZ272" s="5" t="s">
        <v>1580</v>
      </c>
      <c r="EA272" s="5"/>
      <c r="EB272" s="5"/>
      <c r="EC272" s="5"/>
      <c r="ED272" s="5"/>
      <c r="EE272" s="115"/>
      <c r="EF272" s="115"/>
      <c r="EG272" s="115"/>
      <c r="EH272" s="115"/>
      <c r="EI272" s="115"/>
      <c r="EJ272" s="115"/>
      <c r="EK272" s="115"/>
      <c r="EL272" s="115"/>
      <c r="EM272" s="115"/>
      <c r="EN272" s="115"/>
      <c r="EO272" s="115"/>
      <c r="EP272" s="115"/>
      <c r="EQ272" s="5"/>
      <c r="ER272" s="5"/>
    </row>
    <row r="273" spans="1:148" s="9" customFormat="1" ht="15" hidden="1" thickBot="1" x14ac:dyDescent="0.35">
      <c r="A273" s="5" t="s">
        <v>2338</v>
      </c>
      <c r="B273" s="5" t="s">
        <v>2339</v>
      </c>
      <c r="C273" s="5" t="s">
        <v>587</v>
      </c>
      <c r="D273" s="5"/>
      <c r="E273" s="5" t="s">
        <v>575</v>
      </c>
      <c r="F273" s="131">
        <v>44783</v>
      </c>
      <c r="G273" s="134"/>
      <c r="H273" s="130">
        <v>44788</v>
      </c>
      <c r="I273" s="134"/>
      <c r="J273" s="130">
        <v>44790</v>
      </c>
      <c r="K273" s="115"/>
      <c r="L273" s="115"/>
      <c r="M273" s="115"/>
      <c r="N273" s="130">
        <v>44840</v>
      </c>
      <c r="O273" s="260"/>
      <c r="P273" s="262">
        <v>44910</v>
      </c>
      <c r="Q273" s="272"/>
      <c r="R273" s="254" t="s">
        <v>2337</v>
      </c>
      <c r="S273" s="161">
        <v>1</v>
      </c>
      <c r="T273" s="176">
        <v>1</v>
      </c>
      <c r="U273" s="180">
        <v>1</v>
      </c>
      <c r="V273" s="180">
        <v>1</v>
      </c>
      <c r="W273" s="235">
        <v>1</v>
      </c>
      <c r="X273" s="177">
        <v>1</v>
      </c>
      <c r="Y273" s="25"/>
      <c r="Z273" s="206">
        <v>44851</v>
      </c>
      <c r="AA273" s="206">
        <v>45334</v>
      </c>
      <c r="AB273" s="240">
        <f>AA273</f>
        <v>45334</v>
      </c>
      <c r="AC273" s="404">
        <v>44976</v>
      </c>
      <c r="AD273" s="206">
        <f t="shared" si="113"/>
        <v>44980</v>
      </c>
      <c r="AE273" s="206">
        <v>44984</v>
      </c>
      <c r="AF273" s="206">
        <f t="shared" si="103"/>
        <v>44998</v>
      </c>
      <c r="AG273" s="205">
        <v>44999</v>
      </c>
      <c r="AH273" s="222"/>
      <c r="AI273" s="41"/>
      <c r="AJ273" s="6">
        <f t="shared" si="106"/>
        <v>484</v>
      </c>
      <c r="AK273" s="6">
        <f t="shared" si="107"/>
        <v>1</v>
      </c>
      <c r="AL273" s="6">
        <f t="shared" si="108"/>
        <v>-357</v>
      </c>
      <c r="AM273" s="6">
        <f t="shared" si="109"/>
        <v>5</v>
      </c>
      <c r="AN273" s="6">
        <f t="shared" si="110"/>
        <v>5</v>
      </c>
      <c r="AO273" s="6">
        <f t="shared" si="111"/>
        <v>15</v>
      </c>
      <c r="AP273" s="30">
        <f t="shared" si="112"/>
        <v>2</v>
      </c>
      <c r="AQ273" s="32"/>
      <c r="AR273" s="7"/>
      <c r="AS273" s="7"/>
      <c r="AT273" s="7"/>
      <c r="AU273" s="7"/>
      <c r="AV273" s="7"/>
      <c r="AW273" s="7"/>
      <c r="AX273" s="7"/>
      <c r="AY273" s="7"/>
      <c r="AZ273" s="7"/>
      <c r="BA273" s="7"/>
      <c r="BB273" s="7"/>
      <c r="BC273" s="7"/>
      <c r="BD273" s="7"/>
      <c r="BE273" s="7"/>
      <c r="BF273" s="7"/>
      <c r="BG273" s="8"/>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37"/>
      <c r="DX273" s="5" t="s">
        <v>829</v>
      </c>
      <c r="DY273" s="5"/>
      <c r="DZ273" s="5" t="s">
        <v>1580</v>
      </c>
      <c r="EA273" s="5"/>
      <c r="EB273" s="5"/>
      <c r="EC273" s="5"/>
      <c r="ED273" s="5"/>
      <c r="EE273" s="115"/>
      <c r="EF273" s="115"/>
      <c r="EG273" s="115"/>
      <c r="EH273" s="115"/>
      <c r="EI273" s="115"/>
      <c r="EJ273" s="115"/>
      <c r="EK273" s="115"/>
      <c r="EL273" s="115"/>
      <c r="EM273" s="115"/>
      <c r="EN273" s="115"/>
      <c r="EO273" s="115"/>
      <c r="EP273" s="115"/>
      <c r="EQ273" s="5"/>
      <c r="ER273" s="5"/>
    </row>
    <row r="274" spans="1:148" s="9" customFormat="1" ht="15" hidden="1" thickBot="1" x14ac:dyDescent="0.35">
      <c r="A274" s="5" t="s">
        <v>2340</v>
      </c>
      <c r="B274" s="5" t="s">
        <v>2339</v>
      </c>
      <c r="C274" s="5" t="s">
        <v>587</v>
      </c>
      <c r="D274" s="5"/>
      <c r="E274" s="5" t="s">
        <v>575</v>
      </c>
      <c r="F274" s="131">
        <v>44783</v>
      </c>
      <c r="G274" s="134"/>
      <c r="H274" s="130">
        <v>44788</v>
      </c>
      <c r="I274" s="134"/>
      <c r="J274" s="130">
        <v>44790</v>
      </c>
      <c r="K274" s="115"/>
      <c r="L274" s="115"/>
      <c r="M274" s="115"/>
      <c r="N274" s="130">
        <v>44840</v>
      </c>
      <c r="O274" s="260"/>
      <c r="P274" s="262">
        <v>44910</v>
      </c>
      <c r="Q274" s="272"/>
      <c r="R274" s="256" t="s">
        <v>2341</v>
      </c>
      <c r="S274" s="161">
        <v>1</v>
      </c>
      <c r="T274" s="176">
        <v>1</v>
      </c>
      <c r="U274" s="180">
        <v>1</v>
      </c>
      <c r="V274" s="180">
        <v>1</v>
      </c>
      <c r="W274" s="235">
        <v>1</v>
      </c>
      <c r="X274" s="177">
        <v>1</v>
      </c>
      <c r="Y274" s="25"/>
      <c r="Z274" s="206">
        <v>44851</v>
      </c>
      <c r="AA274" s="206">
        <v>45334</v>
      </c>
      <c r="AB274" s="240">
        <f>AA274</f>
        <v>45334</v>
      </c>
      <c r="AC274" s="206">
        <v>44976</v>
      </c>
      <c r="AD274" s="206">
        <f t="shared" si="113"/>
        <v>44981</v>
      </c>
      <c r="AE274" s="206">
        <v>44986</v>
      </c>
      <c r="AF274" s="206">
        <f t="shared" si="103"/>
        <v>44998</v>
      </c>
      <c r="AG274" s="205">
        <v>44999</v>
      </c>
      <c r="AH274" s="222"/>
      <c r="AI274" s="41"/>
      <c r="AJ274" s="6">
        <f t="shared" si="106"/>
        <v>484</v>
      </c>
      <c r="AK274" s="6">
        <f t="shared" si="107"/>
        <v>1</v>
      </c>
      <c r="AL274" s="6">
        <f t="shared" si="108"/>
        <v>-357</v>
      </c>
      <c r="AM274" s="6">
        <f t="shared" si="109"/>
        <v>6</v>
      </c>
      <c r="AN274" s="6">
        <f t="shared" si="110"/>
        <v>6</v>
      </c>
      <c r="AO274" s="6">
        <f t="shared" si="111"/>
        <v>13</v>
      </c>
      <c r="AP274" s="30">
        <f t="shared" si="112"/>
        <v>2</v>
      </c>
      <c r="AQ274" s="32"/>
      <c r="AR274" s="7"/>
      <c r="AS274" s="7"/>
      <c r="AT274" s="7"/>
      <c r="AU274" s="7"/>
      <c r="AV274" s="7"/>
      <c r="AW274" s="7"/>
      <c r="AX274" s="7"/>
      <c r="AY274" s="7"/>
      <c r="AZ274" s="7"/>
      <c r="BA274" s="7"/>
      <c r="BB274" s="7"/>
      <c r="BC274" s="7"/>
      <c r="BD274" s="7"/>
      <c r="BE274" s="7"/>
      <c r="BF274" s="7"/>
      <c r="BG274" s="8"/>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37"/>
      <c r="DX274" s="5" t="s">
        <v>829</v>
      </c>
      <c r="DY274" s="5"/>
      <c r="DZ274" s="5" t="s">
        <v>1580</v>
      </c>
      <c r="EA274" s="5"/>
      <c r="EB274" s="5"/>
      <c r="EC274" s="5"/>
      <c r="ED274" s="5"/>
      <c r="EE274" s="115"/>
      <c r="EF274" s="115"/>
      <c r="EG274" s="115"/>
      <c r="EH274" s="115"/>
      <c r="EI274" s="115"/>
      <c r="EJ274" s="115"/>
      <c r="EK274" s="115"/>
      <c r="EL274" s="115"/>
      <c r="EM274" s="115"/>
      <c r="EN274" s="115"/>
      <c r="EO274" s="115"/>
      <c r="EP274" s="115"/>
      <c r="EQ274" s="5"/>
      <c r="ER274" s="5"/>
    </row>
    <row r="275" spans="1:148" s="9" customFormat="1" ht="29.4" hidden="1" thickBot="1" x14ac:dyDescent="0.35">
      <c r="A275" s="5" t="s">
        <v>2342</v>
      </c>
      <c r="B275" s="5" t="s">
        <v>2343</v>
      </c>
      <c r="C275" s="5" t="s">
        <v>587</v>
      </c>
      <c r="D275" s="5"/>
      <c r="E275" s="5" t="s">
        <v>575</v>
      </c>
      <c r="F275" s="131">
        <v>44783</v>
      </c>
      <c r="G275" s="134"/>
      <c r="H275" s="130">
        <v>44788</v>
      </c>
      <c r="I275" s="134"/>
      <c r="J275" s="130">
        <v>44795</v>
      </c>
      <c r="K275" s="130">
        <v>44790</v>
      </c>
      <c r="L275" s="115"/>
      <c r="M275" s="115"/>
      <c r="N275" s="131">
        <v>44806</v>
      </c>
      <c r="O275" s="269"/>
      <c r="P275" s="196"/>
      <c r="Q275" s="290">
        <v>44958</v>
      </c>
      <c r="R275" s="266" t="s">
        <v>2344</v>
      </c>
      <c r="S275" s="161">
        <v>1</v>
      </c>
      <c r="T275" s="176">
        <v>1</v>
      </c>
      <c r="U275" s="176">
        <v>1</v>
      </c>
      <c r="V275" s="176">
        <v>1</v>
      </c>
      <c r="W275" s="176">
        <v>1</v>
      </c>
      <c r="X275" s="177">
        <v>1</v>
      </c>
      <c r="Y275" s="25"/>
      <c r="Z275" s="211">
        <v>44867</v>
      </c>
      <c r="AA275" s="211">
        <v>44883</v>
      </c>
      <c r="AB275" s="206">
        <v>44900</v>
      </c>
      <c r="AC275" s="206">
        <v>44911</v>
      </c>
      <c r="AD275" s="206">
        <f t="shared" si="113"/>
        <v>44927.5</v>
      </c>
      <c r="AE275" s="206">
        <v>44944</v>
      </c>
      <c r="AF275" s="205">
        <f t="shared" si="103"/>
        <v>44964</v>
      </c>
      <c r="AG275" s="205">
        <v>44965</v>
      </c>
      <c r="AH275" s="222"/>
      <c r="AI275" s="41"/>
      <c r="AJ275" s="6">
        <f t="shared" si="106"/>
        <v>17</v>
      </c>
      <c r="AK275" s="6">
        <f t="shared" si="107"/>
        <v>18</v>
      </c>
      <c r="AL275" s="6">
        <f t="shared" si="108"/>
        <v>12</v>
      </c>
      <c r="AM275" s="6">
        <f t="shared" si="109"/>
        <v>17.5</v>
      </c>
      <c r="AN275" s="6">
        <f t="shared" si="110"/>
        <v>17.5</v>
      </c>
      <c r="AO275" s="6">
        <f t="shared" si="111"/>
        <v>21</v>
      </c>
      <c r="AP275" s="30">
        <f t="shared" si="112"/>
        <v>2</v>
      </c>
      <c r="AQ275" s="32"/>
      <c r="AR275" s="7"/>
      <c r="AS275" s="7"/>
      <c r="AT275" s="7"/>
      <c r="AU275" s="7"/>
      <c r="AV275" s="7"/>
      <c r="AW275" s="7"/>
      <c r="AX275" s="7"/>
      <c r="AY275" s="7"/>
      <c r="AZ275" s="7"/>
      <c r="BA275" s="7"/>
      <c r="BB275" s="7"/>
      <c r="BC275" s="7"/>
      <c r="BD275" s="7"/>
      <c r="BE275" s="7"/>
      <c r="BF275" s="7"/>
      <c r="BG275" s="8"/>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37"/>
      <c r="DX275" s="5" t="s">
        <v>1573</v>
      </c>
      <c r="DY275" s="5"/>
      <c r="DZ275" s="5" t="s">
        <v>1580</v>
      </c>
      <c r="EA275" s="5"/>
      <c r="EB275" s="5"/>
      <c r="EC275" s="5" t="s">
        <v>2345</v>
      </c>
      <c r="ED275" s="5"/>
      <c r="EE275" s="115"/>
      <c r="EF275" s="115"/>
      <c r="EG275" s="115"/>
      <c r="EH275" s="115"/>
      <c r="EI275" s="115"/>
      <c r="EJ275" s="115"/>
      <c r="EK275" s="115"/>
      <c r="EL275" s="115"/>
      <c r="EM275" s="115"/>
      <c r="EN275" s="115"/>
      <c r="EO275" s="115"/>
      <c r="EP275" s="115"/>
      <c r="EQ275" s="5"/>
      <c r="ER275" s="5"/>
    </row>
    <row r="276" spans="1:148" s="9" customFormat="1" ht="29.4" hidden="1" thickBot="1" x14ac:dyDescent="0.35">
      <c r="A276" s="5" t="s">
        <v>2346</v>
      </c>
      <c r="B276" s="5" t="s">
        <v>2343</v>
      </c>
      <c r="C276" s="5" t="s">
        <v>587</v>
      </c>
      <c r="D276" s="5"/>
      <c r="E276" s="5" t="s">
        <v>575</v>
      </c>
      <c r="F276" s="131">
        <v>44783</v>
      </c>
      <c r="G276" s="134"/>
      <c r="H276" s="130">
        <v>44788</v>
      </c>
      <c r="I276" s="134"/>
      <c r="J276" s="130">
        <v>44795</v>
      </c>
      <c r="K276" s="130">
        <v>44790</v>
      </c>
      <c r="L276" s="115"/>
      <c r="M276" s="115"/>
      <c r="N276" s="131">
        <v>44806</v>
      </c>
      <c r="O276" s="269"/>
      <c r="P276" s="196"/>
      <c r="Q276" s="290">
        <v>44958</v>
      </c>
      <c r="R276" s="444" t="s">
        <v>2347</v>
      </c>
      <c r="S276" s="161">
        <v>1</v>
      </c>
      <c r="T276" s="176">
        <v>1</v>
      </c>
      <c r="U276" s="176">
        <v>1</v>
      </c>
      <c r="V276" s="176">
        <v>1</v>
      </c>
      <c r="W276" s="176">
        <v>1</v>
      </c>
      <c r="X276" s="177">
        <v>1</v>
      </c>
      <c r="Y276" s="25"/>
      <c r="Z276" s="211">
        <v>44869</v>
      </c>
      <c r="AA276" s="211">
        <v>44895</v>
      </c>
      <c r="AB276" s="206">
        <v>44900</v>
      </c>
      <c r="AC276" s="206">
        <v>44915</v>
      </c>
      <c r="AD276" s="206">
        <f t="shared" si="113"/>
        <v>44930.5</v>
      </c>
      <c r="AE276" s="206">
        <v>44946</v>
      </c>
      <c r="AF276" s="205">
        <f t="shared" si="103"/>
        <v>44964</v>
      </c>
      <c r="AG276" s="205">
        <v>44965</v>
      </c>
      <c r="AH276" s="222"/>
      <c r="AI276" s="41"/>
      <c r="AJ276" s="6">
        <f t="shared" si="106"/>
        <v>27</v>
      </c>
      <c r="AK276" s="6">
        <f t="shared" si="107"/>
        <v>6</v>
      </c>
      <c r="AL276" s="6">
        <f t="shared" si="108"/>
        <v>16</v>
      </c>
      <c r="AM276" s="6">
        <f t="shared" si="109"/>
        <v>16.5</v>
      </c>
      <c r="AN276" s="6">
        <f t="shared" si="110"/>
        <v>16.5</v>
      </c>
      <c r="AO276" s="6">
        <f t="shared" si="111"/>
        <v>19</v>
      </c>
      <c r="AP276" s="30">
        <f t="shared" si="112"/>
        <v>2</v>
      </c>
      <c r="AQ276" s="32"/>
      <c r="AR276" s="7"/>
      <c r="AS276" s="7"/>
      <c r="AT276" s="7"/>
      <c r="AU276" s="7"/>
      <c r="AV276" s="7"/>
      <c r="AW276" s="7"/>
      <c r="AX276" s="7"/>
      <c r="AY276" s="7"/>
      <c r="AZ276" s="7"/>
      <c r="BA276" s="7"/>
      <c r="BB276" s="7"/>
      <c r="BC276" s="7"/>
      <c r="BD276" s="7"/>
      <c r="BE276" s="7"/>
      <c r="BF276" s="7"/>
      <c r="BG276" s="8"/>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37"/>
      <c r="DX276" s="5" t="s">
        <v>1573</v>
      </c>
      <c r="DY276" s="5"/>
      <c r="DZ276" s="5" t="s">
        <v>1580</v>
      </c>
      <c r="EA276" s="5"/>
      <c r="EB276" s="5"/>
      <c r="EC276" s="5" t="s">
        <v>2345</v>
      </c>
      <c r="ED276" s="5"/>
      <c r="EE276" s="115"/>
      <c r="EF276" s="115"/>
      <c r="EG276" s="115"/>
      <c r="EH276" s="115"/>
      <c r="EI276" s="115"/>
      <c r="EJ276" s="115"/>
      <c r="EK276" s="115"/>
      <c r="EL276" s="115"/>
      <c r="EM276" s="115"/>
      <c r="EN276" s="115"/>
      <c r="EO276" s="115"/>
      <c r="EP276" s="115"/>
      <c r="EQ276" s="5"/>
      <c r="ER276" s="5"/>
    </row>
    <row r="277" spans="1:148" s="9" customFormat="1" ht="29.4" hidden="1" thickBot="1" x14ac:dyDescent="0.35">
      <c r="A277" s="5" t="s">
        <v>2348</v>
      </c>
      <c r="B277" s="5" t="s">
        <v>2343</v>
      </c>
      <c r="C277" s="5" t="s">
        <v>587</v>
      </c>
      <c r="D277" s="5"/>
      <c r="E277" s="5" t="s">
        <v>575</v>
      </c>
      <c r="F277" s="131">
        <v>44783</v>
      </c>
      <c r="G277" s="134"/>
      <c r="H277" s="130">
        <v>44788</v>
      </c>
      <c r="I277" s="134"/>
      <c r="J277" s="130">
        <v>44795</v>
      </c>
      <c r="K277" s="130">
        <v>44790</v>
      </c>
      <c r="L277" s="115"/>
      <c r="M277" s="115"/>
      <c r="N277" s="131">
        <v>44806</v>
      </c>
      <c r="O277" s="269"/>
      <c r="P277" s="196"/>
      <c r="Q277" s="290">
        <v>44958</v>
      </c>
      <c r="R277" s="266" t="s">
        <v>2344</v>
      </c>
      <c r="S277" s="161">
        <v>1</v>
      </c>
      <c r="T277" s="176">
        <v>1</v>
      </c>
      <c r="U277" s="176">
        <v>1</v>
      </c>
      <c r="V277" s="176">
        <v>1</v>
      </c>
      <c r="W277" s="176">
        <v>1</v>
      </c>
      <c r="X277" s="177">
        <v>1</v>
      </c>
      <c r="Y277" s="25"/>
      <c r="Z277" s="206">
        <v>44886</v>
      </c>
      <c r="AA277" s="206">
        <v>44910</v>
      </c>
      <c r="AB277" s="206">
        <v>44900</v>
      </c>
      <c r="AC277" s="206">
        <v>44918</v>
      </c>
      <c r="AD277" s="206">
        <f t="shared" si="113"/>
        <v>44934</v>
      </c>
      <c r="AE277" s="206">
        <v>44950</v>
      </c>
      <c r="AF277" s="205">
        <f t="shared" si="103"/>
        <v>44964</v>
      </c>
      <c r="AG277" s="205">
        <v>44965</v>
      </c>
      <c r="AH277" s="222"/>
      <c r="AI277" s="41"/>
      <c r="AJ277" s="6">
        <f t="shared" si="106"/>
        <v>25</v>
      </c>
      <c r="AK277" s="6">
        <f t="shared" si="107"/>
        <v>-9</v>
      </c>
      <c r="AL277" s="6">
        <f t="shared" si="108"/>
        <v>19</v>
      </c>
      <c r="AM277" s="6">
        <f t="shared" si="109"/>
        <v>17</v>
      </c>
      <c r="AN277" s="6">
        <f t="shared" si="110"/>
        <v>17</v>
      </c>
      <c r="AO277" s="6">
        <f t="shared" si="111"/>
        <v>15</v>
      </c>
      <c r="AP277" s="30">
        <f t="shared" si="112"/>
        <v>2</v>
      </c>
      <c r="AQ277" s="32"/>
      <c r="AR277" s="7"/>
      <c r="AS277" s="7"/>
      <c r="AT277" s="7"/>
      <c r="AU277" s="7"/>
      <c r="AV277" s="7"/>
      <c r="AW277" s="7"/>
      <c r="AX277" s="7"/>
      <c r="AY277" s="7"/>
      <c r="AZ277" s="7"/>
      <c r="BA277" s="7"/>
      <c r="BB277" s="7"/>
      <c r="BC277" s="7"/>
      <c r="BD277" s="7"/>
      <c r="BE277" s="7"/>
      <c r="BF277" s="7"/>
      <c r="BG277" s="8"/>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37"/>
      <c r="DX277" s="5" t="s">
        <v>1573</v>
      </c>
      <c r="DY277" s="5"/>
      <c r="DZ277" s="5" t="s">
        <v>1580</v>
      </c>
      <c r="EA277" s="5"/>
      <c r="EB277" s="5"/>
      <c r="EC277" s="5" t="s">
        <v>2345</v>
      </c>
      <c r="ED277" s="5"/>
      <c r="EE277" s="115"/>
      <c r="EF277" s="115"/>
      <c r="EG277" s="115"/>
      <c r="EH277" s="115"/>
      <c r="EI277" s="115"/>
      <c r="EJ277" s="115"/>
      <c r="EK277" s="115"/>
      <c r="EL277" s="115"/>
      <c r="EM277" s="115"/>
      <c r="EN277" s="115"/>
      <c r="EO277" s="115"/>
      <c r="EP277" s="115"/>
      <c r="EQ277" s="5"/>
      <c r="ER277" s="5"/>
    </row>
    <row r="278" spans="1:148" s="9" customFormat="1" ht="29.4" hidden="1" thickBot="1" x14ac:dyDescent="0.35">
      <c r="A278" s="5" t="s">
        <v>2349</v>
      </c>
      <c r="B278" s="5" t="s">
        <v>2343</v>
      </c>
      <c r="C278" s="5" t="s">
        <v>587</v>
      </c>
      <c r="D278" s="5"/>
      <c r="E278" s="5" t="s">
        <v>575</v>
      </c>
      <c r="F278" s="131">
        <v>44783</v>
      </c>
      <c r="G278" s="134"/>
      <c r="H278" s="130">
        <v>44788</v>
      </c>
      <c r="I278" s="134"/>
      <c r="J278" s="130">
        <v>44795</v>
      </c>
      <c r="K278" s="130">
        <v>44790</v>
      </c>
      <c r="L278" s="115"/>
      <c r="M278" s="115"/>
      <c r="N278" s="131">
        <v>44806</v>
      </c>
      <c r="O278" s="269"/>
      <c r="P278" s="196"/>
      <c r="Q278" s="290">
        <v>44958</v>
      </c>
      <c r="R278" s="380" t="s">
        <v>2350</v>
      </c>
      <c r="S278" s="161">
        <v>1</v>
      </c>
      <c r="T278" s="176">
        <v>1</v>
      </c>
      <c r="U278" s="176">
        <v>1</v>
      </c>
      <c r="V278" s="176">
        <v>1</v>
      </c>
      <c r="W278" s="176">
        <v>1</v>
      </c>
      <c r="X278" s="177">
        <v>1</v>
      </c>
      <c r="Y278" s="25"/>
      <c r="Z278" s="206">
        <v>44887</v>
      </c>
      <c r="AA278" s="206">
        <v>44910</v>
      </c>
      <c r="AB278" s="206">
        <v>44900</v>
      </c>
      <c r="AC278" s="206">
        <v>44922</v>
      </c>
      <c r="AD278" s="206">
        <f t="shared" si="113"/>
        <v>44937</v>
      </c>
      <c r="AE278" s="206">
        <v>44952</v>
      </c>
      <c r="AF278" s="205">
        <f t="shared" si="103"/>
        <v>44964</v>
      </c>
      <c r="AG278" s="205">
        <v>44965</v>
      </c>
      <c r="AH278" s="222"/>
      <c r="AI278" s="41"/>
      <c r="AJ278" s="6">
        <f t="shared" si="106"/>
        <v>24</v>
      </c>
      <c r="AK278" s="6">
        <f t="shared" si="107"/>
        <v>-9</v>
      </c>
      <c r="AL278" s="6">
        <f t="shared" si="108"/>
        <v>23</v>
      </c>
      <c r="AM278" s="6">
        <f t="shared" si="109"/>
        <v>16</v>
      </c>
      <c r="AN278" s="6">
        <f t="shared" si="110"/>
        <v>16</v>
      </c>
      <c r="AO278" s="6">
        <f t="shared" si="111"/>
        <v>13</v>
      </c>
      <c r="AP278" s="30">
        <f t="shared" si="112"/>
        <v>2</v>
      </c>
      <c r="AQ278" s="32"/>
      <c r="AR278" s="7"/>
      <c r="AS278" s="7"/>
      <c r="AT278" s="7"/>
      <c r="AU278" s="7"/>
      <c r="AV278" s="7"/>
      <c r="AW278" s="7"/>
      <c r="AX278" s="7"/>
      <c r="AY278" s="7"/>
      <c r="AZ278" s="7"/>
      <c r="BA278" s="7"/>
      <c r="BB278" s="7"/>
      <c r="BC278" s="7"/>
      <c r="BD278" s="7"/>
      <c r="BE278" s="7"/>
      <c r="BF278" s="7"/>
      <c r="BG278" s="8"/>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37"/>
      <c r="DX278" s="5" t="s">
        <v>1573</v>
      </c>
      <c r="DY278" s="5"/>
      <c r="DZ278" s="5" t="s">
        <v>1580</v>
      </c>
      <c r="EA278" s="5"/>
      <c r="EB278" s="5"/>
      <c r="EC278" s="5" t="s">
        <v>2345</v>
      </c>
      <c r="ED278" s="5"/>
      <c r="EE278" s="115"/>
      <c r="EF278" s="115"/>
      <c r="EG278" s="115"/>
      <c r="EH278" s="115"/>
      <c r="EI278" s="115"/>
      <c r="EJ278" s="115"/>
      <c r="EK278" s="115"/>
      <c r="EL278" s="115"/>
      <c r="EM278" s="115"/>
      <c r="EN278" s="115"/>
      <c r="EO278" s="115"/>
      <c r="EP278" s="115"/>
      <c r="EQ278" s="5"/>
      <c r="ER278" s="5"/>
    </row>
    <row r="279" spans="1:148" s="9" customFormat="1" ht="29.4" hidden="1" thickBot="1" x14ac:dyDescent="0.35">
      <c r="A279" s="5" t="s">
        <v>2351</v>
      </c>
      <c r="B279" s="5" t="s">
        <v>2343</v>
      </c>
      <c r="C279" s="5" t="s">
        <v>587</v>
      </c>
      <c r="D279" s="5"/>
      <c r="E279" s="5" t="s">
        <v>575</v>
      </c>
      <c r="F279" s="131">
        <v>44783</v>
      </c>
      <c r="G279" s="134"/>
      <c r="H279" s="130">
        <v>44788</v>
      </c>
      <c r="I279" s="134"/>
      <c r="J279" s="130">
        <v>44795</v>
      </c>
      <c r="K279" s="130">
        <v>44790</v>
      </c>
      <c r="L279" s="115"/>
      <c r="M279" s="115"/>
      <c r="N279" s="131">
        <v>44806</v>
      </c>
      <c r="O279" s="269"/>
      <c r="P279" s="262">
        <v>44910</v>
      </c>
      <c r="Q279" s="272"/>
      <c r="R279" s="258" t="s">
        <v>2352</v>
      </c>
      <c r="S279" s="161"/>
      <c r="T279" s="161">
        <v>1</v>
      </c>
      <c r="U279" s="161"/>
      <c r="V279" s="161"/>
      <c r="W279" s="161"/>
      <c r="X279" s="177"/>
      <c r="Y279" s="25"/>
      <c r="Z279" s="240">
        <f>Y279</f>
        <v>0</v>
      </c>
      <c r="AA279" s="206"/>
      <c r="AB279" s="240">
        <f>AA279</f>
        <v>0</v>
      </c>
      <c r="AC279" s="240">
        <f>AB279</f>
        <v>0</v>
      </c>
      <c r="AD279" s="240">
        <f>AC279</f>
        <v>0</v>
      </c>
      <c r="AE279" s="206">
        <v>45020</v>
      </c>
      <c r="AF279" s="206">
        <f t="shared" si="103"/>
        <v>45033</v>
      </c>
      <c r="AG279" s="205">
        <v>45034</v>
      </c>
      <c r="AH279" s="222"/>
      <c r="AI279" s="41"/>
      <c r="AJ279" s="6" t="str">
        <f t="shared" si="106"/>
        <v/>
      </c>
      <c r="AK279" s="6" t="str">
        <f t="shared" si="107"/>
        <v/>
      </c>
      <c r="AL279" s="6">
        <f t="shared" si="108"/>
        <v>1</v>
      </c>
      <c r="AM279" s="6">
        <f t="shared" si="109"/>
        <v>1</v>
      </c>
      <c r="AN279" s="6">
        <f t="shared" si="110"/>
        <v>45021</v>
      </c>
      <c r="AO279" s="6">
        <f t="shared" si="111"/>
        <v>14</v>
      </c>
      <c r="AP279" s="30">
        <f t="shared" si="112"/>
        <v>2</v>
      </c>
      <c r="AQ279" s="32"/>
      <c r="AR279" s="7"/>
      <c r="AS279" s="7"/>
      <c r="AT279" s="7"/>
      <c r="AU279" s="7"/>
      <c r="AV279" s="7"/>
      <c r="AW279" s="7"/>
      <c r="AX279" s="7"/>
      <c r="AY279" s="7"/>
      <c r="AZ279" s="7"/>
      <c r="BA279" s="7"/>
      <c r="BB279" s="7"/>
      <c r="BC279" s="7"/>
      <c r="BD279" s="7"/>
      <c r="BE279" s="7"/>
      <c r="BF279" s="7"/>
      <c r="BG279" s="8"/>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37"/>
      <c r="DX279" s="5" t="s">
        <v>2225</v>
      </c>
      <c r="DY279" s="5"/>
      <c r="DZ279" s="5"/>
      <c r="EA279" s="5"/>
      <c r="EB279" s="5"/>
      <c r="EC279" s="5" t="s">
        <v>1113</v>
      </c>
      <c r="ED279" s="5"/>
      <c r="EE279" s="5"/>
      <c r="EF279" s="5"/>
      <c r="EG279" s="5"/>
      <c r="EH279" s="5"/>
      <c r="EI279" s="5"/>
      <c r="EJ279" s="5"/>
      <c r="EK279" s="5"/>
      <c r="EL279" s="115"/>
      <c r="EM279" s="115"/>
      <c r="EN279" s="115"/>
      <c r="EO279" s="115"/>
      <c r="EP279" s="115"/>
      <c r="EQ279" s="5"/>
      <c r="ER279" s="5"/>
    </row>
    <row r="280" spans="1:148" s="9" customFormat="1" ht="29.4" hidden="1" thickBot="1" x14ac:dyDescent="0.35">
      <c r="A280" s="5" t="s">
        <v>2353</v>
      </c>
      <c r="B280" s="5" t="s">
        <v>2343</v>
      </c>
      <c r="C280" s="5" t="s">
        <v>587</v>
      </c>
      <c r="D280" s="5"/>
      <c r="E280" s="5" t="s">
        <v>575</v>
      </c>
      <c r="F280" s="131">
        <v>44783</v>
      </c>
      <c r="G280" s="134"/>
      <c r="H280" s="130">
        <v>44788</v>
      </c>
      <c r="I280" s="134"/>
      <c r="J280" s="130">
        <v>44795</v>
      </c>
      <c r="K280" s="130">
        <v>44790</v>
      </c>
      <c r="L280" s="115"/>
      <c r="M280" s="115"/>
      <c r="N280" s="131">
        <v>44806</v>
      </c>
      <c r="O280" s="269"/>
      <c r="P280" s="196"/>
      <c r="Q280" s="290">
        <v>44958</v>
      </c>
      <c r="R280" s="380" t="s">
        <v>2350</v>
      </c>
      <c r="S280" s="161">
        <v>1</v>
      </c>
      <c r="T280" s="176">
        <v>1</v>
      </c>
      <c r="U280" s="176">
        <v>1</v>
      </c>
      <c r="V280" s="176">
        <v>1</v>
      </c>
      <c r="W280" s="176">
        <v>1</v>
      </c>
      <c r="X280" s="177">
        <v>1</v>
      </c>
      <c r="Y280" s="25"/>
      <c r="Z280" s="206">
        <v>44893</v>
      </c>
      <c r="AA280" s="206">
        <v>44915</v>
      </c>
      <c r="AB280" s="206">
        <v>44900</v>
      </c>
      <c r="AC280" s="206">
        <v>44925</v>
      </c>
      <c r="AD280" s="206">
        <f>SUM(AC280+AE280)/2</f>
        <v>44938</v>
      </c>
      <c r="AE280" s="206">
        <v>44951</v>
      </c>
      <c r="AF280" s="205">
        <f t="shared" si="103"/>
        <v>44964</v>
      </c>
      <c r="AG280" s="205">
        <v>44965</v>
      </c>
      <c r="AH280" s="222"/>
      <c r="AI280" s="41"/>
      <c r="AJ280" s="6">
        <f t="shared" si="106"/>
        <v>23</v>
      </c>
      <c r="AK280" s="6">
        <f t="shared" si="107"/>
        <v>-14</v>
      </c>
      <c r="AL280" s="6">
        <f t="shared" si="108"/>
        <v>26</v>
      </c>
      <c r="AM280" s="6">
        <f t="shared" si="109"/>
        <v>14</v>
      </c>
      <c r="AN280" s="6">
        <f t="shared" si="110"/>
        <v>14</v>
      </c>
      <c r="AO280" s="6">
        <f t="shared" si="111"/>
        <v>14</v>
      </c>
      <c r="AP280" s="30">
        <f t="shared" si="112"/>
        <v>2</v>
      </c>
      <c r="AQ280" s="32"/>
      <c r="AR280" s="7"/>
      <c r="AS280" s="7"/>
      <c r="AT280" s="7"/>
      <c r="AU280" s="7"/>
      <c r="AV280" s="7"/>
      <c r="AW280" s="7"/>
      <c r="AX280" s="7"/>
      <c r="AY280" s="7"/>
      <c r="AZ280" s="7"/>
      <c r="BA280" s="7"/>
      <c r="BB280" s="7"/>
      <c r="BC280" s="7"/>
      <c r="BD280" s="7"/>
      <c r="BE280" s="7"/>
      <c r="BF280" s="7"/>
      <c r="BG280" s="8"/>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37"/>
      <c r="DX280" s="5" t="s">
        <v>1573</v>
      </c>
      <c r="DY280" s="5"/>
      <c r="DZ280" s="5" t="s">
        <v>1580</v>
      </c>
      <c r="EA280" s="5"/>
      <c r="EB280" s="5"/>
      <c r="EC280" s="5" t="s">
        <v>2345</v>
      </c>
      <c r="ED280" s="5"/>
      <c r="EE280" s="115"/>
      <c r="EF280" s="115"/>
      <c r="EG280" s="115"/>
      <c r="EH280" s="115"/>
      <c r="EI280" s="115"/>
      <c r="EJ280" s="115"/>
      <c r="EK280" s="115"/>
      <c r="EL280" s="115"/>
      <c r="EM280" s="115"/>
      <c r="EN280" s="115"/>
      <c r="EO280" s="115"/>
      <c r="EP280" s="115"/>
      <c r="EQ280" s="5"/>
      <c r="ER280" s="5"/>
    </row>
    <row r="281" spans="1:148" s="9" customFormat="1" ht="29.4" hidden="1" thickBot="1" x14ac:dyDescent="0.35">
      <c r="A281" s="5" t="s">
        <v>2354</v>
      </c>
      <c r="B281" s="5" t="s">
        <v>2343</v>
      </c>
      <c r="C281" s="5" t="s">
        <v>587</v>
      </c>
      <c r="D281" s="5"/>
      <c r="E281" s="5" t="s">
        <v>575</v>
      </c>
      <c r="F281" s="131">
        <v>44783</v>
      </c>
      <c r="G281" s="134"/>
      <c r="H281" s="130">
        <v>44788</v>
      </c>
      <c r="I281" s="134"/>
      <c r="J281" s="130">
        <v>44795</v>
      </c>
      <c r="K281" s="130">
        <v>44790</v>
      </c>
      <c r="L281" s="115"/>
      <c r="M281" s="115"/>
      <c r="N281" s="131">
        <v>44806</v>
      </c>
      <c r="O281" s="269"/>
      <c r="P281" s="262">
        <v>44910</v>
      </c>
      <c r="Q281" s="272"/>
      <c r="R281" s="258" t="s">
        <v>2355</v>
      </c>
      <c r="S281" s="161"/>
      <c r="T281" s="161">
        <v>1</v>
      </c>
      <c r="U281" s="161"/>
      <c r="V281" s="161"/>
      <c r="W281" s="161"/>
      <c r="X281" s="177"/>
      <c r="Y281" s="25"/>
      <c r="Z281" s="240">
        <f>Y281</f>
        <v>0</v>
      </c>
      <c r="AA281" s="206"/>
      <c r="AB281" s="240">
        <f>AA281</f>
        <v>0</v>
      </c>
      <c r="AC281" s="240">
        <f>AB281</f>
        <v>0</v>
      </c>
      <c r="AD281" s="240">
        <f>AC281</f>
        <v>0</v>
      </c>
      <c r="AE281" s="206">
        <v>45020</v>
      </c>
      <c r="AF281" s="206">
        <f t="shared" si="103"/>
        <v>45033</v>
      </c>
      <c r="AG281" s="205">
        <v>45034</v>
      </c>
      <c r="AH281" s="222"/>
      <c r="AI281" s="41"/>
      <c r="AJ281" s="6" t="str">
        <f t="shared" si="106"/>
        <v/>
      </c>
      <c r="AK281" s="6" t="str">
        <f t="shared" si="107"/>
        <v/>
      </c>
      <c r="AL281" s="6">
        <f t="shared" si="108"/>
        <v>1</v>
      </c>
      <c r="AM281" s="6">
        <f t="shared" si="109"/>
        <v>1</v>
      </c>
      <c r="AN281" s="6">
        <f t="shared" si="110"/>
        <v>45021</v>
      </c>
      <c r="AO281" s="6">
        <f t="shared" si="111"/>
        <v>14</v>
      </c>
      <c r="AP281" s="30">
        <f t="shared" si="112"/>
        <v>2</v>
      </c>
      <c r="AQ281" s="32"/>
      <c r="AR281" s="7"/>
      <c r="AS281" s="7"/>
      <c r="AT281" s="7"/>
      <c r="AU281" s="7"/>
      <c r="AV281" s="7"/>
      <c r="AW281" s="7"/>
      <c r="AX281" s="7"/>
      <c r="AY281" s="7"/>
      <c r="AZ281" s="7"/>
      <c r="BA281" s="7"/>
      <c r="BB281" s="7"/>
      <c r="BC281" s="7"/>
      <c r="BD281" s="7"/>
      <c r="BE281" s="7"/>
      <c r="BF281" s="7"/>
      <c r="BG281" s="8"/>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37"/>
      <c r="DX281" s="5" t="s">
        <v>2225</v>
      </c>
      <c r="DY281" s="5"/>
      <c r="DZ281" s="5"/>
      <c r="EA281" s="5"/>
      <c r="EB281" s="5"/>
      <c r="EC281" s="5" t="s">
        <v>1113</v>
      </c>
      <c r="ED281" s="5"/>
      <c r="EE281" s="5"/>
      <c r="EF281" s="5"/>
      <c r="EG281" s="5"/>
      <c r="EH281" s="5"/>
      <c r="EI281" s="5"/>
      <c r="EJ281" s="5"/>
      <c r="EK281" s="5"/>
      <c r="EL281" s="115"/>
      <c r="EM281" s="115"/>
      <c r="EN281" s="115"/>
      <c r="EO281" s="115"/>
      <c r="EP281" s="115"/>
      <c r="EQ281" s="5"/>
      <c r="ER281" s="5"/>
    </row>
    <row r="282" spans="1:148" s="9" customFormat="1" hidden="1" x14ac:dyDescent="0.3">
      <c r="A282" s="5" t="s">
        <v>2356</v>
      </c>
      <c r="B282" s="5" t="s">
        <v>2343</v>
      </c>
      <c r="C282" s="5" t="s">
        <v>587</v>
      </c>
      <c r="D282" s="5"/>
      <c r="E282" s="5" t="s">
        <v>575</v>
      </c>
      <c r="F282" s="131">
        <v>44783</v>
      </c>
      <c r="G282" s="134"/>
      <c r="H282" s="130">
        <v>44788</v>
      </c>
      <c r="I282" s="134"/>
      <c r="J282" s="130">
        <v>44795</v>
      </c>
      <c r="K282" s="130">
        <v>44790</v>
      </c>
      <c r="L282" s="115"/>
      <c r="M282" s="115"/>
      <c r="N282" s="131">
        <v>44806</v>
      </c>
      <c r="O282" s="260"/>
      <c r="P282" s="262">
        <v>44910</v>
      </c>
      <c r="Q282" s="365"/>
      <c r="R282" s="266" t="s">
        <v>2162</v>
      </c>
      <c r="S282" s="161">
        <v>1</v>
      </c>
      <c r="T282" s="176">
        <v>1</v>
      </c>
      <c r="U282" s="176">
        <v>1</v>
      </c>
      <c r="V282" s="176">
        <v>1</v>
      </c>
      <c r="W282" s="176">
        <v>1</v>
      </c>
      <c r="X282" s="177">
        <v>1</v>
      </c>
      <c r="Y282" s="25"/>
      <c r="Z282" s="206">
        <v>44967</v>
      </c>
      <c r="AA282" s="206">
        <v>44995</v>
      </c>
      <c r="AB282" s="206">
        <v>44958</v>
      </c>
      <c r="AC282" s="206">
        <v>45002</v>
      </c>
      <c r="AD282" s="206">
        <f>SUM(AC282+AE282)/2</f>
        <v>45008</v>
      </c>
      <c r="AE282" s="206">
        <v>45014</v>
      </c>
      <c r="AF282" s="211">
        <v>45023</v>
      </c>
      <c r="AG282" s="205">
        <v>45034</v>
      </c>
      <c r="AH282" s="222"/>
      <c r="AI282" s="41"/>
      <c r="AJ282" s="6">
        <f t="shared" si="106"/>
        <v>29</v>
      </c>
      <c r="AK282" s="6">
        <f t="shared" si="107"/>
        <v>-36</v>
      </c>
      <c r="AL282" s="6">
        <f t="shared" si="108"/>
        <v>45</v>
      </c>
      <c r="AM282" s="6">
        <f t="shared" si="109"/>
        <v>7</v>
      </c>
      <c r="AN282" s="6">
        <f t="shared" si="110"/>
        <v>7</v>
      </c>
      <c r="AO282" s="6">
        <f t="shared" si="111"/>
        <v>10</v>
      </c>
      <c r="AP282" s="30">
        <f t="shared" si="112"/>
        <v>12</v>
      </c>
      <c r="AQ282" s="32"/>
      <c r="AR282" s="7"/>
      <c r="AS282" s="7"/>
      <c r="AT282" s="7"/>
      <c r="AU282" s="7"/>
      <c r="AV282" s="7"/>
      <c r="AW282" s="7"/>
      <c r="AX282" s="7"/>
      <c r="AY282" s="7"/>
      <c r="AZ282" s="7"/>
      <c r="BA282" s="7"/>
      <c r="BB282" s="7"/>
      <c r="BC282" s="7"/>
      <c r="BD282" s="7"/>
      <c r="BE282" s="7"/>
      <c r="BF282" s="7"/>
      <c r="BG282" s="8"/>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37"/>
      <c r="DX282" s="5" t="s">
        <v>2225</v>
      </c>
      <c r="DY282" s="5"/>
      <c r="DZ282" s="5" t="s">
        <v>1580</v>
      </c>
      <c r="EA282" s="5"/>
      <c r="EB282" s="5"/>
      <c r="EC282" s="5" t="s">
        <v>2345</v>
      </c>
      <c r="ED282" s="5"/>
      <c r="EE282" s="115"/>
      <c r="EF282" s="115"/>
      <c r="EG282" s="115"/>
      <c r="EH282" s="115"/>
      <c r="EI282" s="115"/>
      <c r="EJ282" s="115"/>
      <c r="EK282" s="115"/>
      <c r="EL282" s="115"/>
      <c r="EM282" s="115"/>
      <c r="EN282" s="115"/>
      <c r="EO282" s="115"/>
      <c r="EP282" s="115"/>
      <c r="EQ282" s="5"/>
      <c r="ER282" s="5"/>
    </row>
    <row r="283" spans="1:148" s="9" customFormat="1" hidden="1" x14ac:dyDescent="0.3">
      <c r="A283" s="5" t="s">
        <v>2357</v>
      </c>
      <c r="B283" s="5" t="s">
        <v>2343</v>
      </c>
      <c r="C283" s="5" t="s">
        <v>587</v>
      </c>
      <c r="D283" s="5"/>
      <c r="E283" s="5" t="s">
        <v>575</v>
      </c>
      <c r="F283" s="131">
        <v>44783</v>
      </c>
      <c r="G283" s="134"/>
      <c r="H283" s="130">
        <v>44788</v>
      </c>
      <c r="I283" s="134"/>
      <c r="J283" s="130">
        <v>44795</v>
      </c>
      <c r="K283" s="130">
        <v>44790</v>
      </c>
      <c r="L283" s="115"/>
      <c r="M283" s="115"/>
      <c r="N283" s="131">
        <v>44806</v>
      </c>
      <c r="O283" s="260"/>
      <c r="P283" s="262">
        <v>44910</v>
      </c>
      <c r="Q283" s="272"/>
      <c r="R283" s="385" t="s">
        <v>2162</v>
      </c>
      <c r="S283" s="161">
        <v>1</v>
      </c>
      <c r="T283" s="176">
        <v>1</v>
      </c>
      <c r="U283" s="176">
        <v>1</v>
      </c>
      <c r="V283" s="176">
        <v>1</v>
      </c>
      <c r="W283" s="176">
        <v>1</v>
      </c>
      <c r="X283" s="177">
        <v>1</v>
      </c>
      <c r="Y283" s="25"/>
      <c r="Z283" s="206">
        <v>44974</v>
      </c>
      <c r="AA283" s="206">
        <v>45002</v>
      </c>
      <c r="AB283" s="206">
        <v>44958</v>
      </c>
      <c r="AC283" s="206">
        <v>45007</v>
      </c>
      <c r="AD283" s="206">
        <f>SUM(AC283+AE283)/2</f>
        <v>45010.5</v>
      </c>
      <c r="AE283" s="206">
        <v>45014</v>
      </c>
      <c r="AF283" s="211">
        <v>45023</v>
      </c>
      <c r="AG283" s="205">
        <v>45034</v>
      </c>
      <c r="AH283" s="222"/>
      <c r="AI283" s="41"/>
      <c r="AJ283" s="6">
        <f t="shared" si="106"/>
        <v>29</v>
      </c>
      <c r="AK283" s="6">
        <f t="shared" si="107"/>
        <v>-43</v>
      </c>
      <c r="AL283" s="6">
        <f t="shared" si="108"/>
        <v>50</v>
      </c>
      <c r="AM283" s="6">
        <f t="shared" si="109"/>
        <v>4.5</v>
      </c>
      <c r="AN283" s="6">
        <f t="shared" si="110"/>
        <v>4.5</v>
      </c>
      <c r="AO283" s="6">
        <f t="shared" si="111"/>
        <v>10</v>
      </c>
      <c r="AP283" s="30">
        <f t="shared" si="112"/>
        <v>12</v>
      </c>
      <c r="AQ283" s="32"/>
      <c r="AR283" s="7"/>
      <c r="AS283" s="7"/>
      <c r="AT283" s="7"/>
      <c r="AU283" s="7"/>
      <c r="AV283" s="7"/>
      <c r="AW283" s="7"/>
      <c r="AX283" s="7"/>
      <c r="AY283" s="7"/>
      <c r="AZ283" s="7"/>
      <c r="BA283" s="7"/>
      <c r="BB283" s="7"/>
      <c r="BC283" s="7"/>
      <c r="BD283" s="7"/>
      <c r="BE283" s="7"/>
      <c r="BF283" s="7"/>
      <c r="BG283" s="8"/>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37"/>
      <c r="DX283" s="5" t="s">
        <v>2225</v>
      </c>
      <c r="DY283" s="5"/>
      <c r="DZ283" s="5" t="s">
        <v>1580</v>
      </c>
      <c r="EA283" s="5"/>
      <c r="EB283" s="5"/>
      <c r="EC283" s="5" t="s">
        <v>2345</v>
      </c>
      <c r="ED283" s="5"/>
      <c r="EE283" s="115"/>
      <c r="EF283" s="115"/>
      <c r="EG283" s="115"/>
      <c r="EH283" s="115"/>
      <c r="EI283" s="115"/>
      <c r="EJ283" s="115"/>
      <c r="EK283" s="115"/>
      <c r="EL283" s="115"/>
      <c r="EM283" s="115"/>
      <c r="EN283" s="115"/>
      <c r="EO283" s="115"/>
      <c r="EP283" s="115"/>
      <c r="EQ283" s="5"/>
      <c r="ER283" s="5"/>
    </row>
    <row r="284" spans="1:148" s="9" customFormat="1" hidden="1" x14ac:dyDescent="0.3">
      <c r="A284" s="5" t="s">
        <v>2358</v>
      </c>
      <c r="B284" s="5" t="s">
        <v>2343</v>
      </c>
      <c r="C284" s="5" t="s">
        <v>587</v>
      </c>
      <c r="D284" s="5"/>
      <c r="E284" s="5" t="s">
        <v>575</v>
      </c>
      <c r="F284" s="131">
        <v>44783</v>
      </c>
      <c r="G284" s="134"/>
      <c r="H284" s="130">
        <v>44788</v>
      </c>
      <c r="I284" s="134"/>
      <c r="J284" s="130">
        <v>44795</v>
      </c>
      <c r="K284" s="130">
        <v>44790</v>
      </c>
      <c r="L284" s="115"/>
      <c r="M284" s="115"/>
      <c r="N284" s="131">
        <v>44806</v>
      </c>
      <c r="O284" s="260"/>
      <c r="P284" s="262">
        <v>44910</v>
      </c>
      <c r="Q284" s="272"/>
      <c r="R284" s="266" t="s">
        <v>2162</v>
      </c>
      <c r="S284" s="248">
        <v>1</v>
      </c>
      <c r="T284" s="176">
        <v>1</v>
      </c>
      <c r="U284" s="176">
        <v>1</v>
      </c>
      <c r="V284" s="176">
        <v>1</v>
      </c>
      <c r="W284" s="176">
        <v>1</v>
      </c>
      <c r="X284" s="177">
        <v>1</v>
      </c>
      <c r="Y284" s="25"/>
      <c r="Z284" s="206">
        <v>44941</v>
      </c>
      <c r="AA284" s="206">
        <v>45007</v>
      </c>
      <c r="AB284" s="206">
        <v>44958</v>
      </c>
      <c r="AC284" s="206">
        <v>44995</v>
      </c>
      <c r="AD284" s="206">
        <f>SUM(AC284+AE284)/2</f>
        <v>45007</v>
      </c>
      <c r="AE284" s="206">
        <v>45019</v>
      </c>
      <c r="AF284" s="206">
        <v>45030</v>
      </c>
      <c r="AG284" s="205">
        <v>45034</v>
      </c>
      <c r="AH284" s="222"/>
      <c r="AI284" s="41"/>
      <c r="AJ284" s="6">
        <f t="shared" si="106"/>
        <v>67</v>
      </c>
      <c r="AK284" s="6">
        <f t="shared" si="107"/>
        <v>-48</v>
      </c>
      <c r="AL284" s="6">
        <f t="shared" si="108"/>
        <v>38</v>
      </c>
      <c r="AM284" s="6">
        <f t="shared" si="109"/>
        <v>13</v>
      </c>
      <c r="AN284" s="6">
        <f t="shared" si="110"/>
        <v>13</v>
      </c>
      <c r="AO284" s="6">
        <f t="shared" si="111"/>
        <v>12</v>
      </c>
      <c r="AP284" s="30">
        <f t="shared" si="112"/>
        <v>5</v>
      </c>
      <c r="AQ284" s="32"/>
      <c r="AR284" s="7"/>
      <c r="AS284" s="7"/>
      <c r="AT284" s="7"/>
      <c r="AU284" s="7"/>
      <c r="AV284" s="7"/>
      <c r="AW284" s="7"/>
      <c r="AX284" s="7"/>
      <c r="AY284" s="7"/>
      <c r="AZ284" s="7"/>
      <c r="BA284" s="7"/>
      <c r="BB284" s="7"/>
      <c r="BC284" s="7"/>
      <c r="BD284" s="7"/>
      <c r="BE284" s="7"/>
      <c r="BF284" s="7"/>
      <c r="BG284" s="8"/>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37"/>
      <c r="DX284" s="5" t="s">
        <v>2225</v>
      </c>
      <c r="DY284" s="5"/>
      <c r="DZ284" s="5" t="s">
        <v>1580</v>
      </c>
      <c r="EA284" s="5"/>
      <c r="EB284" s="5"/>
      <c r="EC284" s="5" t="s">
        <v>2345</v>
      </c>
      <c r="ED284" s="5"/>
      <c r="EE284" s="115"/>
      <c r="EF284" s="115"/>
      <c r="EG284" s="115"/>
      <c r="EH284" s="115"/>
      <c r="EI284" s="115"/>
      <c r="EJ284" s="115"/>
      <c r="EK284" s="115"/>
      <c r="EL284" s="115"/>
      <c r="EM284" s="115"/>
      <c r="EN284" s="115"/>
      <c r="EO284" s="115"/>
      <c r="EP284" s="115"/>
      <c r="EQ284" s="5"/>
      <c r="ER284" s="5"/>
    </row>
    <row r="285" spans="1:148" s="9" customFormat="1" hidden="1" x14ac:dyDescent="0.3">
      <c r="A285" s="5" t="s">
        <v>2359</v>
      </c>
      <c r="B285" s="5" t="s">
        <v>2343</v>
      </c>
      <c r="C285" s="5" t="s">
        <v>587</v>
      </c>
      <c r="D285" s="5"/>
      <c r="E285" s="5" t="s">
        <v>575</v>
      </c>
      <c r="F285" s="131">
        <v>44783</v>
      </c>
      <c r="G285" s="134"/>
      <c r="H285" s="130">
        <v>44788</v>
      </c>
      <c r="I285" s="134"/>
      <c r="J285" s="130">
        <v>44795</v>
      </c>
      <c r="K285" s="130">
        <v>44790</v>
      </c>
      <c r="L285" s="115"/>
      <c r="M285" s="115"/>
      <c r="N285" s="131">
        <v>44806</v>
      </c>
      <c r="O285" s="260"/>
      <c r="P285" s="262">
        <v>44910</v>
      </c>
      <c r="Q285" s="272"/>
      <c r="R285" s="266" t="s">
        <v>2360</v>
      </c>
      <c r="S285" s="161">
        <v>1</v>
      </c>
      <c r="T285" s="176">
        <v>1</v>
      </c>
      <c r="U285" s="176">
        <v>1</v>
      </c>
      <c r="V285" s="176">
        <v>1</v>
      </c>
      <c r="W285" s="176">
        <v>1</v>
      </c>
      <c r="X285" s="177">
        <v>1</v>
      </c>
      <c r="Y285" s="25"/>
      <c r="Z285" s="206">
        <v>44939</v>
      </c>
      <c r="AA285" s="206">
        <v>45008</v>
      </c>
      <c r="AB285" s="206">
        <v>44958</v>
      </c>
      <c r="AC285" s="206">
        <v>44995</v>
      </c>
      <c r="AD285" s="206">
        <f>SUM(AC285+AE285)/2</f>
        <v>45009</v>
      </c>
      <c r="AE285" s="206">
        <v>45023</v>
      </c>
      <c r="AF285" s="206">
        <v>45030</v>
      </c>
      <c r="AG285" s="205">
        <v>45034</v>
      </c>
      <c r="AH285" s="222"/>
      <c r="AI285" s="41"/>
      <c r="AJ285" s="6">
        <f t="shared" si="106"/>
        <v>70</v>
      </c>
      <c r="AK285" s="6">
        <f t="shared" si="107"/>
        <v>-49</v>
      </c>
      <c r="AL285" s="6">
        <f t="shared" si="108"/>
        <v>38</v>
      </c>
      <c r="AM285" s="6">
        <f t="shared" si="109"/>
        <v>15</v>
      </c>
      <c r="AN285" s="6">
        <f t="shared" si="110"/>
        <v>15</v>
      </c>
      <c r="AO285" s="6">
        <f t="shared" si="111"/>
        <v>8</v>
      </c>
      <c r="AP285" s="30">
        <f t="shared" si="112"/>
        <v>5</v>
      </c>
      <c r="AQ285" s="32"/>
      <c r="AR285" s="7"/>
      <c r="AS285" s="7"/>
      <c r="AT285" s="7"/>
      <c r="AU285" s="7"/>
      <c r="AV285" s="7"/>
      <c r="AW285" s="7"/>
      <c r="AX285" s="7"/>
      <c r="AY285" s="7"/>
      <c r="AZ285" s="7"/>
      <c r="BA285" s="7"/>
      <c r="BB285" s="7"/>
      <c r="BC285" s="7"/>
      <c r="BD285" s="7"/>
      <c r="BE285" s="7"/>
      <c r="BF285" s="7"/>
      <c r="BG285" s="8"/>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37"/>
      <c r="DX285" s="5" t="s">
        <v>2225</v>
      </c>
      <c r="DY285" s="5"/>
      <c r="DZ285" s="5"/>
      <c r="EA285" s="5"/>
      <c r="EB285" s="5"/>
      <c r="EC285" s="5" t="s">
        <v>2345</v>
      </c>
      <c r="ED285" s="5"/>
      <c r="EE285" s="115"/>
      <c r="EF285" s="115"/>
      <c r="EG285" s="115"/>
      <c r="EH285" s="115"/>
      <c r="EI285" s="115"/>
      <c r="EJ285" s="115"/>
      <c r="EK285" s="115"/>
      <c r="EL285" s="115"/>
      <c r="EM285" s="115"/>
      <c r="EN285" s="115"/>
      <c r="EO285" s="115"/>
      <c r="EP285" s="115"/>
      <c r="EQ285" s="5"/>
      <c r="ER285" s="5"/>
    </row>
    <row r="286" spans="1:148" s="9" customFormat="1" ht="29.4" thickBot="1" x14ac:dyDescent="0.35">
      <c r="A286" s="5" t="s">
        <v>2361</v>
      </c>
      <c r="B286" s="5" t="s">
        <v>2329</v>
      </c>
      <c r="C286" s="5" t="s">
        <v>579</v>
      </c>
      <c r="D286" s="5" t="s">
        <v>581</v>
      </c>
      <c r="E286" s="5" t="s">
        <v>575</v>
      </c>
      <c r="F286" s="130">
        <v>45120</v>
      </c>
      <c r="G286" s="131">
        <v>45117</v>
      </c>
      <c r="H286" s="130">
        <v>45120</v>
      </c>
      <c r="I286" s="131">
        <v>45125</v>
      </c>
      <c r="J286" s="131">
        <v>45135</v>
      </c>
      <c r="K286" s="131">
        <v>45134</v>
      </c>
      <c r="L286" s="130">
        <v>45131</v>
      </c>
      <c r="M286" s="115"/>
      <c r="N286" s="131">
        <v>45140</v>
      </c>
      <c r="O286" s="274">
        <v>45140</v>
      </c>
      <c r="P286" s="300">
        <v>45145</v>
      </c>
      <c r="Q286" s="462">
        <f t="shared" ref="Q286:Q296" si="114">WORKDAY(MIN(AA286,AB286),-5)</f>
        <v>45160</v>
      </c>
      <c r="R286" s="479" t="s">
        <v>2323</v>
      </c>
      <c r="S286" s="161">
        <v>1</v>
      </c>
      <c r="T286" s="161">
        <v>1</v>
      </c>
      <c r="U286" s="161">
        <v>1</v>
      </c>
      <c r="V286" s="161">
        <v>0.95</v>
      </c>
      <c r="W286" s="161"/>
      <c r="X286" s="177"/>
      <c r="Y286" s="25"/>
      <c r="Z286" s="206">
        <v>45146</v>
      </c>
      <c r="AA286" s="206">
        <v>45257</v>
      </c>
      <c r="AB286" s="206">
        <v>45167</v>
      </c>
      <c r="AC286" s="206">
        <v>45169</v>
      </c>
      <c r="AD286" s="205">
        <v>45240</v>
      </c>
      <c r="AE286" s="205">
        <v>45288</v>
      </c>
      <c r="AF286" s="205">
        <f t="shared" ref="AF286:AF296" si="115">IF(ISBLANK(AG286),"",WORKDAY(AG286,-1))</f>
        <v>45365</v>
      </c>
      <c r="AG286" s="205">
        <v>45366</v>
      </c>
      <c r="AH286" s="222"/>
      <c r="AI286" s="41"/>
      <c r="AJ286" s="6">
        <f t="shared" si="106"/>
        <v>112</v>
      </c>
      <c r="AK286" s="6">
        <f t="shared" si="107"/>
        <v>-89</v>
      </c>
      <c r="AL286" s="6">
        <f t="shared" si="108"/>
        <v>3</v>
      </c>
      <c r="AM286" s="6">
        <f t="shared" si="109"/>
        <v>72</v>
      </c>
      <c r="AN286" s="6">
        <f t="shared" si="110"/>
        <v>49</v>
      </c>
      <c r="AO286" s="6">
        <f t="shared" si="111"/>
        <v>78</v>
      </c>
      <c r="AP286" s="30">
        <f t="shared" si="112"/>
        <v>2</v>
      </c>
      <c r="AQ286" s="32"/>
      <c r="AR286" s="7"/>
      <c r="AS286" s="7"/>
      <c r="AT286" s="7"/>
      <c r="AU286" s="7"/>
      <c r="AV286" s="7"/>
      <c r="AW286" s="7"/>
      <c r="AX286" s="7"/>
      <c r="AY286" s="7"/>
      <c r="AZ286" s="7"/>
      <c r="BA286" s="7"/>
      <c r="BB286" s="7"/>
      <c r="BC286" s="7"/>
      <c r="BD286" s="7"/>
      <c r="BE286" s="7"/>
      <c r="BF286" s="7"/>
      <c r="BG286" s="8"/>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37"/>
      <c r="DX286" s="5" t="s">
        <v>1744</v>
      </c>
      <c r="DY286" s="5" t="s">
        <v>2110</v>
      </c>
      <c r="DZ286" s="5" t="s">
        <v>584</v>
      </c>
      <c r="EA286" s="5" t="s">
        <v>577</v>
      </c>
      <c r="EB286" s="5" t="s">
        <v>1546</v>
      </c>
      <c r="EC286" s="5" t="s">
        <v>1705</v>
      </c>
      <c r="ED286" s="5"/>
      <c r="EE286" s="5"/>
      <c r="EF286" s="115">
        <v>45076</v>
      </c>
      <c r="EG286" s="5"/>
      <c r="EH286" s="5"/>
      <c r="EI286" s="5"/>
      <c r="EJ286" s="115">
        <v>45082</v>
      </c>
      <c r="EK286" s="5"/>
      <c r="EL286" s="5"/>
      <c r="EM286" s="5"/>
      <c r="EN286" s="5"/>
      <c r="EO286" s="5"/>
      <c r="EP286" s="5"/>
      <c r="EQ286" s="5"/>
      <c r="ER286" s="5"/>
    </row>
    <row r="287" spans="1:148" s="9" customFormat="1" ht="15" thickBot="1" x14ac:dyDescent="0.35">
      <c r="A287" s="5" t="s">
        <v>736</v>
      </c>
      <c r="B287" s="28" t="s">
        <v>2287</v>
      </c>
      <c r="C287" s="5" t="s">
        <v>579</v>
      </c>
      <c r="D287" s="5" t="s">
        <v>581</v>
      </c>
      <c r="E287" s="5" t="s">
        <v>583</v>
      </c>
      <c r="F287" s="134"/>
      <c r="G287" s="134"/>
      <c r="H287" s="131">
        <v>45096</v>
      </c>
      <c r="I287" s="130">
        <v>45076</v>
      </c>
      <c r="J287" s="131">
        <v>45096</v>
      </c>
      <c r="K287" s="131">
        <v>45096</v>
      </c>
      <c r="L287" s="130">
        <v>45092</v>
      </c>
      <c r="M287" s="115"/>
      <c r="N287" s="130">
        <v>45100</v>
      </c>
      <c r="O287" s="269">
        <v>45100</v>
      </c>
      <c r="P287" s="452">
        <v>45170</v>
      </c>
      <c r="Q287" s="336" t="e">
        <f t="shared" si="114"/>
        <v>#NUM!</v>
      </c>
      <c r="R287" s="700" t="s">
        <v>2288</v>
      </c>
      <c r="S287" s="134"/>
      <c r="T287" s="134"/>
      <c r="U287" s="134"/>
      <c r="V287" s="134"/>
      <c r="W287" s="134"/>
      <c r="X287" s="177"/>
      <c r="Y287" s="25"/>
      <c r="Z287" s="134"/>
      <c r="AA287" s="134"/>
      <c r="AB287" s="134"/>
      <c r="AC287" s="134"/>
      <c r="AD287" s="335">
        <f>SUM(AC287+AE287)/2</f>
        <v>0</v>
      </c>
      <c r="AE287" s="205"/>
      <c r="AF287" s="205">
        <f t="shared" si="115"/>
        <v>45274</v>
      </c>
      <c r="AG287" s="205">
        <v>45275</v>
      </c>
      <c r="AH287" s="222"/>
      <c r="AI287" s="41"/>
      <c r="AJ287" s="6" t="str">
        <f t="shared" si="106"/>
        <v/>
      </c>
      <c r="AK287" s="6" t="str">
        <f t="shared" si="107"/>
        <v/>
      </c>
      <c r="AL287" s="6" t="str">
        <f t="shared" si="108"/>
        <v/>
      </c>
      <c r="AM287" s="6" t="str">
        <f t="shared" si="109"/>
        <v/>
      </c>
      <c r="AN287" s="6" t="str">
        <f t="shared" si="110"/>
        <v/>
      </c>
      <c r="AO287" s="6" t="str">
        <f t="shared" si="111"/>
        <v/>
      </c>
      <c r="AP287" s="30">
        <f t="shared" si="112"/>
        <v>2</v>
      </c>
      <c r="AQ287" s="32"/>
      <c r="AR287" s="7"/>
      <c r="AS287" s="7"/>
      <c r="AT287" s="7"/>
      <c r="AU287" s="7"/>
      <c r="AV287" s="7"/>
      <c r="AW287" s="7"/>
      <c r="AX287" s="7"/>
      <c r="AY287" s="7"/>
      <c r="AZ287" s="7"/>
      <c r="BA287" s="7"/>
      <c r="BB287" s="7"/>
      <c r="BC287" s="7"/>
      <c r="BD287" s="7"/>
      <c r="BE287" s="7"/>
      <c r="BF287" s="7"/>
      <c r="BG287" s="8"/>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37"/>
      <c r="DX287" s="5"/>
      <c r="DY287" s="5"/>
      <c r="DZ287" s="5"/>
      <c r="EA287" s="5"/>
      <c r="EB287" s="5"/>
      <c r="EC287" s="5"/>
      <c r="ED287" s="5"/>
      <c r="EE287" s="5"/>
      <c r="EF287" s="5"/>
      <c r="EG287" s="5"/>
      <c r="EH287" s="5"/>
      <c r="EI287" s="5"/>
      <c r="EJ287" s="5"/>
      <c r="EK287" s="5"/>
      <c r="EL287" s="5"/>
      <c r="EM287" s="5"/>
      <c r="EN287" s="5"/>
      <c r="EO287" s="5"/>
      <c r="EP287" s="5"/>
      <c r="EQ287" s="5"/>
      <c r="ER287" s="5"/>
    </row>
    <row r="288" spans="1:148" s="9" customFormat="1" ht="27.6" x14ac:dyDescent="0.3">
      <c r="A288" s="5" t="s">
        <v>2362</v>
      </c>
      <c r="B288" s="5" t="s">
        <v>2363</v>
      </c>
      <c r="C288" s="5" t="s">
        <v>579</v>
      </c>
      <c r="D288" s="5" t="s">
        <v>581</v>
      </c>
      <c r="E288" s="5" t="s">
        <v>575</v>
      </c>
      <c r="F288" s="130">
        <v>45120</v>
      </c>
      <c r="G288" s="131">
        <v>45120</v>
      </c>
      <c r="H288" s="131">
        <v>45120</v>
      </c>
      <c r="I288" s="131">
        <v>45125</v>
      </c>
      <c r="J288" s="131">
        <v>45135</v>
      </c>
      <c r="K288" s="131">
        <v>45134</v>
      </c>
      <c r="L288" s="130">
        <v>45131</v>
      </c>
      <c r="M288" s="115"/>
      <c r="N288" s="131">
        <v>45140</v>
      </c>
      <c r="O288" s="274">
        <v>45140</v>
      </c>
      <c r="P288" s="300">
        <v>45148</v>
      </c>
      <c r="Q288" s="462">
        <f t="shared" si="114"/>
        <v>45163</v>
      </c>
      <c r="R288" s="567" t="s">
        <v>2323</v>
      </c>
      <c r="S288" s="161">
        <v>1</v>
      </c>
      <c r="T288" s="161">
        <v>1</v>
      </c>
      <c r="U288" s="161">
        <v>1</v>
      </c>
      <c r="V288" s="161">
        <v>0.9</v>
      </c>
      <c r="W288" s="161">
        <v>0.05</v>
      </c>
      <c r="X288" s="177"/>
      <c r="Y288" s="25"/>
      <c r="Z288" s="206">
        <v>45159</v>
      </c>
      <c r="AA288" s="206">
        <v>45259</v>
      </c>
      <c r="AB288" s="206">
        <v>45170</v>
      </c>
      <c r="AC288" s="206">
        <v>45180</v>
      </c>
      <c r="AD288" s="206">
        <v>45236</v>
      </c>
      <c r="AE288" s="205">
        <v>45288</v>
      </c>
      <c r="AF288" s="205">
        <f t="shared" si="115"/>
        <v>45365</v>
      </c>
      <c r="AG288" s="205">
        <v>45366</v>
      </c>
      <c r="AH288" s="222"/>
      <c r="AI288" s="41"/>
      <c r="AJ288" s="6">
        <f t="shared" si="106"/>
        <v>101</v>
      </c>
      <c r="AK288" s="6">
        <f t="shared" si="107"/>
        <v>-88</v>
      </c>
      <c r="AL288" s="6">
        <f t="shared" si="108"/>
        <v>11</v>
      </c>
      <c r="AM288" s="6">
        <f t="shared" si="109"/>
        <v>57</v>
      </c>
      <c r="AN288" s="6">
        <f t="shared" si="110"/>
        <v>53</v>
      </c>
      <c r="AO288" s="6">
        <f t="shared" si="111"/>
        <v>78</v>
      </c>
      <c r="AP288" s="30">
        <f t="shared" si="112"/>
        <v>2</v>
      </c>
      <c r="AQ288" s="32"/>
      <c r="AR288" s="7"/>
      <c r="AS288" s="7"/>
      <c r="AT288" s="7"/>
      <c r="AU288" s="7"/>
      <c r="AV288" s="7"/>
      <c r="AW288" s="7"/>
      <c r="AX288" s="7"/>
      <c r="AY288" s="7"/>
      <c r="AZ288" s="7"/>
      <c r="BA288" s="7"/>
      <c r="BB288" s="7"/>
      <c r="BC288" s="7"/>
      <c r="BD288" s="7"/>
      <c r="BE288" s="7"/>
      <c r="BF288" s="7"/>
      <c r="BG288" s="8"/>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37"/>
      <c r="DX288" s="5" t="s">
        <v>1744</v>
      </c>
      <c r="DY288" s="5" t="s">
        <v>2364</v>
      </c>
      <c r="DZ288" s="5" t="s">
        <v>584</v>
      </c>
      <c r="EA288" s="5" t="s">
        <v>577</v>
      </c>
      <c r="EB288" s="5" t="s">
        <v>1546</v>
      </c>
      <c r="EC288" s="5" t="s">
        <v>1705</v>
      </c>
      <c r="ED288" s="5"/>
      <c r="EE288" s="5"/>
      <c r="EF288" s="115">
        <v>45076</v>
      </c>
      <c r="EG288" s="5"/>
      <c r="EH288" s="5"/>
      <c r="EI288" s="5"/>
      <c r="EJ288" s="115">
        <v>45082</v>
      </c>
      <c r="EK288" s="5"/>
      <c r="EL288" s="5"/>
      <c r="EM288" s="5"/>
      <c r="EN288" s="5"/>
      <c r="EO288" s="5"/>
      <c r="EP288" s="5"/>
      <c r="EQ288" s="5"/>
      <c r="ER288" s="5"/>
    </row>
    <row r="289" spans="1:148" s="9" customFormat="1" ht="28.8" x14ac:dyDescent="0.3">
      <c r="A289" s="5" t="s">
        <v>2365</v>
      </c>
      <c r="B289" s="5" t="s">
        <v>2366</v>
      </c>
      <c r="C289" s="5" t="s">
        <v>579</v>
      </c>
      <c r="D289" s="5" t="s">
        <v>581</v>
      </c>
      <c r="E289" s="5" t="s">
        <v>575</v>
      </c>
      <c r="F289" s="130">
        <v>45120</v>
      </c>
      <c r="G289" s="131">
        <v>45117</v>
      </c>
      <c r="H289" s="130">
        <v>45120</v>
      </c>
      <c r="I289" s="131">
        <v>45125</v>
      </c>
      <c r="J289" s="131">
        <v>45135</v>
      </c>
      <c r="K289" s="131">
        <v>45134</v>
      </c>
      <c r="L289" s="130">
        <v>45131</v>
      </c>
      <c r="M289" s="115"/>
      <c r="N289" s="131">
        <v>45140</v>
      </c>
      <c r="O289" s="274">
        <v>45140</v>
      </c>
      <c r="P289" s="300">
        <v>45149</v>
      </c>
      <c r="Q289" s="462">
        <f t="shared" si="114"/>
        <v>45167</v>
      </c>
      <c r="R289" s="567" t="s">
        <v>2323</v>
      </c>
      <c r="S289" s="161">
        <v>1</v>
      </c>
      <c r="T289" s="161">
        <v>1</v>
      </c>
      <c r="U289" s="161">
        <v>1</v>
      </c>
      <c r="V289" s="161">
        <v>0.9</v>
      </c>
      <c r="W289" s="161">
        <v>0.05</v>
      </c>
      <c r="X289" s="177">
        <v>0.5</v>
      </c>
      <c r="Y289" s="25"/>
      <c r="Z289" s="206">
        <v>45159</v>
      </c>
      <c r="AA289" s="206">
        <v>45259</v>
      </c>
      <c r="AB289" s="206">
        <v>45174</v>
      </c>
      <c r="AC289" s="206">
        <v>45181</v>
      </c>
      <c r="AD289" s="206">
        <v>45236</v>
      </c>
      <c r="AE289" s="206">
        <v>45246</v>
      </c>
      <c r="AF289" s="205">
        <f t="shared" si="115"/>
        <v>45365</v>
      </c>
      <c r="AG289" s="205">
        <v>45366</v>
      </c>
      <c r="AH289" s="222"/>
      <c r="AI289" s="41"/>
      <c r="AJ289" s="6">
        <f t="shared" si="106"/>
        <v>101</v>
      </c>
      <c r="AK289" s="6">
        <f t="shared" si="107"/>
        <v>-84</v>
      </c>
      <c r="AL289" s="6">
        <f t="shared" si="108"/>
        <v>8</v>
      </c>
      <c r="AM289" s="6">
        <f t="shared" si="109"/>
        <v>56</v>
      </c>
      <c r="AN289" s="6">
        <f t="shared" si="110"/>
        <v>11</v>
      </c>
      <c r="AO289" s="6">
        <f t="shared" si="111"/>
        <v>120</v>
      </c>
      <c r="AP289" s="30">
        <f t="shared" si="112"/>
        <v>2</v>
      </c>
      <c r="AQ289" s="32"/>
      <c r="AR289" s="7"/>
      <c r="AS289" s="7"/>
      <c r="AT289" s="7"/>
      <c r="AU289" s="7"/>
      <c r="AV289" s="7"/>
      <c r="AW289" s="7"/>
      <c r="AX289" s="7"/>
      <c r="AY289" s="7"/>
      <c r="AZ289" s="7"/>
      <c r="BA289" s="7"/>
      <c r="BB289" s="7"/>
      <c r="BC289" s="7"/>
      <c r="BD289" s="7"/>
      <c r="BE289" s="7"/>
      <c r="BF289" s="7"/>
      <c r="BG289" s="8"/>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37"/>
      <c r="DX289" s="5" t="s">
        <v>1744</v>
      </c>
      <c r="DY289" s="5" t="s">
        <v>1662</v>
      </c>
      <c r="DZ289" s="5" t="s">
        <v>584</v>
      </c>
      <c r="EA289" s="5" t="s">
        <v>577</v>
      </c>
      <c r="EB289" s="5" t="s">
        <v>1546</v>
      </c>
      <c r="EC289" s="5" t="s">
        <v>1705</v>
      </c>
      <c r="ED289" s="5"/>
      <c r="EE289" s="5"/>
      <c r="EF289" s="115">
        <v>45076</v>
      </c>
      <c r="EG289" s="5"/>
      <c r="EH289" s="5"/>
      <c r="EI289" s="5"/>
      <c r="EJ289" s="115">
        <v>45082</v>
      </c>
      <c r="EK289" s="5"/>
      <c r="EL289" s="5"/>
      <c r="EM289" s="5"/>
      <c r="EN289" s="5"/>
      <c r="EO289" s="5"/>
      <c r="EP289" s="5"/>
      <c r="EQ289" s="5"/>
      <c r="ER289" s="5"/>
    </row>
    <row r="290" spans="1:148" s="9" customFormat="1" ht="28.8" x14ac:dyDescent="0.3">
      <c r="A290" s="5" t="s">
        <v>2367</v>
      </c>
      <c r="B290" s="5" t="s">
        <v>2363</v>
      </c>
      <c r="C290" s="5" t="s">
        <v>579</v>
      </c>
      <c r="D290" s="5" t="s">
        <v>581</v>
      </c>
      <c r="E290" s="5" t="s">
        <v>575</v>
      </c>
      <c r="F290" s="130">
        <v>45120</v>
      </c>
      <c r="G290" s="131">
        <v>45117</v>
      </c>
      <c r="H290" s="130">
        <v>45120</v>
      </c>
      <c r="I290" s="131">
        <v>45125</v>
      </c>
      <c r="J290" s="131">
        <v>45135</v>
      </c>
      <c r="K290" s="131">
        <v>45134</v>
      </c>
      <c r="L290" s="130">
        <v>45131</v>
      </c>
      <c r="M290" s="115"/>
      <c r="N290" s="131">
        <v>45140</v>
      </c>
      <c r="O290" s="274">
        <v>45140</v>
      </c>
      <c r="P290" s="300">
        <v>45148</v>
      </c>
      <c r="Q290" s="462">
        <f t="shared" si="114"/>
        <v>45167</v>
      </c>
      <c r="R290" s="610" t="s">
        <v>2323</v>
      </c>
      <c r="S290" s="161">
        <v>1</v>
      </c>
      <c r="T290" s="161">
        <v>1</v>
      </c>
      <c r="U290" s="161">
        <v>1</v>
      </c>
      <c r="V290" s="161">
        <v>0.9</v>
      </c>
      <c r="W290" s="161">
        <v>0.05</v>
      </c>
      <c r="X290" s="177">
        <v>0.5</v>
      </c>
      <c r="Y290" s="25"/>
      <c r="Z290" s="206">
        <v>45159</v>
      </c>
      <c r="AA290" s="206">
        <v>45259</v>
      </c>
      <c r="AB290" s="206">
        <v>45174</v>
      </c>
      <c r="AC290" s="206">
        <v>45181</v>
      </c>
      <c r="AD290" s="206">
        <v>45236</v>
      </c>
      <c r="AE290" s="206">
        <v>45240</v>
      </c>
      <c r="AF290" s="205">
        <f t="shared" si="115"/>
        <v>45365</v>
      </c>
      <c r="AG290" s="205">
        <v>45366</v>
      </c>
      <c r="AH290" s="222"/>
      <c r="AI290" s="41"/>
      <c r="AJ290" s="6">
        <f t="shared" si="106"/>
        <v>101</v>
      </c>
      <c r="AK290" s="6">
        <f t="shared" si="107"/>
        <v>-84</v>
      </c>
      <c r="AL290" s="6">
        <f t="shared" si="108"/>
        <v>8</v>
      </c>
      <c r="AM290" s="6">
        <f t="shared" si="109"/>
        <v>56</v>
      </c>
      <c r="AN290" s="6">
        <f t="shared" si="110"/>
        <v>5</v>
      </c>
      <c r="AO290" s="6">
        <f t="shared" si="111"/>
        <v>126</v>
      </c>
      <c r="AP290" s="30">
        <f t="shared" si="112"/>
        <v>2</v>
      </c>
      <c r="AQ290" s="32"/>
      <c r="AR290" s="7"/>
      <c r="AS290" s="7"/>
      <c r="AT290" s="7"/>
      <c r="AU290" s="7"/>
      <c r="AV290" s="7"/>
      <c r="AW290" s="7"/>
      <c r="AX290" s="7"/>
      <c r="AY290" s="7"/>
      <c r="AZ290" s="7"/>
      <c r="BA290" s="7"/>
      <c r="BB290" s="7"/>
      <c r="BC290" s="7"/>
      <c r="BD290" s="7"/>
      <c r="BE290" s="7"/>
      <c r="BF290" s="7"/>
      <c r="BG290" s="8"/>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37"/>
      <c r="DX290" s="5" t="s">
        <v>1744</v>
      </c>
      <c r="DY290" s="5" t="s">
        <v>2280</v>
      </c>
      <c r="DZ290" s="5" t="s">
        <v>584</v>
      </c>
      <c r="EA290" s="5" t="s">
        <v>577</v>
      </c>
      <c r="EB290" s="5" t="s">
        <v>1500</v>
      </c>
      <c r="EC290" s="5" t="s">
        <v>1705</v>
      </c>
      <c r="ED290" s="5"/>
      <c r="EE290" s="5"/>
      <c r="EF290" s="115">
        <v>45076</v>
      </c>
      <c r="EG290" s="5"/>
      <c r="EH290" s="5"/>
      <c r="EI290" s="5"/>
      <c r="EJ290" s="115">
        <v>45082</v>
      </c>
      <c r="EK290" s="5"/>
      <c r="EL290" s="5"/>
      <c r="EM290" s="5"/>
      <c r="EN290" s="5"/>
      <c r="EO290" s="5"/>
      <c r="EP290" s="5"/>
      <c r="EQ290" s="5"/>
      <c r="ER290" s="5"/>
    </row>
    <row r="291" spans="1:148" s="9" customFormat="1" ht="28.8" x14ac:dyDescent="0.3">
      <c r="A291" s="5" t="s">
        <v>717</v>
      </c>
      <c r="B291" s="28" t="s">
        <v>2368</v>
      </c>
      <c r="C291" s="5" t="s">
        <v>579</v>
      </c>
      <c r="D291" s="5" t="s">
        <v>581</v>
      </c>
      <c r="E291" s="5" t="s">
        <v>575</v>
      </c>
      <c r="F291" s="134"/>
      <c r="G291" s="134"/>
      <c r="H291" s="130">
        <v>45030</v>
      </c>
      <c r="I291" s="130">
        <v>45026</v>
      </c>
      <c r="J291" s="130">
        <v>45037</v>
      </c>
      <c r="K291" s="130">
        <v>45037</v>
      </c>
      <c r="L291" s="115">
        <v>45078</v>
      </c>
      <c r="M291" s="115"/>
      <c r="N291" s="130">
        <v>45090</v>
      </c>
      <c r="O291" s="269">
        <v>45068</v>
      </c>
      <c r="P291" s="337">
        <f>Z291</f>
        <v>45161</v>
      </c>
      <c r="Q291" s="345">
        <f t="shared" si="114"/>
        <v>45170</v>
      </c>
      <c r="R291" s="642" t="s">
        <v>2369</v>
      </c>
      <c r="S291" s="161">
        <v>1</v>
      </c>
      <c r="T291" s="161">
        <v>1</v>
      </c>
      <c r="U291" s="161">
        <v>1</v>
      </c>
      <c r="V291" s="161">
        <v>0.95</v>
      </c>
      <c r="W291" s="161">
        <v>0.8</v>
      </c>
      <c r="X291" s="161"/>
      <c r="Y291" s="25"/>
      <c r="Z291" s="206">
        <v>45161</v>
      </c>
      <c r="AA291" s="206">
        <v>45181</v>
      </c>
      <c r="AB291" s="206">
        <v>45177</v>
      </c>
      <c r="AC291" s="206">
        <v>45230</v>
      </c>
      <c r="AD291" s="206">
        <v>45217</v>
      </c>
      <c r="AE291" s="205">
        <v>45324</v>
      </c>
      <c r="AF291" s="205">
        <f t="shared" si="115"/>
        <v>45394</v>
      </c>
      <c r="AG291" s="205">
        <v>45397</v>
      </c>
      <c r="AH291" s="222"/>
      <c r="AI291" s="41"/>
      <c r="AJ291" s="6">
        <f t="shared" si="106"/>
        <v>21</v>
      </c>
      <c r="AK291" s="6">
        <f t="shared" si="107"/>
        <v>-3</v>
      </c>
      <c r="AL291" s="6">
        <f t="shared" si="108"/>
        <v>54</v>
      </c>
      <c r="AM291" s="6">
        <f t="shared" si="109"/>
        <v>-12</v>
      </c>
      <c r="AN291" s="6">
        <f t="shared" si="110"/>
        <v>108</v>
      </c>
      <c r="AO291" s="6">
        <f t="shared" si="111"/>
        <v>71</v>
      </c>
      <c r="AP291" s="30">
        <f t="shared" si="112"/>
        <v>4</v>
      </c>
      <c r="AQ291" s="32"/>
      <c r="AR291" s="7"/>
      <c r="AS291" s="7"/>
      <c r="AT291" s="7"/>
      <c r="AU291" s="7"/>
      <c r="AV291" s="7"/>
      <c r="AW291" s="7"/>
      <c r="AX291" s="7"/>
      <c r="AY291" s="7"/>
      <c r="AZ291" s="7"/>
      <c r="BA291" s="7"/>
      <c r="BB291" s="7"/>
      <c r="BC291" s="7"/>
      <c r="BD291" s="7"/>
      <c r="BE291" s="7"/>
      <c r="BF291" s="7"/>
      <c r="BG291" s="8"/>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37"/>
      <c r="DX291" s="5" t="s">
        <v>829</v>
      </c>
      <c r="DY291" s="5" t="s">
        <v>1595</v>
      </c>
      <c r="DZ291" s="5" t="s">
        <v>584</v>
      </c>
      <c r="EA291" s="5" t="s">
        <v>577</v>
      </c>
      <c r="EB291" s="5" t="s">
        <v>1551</v>
      </c>
      <c r="EC291" s="5" t="s">
        <v>1697</v>
      </c>
      <c r="ED291" s="5" t="s">
        <v>2370</v>
      </c>
      <c r="EE291" s="115" t="s">
        <v>1113</v>
      </c>
      <c r="EF291" s="115">
        <v>45019</v>
      </c>
      <c r="EG291" s="115">
        <v>45021</v>
      </c>
      <c r="EH291" s="115">
        <v>45021</v>
      </c>
      <c r="EI291" s="5"/>
      <c r="EJ291" s="5"/>
      <c r="EK291" s="5"/>
      <c r="EL291" s="5"/>
      <c r="EM291" s="5"/>
      <c r="EN291" s="5"/>
      <c r="EO291" s="5"/>
      <c r="EP291" s="5"/>
      <c r="EQ291" s="5"/>
      <c r="ER291" s="5"/>
    </row>
    <row r="292" spans="1:148" s="9" customFormat="1" ht="28.8" x14ac:dyDescent="0.3">
      <c r="A292" s="5" t="s">
        <v>722</v>
      </c>
      <c r="B292" s="28" t="s">
        <v>1976</v>
      </c>
      <c r="C292" s="5" t="s">
        <v>579</v>
      </c>
      <c r="D292" s="5" t="s">
        <v>581</v>
      </c>
      <c r="E292" s="5" t="s">
        <v>575</v>
      </c>
      <c r="F292" s="134"/>
      <c r="G292" s="134"/>
      <c r="H292" s="130">
        <v>45030</v>
      </c>
      <c r="I292" s="130">
        <v>45026</v>
      </c>
      <c r="J292" s="130">
        <v>45037</v>
      </c>
      <c r="K292" s="130">
        <v>45037</v>
      </c>
      <c r="L292" s="115">
        <v>45078</v>
      </c>
      <c r="M292" s="115"/>
      <c r="N292" s="130">
        <v>45090</v>
      </c>
      <c r="O292" s="269">
        <v>45068</v>
      </c>
      <c r="P292" s="198">
        <f>Z292</f>
        <v>45168</v>
      </c>
      <c r="Q292" s="345">
        <f t="shared" si="114"/>
        <v>45176</v>
      </c>
      <c r="R292" s="651" t="s">
        <v>2371</v>
      </c>
      <c r="S292" s="161">
        <v>1</v>
      </c>
      <c r="T292" s="161">
        <v>1</v>
      </c>
      <c r="U292" s="161">
        <v>1</v>
      </c>
      <c r="V292" s="161">
        <v>0.01</v>
      </c>
      <c r="W292" s="161">
        <v>0.6</v>
      </c>
      <c r="X292" s="177"/>
      <c r="Y292" s="25"/>
      <c r="Z292" s="206">
        <v>45168</v>
      </c>
      <c r="AA292" s="206">
        <v>45184</v>
      </c>
      <c r="AB292" s="206">
        <v>45183</v>
      </c>
      <c r="AC292" s="206">
        <v>45266</v>
      </c>
      <c r="AD292" s="206">
        <v>45240</v>
      </c>
      <c r="AE292" s="205">
        <v>45324</v>
      </c>
      <c r="AF292" s="205">
        <f t="shared" si="115"/>
        <v>45394</v>
      </c>
      <c r="AG292" s="205">
        <v>45397</v>
      </c>
      <c r="AH292" s="222"/>
      <c r="AI292" s="41"/>
      <c r="AJ292" s="6">
        <f t="shared" si="106"/>
        <v>17</v>
      </c>
      <c r="AK292" s="6">
        <f t="shared" si="107"/>
        <v>0</v>
      </c>
      <c r="AL292" s="6">
        <f t="shared" si="108"/>
        <v>84</v>
      </c>
      <c r="AM292" s="6">
        <f t="shared" si="109"/>
        <v>-25</v>
      </c>
      <c r="AN292" s="6">
        <f t="shared" si="110"/>
        <v>85</v>
      </c>
      <c r="AO292" s="6">
        <f t="shared" si="111"/>
        <v>71</v>
      </c>
      <c r="AP292" s="30">
        <f t="shared" si="112"/>
        <v>4</v>
      </c>
      <c r="AQ292" s="32"/>
      <c r="AR292" s="7"/>
      <c r="AS292" s="7"/>
      <c r="AT292" s="7"/>
      <c r="AU292" s="7"/>
      <c r="AV292" s="7"/>
      <c r="AW292" s="7"/>
      <c r="AX292" s="7"/>
      <c r="AY292" s="7"/>
      <c r="AZ292" s="7"/>
      <c r="BA292" s="7"/>
      <c r="BB292" s="7"/>
      <c r="BC292" s="7"/>
      <c r="BD292" s="7"/>
      <c r="BE292" s="7"/>
      <c r="BF292" s="7"/>
      <c r="BG292" s="8"/>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37"/>
      <c r="DX292" s="5" t="s">
        <v>829</v>
      </c>
      <c r="DY292" s="5" t="s">
        <v>1595</v>
      </c>
      <c r="DZ292" s="5" t="s">
        <v>584</v>
      </c>
      <c r="EA292" s="5" t="s">
        <v>577</v>
      </c>
      <c r="EB292" s="5" t="s">
        <v>1551</v>
      </c>
      <c r="EC292" s="5" t="s">
        <v>1697</v>
      </c>
      <c r="ED292" s="5" t="s">
        <v>2370</v>
      </c>
      <c r="EE292" s="115" t="s">
        <v>1113</v>
      </c>
      <c r="EF292" s="115">
        <v>45019</v>
      </c>
      <c r="EG292" s="115">
        <v>45021</v>
      </c>
      <c r="EH292" s="115">
        <v>45021</v>
      </c>
      <c r="EI292" s="5"/>
      <c r="EJ292" s="5"/>
      <c r="EK292" s="5"/>
      <c r="EL292" s="5"/>
      <c r="EM292" s="5"/>
      <c r="EN292" s="5"/>
      <c r="EO292" s="5"/>
      <c r="EP292" s="5"/>
      <c r="EQ292" s="5"/>
      <c r="ER292" s="5"/>
    </row>
    <row r="293" spans="1:148" s="9" customFormat="1" x14ac:dyDescent="0.3">
      <c r="A293" s="5" t="s">
        <v>737</v>
      </c>
      <c r="B293" s="28" t="s">
        <v>2287</v>
      </c>
      <c r="C293" s="5" t="s">
        <v>579</v>
      </c>
      <c r="D293" s="5" t="s">
        <v>581</v>
      </c>
      <c r="E293" s="5" t="s">
        <v>583</v>
      </c>
      <c r="F293" s="134"/>
      <c r="G293" s="134"/>
      <c r="H293" s="131">
        <v>45096</v>
      </c>
      <c r="I293" s="130">
        <v>45076</v>
      </c>
      <c r="J293" s="131">
        <v>45096</v>
      </c>
      <c r="K293" s="131">
        <v>45096</v>
      </c>
      <c r="L293" s="130">
        <v>45092</v>
      </c>
      <c r="M293" s="115"/>
      <c r="N293" s="130">
        <v>45100</v>
      </c>
      <c r="O293" s="269">
        <v>45100</v>
      </c>
      <c r="P293" s="198">
        <v>45170</v>
      </c>
      <c r="Q293" s="336" t="e">
        <f t="shared" si="114"/>
        <v>#NUM!</v>
      </c>
      <c r="R293" s="700" t="s">
        <v>2288</v>
      </c>
      <c r="S293" s="134"/>
      <c r="T293" s="134"/>
      <c r="U293" s="134"/>
      <c r="V293" s="134"/>
      <c r="W293" s="134"/>
      <c r="X293" s="177"/>
      <c r="Y293" s="25"/>
      <c r="Z293" s="134"/>
      <c r="AA293" s="134"/>
      <c r="AB293" s="134"/>
      <c r="AC293" s="134"/>
      <c r="AD293" s="335">
        <f>SUM(AC293+AE293)/2</f>
        <v>0</v>
      </c>
      <c r="AE293" s="205"/>
      <c r="AF293" s="205">
        <f t="shared" si="115"/>
        <v>45274</v>
      </c>
      <c r="AG293" s="205">
        <v>45275</v>
      </c>
      <c r="AH293" s="222"/>
      <c r="AI293" s="41"/>
      <c r="AJ293" s="6" t="str">
        <f t="shared" si="106"/>
        <v/>
      </c>
      <c r="AK293" s="6" t="str">
        <f t="shared" si="107"/>
        <v/>
      </c>
      <c r="AL293" s="6" t="str">
        <f t="shared" si="108"/>
        <v/>
      </c>
      <c r="AM293" s="6" t="str">
        <f t="shared" si="109"/>
        <v/>
      </c>
      <c r="AN293" s="6" t="str">
        <f t="shared" si="110"/>
        <v/>
      </c>
      <c r="AO293" s="6" t="str">
        <f t="shared" si="111"/>
        <v/>
      </c>
      <c r="AP293" s="30">
        <f t="shared" si="112"/>
        <v>2</v>
      </c>
      <c r="AQ293" s="32"/>
      <c r="AR293" s="7"/>
      <c r="AS293" s="7"/>
      <c r="AT293" s="7"/>
      <c r="AU293" s="7"/>
      <c r="AV293" s="7"/>
      <c r="AW293" s="7"/>
      <c r="AX293" s="7"/>
      <c r="AY293" s="7"/>
      <c r="AZ293" s="7"/>
      <c r="BA293" s="7"/>
      <c r="BB293" s="7"/>
      <c r="BC293" s="7"/>
      <c r="BD293" s="7"/>
      <c r="BE293" s="7"/>
      <c r="BF293" s="7"/>
      <c r="BG293" s="8"/>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37"/>
      <c r="DX293" s="5"/>
      <c r="DY293" s="5"/>
      <c r="DZ293" s="5"/>
      <c r="EA293" s="5"/>
      <c r="EB293" s="5"/>
      <c r="EC293" s="5"/>
      <c r="ED293" s="5"/>
      <c r="EE293" s="5"/>
      <c r="EF293" s="5"/>
      <c r="EG293" s="5"/>
      <c r="EH293" s="5"/>
      <c r="EI293" s="5"/>
      <c r="EJ293" s="5"/>
      <c r="EK293" s="5"/>
      <c r="EL293" s="5"/>
      <c r="EM293" s="5"/>
      <c r="EN293" s="5"/>
      <c r="EO293" s="5"/>
      <c r="EP293" s="5"/>
      <c r="EQ293" s="5"/>
      <c r="ER293" s="5"/>
    </row>
    <row r="294" spans="1:148" s="9" customFormat="1" ht="28.8" x14ac:dyDescent="0.3">
      <c r="A294" s="5" t="s">
        <v>718</v>
      </c>
      <c r="B294" s="28" t="s">
        <v>1969</v>
      </c>
      <c r="C294" s="5" t="s">
        <v>579</v>
      </c>
      <c r="D294" s="5" t="s">
        <v>581</v>
      </c>
      <c r="E294" s="5" t="s">
        <v>575</v>
      </c>
      <c r="F294" s="134"/>
      <c r="G294" s="134"/>
      <c r="H294" s="130">
        <v>45030</v>
      </c>
      <c r="I294" s="130">
        <v>45026</v>
      </c>
      <c r="J294" s="130">
        <v>45037</v>
      </c>
      <c r="K294" s="130">
        <v>45037</v>
      </c>
      <c r="L294" s="115">
        <v>45078</v>
      </c>
      <c r="M294" s="115"/>
      <c r="N294" s="130">
        <v>45092</v>
      </c>
      <c r="O294" s="269">
        <v>45068</v>
      </c>
      <c r="P294" s="198">
        <f>Z294</f>
        <v>45181</v>
      </c>
      <c r="Q294" s="345">
        <f t="shared" si="114"/>
        <v>45182</v>
      </c>
      <c r="R294" s="468" t="s">
        <v>2372</v>
      </c>
      <c r="S294" s="161">
        <v>1</v>
      </c>
      <c r="T294" s="161">
        <v>1</v>
      </c>
      <c r="U294" s="161">
        <v>1</v>
      </c>
      <c r="V294" s="161"/>
      <c r="W294" s="161">
        <v>0.45</v>
      </c>
      <c r="X294" s="177"/>
      <c r="Y294" s="25"/>
      <c r="Z294" s="206">
        <v>45181</v>
      </c>
      <c r="AA294" s="206">
        <v>45208</v>
      </c>
      <c r="AB294" s="206">
        <v>45189</v>
      </c>
      <c r="AC294" s="205">
        <v>45260</v>
      </c>
      <c r="AD294" s="206">
        <v>45230</v>
      </c>
      <c r="AE294" s="205">
        <v>45324</v>
      </c>
      <c r="AF294" s="205">
        <f t="shared" si="115"/>
        <v>45394</v>
      </c>
      <c r="AG294" s="205">
        <v>45397</v>
      </c>
      <c r="AH294" s="222"/>
      <c r="AI294" s="41"/>
      <c r="AJ294" s="6">
        <f t="shared" si="106"/>
        <v>28</v>
      </c>
      <c r="AK294" s="6">
        <f t="shared" si="107"/>
        <v>-18</v>
      </c>
      <c r="AL294" s="6">
        <f t="shared" si="108"/>
        <v>72</v>
      </c>
      <c r="AM294" s="6">
        <f t="shared" si="109"/>
        <v>-29</v>
      </c>
      <c r="AN294" s="6">
        <f t="shared" si="110"/>
        <v>95</v>
      </c>
      <c r="AO294" s="6">
        <f t="shared" si="111"/>
        <v>71</v>
      </c>
      <c r="AP294" s="30">
        <f t="shared" si="112"/>
        <v>4</v>
      </c>
      <c r="AQ294" s="32"/>
      <c r="AR294" s="7"/>
      <c r="AS294" s="7"/>
      <c r="AT294" s="7"/>
      <c r="AU294" s="7"/>
      <c r="AV294" s="7"/>
      <c r="AW294" s="7"/>
      <c r="AX294" s="7"/>
      <c r="AY294" s="7"/>
      <c r="AZ294" s="7"/>
      <c r="BA294" s="7"/>
      <c r="BB294" s="7"/>
      <c r="BC294" s="7"/>
      <c r="BD294" s="7"/>
      <c r="BE294" s="7"/>
      <c r="BF294" s="7"/>
      <c r="BG294" s="8"/>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37"/>
      <c r="DX294" s="5" t="s">
        <v>829</v>
      </c>
      <c r="DY294" s="5" t="s">
        <v>1595</v>
      </c>
      <c r="DZ294" s="5" t="s">
        <v>584</v>
      </c>
      <c r="EA294" s="5" t="s">
        <v>577</v>
      </c>
      <c r="EB294" s="5" t="s">
        <v>1551</v>
      </c>
      <c r="EC294" s="5" t="s">
        <v>1697</v>
      </c>
      <c r="ED294" s="5" t="s">
        <v>2370</v>
      </c>
      <c r="EE294" s="115" t="s">
        <v>1113</v>
      </c>
      <c r="EF294" s="115">
        <v>45019</v>
      </c>
      <c r="EG294" s="115">
        <v>45021</v>
      </c>
      <c r="EH294" s="115">
        <v>45021</v>
      </c>
      <c r="EI294" s="5"/>
      <c r="EJ294" s="5"/>
      <c r="EK294" s="5"/>
      <c r="EL294" s="5"/>
      <c r="EM294" s="5"/>
      <c r="EN294" s="5"/>
      <c r="EO294" s="5"/>
      <c r="EP294" s="5"/>
      <c r="EQ294" s="5"/>
      <c r="ER294" s="5"/>
    </row>
    <row r="295" spans="1:148" s="9" customFormat="1" ht="72" x14ac:dyDescent="0.3">
      <c r="A295" s="5" t="s">
        <v>716</v>
      </c>
      <c r="B295" s="28" t="s">
        <v>1708</v>
      </c>
      <c r="C295" s="5" t="s">
        <v>579</v>
      </c>
      <c r="D295" s="5" t="s">
        <v>581</v>
      </c>
      <c r="E295" s="5" t="s">
        <v>575</v>
      </c>
      <c r="F295" s="134"/>
      <c r="G295" s="134"/>
      <c r="H295" s="130">
        <v>45027</v>
      </c>
      <c r="I295" s="130">
        <v>45026</v>
      </c>
      <c r="J295" s="130">
        <v>45037</v>
      </c>
      <c r="K295" s="130">
        <v>45037</v>
      </c>
      <c r="L295" s="115">
        <v>45078</v>
      </c>
      <c r="M295" s="115"/>
      <c r="N295" s="130">
        <v>45083</v>
      </c>
      <c r="O295" s="269">
        <v>45068</v>
      </c>
      <c r="P295" s="198">
        <f>Z295</f>
        <v>45188</v>
      </c>
      <c r="Q295" s="345">
        <f t="shared" si="114"/>
        <v>45190</v>
      </c>
      <c r="R295" s="468" t="s">
        <v>2373</v>
      </c>
      <c r="S295" s="161">
        <v>1</v>
      </c>
      <c r="T295" s="161">
        <v>1</v>
      </c>
      <c r="U295" s="161">
        <v>1</v>
      </c>
      <c r="V295" s="161"/>
      <c r="W295" s="161"/>
      <c r="X295" s="177"/>
      <c r="Y295" s="25"/>
      <c r="Z295" s="212">
        <v>45188</v>
      </c>
      <c r="AA295" s="206">
        <v>45222</v>
      </c>
      <c r="AB295" s="206">
        <v>45197</v>
      </c>
      <c r="AC295" s="205">
        <v>45257</v>
      </c>
      <c r="AD295" s="205">
        <v>45224</v>
      </c>
      <c r="AE295" s="205">
        <v>45324</v>
      </c>
      <c r="AF295" s="205">
        <f t="shared" si="115"/>
        <v>45394</v>
      </c>
      <c r="AG295" s="205">
        <v>45397</v>
      </c>
      <c r="AH295" s="222"/>
      <c r="AI295" s="41"/>
      <c r="AJ295" s="6">
        <f t="shared" si="106"/>
        <v>35</v>
      </c>
      <c r="AK295" s="6">
        <f t="shared" si="107"/>
        <v>-24</v>
      </c>
      <c r="AL295" s="6">
        <f t="shared" si="108"/>
        <v>61</v>
      </c>
      <c r="AM295" s="6">
        <f t="shared" si="109"/>
        <v>-32</v>
      </c>
      <c r="AN295" s="6">
        <f t="shared" si="110"/>
        <v>101</v>
      </c>
      <c r="AO295" s="6">
        <f t="shared" si="111"/>
        <v>71</v>
      </c>
      <c r="AP295" s="30">
        <f t="shared" si="112"/>
        <v>4</v>
      </c>
      <c r="AQ295" s="32"/>
      <c r="AR295" s="7"/>
      <c r="AS295" s="7"/>
      <c r="AT295" s="7"/>
      <c r="AU295" s="7"/>
      <c r="AV295" s="7"/>
      <c r="AW295" s="7"/>
      <c r="AX295" s="7"/>
      <c r="AY295" s="7"/>
      <c r="AZ295" s="7"/>
      <c r="BA295" s="7"/>
      <c r="BB295" s="7"/>
      <c r="BC295" s="7"/>
      <c r="BD295" s="7"/>
      <c r="BE295" s="7"/>
      <c r="BF295" s="7"/>
      <c r="BG295" s="8"/>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37"/>
      <c r="DX295" s="5" t="s">
        <v>829</v>
      </c>
      <c r="DY295" s="5" t="s">
        <v>1595</v>
      </c>
      <c r="DZ295" s="5" t="s">
        <v>584</v>
      </c>
      <c r="EA295" s="5" t="s">
        <v>577</v>
      </c>
      <c r="EB295" s="5" t="s">
        <v>1551</v>
      </c>
      <c r="EC295" s="5" t="s">
        <v>1697</v>
      </c>
      <c r="ED295" s="5" t="s">
        <v>2370</v>
      </c>
      <c r="EE295" s="115" t="s">
        <v>1113</v>
      </c>
      <c r="EF295" s="115">
        <v>45019</v>
      </c>
      <c r="EG295" s="115">
        <v>45021</v>
      </c>
      <c r="EH295" s="115">
        <v>45021</v>
      </c>
      <c r="EI295" s="5"/>
      <c r="EJ295" s="5"/>
      <c r="EK295" s="5"/>
      <c r="EL295" s="5"/>
      <c r="EM295" s="5"/>
      <c r="EN295" s="5"/>
      <c r="EO295" s="5"/>
      <c r="EP295" s="5"/>
      <c r="EQ295" s="5"/>
      <c r="ER295" s="5"/>
    </row>
    <row r="296" spans="1:148" s="9" customFormat="1" ht="15" thickBot="1" x14ac:dyDescent="0.35">
      <c r="A296" s="5" t="s">
        <v>724</v>
      </c>
      <c r="B296" s="28" t="s">
        <v>1979</v>
      </c>
      <c r="C296" s="5" t="s">
        <v>579</v>
      </c>
      <c r="D296" s="5" t="s">
        <v>581</v>
      </c>
      <c r="E296" s="5" t="s">
        <v>575</v>
      </c>
      <c r="F296" s="134"/>
      <c r="G296" s="134"/>
      <c r="H296" s="130">
        <v>45030</v>
      </c>
      <c r="I296" s="130">
        <v>45026</v>
      </c>
      <c r="J296" s="130">
        <v>45037</v>
      </c>
      <c r="K296" s="130">
        <v>45037</v>
      </c>
      <c r="L296" s="115">
        <v>45078</v>
      </c>
      <c r="M296" s="115"/>
      <c r="N296" s="130">
        <v>45094</v>
      </c>
      <c r="O296" s="269">
        <v>45068</v>
      </c>
      <c r="P296" s="198">
        <f>Z296</f>
        <v>45194</v>
      </c>
      <c r="Q296" s="462">
        <f t="shared" si="114"/>
        <v>45197</v>
      </c>
      <c r="R296" s="468" t="s">
        <v>2262</v>
      </c>
      <c r="S296" s="161">
        <v>1</v>
      </c>
      <c r="T296" s="161"/>
      <c r="U296" s="161">
        <v>1</v>
      </c>
      <c r="V296" s="161"/>
      <c r="W296" s="161"/>
      <c r="X296" s="177"/>
      <c r="Y296" s="25"/>
      <c r="Z296" s="206">
        <v>45194</v>
      </c>
      <c r="AA296" s="205">
        <v>45261</v>
      </c>
      <c r="AB296" s="206">
        <v>45204</v>
      </c>
      <c r="AC296" s="205">
        <v>45268</v>
      </c>
      <c r="AD296" s="205">
        <v>45232</v>
      </c>
      <c r="AE296" s="205">
        <v>45324</v>
      </c>
      <c r="AF296" s="205">
        <f t="shared" si="115"/>
        <v>45394</v>
      </c>
      <c r="AG296" s="205">
        <v>45397</v>
      </c>
      <c r="AH296" s="222"/>
      <c r="AI296" s="41"/>
      <c r="AJ296" s="6">
        <f t="shared" si="106"/>
        <v>68</v>
      </c>
      <c r="AK296" s="6">
        <f t="shared" si="107"/>
        <v>-56</v>
      </c>
      <c r="AL296" s="6">
        <f t="shared" si="108"/>
        <v>65</v>
      </c>
      <c r="AM296" s="6">
        <f t="shared" si="109"/>
        <v>-35</v>
      </c>
      <c r="AN296" s="6">
        <f t="shared" si="110"/>
        <v>93</v>
      </c>
      <c r="AO296" s="6">
        <f t="shared" si="111"/>
        <v>71</v>
      </c>
      <c r="AP296" s="30">
        <f t="shared" si="112"/>
        <v>4</v>
      </c>
      <c r="AQ296" s="32"/>
      <c r="AR296" s="7"/>
      <c r="AS296" s="7"/>
      <c r="AT296" s="7"/>
      <c r="AU296" s="7"/>
      <c r="AV296" s="7"/>
      <c r="AW296" s="7"/>
      <c r="AX296" s="7"/>
      <c r="AY296" s="7"/>
      <c r="AZ296" s="7"/>
      <c r="BA296" s="7"/>
      <c r="BB296" s="7"/>
      <c r="BC296" s="7"/>
      <c r="BD296" s="7"/>
      <c r="BE296" s="7"/>
      <c r="BF296" s="7"/>
      <c r="BG296" s="8"/>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37"/>
      <c r="DX296" s="5" t="s">
        <v>829</v>
      </c>
      <c r="DY296" s="5" t="s">
        <v>1595</v>
      </c>
      <c r="DZ296" s="5" t="s">
        <v>584</v>
      </c>
      <c r="EA296" s="5" t="s">
        <v>577</v>
      </c>
      <c r="EB296" s="5" t="s">
        <v>1551</v>
      </c>
      <c r="EC296" s="5" t="s">
        <v>1697</v>
      </c>
      <c r="ED296" s="5" t="s">
        <v>2370</v>
      </c>
      <c r="EE296" s="115" t="s">
        <v>1113</v>
      </c>
      <c r="EF296" s="115">
        <v>45019</v>
      </c>
      <c r="EG296" s="115">
        <v>45021</v>
      </c>
      <c r="EH296" s="115">
        <v>45021</v>
      </c>
      <c r="EI296" s="5"/>
      <c r="EJ296" s="5"/>
      <c r="EK296" s="5"/>
      <c r="EL296" s="5"/>
      <c r="EM296" s="5"/>
      <c r="EN296" s="5"/>
      <c r="EO296" s="5"/>
      <c r="EP296" s="5"/>
      <c r="EQ296" s="5"/>
      <c r="ER296" s="5"/>
    </row>
    <row r="297" spans="1:148" s="9" customFormat="1" ht="43.8" hidden="1" thickBot="1" x14ac:dyDescent="0.35">
      <c r="A297" s="5" t="s">
        <v>696</v>
      </c>
      <c r="B297" s="5" t="s">
        <v>2374</v>
      </c>
      <c r="C297" s="5" t="s">
        <v>587</v>
      </c>
      <c r="D297" s="5" t="s">
        <v>581</v>
      </c>
      <c r="E297" s="5" t="s">
        <v>575</v>
      </c>
      <c r="F297" s="136">
        <v>44778</v>
      </c>
      <c r="G297" s="136">
        <v>44778</v>
      </c>
      <c r="H297" s="136">
        <v>44778</v>
      </c>
      <c r="I297" s="136">
        <v>44778</v>
      </c>
      <c r="J297" s="130">
        <v>44792</v>
      </c>
      <c r="K297" s="130">
        <v>44784</v>
      </c>
      <c r="L297" s="130">
        <v>44956</v>
      </c>
      <c r="M297" s="115"/>
      <c r="N297" s="130">
        <v>44791</v>
      </c>
      <c r="O297" s="269">
        <v>44788</v>
      </c>
      <c r="P297" s="257"/>
      <c r="Q297" s="272"/>
      <c r="R297" s="435" t="s">
        <v>2375</v>
      </c>
      <c r="S297" s="161">
        <v>1</v>
      </c>
      <c r="T297" s="176">
        <v>1</v>
      </c>
      <c r="U297" s="176">
        <v>1</v>
      </c>
      <c r="V297" s="176">
        <v>1</v>
      </c>
      <c r="W297" s="176">
        <v>1</v>
      </c>
      <c r="X297" s="177">
        <v>1</v>
      </c>
      <c r="Y297" s="25"/>
      <c r="Z297" s="211">
        <v>44923</v>
      </c>
      <c r="AA297" s="206">
        <v>44967</v>
      </c>
      <c r="AB297" s="206">
        <v>45015</v>
      </c>
      <c r="AC297" s="206">
        <v>45018</v>
      </c>
      <c r="AD297" s="206">
        <v>44973</v>
      </c>
      <c r="AE297" s="206">
        <v>45076</v>
      </c>
      <c r="AF297" s="206">
        <v>45083</v>
      </c>
      <c r="AG297" s="205">
        <v>45092</v>
      </c>
      <c r="AH297" s="222"/>
      <c r="AI297" s="41"/>
      <c r="AJ297" s="6">
        <f t="shared" si="106"/>
        <v>45</v>
      </c>
      <c r="AK297" s="6">
        <f t="shared" si="107"/>
        <v>49</v>
      </c>
      <c r="AL297" s="6">
        <f t="shared" si="108"/>
        <v>4</v>
      </c>
      <c r="AM297" s="6">
        <f t="shared" si="109"/>
        <v>-44</v>
      </c>
      <c r="AN297" s="6">
        <f t="shared" si="110"/>
        <v>104</v>
      </c>
      <c r="AO297" s="6">
        <f t="shared" si="111"/>
        <v>8</v>
      </c>
      <c r="AP297" s="30">
        <f t="shared" si="112"/>
        <v>10</v>
      </c>
      <c r="AQ297" s="32"/>
      <c r="AR297" s="7"/>
      <c r="AS297" s="7"/>
      <c r="AT297" s="7"/>
      <c r="AU297" s="7"/>
      <c r="AV297" s="7"/>
      <c r="AW297" s="7"/>
      <c r="AX297" s="7"/>
      <c r="AY297" s="7"/>
      <c r="AZ297" s="7"/>
      <c r="BA297" s="7"/>
      <c r="BB297" s="7"/>
      <c r="BC297" s="7"/>
      <c r="BD297" s="7"/>
      <c r="BE297" s="7"/>
      <c r="BF297" s="7"/>
      <c r="BG297" s="8"/>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37"/>
      <c r="DX297" s="5" t="s">
        <v>1744</v>
      </c>
      <c r="DY297" s="5" t="s">
        <v>1931</v>
      </c>
      <c r="DZ297" s="5" t="s">
        <v>1580</v>
      </c>
      <c r="EA297" s="5"/>
      <c r="EB297" s="5"/>
      <c r="EC297" s="5" t="s">
        <v>1697</v>
      </c>
      <c r="ED297" s="5"/>
      <c r="EE297" s="115"/>
      <c r="EF297" s="115"/>
      <c r="EG297" s="115"/>
      <c r="EH297" s="115"/>
      <c r="EI297" s="115"/>
      <c r="EJ297" s="115"/>
      <c r="EK297" s="115"/>
      <c r="EL297" s="115"/>
      <c r="EM297" s="115"/>
      <c r="EN297" s="115"/>
      <c r="EO297" s="115"/>
      <c r="EP297" s="115"/>
      <c r="EQ297" s="5"/>
      <c r="ER297" s="5"/>
    </row>
    <row r="298" spans="1:148" s="9" customFormat="1" hidden="1" x14ac:dyDescent="0.3">
      <c r="A298" s="5" t="s">
        <v>2376</v>
      </c>
      <c r="B298" s="5" t="s">
        <v>2377</v>
      </c>
      <c r="C298" s="5" t="s">
        <v>587</v>
      </c>
      <c r="D298" s="5" t="s">
        <v>581</v>
      </c>
      <c r="E298" s="5" t="s">
        <v>575</v>
      </c>
      <c r="F298" s="136">
        <v>44778</v>
      </c>
      <c r="G298" s="136">
        <v>44778</v>
      </c>
      <c r="H298" s="136">
        <v>44778</v>
      </c>
      <c r="I298" s="136">
        <v>44778</v>
      </c>
      <c r="J298" s="134"/>
      <c r="K298" s="134"/>
      <c r="L298" s="130">
        <v>44956</v>
      </c>
      <c r="M298" s="134"/>
      <c r="N298" s="130">
        <v>44791</v>
      </c>
      <c r="O298" s="267"/>
      <c r="P298" s="360"/>
      <c r="Q298" s="271"/>
      <c r="R298" s="254" t="s">
        <v>2175</v>
      </c>
      <c r="S298" s="180">
        <v>1</v>
      </c>
      <c r="T298" s="180">
        <v>1</v>
      </c>
      <c r="U298" s="180">
        <v>1</v>
      </c>
      <c r="V298" s="180">
        <v>1</v>
      </c>
      <c r="W298" s="180">
        <v>1</v>
      </c>
      <c r="X298" s="190">
        <v>1</v>
      </c>
      <c r="Y298" s="25"/>
      <c r="Z298" s="208">
        <f>AA298</f>
        <v>45170</v>
      </c>
      <c r="AA298" s="208">
        <f>AB298</f>
        <v>45170</v>
      </c>
      <c r="AB298" s="208">
        <f>AC298</f>
        <v>45170</v>
      </c>
      <c r="AC298" s="208">
        <f>AE298</f>
        <v>45170</v>
      </c>
      <c r="AD298" s="205">
        <f>SUM(AC298+AE298)/2</f>
        <v>45170</v>
      </c>
      <c r="AE298" s="208">
        <f>AG298</f>
        <v>45170</v>
      </c>
      <c r="AF298" s="205">
        <f>IF(ISBLANK(AG298),"",WORKDAY(AG298,-1))</f>
        <v>45169</v>
      </c>
      <c r="AG298" s="205">
        <v>45170</v>
      </c>
      <c r="AH298" s="222"/>
      <c r="AI298" s="41"/>
      <c r="AJ298" s="6">
        <f t="shared" si="106"/>
        <v>1</v>
      </c>
      <c r="AK298" s="6">
        <f t="shared" si="107"/>
        <v>1</v>
      </c>
      <c r="AL298" s="6">
        <f t="shared" si="108"/>
        <v>1</v>
      </c>
      <c r="AM298" s="6">
        <f t="shared" si="109"/>
        <v>1</v>
      </c>
      <c r="AN298" s="6">
        <f t="shared" si="110"/>
        <v>1</v>
      </c>
      <c r="AO298" s="6">
        <f t="shared" si="111"/>
        <v>0</v>
      </c>
      <c r="AP298" s="30">
        <f t="shared" si="112"/>
        <v>2</v>
      </c>
      <c r="AQ298" s="32"/>
      <c r="AR298" s="7"/>
      <c r="AS298" s="7"/>
      <c r="AT298" s="7"/>
      <c r="AU298" s="7"/>
      <c r="AV298" s="7"/>
      <c r="AW298" s="7"/>
      <c r="AX298" s="7"/>
      <c r="AY298" s="7"/>
      <c r="AZ298" s="7"/>
      <c r="BA298" s="7"/>
      <c r="BB298" s="7"/>
      <c r="BC298" s="7"/>
      <c r="BD298" s="7"/>
      <c r="BE298" s="7"/>
      <c r="BF298" s="7"/>
      <c r="BG298" s="8"/>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37"/>
      <c r="DX298" s="5" t="s">
        <v>1744</v>
      </c>
      <c r="DY298" s="5" t="s">
        <v>1931</v>
      </c>
      <c r="DZ298" s="5" t="s">
        <v>1580</v>
      </c>
      <c r="EA298" s="5"/>
      <c r="EB298" s="5"/>
      <c r="EC298" s="5" t="s">
        <v>1697</v>
      </c>
      <c r="ED298" s="5"/>
      <c r="EE298" s="115"/>
      <c r="EF298" s="115"/>
      <c r="EG298" s="115"/>
      <c r="EH298" s="115"/>
      <c r="EI298" s="115"/>
      <c r="EJ298" s="115"/>
      <c r="EK298" s="115"/>
      <c r="EL298" s="115"/>
      <c r="EM298" s="115"/>
      <c r="EN298" s="115"/>
      <c r="EO298" s="115"/>
      <c r="EP298" s="115"/>
      <c r="EQ298" s="5"/>
      <c r="ER298" s="5"/>
    </row>
    <row r="299" spans="1:148" s="9" customFormat="1" hidden="1" x14ac:dyDescent="0.3">
      <c r="A299" s="5" t="s">
        <v>2378</v>
      </c>
      <c r="B299" s="28" t="s">
        <v>2379</v>
      </c>
      <c r="C299" s="5" t="s">
        <v>587</v>
      </c>
      <c r="D299" s="5"/>
      <c r="E299" s="5" t="s">
        <v>575</v>
      </c>
      <c r="F299" s="130">
        <v>44943</v>
      </c>
      <c r="G299" s="130">
        <v>44967</v>
      </c>
      <c r="H299" s="130">
        <v>44943</v>
      </c>
      <c r="I299" s="130">
        <v>44967</v>
      </c>
      <c r="J299" s="130">
        <v>44943</v>
      </c>
      <c r="K299" s="130">
        <v>44967</v>
      </c>
      <c r="L299" s="115"/>
      <c r="M299" s="115"/>
      <c r="N299" s="115"/>
      <c r="O299" s="134"/>
      <c r="P299" s="280"/>
      <c r="Q299" s="271"/>
      <c r="R299" s="254" t="s">
        <v>2175</v>
      </c>
      <c r="S299" s="161"/>
      <c r="T299" s="161">
        <v>1</v>
      </c>
      <c r="U299" s="161"/>
      <c r="V299" s="161"/>
      <c r="W299" s="161">
        <v>1</v>
      </c>
      <c r="X299" s="245">
        <v>1</v>
      </c>
      <c r="Y299" s="25"/>
      <c r="Z299" s="205"/>
      <c r="AA299" s="205"/>
      <c r="AB299" s="205"/>
      <c r="AC299" s="205"/>
      <c r="AD299" s="205"/>
      <c r="AE299" s="205"/>
      <c r="AF299" s="205"/>
      <c r="AG299" s="205"/>
      <c r="AH299" s="222"/>
      <c r="AI299" s="41"/>
      <c r="AJ299" s="6"/>
      <c r="AK299" s="6"/>
      <c r="AL299" s="6"/>
      <c r="AM299" s="6"/>
      <c r="AN299" s="6"/>
      <c r="AO299" s="6"/>
      <c r="AP299" s="30"/>
      <c r="AQ299" s="32"/>
      <c r="AR299" s="7"/>
      <c r="AS299" s="7"/>
      <c r="AT299" s="7"/>
      <c r="AU299" s="7"/>
      <c r="AV299" s="7"/>
      <c r="AW299" s="7"/>
      <c r="AX299" s="7"/>
      <c r="AY299" s="7"/>
      <c r="AZ299" s="7"/>
      <c r="BA299" s="7"/>
      <c r="BB299" s="7"/>
      <c r="BC299" s="7"/>
      <c r="BD299" s="7"/>
      <c r="BE299" s="7"/>
      <c r="BF299" s="7"/>
      <c r="BG299" s="8"/>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37"/>
      <c r="DX299" s="5" t="s">
        <v>1744</v>
      </c>
      <c r="DY299" s="5" t="s">
        <v>1931</v>
      </c>
      <c r="DZ299" s="5" t="s">
        <v>591</v>
      </c>
      <c r="EA299" s="5" t="s">
        <v>577</v>
      </c>
      <c r="EB299" s="5" t="s">
        <v>1877</v>
      </c>
      <c r="EC299" s="5" t="s">
        <v>1697</v>
      </c>
      <c r="ED299" s="5"/>
      <c r="EE299" s="5"/>
      <c r="EF299" s="5"/>
      <c r="EG299" s="5"/>
      <c r="EH299" s="5"/>
      <c r="EI299" s="5"/>
      <c r="EJ299" s="5"/>
      <c r="EK299" s="5"/>
      <c r="EL299" s="115"/>
      <c r="EM299" s="115"/>
      <c r="EN299" s="115"/>
      <c r="EO299" s="115"/>
      <c r="EP299" s="115"/>
      <c r="EQ299" s="5"/>
      <c r="ER299" s="5"/>
    </row>
    <row r="300" spans="1:148" s="9" customFormat="1" ht="29.4" thickBot="1" x14ac:dyDescent="0.35">
      <c r="A300" s="5" t="s">
        <v>2380</v>
      </c>
      <c r="B300" s="5" t="s">
        <v>2381</v>
      </c>
      <c r="C300" s="5" t="s">
        <v>579</v>
      </c>
      <c r="D300" s="5" t="s">
        <v>581</v>
      </c>
      <c r="E300" s="5" t="s">
        <v>575</v>
      </c>
      <c r="F300" s="134"/>
      <c r="G300" s="134"/>
      <c r="H300" s="130">
        <v>44594</v>
      </c>
      <c r="I300" s="130">
        <v>44594</v>
      </c>
      <c r="J300" s="115"/>
      <c r="K300" s="115"/>
      <c r="L300" s="115"/>
      <c r="M300" s="141"/>
      <c r="N300" s="130">
        <v>44951</v>
      </c>
      <c r="O300" s="269">
        <v>44951</v>
      </c>
      <c r="P300" s="198">
        <v>45170</v>
      </c>
      <c r="Q300" s="345">
        <f>WORKDAY(MIN(AA300,AB300),-5)</f>
        <v>45202</v>
      </c>
      <c r="R300" s="530" t="s">
        <v>2382</v>
      </c>
      <c r="S300" s="161">
        <v>1</v>
      </c>
      <c r="T300" s="176">
        <v>1</v>
      </c>
      <c r="U300" s="176">
        <v>1</v>
      </c>
      <c r="V300" s="176">
        <v>0.4</v>
      </c>
      <c r="W300" s="176">
        <v>1</v>
      </c>
      <c r="X300" s="177"/>
      <c r="Y300" s="25"/>
      <c r="Z300" s="206">
        <v>45205</v>
      </c>
      <c r="AA300" s="206">
        <v>45217</v>
      </c>
      <c r="AB300" s="206">
        <v>45209</v>
      </c>
      <c r="AC300" s="206">
        <v>45247</v>
      </c>
      <c r="AD300" s="206">
        <v>45225</v>
      </c>
      <c r="AE300" s="205">
        <v>45280</v>
      </c>
      <c r="AF300" s="205">
        <f>IF(ISBLANK(AG300),"",WORKDAY(AG300,-1))</f>
        <v>45303</v>
      </c>
      <c r="AG300" s="205">
        <v>45306</v>
      </c>
      <c r="AH300" s="222"/>
      <c r="AI300" s="41"/>
      <c r="AJ300" s="6">
        <f>IF(OR(ISBLANK(task_Fab_start),ISBLANK(task_Plumb_start)),"",task_Plumb_start-task_Fab_start+1)</f>
        <v>13</v>
      </c>
      <c r="AK300" s="6">
        <f>IF(OR(ISBLANK(task_Plumb_start),ISBLANK(task_Elect_start)),"",task_Elect_start-task_Plumb_start+1)</f>
        <v>-7</v>
      </c>
      <c r="AL300" s="6">
        <f>IF(OR(ISBLANK(task_Elect_start),ISBLANK(task_Fitup_Elect_start)),"",task_Fitup_Elect_start-task_Elect_start+1)</f>
        <v>39</v>
      </c>
      <c r="AM300" s="6">
        <f>IF(OR(ISBLANK(task_Fitup_Elect_start),ISBLANK(task_Fitup_Plumb_start)),"",task_Fitup_Plumb_start-task_Fitup_Elect_start+1)</f>
        <v>-21</v>
      </c>
      <c r="AN300" s="6">
        <f>IF(OR(ISBLANK(task_Fitup_Plumb_start),ISBLANK(task_Test_start)),"",task_Test_start-task_Fitup_Plumb_start+1)</f>
        <v>56</v>
      </c>
      <c r="AO300" s="6">
        <f>IF(OR(ISBLANK(task_Test_start),ISBLANK(task_QC_start)),"",task_QC_start-task_Test_start+1)</f>
        <v>24</v>
      </c>
      <c r="AP300" s="30">
        <f>IF(OR(ISBLANK(task_QC_start),ISBLANK(task_Shipdate)),"",task_Shipdate-task_QC_start+1)</f>
        <v>4</v>
      </c>
      <c r="AQ300" s="32"/>
      <c r="AR300" s="7"/>
      <c r="AS300" s="7"/>
      <c r="AT300" s="7"/>
      <c r="AU300" s="7"/>
      <c r="AV300" s="7"/>
      <c r="AW300" s="7"/>
      <c r="AX300" s="7"/>
      <c r="AY300" s="7"/>
      <c r="AZ300" s="7"/>
      <c r="BA300" s="7"/>
      <c r="BB300" s="7"/>
      <c r="BC300" s="7"/>
      <c r="BD300" s="7"/>
      <c r="BE300" s="7"/>
      <c r="BF300" s="7"/>
      <c r="BG300" s="8"/>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37"/>
      <c r="DX300" s="5" t="s">
        <v>2028</v>
      </c>
      <c r="DY300" s="5"/>
      <c r="DZ300" s="5" t="s">
        <v>584</v>
      </c>
      <c r="EA300" s="5" t="s">
        <v>577</v>
      </c>
      <c r="EB300" s="5" t="s">
        <v>1546</v>
      </c>
      <c r="EC300" s="5" t="s">
        <v>1547</v>
      </c>
      <c r="ED300" s="5"/>
      <c r="EE300" s="115" t="s">
        <v>1113</v>
      </c>
      <c r="EF300" s="115">
        <v>44574</v>
      </c>
      <c r="EG300" s="115"/>
      <c r="EH300" s="115"/>
      <c r="EI300" s="115"/>
      <c r="EJ300" s="115">
        <v>44111</v>
      </c>
      <c r="EK300" s="115"/>
      <c r="EL300" s="115"/>
      <c r="EM300" s="115"/>
      <c r="EN300" s="115"/>
      <c r="EO300" s="115"/>
      <c r="EP300" s="115"/>
      <c r="EQ300" s="5"/>
      <c r="ER300" s="5"/>
    </row>
    <row r="301" spans="1:148" s="9" customFormat="1" ht="15" thickBot="1" x14ac:dyDescent="0.35">
      <c r="A301" s="5" t="s">
        <v>738</v>
      </c>
      <c r="B301" s="28" t="s">
        <v>2287</v>
      </c>
      <c r="C301" s="5" t="s">
        <v>579</v>
      </c>
      <c r="D301" s="5" t="s">
        <v>581</v>
      </c>
      <c r="E301" s="5" t="s">
        <v>583</v>
      </c>
      <c r="F301" s="134"/>
      <c r="G301" s="134"/>
      <c r="H301" s="131">
        <v>45096</v>
      </c>
      <c r="I301" s="130">
        <v>45076</v>
      </c>
      <c r="J301" s="131">
        <v>45096</v>
      </c>
      <c r="K301" s="131">
        <v>45096</v>
      </c>
      <c r="L301" s="130">
        <v>45092</v>
      </c>
      <c r="M301" s="115"/>
      <c r="N301" s="130">
        <v>45100</v>
      </c>
      <c r="O301" s="269">
        <v>45100</v>
      </c>
      <c r="P301" s="198">
        <v>45170</v>
      </c>
      <c r="Q301" s="336" t="e">
        <f>WORKDAY(MIN(AA301,AB301),-5)</f>
        <v>#NUM!</v>
      </c>
      <c r="R301" s="458" t="s">
        <v>2288</v>
      </c>
      <c r="S301" s="202"/>
      <c r="T301" s="202"/>
      <c r="U301" s="202"/>
      <c r="V301" s="202"/>
      <c r="W301" s="202"/>
      <c r="X301" s="177"/>
      <c r="Y301" s="25"/>
      <c r="Z301" s="134"/>
      <c r="AA301" s="134"/>
      <c r="AB301" s="134"/>
      <c r="AC301" s="134"/>
      <c r="AD301" s="335">
        <f>SUM(AC301+AE301)/2</f>
        <v>0</v>
      </c>
      <c r="AE301" s="205"/>
      <c r="AF301" s="205">
        <f>IF(ISBLANK(AG301),"",WORKDAY(AG301,-1))</f>
        <v>45274</v>
      </c>
      <c r="AG301" s="205">
        <v>45275</v>
      </c>
      <c r="AH301" s="222"/>
      <c r="AI301" s="41"/>
      <c r="AJ301" s="6" t="str">
        <f>IF(OR(ISBLANK(task_Fab_start),ISBLANK(task_Plumb_start)),"",task_Plumb_start-task_Fab_start+1)</f>
        <v/>
      </c>
      <c r="AK301" s="6" t="str">
        <f>IF(OR(ISBLANK(task_Plumb_start),ISBLANK(task_Elect_start)),"",task_Elect_start-task_Plumb_start+1)</f>
        <v/>
      </c>
      <c r="AL301" s="6" t="str">
        <f>IF(OR(ISBLANK(task_Elect_start),ISBLANK(task_Fitup_Elect_start)),"",task_Fitup_Elect_start-task_Elect_start+1)</f>
        <v/>
      </c>
      <c r="AM301" s="6" t="str">
        <f>IF(OR(ISBLANK(task_Fitup_Elect_start),ISBLANK(task_Fitup_Plumb_start)),"",task_Fitup_Plumb_start-task_Fitup_Elect_start+1)</f>
        <v/>
      </c>
      <c r="AN301" s="6" t="str">
        <f>IF(OR(ISBLANK(task_Fitup_Plumb_start),ISBLANK(task_Test_start)),"",task_Test_start-task_Fitup_Plumb_start+1)</f>
        <v/>
      </c>
      <c r="AO301" s="6" t="str">
        <f>IF(OR(ISBLANK(task_Test_start),ISBLANK(task_QC_start)),"",task_QC_start-task_Test_start+1)</f>
        <v/>
      </c>
      <c r="AP301" s="30">
        <f>IF(OR(ISBLANK(task_QC_start),ISBLANK(task_Shipdate)),"",task_Shipdate-task_QC_start+1)</f>
        <v>2</v>
      </c>
      <c r="AQ301" s="32"/>
      <c r="AR301" s="7"/>
      <c r="AS301" s="7"/>
      <c r="AT301" s="7"/>
      <c r="AU301" s="7"/>
      <c r="AV301" s="7"/>
      <c r="AW301" s="7"/>
      <c r="AX301" s="7"/>
      <c r="AY301" s="7"/>
      <c r="AZ301" s="7"/>
      <c r="BA301" s="7"/>
      <c r="BB301" s="7"/>
      <c r="BC301" s="7"/>
      <c r="BD301" s="7"/>
      <c r="BE301" s="7"/>
      <c r="BF301" s="7"/>
      <c r="BG301" s="8"/>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37"/>
      <c r="DX301" s="5"/>
      <c r="DY301" s="5"/>
      <c r="DZ301" s="5"/>
      <c r="EA301" s="5"/>
      <c r="EB301" s="5"/>
      <c r="EC301" s="5"/>
      <c r="ED301" s="5"/>
      <c r="EE301" s="5"/>
      <c r="EF301" s="5"/>
      <c r="EG301" s="5"/>
      <c r="EH301" s="5"/>
      <c r="EI301" s="5"/>
      <c r="EJ301" s="5"/>
      <c r="EK301" s="5"/>
      <c r="EL301" s="5"/>
      <c r="EM301" s="5"/>
      <c r="EN301" s="5"/>
      <c r="EO301" s="5"/>
      <c r="EP301" s="5"/>
      <c r="EQ301" s="5"/>
      <c r="ER301" s="5"/>
    </row>
    <row r="302" spans="1:148" s="9" customFormat="1" hidden="1" x14ac:dyDescent="0.3">
      <c r="A302" s="5" t="s">
        <v>2383</v>
      </c>
      <c r="B302" s="5" t="s">
        <v>2384</v>
      </c>
      <c r="C302" s="5" t="s">
        <v>587</v>
      </c>
      <c r="D302" s="5"/>
      <c r="E302" s="5" t="s">
        <v>583</v>
      </c>
      <c r="F302" s="134"/>
      <c r="G302" s="134"/>
      <c r="H302" s="130">
        <v>44802</v>
      </c>
      <c r="I302" s="134"/>
      <c r="J302" s="132">
        <v>44911</v>
      </c>
      <c r="K302" s="134"/>
      <c r="L302" s="115"/>
      <c r="M302" s="115"/>
      <c r="N302" s="130">
        <v>44862</v>
      </c>
      <c r="O302" s="267"/>
      <c r="P302" s="262">
        <v>45036</v>
      </c>
      <c r="Q302" s="272"/>
      <c r="R302" s="254" t="s">
        <v>2162</v>
      </c>
      <c r="S302" s="190">
        <v>1</v>
      </c>
      <c r="T302" s="235">
        <v>1</v>
      </c>
      <c r="U302" s="389">
        <v>1</v>
      </c>
      <c r="V302" s="235">
        <v>1</v>
      </c>
      <c r="W302" s="235">
        <v>1</v>
      </c>
      <c r="X302" s="177">
        <v>1</v>
      </c>
      <c r="Y302" s="25"/>
      <c r="Z302" s="208">
        <f>AA302</f>
        <v>45023</v>
      </c>
      <c r="AA302" s="206">
        <v>45023</v>
      </c>
      <c r="AB302" s="404">
        <v>45022</v>
      </c>
      <c r="AC302" s="206">
        <v>45022</v>
      </c>
      <c r="AD302" s="206">
        <v>45020</v>
      </c>
      <c r="AE302" s="212">
        <v>45054</v>
      </c>
      <c r="AF302" s="206">
        <f>IF(ISBLANK(AG302),"",WORKDAY(AG302,-1))</f>
        <v>45057</v>
      </c>
      <c r="AG302" s="206">
        <v>45058</v>
      </c>
      <c r="AH302" s="222"/>
      <c r="AI302" s="41"/>
      <c r="AJ302" s="6">
        <f>IF(OR(ISBLANK(task_Fab_start),ISBLANK(task_Plumb_start)),"",task_Plumb_start-task_Fab_start+1)</f>
        <v>1</v>
      </c>
      <c r="AK302" s="6">
        <f>IF(OR(ISBLANK(task_Plumb_start),ISBLANK(task_Elect_start)),"",task_Elect_start-task_Plumb_start+1)</f>
        <v>0</v>
      </c>
      <c r="AL302" s="6">
        <f>IF(OR(ISBLANK(task_Elect_start),ISBLANK(task_Fitup_Elect_start)),"",task_Fitup_Elect_start-task_Elect_start+1)</f>
        <v>1</v>
      </c>
      <c r="AM302" s="6">
        <f>IF(OR(ISBLANK(task_Fitup_Elect_start),ISBLANK(task_Fitup_Plumb_start)),"",task_Fitup_Plumb_start-task_Fitup_Elect_start+1)</f>
        <v>-1</v>
      </c>
      <c r="AN302" s="6">
        <f>IF(OR(ISBLANK(task_Fitup_Plumb_start),ISBLANK(task_Test_start)),"",task_Test_start-task_Fitup_Plumb_start+1)</f>
        <v>35</v>
      </c>
      <c r="AO302" s="6">
        <f>IF(OR(ISBLANK(task_Test_start),ISBLANK(task_QC_start)),"",task_QC_start-task_Test_start+1)</f>
        <v>4</v>
      </c>
      <c r="AP302" s="30">
        <f>IF(OR(ISBLANK(task_QC_start),ISBLANK(task_Shipdate)),"",task_Shipdate-task_QC_start+1)</f>
        <v>2</v>
      </c>
      <c r="AQ302" s="32"/>
      <c r="AR302" s="7"/>
      <c r="AS302" s="7"/>
      <c r="AT302" s="7"/>
      <c r="AU302" s="7"/>
      <c r="AV302" s="7"/>
      <c r="AW302" s="7"/>
      <c r="AX302" s="7"/>
      <c r="AY302" s="7"/>
      <c r="AZ302" s="7"/>
      <c r="BA302" s="7"/>
      <c r="BB302" s="7"/>
      <c r="BC302" s="7"/>
      <c r="BD302" s="7"/>
      <c r="BE302" s="7"/>
      <c r="BF302" s="7"/>
      <c r="BG302" s="8"/>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37"/>
      <c r="DX302" s="5" t="s">
        <v>2028</v>
      </c>
      <c r="DY302" s="5"/>
      <c r="DZ302" s="5" t="s">
        <v>1527</v>
      </c>
      <c r="EA302" s="5"/>
      <c r="EB302" s="5"/>
      <c r="EC302" s="5" t="s">
        <v>1547</v>
      </c>
      <c r="ED302" s="5" t="s">
        <v>1528</v>
      </c>
      <c r="EE302" s="115"/>
      <c r="EF302" s="115"/>
      <c r="EG302" s="115"/>
      <c r="EH302" s="115"/>
      <c r="EI302" s="115"/>
      <c r="EJ302" s="115"/>
      <c r="EK302" s="115"/>
      <c r="EL302" s="115"/>
      <c r="EM302" s="115"/>
      <c r="EN302" s="115"/>
      <c r="EO302" s="115"/>
      <c r="EP302" s="115"/>
      <c r="EQ302" s="5"/>
      <c r="ER302" s="5"/>
    </row>
    <row r="303" spans="1:148" s="9" customFormat="1" ht="29.4" hidden="1" thickBot="1" x14ac:dyDescent="0.35">
      <c r="A303" s="5" t="s">
        <v>2385</v>
      </c>
      <c r="B303" s="5" t="s">
        <v>2023</v>
      </c>
      <c r="C303" s="5" t="s">
        <v>587</v>
      </c>
      <c r="D303" s="5"/>
      <c r="E303" s="5" t="s">
        <v>583</v>
      </c>
      <c r="F303" s="130">
        <v>44819</v>
      </c>
      <c r="G303" s="134"/>
      <c r="H303" s="130">
        <v>44819</v>
      </c>
      <c r="I303" s="134"/>
      <c r="J303" s="130">
        <v>44830</v>
      </c>
      <c r="K303" s="134"/>
      <c r="L303" s="115"/>
      <c r="M303" s="115"/>
      <c r="N303" s="131">
        <v>44866</v>
      </c>
      <c r="O303" s="267"/>
      <c r="P303" s="198"/>
      <c r="Q303" s="275">
        <v>44880</v>
      </c>
      <c r="R303" s="386" t="s">
        <v>2386</v>
      </c>
      <c r="S303" s="177"/>
      <c r="T303" s="235">
        <v>1</v>
      </c>
      <c r="U303" s="235">
        <v>1</v>
      </c>
      <c r="V303" s="235">
        <v>1</v>
      </c>
      <c r="W303" s="235">
        <v>1</v>
      </c>
      <c r="X303" s="177">
        <v>1</v>
      </c>
      <c r="Y303" s="25"/>
      <c r="Z303" s="208">
        <f>AA303</f>
        <v>44873</v>
      </c>
      <c r="AA303" s="211">
        <v>44873</v>
      </c>
      <c r="AB303" s="211">
        <v>44851</v>
      </c>
      <c r="AC303" s="211">
        <v>44872</v>
      </c>
      <c r="AD303" s="205">
        <f>SUM(AC303+AE303)/2</f>
        <v>44879.5</v>
      </c>
      <c r="AE303" s="206">
        <v>44887</v>
      </c>
      <c r="AF303" s="206">
        <f>IF(ISBLANK(AG303),"",WORKDAY(AG303,-1))</f>
        <v>44897</v>
      </c>
      <c r="AG303" s="206">
        <v>44900</v>
      </c>
      <c r="AH303" s="222"/>
      <c r="AI303" s="41"/>
      <c r="AJ303" s="6">
        <f>IF(OR(ISBLANK(task_Fab_start),ISBLANK(task_Plumb_start)),"",task_Plumb_start-task_Fab_start+1)</f>
        <v>1</v>
      </c>
      <c r="AK303" s="6">
        <f>IF(OR(ISBLANK(task_Plumb_start),ISBLANK(task_Elect_start)),"",task_Elect_start-task_Plumb_start+1)</f>
        <v>-21</v>
      </c>
      <c r="AL303" s="6">
        <f>IF(OR(ISBLANK(task_Elect_start),ISBLANK(task_Fitup_Elect_start)),"",task_Fitup_Elect_start-task_Elect_start+1)</f>
        <v>22</v>
      </c>
      <c r="AM303" s="6">
        <f>IF(OR(ISBLANK(task_Fitup_Elect_start),ISBLANK(task_Fitup_Plumb_start)),"",task_Fitup_Plumb_start-task_Fitup_Elect_start+1)</f>
        <v>8.5</v>
      </c>
      <c r="AN303" s="6">
        <f>IF(OR(ISBLANK(task_Fitup_Plumb_start),ISBLANK(task_Test_start)),"",task_Test_start-task_Fitup_Plumb_start+1)</f>
        <v>8.5</v>
      </c>
      <c r="AO303" s="6">
        <f>IF(OR(ISBLANK(task_Test_start),ISBLANK(task_QC_start)),"",task_QC_start-task_Test_start+1)</f>
        <v>11</v>
      </c>
      <c r="AP303" s="30">
        <f>IF(OR(ISBLANK(task_QC_start),ISBLANK(task_Shipdate)),"",task_Shipdate-task_QC_start+1)</f>
        <v>4</v>
      </c>
      <c r="AQ303" s="32"/>
      <c r="AR303" s="7"/>
      <c r="AS303" s="7"/>
      <c r="AT303" s="7"/>
      <c r="AU303" s="7"/>
      <c r="AV303" s="7"/>
      <c r="AW303" s="7"/>
      <c r="AX303" s="7"/>
      <c r="AY303" s="7"/>
      <c r="AZ303" s="7"/>
      <c r="BA303" s="7"/>
      <c r="BB303" s="7"/>
      <c r="BC303" s="7"/>
      <c r="BD303" s="7"/>
      <c r="BE303" s="7"/>
      <c r="BF303" s="7"/>
      <c r="BG303" s="8"/>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37"/>
      <c r="DX303" s="5" t="s">
        <v>1392</v>
      </c>
      <c r="DY303" s="5"/>
      <c r="DZ303" s="5" t="s">
        <v>576</v>
      </c>
      <c r="EA303" s="5"/>
      <c r="EB303" s="5"/>
      <c r="EC303" s="5" t="s">
        <v>1547</v>
      </c>
      <c r="ED303" s="5" t="s">
        <v>1528</v>
      </c>
      <c r="EE303" s="115"/>
      <c r="EF303" s="115"/>
      <c r="EG303" s="115"/>
      <c r="EH303" s="115"/>
      <c r="EI303" s="115"/>
      <c r="EJ303" s="115"/>
      <c r="EK303" s="115"/>
      <c r="EL303" s="115"/>
      <c r="EM303" s="115"/>
      <c r="EN303" s="115"/>
      <c r="EO303" s="115"/>
      <c r="EP303" s="115"/>
      <c r="EQ303" s="5"/>
      <c r="ER303" s="5"/>
    </row>
    <row r="304" spans="1:148" s="9" customFormat="1" ht="28.8" hidden="1" x14ac:dyDescent="0.3">
      <c r="A304" s="5" t="s">
        <v>699</v>
      </c>
      <c r="B304" s="28" t="s">
        <v>2387</v>
      </c>
      <c r="C304" s="5" t="s">
        <v>579</v>
      </c>
      <c r="D304" s="5" t="s">
        <v>589</v>
      </c>
      <c r="E304" s="5" t="s">
        <v>590</v>
      </c>
      <c r="F304" s="115"/>
      <c r="G304" s="115"/>
      <c r="H304" s="115"/>
      <c r="I304" s="115"/>
      <c r="J304" s="115"/>
      <c r="K304" s="115"/>
      <c r="L304" s="115"/>
      <c r="M304" s="115"/>
      <c r="N304" s="115"/>
      <c r="O304" s="115"/>
      <c r="P304" s="198"/>
      <c r="Q304" s="336"/>
      <c r="R304" s="258" t="s">
        <v>2388</v>
      </c>
      <c r="S304" s="177"/>
      <c r="T304" s="177"/>
      <c r="U304" s="161"/>
      <c r="V304" s="161"/>
      <c r="W304" s="177"/>
      <c r="X304" s="177"/>
      <c r="Y304" s="298"/>
      <c r="Z304" s="205"/>
      <c r="AA304" s="205"/>
      <c r="AB304" s="205"/>
      <c r="AC304" s="205"/>
      <c r="AD304" s="205"/>
      <c r="AE304" s="205"/>
      <c r="AF304" s="205"/>
      <c r="AG304" s="407"/>
      <c r="AH304" s="411"/>
      <c r="AJ304" s="415"/>
      <c r="AK304" s="415"/>
      <c r="AL304" s="415"/>
      <c r="AM304" s="415"/>
      <c r="AN304" s="415"/>
      <c r="AO304" s="415"/>
      <c r="AP304" s="418"/>
      <c r="AQ304" s="32"/>
      <c r="AR304" s="7"/>
      <c r="AS304" s="7"/>
      <c r="AT304" s="7"/>
      <c r="AU304" s="7"/>
      <c r="AV304" s="7"/>
      <c r="AW304" s="7"/>
      <c r="AX304" s="8"/>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419"/>
      <c r="DO304" s="420"/>
      <c r="DP304" s="420"/>
      <c r="DQ304" s="420"/>
      <c r="DR304" s="420"/>
      <c r="DS304" s="420"/>
      <c r="DT304" s="420"/>
      <c r="DU304" s="420"/>
      <c r="DV304" s="420"/>
      <c r="DW304" s="249"/>
      <c r="DX304" s="5"/>
      <c r="DY304" s="5"/>
      <c r="DZ304" s="5"/>
      <c r="EA304" s="5"/>
      <c r="EB304" s="5"/>
      <c r="EC304" s="5"/>
      <c r="ED304" s="5"/>
      <c r="EE304" s="5"/>
      <c r="EF304" s="5"/>
      <c r="EG304" s="5"/>
      <c r="EH304" s="5"/>
      <c r="EI304" s="5"/>
      <c r="EJ304" s="115"/>
      <c r="EK304" s="115"/>
      <c r="EL304" s="115"/>
      <c r="EM304" s="361"/>
      <c r="EN304" s="28"/>
      <c r="EO304" s="161"/>
      <c r="EP304" s="161"/>
      <c r="EQ304" s="161"/>
      <c r="ER304" s="161"/>
    </row>
    <row r="305" spans="1:148" s="9" customFormat="1" ht="28.8" hidden="1" x14ac:dyDescent="0.3">
      <c r="A305" s="5" t="s">
        <v>699</v>
      </c>
      <c r="B305" s="28" t="s">
        <v>2387</v>
      </c>
      <c r="C305" s="5" t="s">
        <v>579</v>
      </c>
      <c r="D305" s="5" t="s">
        <v>589</v>
      </c>
      <c r="E305" s="5" t="s">
        <v>590</v>
      </c>
      <c r="F305" s="115"/>
      <c r="G305" s="115"/>
      <c r="H305" s="115"/>
      <c r="I305" s="115"/>
      <c r="J305" s="115"/>
      <c r="K305" s="115"/>
      <c r="L305" s="115"/>
      <c r="M305" s="115"/>
      <c r="N305" s="115"/>
      <c r="O305" s="260"/>
      <c r="P305" s="198"/>
      <c r="Q305" s="271"/>
      <c r="R305" s="322"/>
      <c r="S305" s="177"/>
      <c r="T305" s="177"/>
      <c r="U305" s="309"/>
      <c r="V305" s="177"/>
      <c r="W305" s="177"/>
      <c r="X305" s="177"/>
      <c r="Y305" s="25"/>
      <c r="Z305" s="205"/>
      <c r="AA305" s="205"/>
      <c r="AB305" s="205"/>
      <c r="AC305" s="205"/>
      <c r="AD305" s="205">
        <f>SUM(AC305+AE305)/2</f>
        <v>0</v>
      </c>
      <c r="AE305" s="205"/>
      <c r="AF305" s="205" t="str">
        <f t="shared" ref="AF305:AF336" si="116">IF(ISBLANK(AG305),"",WORKDAY(AG305,-1))</f>
        <v/>
      </c>
      <c r="AG305" s="205"/>
      <c r="AH305" s="222"/>
      <c r="AI305" s="41"/>
      <c r="AJ305" s="6" t="str">
        <f>IF(OR(ISBLANK(task_Fab_start),ISBLANK(task_Plumb_start)),"",task_Plumb_start-task_Fab_start+1)</f>
        <v/>
      </c>
      <c r="AK305" s="6" t="str">
        <f>IF(OR(ISBLANK(task_Plumb_start),ISBLANK(task_Elect_start)),"",task_Elect_start-task_Plumb_start+1)</f>
        <v/>
      </c>
      <c r="AL305" s="6" t="str">
        <f>IF(OR(ISBLANK(task_Elect_start),ISBLANK(task_Fitup_Elect_start)),"",task_Fitup_Elect_start-task_Elect_start+1)</f>
        <v/>
      </c>
      <c r="AM305" s="6" t="str">
        <f>IF(OR(ISBLANK(task_Fitup_Elect_start),ISBLANK(task_Fitup_Plumb_start)),"",task_Fitup_Plumb_start-task_Fitup_Elect_start+1)</f>
        <v/>
      </c>
      <c r="AN305" s="6" t="str">
        <f>IF(OR(ISBLANK(task_Fitup_Plumb_start),ISBLANK(task_Test_start)),"",task_Test_start-task_Fitup_Plumb_start+1)</f>
        <v/>
      </c>
      <c r="AO305" s="6" t="str">
        <f>IF(OR(ISBLANK(task_Test_start),ISBLANK(task_QC_start)),"",task_QC_start-task_Test_start+1)</f>
        <v/>
      </c>
      <c r="AP305" s="30" t="str">
        <f>IF(OR(ISBLANK(task_QC_start),ISBLANK(task_Shipdate)),"",task_Shipdate-task_QC_start+1)</f>
        <v/>
      </c>
      <c r="AQ305" s="32"/>
      <c r="AR305" s="7"/>
      <c r="AS305" s="7"/>
      <c r="AT305" s="7"/>
      <c r="AU305" s="7"/>
      <c r="AV305" s="7"/>
      <c r="AW305" s="7"/>
      <c r="AX305" s="7"/>
      <c r="AY305" s="7"/>
      <c r="AZ305" s="7"/>
      <c r="BA305" s="7"/>
      <c r="BB305" s="7"/>
      <c r="BC305" s="7"/>
      <c r="BD305" s="7"/>
      <c r="BE305" s="7"/>
      <c r="BF305" s="7"/>
      <c r="BG305" s="8"/>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37"/>
      <c r="DX305" s="5"/>
      <c r="DY305" s="5"/>
      <c r="DZ305" s="5"/>
      <c r="EA305" s="5"/>
      <c r="EB305" s="5"/>
      <c r="EC305" s="5"/>
      <c r="ED305" s="5"/>
      <c r="EE305" s="5"/>
      <c r="EF305" s="5"/>
      <c r="EG305" s="5"/>
      <c r="EH305" s="5"/>
      <c r="EI305" s="5"/>
      <c r="EJ305" s="5"/>
      <c r="EK305" s="5"/>
      <c r="EL305" s="5"/>
      <c r="EM305" s="5"/>
      <c r="EN305" s="5"/>
      <c r="EO305" s="5"/>
      <c r="EP305" s="5"/>
      <c r="EQ305" s="5"/>
      <c r="ER305" s="5"/>
    </row>
    <row r="306" spans="1:148" s="9" customFormat="1" ht="28.2" hidden="1" thickBot="1" x14ac:dyDescent="0.35">
      <c r="A306" s="5" t="s">
        <v>2389</v>
      </c>
      <c r="B306" s="28" t="s">
        <v>2390</v>
      </c>
      <c r="C306" s="5" t="s">
        <v>587</v>
      </c>
      <c r="D306" s="5" t="s">
        <v>589</v>
      </c>
      <c r="E306" s="5" t="s">
        <v>583</v>
      </c>
      <c r="F306" s="134"/>
      <c r="G306" s="134"/>
      <c r="H306" s="115"/>
      <c r="I306" s="115"/>
      <c r="J306" s="115"/>
      <c r="K306" s="115"/>
      <c r="L306" s="115"/>
      <c r="M306" s="115"/>
      <c r="N306" s="115"/>
      <c r="O306" s="260"/>
      <c r="P306" s="198"/>
      <c r="Q306" s="336" t="e">
        <f>WORKDAY(MIN(AA306,AB306),-5)</f>
        <v>#NUM!</v>
      </c>
      <c r="R306" s="520"/>
      <c r="S306" s="177"/>
      <c r="T306" s="493"/>
      <c r="U306" s="307"/>
      <c r="V306" s="247"/>
      <c r="W306" s="177"/>
      <c r="X306" s="177"/>
      <c r="Y306" s="25"/>
      <c r="Z306" s="205"/>
      <c r="AA306" s="205"/>
      <c r="AB306" s="205"/>
      <c r="AC306" s="205"/>
      <c r="AD306" s="205"/>
      <c r="AE306" s="205"/>
      <c r="AF306" s="205" t="str">
        <f t="shared" si="116"/>
        <v/>
      </c>
      <c r="AG306" s="522"/>
      <c r="AH306" s="222"/>
      <c r="AI306" s="41"/>
      <c r="AJ306" s="6"/>
      <c r="AK306" s="6"/>
      <c r="AL306" s="6"/>
      <c r="AM306" s="6"/>
      <c r="AN306" s="6"/>
      <c r="AO306" s="6"/>
      <c r="AP306" s="30"/>
      <c r="AQ306" s="32"/>
      <c r="AR306" s="7"/>
      <c r="AS306" s="7"/>
      <c r="AT306" s="7"/>
      <c r="AU306" s="7"/>
      <c r="AV306" s="7"/>
      <c r="AW306" s="7"/>
      <c r="AX306" s="7"/>
      <c r="AY306" s="7"/>
      <c r="AZ306" s="7"/>
      <c r="BA306" s="7"/>
      <c r="BB306" s="7"/>
      <c r="BC306" s="7"/>
      <c r="BD306" s="7"/>
      <c r="BE306" s="7"/>
      <c r="BF306" s="7"/>
      <c r="BG306" s="8"/>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37"/>
      <c r="DX306" s="5"/>
      <c r="DY306" s="5"/>
      <c r="DZ306" s="5"/>
      <c r="EA306" s="5"/>
      <c r="EB306" s="5"/>
      <c r="EC306" s="5"/>
      <c r="ED306" s="5"/>
      <c r="EE306" s="5"/>
      <c r="EF306" s="5"/>
      <c r="EG306" s="5"/>
      <c r="EH306" s="5"/>
      <c r="EI306" s="5"/>
      <c r="EJ306" s="5"/>
      <c r="EK306" s="5"/>
      <c r="EL306" s="5"/>
      <c r="EM306" s="5"/>
      <c r="EN306" s="5"/>
      <c r="EO306" s="5"/>
      <c r="EP306" s="5"/>
      <c r="EQ306" s="5"/>
      <c r="ER306" s="5"/>
    </row>
    <row r="307" spans="1:148" s="9" customFormat="1" ht="43.8" thickBot="1" x14ac:dyDescent="0.35">
      <c r="A307" s="5" t="s">
        <v>2391</v>
      </c>
      <c r="B307" s="5" t="s">
        <v>2392</v>
      </c>
      <c r="C307" s="5" t="s">
        <v>579</v>
      </c>
      <c r="D307" s="5" t="s">
        <v>581</v>
      </c>
      <c r="E307" s="5" t="s">
        <v>575</v>
      </c>
      <c r="F307" s="134"/>
      <c r="G307" s="134"/>
      <c r="H307" s="130">
        <v>44594</v>
      </c>
      <c r="I307" s="130">
        <v>44594</v>
      </c>
      <c r="J307" s="115"/>
      <c r="K307" s="115"/>
      <c r="L307" s="115"/>
      <c r="M307" s="141"/>
      <c r="N307" s="130">
        <v>44951</v>
      </c>
      <c r="O307" s="269">
        <v>44951</v>
      </c>
      <c r="P307" s="198">
        <v>45170</v>
      </c>
      <c r="Q307" s="345">
        <f>WORKDAY(MIN(AA307,AB307),-5)</f>
        <v>45208</v>
      </c>
      <c r="R307" s="640" t="s">
        <v>2393</v>
      </c>
      <c r="S307" s="247">
        <v>1</v>
      </c>
      <c r="T307" s="579">
        <v>1</v>
      </c>
      <c r="U307" s="611">
        <v>1</v>
      </c>
      <c r="V307" s="580">
        <v>0.4</v>
      </c>
      <c r="W307" s="235">
        <v>0.95</v>
      </c>
      <c r="X307" s="177"/>
      <c r="Y307" s="25"/>
      <c r="Z307" s="206">
        <v>45205</v>
      </c>
      <c r="AA307" s="206">
        <v>45225</v>
      </c>
      <c r="AB307" s="404">
        <v>45215</v>
      </c>
      <c r="AC307" s="206">
        <v>45250</v>
      </c>
      <c r="AD307" s="206">
        <v>45238</v>
      </c>
      <c r="AE307" s="205">
        <v>45287</v>
      </c>
      <c r="AF307" s="205">
        <f t="shared" si="116"/>
        <v>45303</v>
      </c>
      <c r="AG307" s="205">
        <v>45306</v>
      </c>
      <c r="AH307" s="222"/>
      <c r="AI307" s="41"/>
      <c r="AJ307" s="6">
        <f>IF(OR(ISBLANK(task_Fab_start),ISBLANK(task_Plumb_start)),"",task_Plumb_start-task_Fab_start+1)</f>
        <v>21</v>
      </c>
      <c r="AK307" s="6">
        <f>IF(OR(ISBLANK(task_Plumb_start),ISBLANK(task_Elect_start)),"",task_Elect_start-task_Plumb_start+1)</f>
        <v>-9</v>
      </c>
      <c r="AL307" s="6">
        <f>IF(OR(ISBLANK(task_Elect_start),ISBLANK(task_Fitup_Elect_start)),"",task_Fitup_Elect_start-task_Elect_start+1)</f>
        <v>36</v>
      </c>
      <c r="AM307" s="6">
        <f>IF(OR(ISBLANK(task_Fitup_Elect_start),ISBLANK(task_Fitup_Plumb_start)),"",task_Fitup_Plumb_start-task_Fitup_Elect_start+1)</f>
        <v>-11</v>
      </c>
      <c r="AN307" s="6">
        <f>IF(OR(ISBLANK(task_Fitup_Plumb_start),ISBLANK(task_Test_start)),"",task_Test_start-task_Fitup_Plumb_start+1)</f>
        <v>50</v>
      </c>
      <c r="AO307" s="6">
        <f>IF(OR(ISBLANK(task_Test_start),ISBLANK(task_QC_start)),"",task_QC_start-task_Test_start+1)</f>
        <v>17</v>
      </c>
      <c r="AP307" s="30">
        <f>IF(OR(ISBLANK(task_QC_start),ISBLANK(task_Shipdate)),"",task_Shipdate-task_QC_start+1)</f>
        <v>4</v>
      </c>
      <c r="AQ307" s="32"/>
      <c r="AR307" s="7"/>
      <c r="AS307" s="7"/>
      <c r="AT307" s="7"/>
      <c r="AU307" s="7"/>
      <c r="AV307" s="7"/>
      <c r="AW307" s="7"/>
      <c r="AX307" s="7"/>
      <c r="AY307" s="7"/>
      <c r="AZ307" s="7"/>
      <c r="BA307" s="7"/>
      <c r="BB307" s="7"/>
      <c r="BC307" s="7"/>
      <c r="BD307" s="7"/>
      <c r="BE307" s="7"/>
      <c r="BF307" s="7"/>
      <c r="BG307" s="8"/>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37"/>
      <c r="DX307" s="5" t="s">
        <v>2028</v>
      </c>
      <c r="DY307" s="5"/>
      <c r="DZ307" s="5" t="s">
        <v>584</v>
      </c>
      <c r="EA307" s="5" t="s">
        <v>577</v>
      </c>
      <c r="EB307" s="5" t="s">
        <v>1546</v>
      </c>
      <c r="EC307" s="5" t="s">
        <v>1547</v>
      </c>
      <c r="ED307" s="5"/>
      <c r="EE307" s="115" t="s">
        <v>1113</v>
      </c>
      <c r="EF307" s="115">
        <v>44574</v>
      </c>
      <c r="EG307" s="115"/>
      <c r="EH307" s="115"/>
      <c r="EI307" s="115"/>
      <c r="EJ307" s="115">
        <v>44111</v>
      </c>
      <c r="EK307" s="115"/>
      <c r="EL307" s="115"/>
      <c r="EM307" s="115"/>
      <c r="EN307" s="115"/>
      <c r="EO307" s="115"/>
      <c r="EP307" s="115"/>
      <c r="EQ307" s="5"/>
      <c r="ER307" s="5"/>
    </row>
    <row r="308" spans="1:148" s="9" customFormat="1" hidden="1" x14ac:dyDescent="0.3">
      <c r="A308" s="5" t="s">
        <v>2394</v>
      </c>
      <c r="B308" s="5" t="s">
        <v>2395</v>
      </c>
      <c r="C308" s="5" t="s">
        <v>587</v>
      </c>
      <c r="D308" s="5"/>
      <c r="E308" s="5" t="s">
        <v>583</v>
      </c>
      <c r="F308" s="134"/>
      <c r="G308" s="134"/>
      <c r="H308" s="130">
        <v>44964</v>
      </c>
      <c r="I308" s="130">
        <v>44964</v>
      </c>
      <c r="J308" s="130">
        <v>44964</v>
      </c>
      <c r="K308" s="134"/>
      <c r="L308" s="134"/>
      <c r="M308" s="115"/>
      <c r="N308" s="130">
        <v>44971</v>
      </c>
      <c r="O308" s="267"/>
      <c r="P308" s="262">
        <v>44923</v>
      </c>
      <c r="Q308" s="270"/>
      <c r="R308" s="445" t="s">
        <v>2396</v>
      </c>
      <c r="S308" s="388"/>
      <c r="T308" s="235">
        <v>1</v>
      </c>
      <c r="U308" s="235">
        <v>1</v>
      </c>
      <c r="V308" s="235">
        <v>1</v>
      </c>
      <c r="W308" s="235">
        <v>1</v>
      </c>
      <c r="X308" s="177">
        <v>1</v>
      </c>
      <c r="Y308" s="25"/>
      <c r="Z308" s="208"/>
      <c r="AA308" s="206">
        <v>45015</v>
      </c>
      <c r="AB308" s="208"/>
      <c r="AC308" s="206">
        <v>45012</v>
      </c>
      <c r="AD308" s="206">
        <v>45019</v>
      </c>
      <c r="AE308" s="206">
        <v>45021</v>
      </c>
      <c r="AF308" s="206">
        <f t="shared" si="116"/>
        <v>45027</v>
      </c>
      <c r="AG308" s="206">
        <v>45028</v>
      </c>
      <c r="AH308" s="222"/>
      <c r="AI308" s="41"/>
      <c r="AJ308" s="6"/>
      <c r="AK308" s="6"/>
      <c r="AL308" s="6"/>
      <c r="AM308" s="6"/>
      <c r="AN308" s="6"/>
      <c r="AO308" s="6"/>
      <c r="AP308" s="30"/>
      <c r="AQ308" s="32"/>
      <c r="AR308" s="7"/>
      <c r="AS308" s="7"/>
      <c r="AT308" s="7"/>
      <c r="AU308" s="7"/>
      <c r="AV308" s="7"/>
      <c r="AW308" s="7"/>
      <c r="AX308" s="7"/>
      <c r="AY308" s="7"/>
      <c r="AZ308" s="7"/>
      <c r="BA308" s="7"/>
      <c r="BB308" s="7"/>
      <c r="BC308" s="7"/>
      <c r="BD308" s="7"/>
      <c r="BE308" s="7"/>
      <c r="BF308" s="7"/>
      <c r="BG308" s="8"/>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37"/>
      <c r="DX308" s="5" t="s">
        <v>2028</v>
      </c>
      <c r="DY308" s="5"/>
      <c r="DZ308" s="5"/>
      <c r="EA308" s="5"/>
      <c r="EB308" s="5"/>
      <c r="EC308" s="5" t="s">
        <v>1547</v>
      </c>
      <c r="ED308" s="5"/>
      <c r="EE308" s="115"/>
      <c r="EF308" s="115"/>
      <c r="EG308" s="115"/>
      <c r="EH308" s="115"/>
      <c r="EI308" s="115"/>
      <c r="EJ308" s="115"/>
      <c r="EK308" s="115"/>
      <c r="EL308" s="115"/>
      <c r="EM308" s="115"/>
      <c r="EN308" s="115"/>
      <c r="EO308" s="115"/>
      <c r="EP308" s="115"/>
      <c r="EQ308" s="5"/>
      <c r="ER308" s="5"/>
    </row>
    <row r="309" spans="1:148" s="9" customFormat="1" ht="28.8" hidden="1" x14ac:dyDescent="0.3">
      <c r="A309" s="5" t="s">
        <v>701</v>
      </c>
      <c r="B309" s="5" t="s">
        <v>2397</v>
      </c>
      <c r="C309" s="5" t="s">
        <v>587</v>
      </c>
      <c r="D309" s="5" t="s">
        <v>589</v>
      </c>
      <c r="E309" s="5" t="s">
        <v>583</v>
      </c>
      <c r="F309" s="134"/>
      <c r="G309" s="134"/>
      <c r="H309" s="130">
        <v>44970</v>
      </c>
      <c r="I309" s="130">
        <v>44970</v>
      </c>
      <c r="J309" s="130">
        <v>44970</v>
      </c>
      <c r="K309" s="134"/>
      <c r="L309" s="134"/>
      <c r="M309" s="115"/>
      <c r="N309" s="130">
        <v>44971</v>
      </c>
      <c r="O309" s="267"/>
      <c r="P309" s="262">
        <v>44938</v>
      </c>
      <c r="Q309" s="336">
        <f>WORKDAY(MIN(AA309,AB309),-5)</f>
        <v>45016</v>
      </c>
      <c r="R309" s="445" t="s">
        <v>2398</v>
      </c>
      <c r="S309" s="350">
        <v>1</v>
      </c>
      <c r="T309" s="235">
        <v>1</v>
      </c>
      <c r="U309" s="235">
        <v>1</v>
      </c>
      <c r="V309" s="235">
        <v>1</v>
      </c>
      <c r="W309" s="235">
        <v>1</v>
      </c>
      <c r="X309" s="161">
        <v>1</v>
      </c>
      <c r="Y309" s="25"/>
      <c r="Z309" s="208"/>
      <c r="AA309" s="206">
        <v>45097</v>
      </c>
      <c r="AB309" s="206">
        <v>45023</v>
      </c>
      <c r="AC309" s="206">
        <v>45023</v>
      </c>
      <c r="AD309" s="206">
        <v>45097</v>
      </c>
      <c r="AE309" s="206">
        <v>45132</v>
      </c>
      <c r="AF309" s="206">
        <f t="shared" si="116"/>
        <v>45145</v>
      </c>
      <c r="AG309" s="408">
        <v>45146</v>
      </c>
      <c r="AH309" s="222"/>
      <c r="AI309" s="41"/>
      <c r="AJ309" s="6"/>
      <c r="AK309" s="6"/>
      <c r="AL309" s="6"/>
      <c r="AM309" s="6"/>
      <c r="AN309" s="6"/>
      <c r="AO309" s="6"/>
      <c r="AP309" s="30"/>
      <c r="AQ309" s="32"/>
      <c r="AR309" s="7"/>
      <c r="AS309" s="7"/>
      <c r="AT309" s="7"/>
      <c r="AU309" s="7"/>
      <c r="AV309" s="7"/>
      <c r="AW309" s="7"/>
      <c r="AX309" s="7"/>
      <c r="AY309" s="7"/>
      <c r="AZ309" s="7"/>
      <c r="BA309" s="7"/>
      <c r="BB309" s="7"/>
      <c r="BC309" s="7"/>
      <c r="BD309" s="7"/>
      <c r="BE309" s="7"/>
      <c r="BF309" s="7"/>
      <c r="BG309" s="8"/>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37"/>
      <c r="DX309" s="5" t="s">
        <v>2028</v>
      </c>
      <c r="DY309" s="5"/>
      <c r="DZ309" s="5"/>
      <c r="EA309" s="5"/>
      <c r="EB309" s="5"/>
      <c r="EC309" s="5" t="s">
        <v>1547</v>
      </c>
      <c r="ED309" s="5"/>
      <c r="EE309" s="115"/>
      <c r="EF309" s="115"/>
      <c r="EG309" s="115"/>
      <c r="EH309" s="115"/>
      <c r="EI309" s="115"/>
      <c r="EJ309" s="115"/>
      <c r="EK309" s="115"/>
      <c r="EL309" s="115"/>
      <c r="EM309" s="115"/>
      <c r="EN309" s="115"/>
      <c r="EO309" s="115"/>
      <c r="EP309" s="115"/>
      <c r="EQ309" s="5"/>
      <c r="ER309" s="5"/>
    </row>
    <row r="310" spans="1:148" s="9" customFormat="1" hidden="1" x14ac:dyDescent="0.3">
      <c r="A310" s="188" t="s">
        <v>2399</v>
      </c>
      <c r="B310" s="5" t="s">
        <v>2400</v>
      </c>
      <c r="C310" s="5" t="s">
        <v>587</v>
      </c>
      <c r="D310" s="5"/>
      <c r="E310" s="5" t="s">
        <v>583</v>
      </c>
      <c r="F310" s="134"/>
      <c r="G310" s="134"/>
      <c r="H310" s="130">
        <v>44895</v>
      </c>
      <c r="I310" s="130">
        <v>44895</v>
      </c>
      <c r="J310" s="130">
        <v>44923</v>
      </c>
      <c r="K310" s="134"/>
      <c r="L310" s="134"/>
      <c r="M310" s="115">
        <v>44924</v>
      </c>
      <c r="N310" s="131">
        <v>44944</v>
      </c>
      <c r="O310" s="267"/>
      <c r="P310" s="262">
        <v>44888</v>
      </c>
      <c r="Q310" s="275"/>
      <c r="R310" s="445" t="s">
        <v>2396</v>
      </c>
      <c r="S310" s="350">
        <v>1</v>
      </c>
      <c r="T310" s="235">
        <v>1</v>
      </c>
      <c r="U310" s="235">
        <v>1</v>
      </c>
      <c r="V310" s="235">
        <v>1</v>
      </c>
      <c r="W310" s="235">
        <v>1</v>
      </c>
      <c r="X310" s="161">
        <v>1</v>
      </c>
      <c r="Y310" s="25"/>
      <c r="Z310" s="208"/>
      <c r="AA310" s="206">
        <v>45012</v>
      </c>
      <c r="AB310" s="208"/>
      <c r="AC310" s="206">
        <v>45012</v>
      </c>
      <c r="AD310" s="206">
        <v>45013</v>
      </c>
      <c r="AE310" s="212">
        <v>45020</v>
      </c>
      <c r="AF310" s="206">
        <f t="shared" si="116"/>
        <v>45022</v>
      </c>
      <c r="AG310" s="406">
        <v>45023</v>
      </c>
      <c r="AH310" s="222"/>
      <c r="AI310" s="41"/>
      <c r="AJ310" s="6"/>
      <c r="AK310" s="6"/>
      <c r="AL310" s="6"/>
      <c r="AM310" s="6"/>
      <c r="AN310" s="6"/>
      <c r="AO310" s="6"/>
      <c r="AP310" s="30"/>
      <c r="AQ310" s="32"/>
      <c r="AR310" s="7"/>
      <c r="AS310" s="7"/>
      <c r="AT310" s="7"/>
      <c r="AU310" s="7"/>
      <c r="AV310" s="7"/>
      <c r="AW310" s="7"/>
      <c r="AX310" s="7"/>
      <c r="AY310" s="7"/>
      <c r="AZ310" s="7"/>
      <c r="BA310" s="7"/>
      <c r="BB310" s="7"/>
      <c r="BC310" s="7"/>
      <c r="BD310" s="7"/>
      <c r="BE310" s="7"/>
      <c r="BF310" s="7"/>
      <c r="BG310" s="8"/>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37"/>
      <c r="DX310" s="5" t="s">
        <v>2028</v>
      </c>
      <c r="DY310" s="5"/>
      <c r="DZ310" s="5"/>
      <c r="EA310" s="5"/>
      <c r="EB310" s="5"/>
      <c r="EC310" s="5" t="s">
        <v>1547</v>
      </c>
      <c r="ED310" s="5"/>
      <c r="EE310" s="115"/>
      <c r="EF310" s="115"/>
      <c r="EG310" s="115"/>
      <c r="EH310" s="115"/>
      <c r="EI310" s="115"/>
      <c r="EJ310" s="115"/>
      <c r="EK310" s="115"/>
      <c r="EL310" s="115"/>
      <c r="EM310" s="115"/>
      <c r="EN310" s="115"/>
      <c r="EO310" s="115"/>
      <c r="EP310" s="115"/>
      <c r="EQ310" s="5"/>
      <c r="ER310" s="5"/>
    </row>
    <row r="311" spans="1:148" s="9" customFormat="1" hidden="1" x14ac:dyDescent="0.3">
      <c r="A311" s="5" t="s">
        <v>702</v>
      </c>
      <c r="B311" s="5" t="s">
        <v>2401</v>
      </c>
      <c r="C311" s="5" t="s">
        <v>587</v>
      </c>
      <c r="D311" s="5" t="s">
        <v>589</v>
      </c>
      <c r="E311" s="5" t="s">
        <v>583</v>
      </c>
      <c r="F311" s="134"/>
      <c r="G311" s="134"/>
      <c r="H311" s="130">
        <v>44966</v>
      </c>
      <c r="I311" s="130">
        <v>44966</v>
      </c>
      <c r="J311" s="130">
        <v>44966</v>
      </c>
      <c r="K311" s="134"/>
      <c r="L311" s="134"/>
      <c r="M311" s="115"/>
      <c r="N311" s="130">
        <v>44971</v>
      </c>
      <c r="O311" s="267"/>
      <c r="P311" s="359">
        <v>44938</v>
      </c>
      <c r="Q311" s="367"/>
      <c r="R311" s="446" t="s">
        <v>2398</v>
      </c>
      <c r="S311" s="190">
        <v>1</v>
      </c>
      <c r="T311" s="235">
        <v>1</v>
      </c>
      <c r="U311" s="235">
        <v>1</v>
      </c>
      <c r="V311" s="235">
        <v>1</v>
      </c>
      <c r="W311" s="235">
        <v>1</v>
      </c>
      <c r="X311" s="177">
        <v>1</v>
      </c>
      <c r="Y311" s="25"/>
      <c r="Z311" s="313"/>
      <c r="AA311" s="206">
        <v>45097</v>
      </c>
      <c r="AB311" s="206">
        <v>45026</v>
      </c>
      <c r="AC311" s="206">
        <v>45026</v>
      </c>
      <c r="AD311" s="206">
        <v>45098</v>
      </c>
      <c r="AE311" s="206">
        <v>45112</v>
      </c>
      <c r="AF311" s="206">
        <f t="shared" si="116"/>
        <v>45119</v>
      </c>
      <c r="AG311" s="408">
        <v>45120</v>
      </c>
      <c r="AH311" s="222"/>
      <c r="AI311" s="41"/>
      <c r="AJ311" s="6"/>
      <c r="AK311" s="6"/>
      <c r="AL311" s="6"/>
      <c r="AM311" s="6"/>
      <c r="AN311" s="6"/>
      <c r="AO311" s="6"/>
      <c r="AP311" s="30"/>
      <c r="AQ311" s="32"/>
      <c r="AR311" s="7"/>
      <c r="AS311" s="7"/>
      <c r="AT311" s="7"/>
      <c r="AU311" s="7"/>
      <c r="AV311" s="7"/>
      <c r="AW311" s="7"/>
      <c r="AX311" s="7"/>
      <c r="AY311" s="7"/>
      <c r="AZ311" s="7"/>
      <c r="BA311" s="7"/>
      <c r="BB311" s="7"/>
      <c r="BC311" s="7"/>
      <c r="BD311" s="7"/>
      <c r="BE311" s="7"/>
      <c r="BF311" s="7"/>
      <c r="BG311" s="8"/>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37"/>
      <c r="DX311" s="5" t="s">
        <v>2028</v>
      </c>
      <c r="DY311" s="5"/>
      <c r="DZ311" s="5"/>
      <c r="EA311" s="5"/>
      <c r="EB311" s="5"/>
      <c r="EC311" s="5" t="s">
        <v>1547</v>
      </c>
      <c r="ED311" s="5"/>
      <c r="EE311" s="115"/>
      <c r="EF311" s="115"/>
      <c r="EG311" s="115"/>
      <c r="EH311" s="115"/>
      <c r="EI311" s="115"/>
      <c r="EJ311" s="115"/>
      <c r="EK311" s="115"/>
      <c r="EL311" s="115"/>
      <c r="EM311" s="115"/>
      <c r="EN311" s="115"/>
      <c r="EO311" s="115"/>
      <c r="EP311" s="115"/>
      <c r="EQ311" s="5"/>
      <c r="ER311" s="5"/>
    </row>
    <row r="312" spans="1:148" s="9" customFormat="1" hidden="1" x14ac:dyDescent="0.3">
      <c r="A312" s="5" t="s">
        <v>703</v>
      </c>
      <c r="B312" s="5" t="s">
        <v>1791</v>
      </c>
      <c r="C312" s="5" t="s">
        <v>587</v>
      </c>
      <c r="D312" s="5" t="s">
        <v>589</v>
      </c>
      <c r="E312" s="5" t="s">
        <v>583</v>
      </c>
      <c r="F312" s="134"/>
      <c r="G312" s="134"/>
      <c r="H312" s="130">
        <v>44966</v>
      </c>
      <c r="I312" s="130">
        <v>44966</v>
      </c>
      <c r="J312" s="130">
        <v>44966</v>
      </c>
      <c r="K312" s="134"/>
      <c r="L312" s="134"/>
      <c r="M312" s="115"/>
      <c r="N312" s="130">
        <v>44971</v>
      </c>
      <c r="O312" s="347"/>
      <c r="P312" s="262">
        <v>44938</v>
      </c>
      <c r="Q312" s="270"/>
      <c r="R312" s="437" t="s">
        <v>2398</v>
      </c>
      <c r="S312" s="190">
        <v>1</v>
      </c>
      <c r="T312" s="235">
        <v>1</v>
      </c>
      <c r="U312" s="235">
        <v>1</v>
      </c>
      <c r="V312" s="235">
        <v>1</v>
      </c>
      <c r="W312" s="235">
        <v>1</v>
      </c>
      <c r="X312" s="161">
        <v>1</v>
      </c>
      <c r="Y312" s="303"/>
      <c r="Z312" s="351"/>
      <c r="AA312" s="206">
        <v>45097</v>
      </c>
      <c r="AB312" s="402"/>
      <c r="AC312" s="206">
        <v>45058</v>
      </c>
      <c r="AD312" s="206">
        <v>45098</v>
      </c>
      <c r="AE312" s="206">
        <v>45117</v>
      </c>
      <c r="AF312" s="206">
        <f t="shared" si="116"/>
        <v>45124</v>
      </c>
      <c r="AG312" s="408">
        <v>45125</v>
      </c>
      <c r="AH312" s="222"/>
      <c r="AI312" s="41"/>
      <c r="AJ312" s="6"/>
      <c r="AK312" s="6"/>
      <c r="AL312" s="6"/>
      <c r="AM312" s="6"/>
      <c r="AN312" s="6"/>
      <c r="AO312" s="6"/>
      <c r="AP312" s="30"/>
      <c r="AQ312" s="32"/>
      <c r="AR312" s="7"/>
      <c r="AS312" s="7"/>
      <c r="AT312" s="7"/>
      <c r="AU312" s="7"/>
      <c r="AV312" s="7"/>
      <c r="AW312" s="7"/>
      <c r="AX312" s="7"/>
      <c r="AY312" s="7"/>
      <c r="AZ312" s="7"/>
      <c r="BA312" s="7"/>
      <c r="BB312" s="7"/>
      <c r="BC312" s="7"/>
      <c r="BD312" s="7"/>
      <c r="BE312" s="7"/>
      <c r="BF312" s="7"/>
      <c r="BG312" s="8"/>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37"/>
      <c r="DX312" s="5" t="s">
        <v>2028</v>
      </c>
      <c r="DY312" s="5"/>
      <c r="DZ312" s="5"/>
      <c r="EA312" s="5"/>
      <c r="EB312" s="5"/>
      <c r="EC312" s="5" t="s">
        <v>1547</v>
      </c>
      <c r="ED312" s="5"/>
      <c r="EE312" s="115"/>
      <c r="EF312" s="115"/>
      <c r="EG312" s="115"/>
      <c r="EH312" s="115"/>
      <c r="EI312" s="115"/>
      <c r="EJ312" s="115"/>
      <c r="EK312" s="115"/>
      <c r="EL312" s="115"/>
      <c r="EM312" s="115"/>
      <c r="EN312" s="115"/>
      <c r="EO312" s="115"/>
      <c r="EP312" s="115"/>
      <c r="EQ312" s="5"/>
      <c r="ER312" s="5"/>
    </row>
    <row r="313" spans="1:148" s="9" customFormat="1" hidden="1" x14ac:dyDescent="0.3">
      <c r="A313" s="5" t="s">
        <v>704</v>
      </c>
      <c r="B313" s="5" t="s">
        <v>2402</v>
      </c>
      <c r="C313" s="5" t="s">
        <v>587</v>
      </c>
      <c r="D313" s="5" t="s">
        <v>589</v>
      </c>
      <c r="E313" s="5" t="s">
        <v>583</v>
      </c>
      <c r="F313" s="134"/>
      <c r="G313" s="134"/>
      <c r="H313" s="130">
        <v>44966</v>
      </c>
      <c r="I313" s="130">
        <v>44966</v>
      </c>
      <c r="J313" s="130">
        <v>44966</v>
      </c>
      <c r="K313" s="134"/>
      <c r="L313" s="134"/>
      <c r="M313" s="115"/>
      <c r="N313" s="130">
        <v>44972</v>
      </c>
      <c r="O313" s="347"/>
      <c r="P313" s="262">
        <v>44938</v>
      </c>
      <c r="Q313" s="270"/>
      <c r="R313" s="447" t="s">
        <v>2398</v>
      </c>
      <c r="S313" s="190">
        <v>1</v>
      </c>
      <c r="T313" s="235">
        <v>1</v>
      </c>
      <c r="U313" s="389">
        <v>1</v>
      </c>
      <c r="V313" s="235">
        <v>1</v>
      </c>
      <c r="W313" s="235">
        <v>1</v>
      </c>
      <c r="X313" s="177">
        <v>1</v>
      </c>
      <c r="Y313" s="303"/>
      <c r="Z313" s="208"/>
      <c r="AA313" s="399">
        <v>45097</v>
      </c>
      <c r="AB313" s="402"/>
      <c r="AC313" s="206">
        <v>45061</v>
      </c>
      <c r="AD313" s="206">
        <v>45103</v>
      </c>
      <c r="AE313" s="206">
        <v>45117</v>
      </c>
      <c r="AF313" s="206">
        <f t="shared" si="116"/>
        <v>45124</v>
      </c>
      <c r="AG313" s="211">
        <v>45125</v>
      </c>
      <c r="AH313" s="222"/>
      <c r="AI313" s="41"/>
      <c r="AJ313" s="6"/>
      <c r="AK313" s="6"/>
      <c r="AL313" s="6"/>
      <c r="AM313" s="6"/>
      <c r="AN313" s="6"/>
      <c r="AO313" s="6"/>
      <c r="AP313" s="30"/>
      <c r="AQ313" s="32"/>
      <c r="AR313" s="7"/>
      <c r="AS313" s="7"/>
      <c r="AT313" s="7"/>
      <c r="AU313" s="7"/>
      <c r="AV313" s="7"/>
      <c r="AW313" s="7"/>
      <c r="AX313" s="7"/>
      <c r="AY313" s="7"/>
      <c r="AZ313" s="7"/>
      <c r="BA313" s="7"/>
      <c r="BB313" s="7"/>
      <c r="BC313" s="7"/>
      <c r="BD313" s="7"/>
      <c r="BE313" s="7"/>
      <c r="BF313" s="7"/>
      <c r="BG313" s="8"/>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37"/>
      <c r="DX313" s="5" t="s">
        <v>2028</v>
      </c>
      <c r="DY313" s="5"/>
      <c r="DZ313" s="5"/>
      <c r="EA313" s="5"/>
      <c r="EB313" s="5"/>
      <c r="EC313" s="5" t="s">
        <v>1547</v>
      </c>
      <c r="ED313" s="5"/>
      <c r="EE313" s="115"/>
      <c r="EF313" s="115"/>
      <c r="EG313" s="115"/>
      <c r="EH313" s="115"/>
      <c r="EI313" s="115"/>
      <c r="EJ313" s="115"/>
      <c r="EK313" s="115"/>
      <c r="EL313" s="115"/>
      <c r="EM313" s="115"/>
      <c r="EN313" s="115"/>
      <c r="EO313" s="115"/>
      <c r="EP313" s="115"/>
      <c r="EQ313" s="5"/>
      <c r="ER313" s="5"/>
    </row>
    <row r="314" spans="1:148" s="9" customFormat="1" hidden="1" x14ac:dyDescent="0.3">
      <c r="A314" s="5" t="s">
        <v>705</v>
      </c>
      <c r="B314" s="5" t="s">
        <v>2403</v>
      </c>
      <c r="C314" s="5" t="s">
        <v>587</v>
      </c>
      <c r="D314" s="5" t="s">
        <v>589</v>
      </c>
      <c r="E314" s="5" t="s">
        <v>583</v>
      </c>
      <c r="F314" s="134"/>
      <c r="G314" s="134"/>
      <c r="H314" s="130">
        <v>44967</v>
      </c>
      <c r="I314" s="357">
        <v>44967</v>
      </c>
      <c r="J314" s="357">
        <v>44967</v>
      </c>
      <c r="K314" s="134"/>
      <c r="L314" s="134"/>
      <c r="M314" s="115"/>
      <c r="N314" s="130">
        <v>44973</v>
      </c>
      <c r="O314" s="347"/>
      <c r="P314" s="262">
        <v>44923</v>
      </c>
      <c r="Q314" s="336">
        <f>WORKDAY(MIN(AA314,AB314),-5)</f>
        <v>45090</v>
      </c>
      <c r="R314" s="437" t="s">
        <v>2398</v>
      </c>
      <c r="S314" s="190">
        <v>1</v>
      </c>
      <c r="T314" s="235">
        <v>1</v>
      </c>
      <c r="U314" s="235">
        <v>1</v>
      </c>
      <c r="V314" s="235">
        <v>1</v>
      </c>
      <c r="W314" s="235">
        <v>1</v>
      </c>
      <c r="X314" s="177">
        <v>1</v>
      </c>
      <c r="Y314" s="303"/>
      <c r="Z314" s="208"/>
      <c r="AA314" s="399">
        <v>45097</v>
      </c>
      <c r="AB314" s="208"/>
      <c r="AC314" s="206">
        <v>45106</v>
      </c>
      <c r="AD314" s="206">
        <v>45103</v>
      </c>
      <c r="AE314" s="206">
        <v>45124</v>
      </c>
      <c r="AF314" s="206">
        <f t="shared" si="116"/>
        <v>45133</v>
      </c>
      <c r="AG314" s="211">
        <v>45134</v>
      </c>
      <c r="AH314" s="222"/>
      <c r="AI314" s="41"/>
      <c r="AJ314" s="6"/>
      <c r="AK314" s="6"/>
      <c r="AL314" s="6"/>
      <c r="AM314" s="6"/>
      <c r="AN314" s="6"/>
      <c r="AO314" s="6"/>
      <c r="AP314" s="30"/>
      <c r="AQ314" s="32"/>
      <c r="AR314" s="7"/>
      <c r="AS314" s="7"/>
      <c r="AT314" s="7"/>
      <c r="AU314" s="7"/>
      <c r="AV314" s="7"/>
      <c r="AW314" s="7"/>
      <c r="AX314" s="7"/>
      <c r="AY314" s="7"/>
      <c r="AZ314" s="7"/>
      <c r="BA314" s="7"/>
      <c r="BB314" s="7"/>
      <c r="BC314" s="7"/>
      <c r="BD314" s="7"/>
      <c r="BE314" s="7"/>
      <c r="BF314" s="7"/>
      <c r="BG314" s="8"/>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37"/>
      <c r="DX314" s="5" t="s">
        <v>2028</v>
      </c>
      <c r="DY314" s="5"/>
      <c r="DZ314" s="5"/>
      <c r="EA314" s="5"/>
      <c r="EB314" s="5"/>
      <c r="EC314" s="5" t="s">
        <v>1547</v>
      </c>
      <c r="ED314" s="5"/>
      <c r="EE314" s="115"/>
      <c r="EF314" s="115"/>
      <c r="EG314" s="115"/>
      <c r="EH314" s="115"/>
      <c r="EI314" s="115"/>
      <c r="EJ314" s="115"/>
      <c r="EK314" s="115"/>
      <c r="EL314" s="115"/>
      <c r="EM314" s="115"/>
      <c r="EN314" s="115"/>
      <c r="EO314" s="115"/>
      <c r="EP314" s="115"/>
      <c r="EQ314" s="5"/>
      <c r="ER314" s="5"/>
    </row>
    <row r="315" spans="1:148" s="9" customFormat="1" ht="29.4" hidden="1" thickBot="1" x14ac:dyDescent="0.35">
      <c r="A315" s="5" t="s">
        <v>2404</v>
      </c>
      <c r="B315" s="5" t="s">
        <v>2405</v>
      </c>
      <c r="C315" s="5" t="s">
        <v>587</v>
      </c>
      <c r="D315" s="5"/>
      <c r="E315" s="5" t="s">
        <v>583</v>
      </c>
      <c r="F315" s="134"/>
      <c r="G315" s="134"/>
      <c r="H315" s="130">
        <v>44832</v>
      </c>
      <c r="I315" s="130">
        <v>44832</v>
      </c>
      <c r="J315" s="130">
        <v>44839</v>
      </c>
      <c r="K315" s="130">
        <v>44837</v>
      </c>
      <c r="L315" s="115"/>
      <c r="M315" s="115"/>
      <c r="N315" s="130">
        <v>44841</v>
      </c>
      <c r="O315" s="357">
        <v>44841</v>
      </c>
      <c r="P315" s="198">
        <v>44948</v>
      </c>
      <c r="Q315" s="275">
        <v>44901</v>
      </c>
      <c r="R315" s="379" t="s">
        <v>2406</v>
      </c>
      <c r="S315" s="191">
        <v>1</v>
      </c>
      <c r="T315" s="191">
        <v>1</v>
      </c>
      <c r="U315" s="389"/>
      <c r="V315" s="235">
        <v>1</v>
      </c>
      <c r="W315" s="191">
        <v>1</v>
      </c>
      <c r="X315" s="177">
        <v>1</v>
      </c>
      <c r="Y315" s="25"/>
      <c r="Z315" s="394">
        <f t="shared" ref="Z315:Z334" si="117">AA315</f>
        <v>44904</v>
      </c>
      <c r="AA315" s="208">
        <f>AB334</f>
        <v>44904</v>
      </c>
      <c r="AB315" s="401">
        <f t="shared" ref="AB315:AB334" si="118">AC315</f>
        <v>44880</v>
      </c>
      <c r="AC315" s="206">
        <v>44880</v>
      </c>
      <c r="AD315" s="217">
        <f t="shared" ref="AD315:AD334" si="119">AE315</f>
        <v>44907</v>
      </c>
      <c r="AE315" s="206">
        <v>44907</v>
      </c>
      <c r="AF315" s="206">
        <f t="shared" si="116"/>
        <v>44914</v>
      </c>
      <c r="AG315" s="206">
        <v>44915</v>
      </c>
      <c r="AH315" s="222"/>
      <c r="AI315" s="41"/>
      <c r="AJ315" s="6">
        <f t="shared" ref="AJ315:AJ361" si="120">IF(OR(ISBLANK(task_Fab_start),ISBLANK(task_Plumb_start)),"",task_Plumb_start-task_Fab_start+1)</f>
        <v>1</v>
      </c>
      <c r="AK315" s="6">
        <f t="shared" ref="AK315:AK361" si="121">IF(OR(ISBLANK(task_Plumb_start),ISBLANK(task_Elect_start)),"",task_Elect_start-task_Plumb_start+1)</f>
        <v>-23</v>
      </c>
      <c r="AL315" s="6">
        <f t="shared" ref="AL315:AL361" si="122">IF(OR(ISBLANK(task_Elect_start),ISBLANK(task_Fitup_Elect_start)),"",task_Fitup_Elect_start-task_Elect_start+1)</f>
        <v>1</v>
      </c>
      <c r="AM315" s="6">
        <f t="shared" ref="AM315:AM361" si="123">IF(OR(ISBLANK(task_Fitup_Elect_start),ISBLANK(task_Fitup_Plumb_start)),"",task_Fitup_Plumb_start-task_Fitup_Elect_start+1)</f>
        <v>28</v>
      </c>
      <c r="AN315" s="6">
        <f t="shared" ref="AN315:AN361" si="124">IF(OR(ISBLANK(task_Fitup_Plumb_start),ISBLANK(task_Test_start)),"",task_Test_start-task_Fitup_Plumb_start+1)</f>
        <v>1</v>
      </c>
      <c r="AO315" s="6">
        <f t="shared" ref="AO315:AO361" si="125">IF(OR(ISBLANK(task_Test_start),ISBLANK(task_QC_start)),"",task_QC_start-task_Test_start+1)</f>
        <v>8</v>
      </c>
      <c r="AP315" s="30">
        <f t="shared" ref="AP315:AP361" si="126">IF(OR(ISBLANK(task_QC_start),ISBLANK(task_Shipdate)),"",task_Shipdate-task_QC_start+1)</f>
        <v>2</v>
      </c>
      <c r="AQ315" s="32"/>
      <c r="AR315" s="7"/>
      <c r="AS315" s="7"/>
      <c r="AT315" s="7"/>
      <c r="AU315" s="7"/>
      <c r="AV315" s="7"/>
      <c r="AW315" s="7"/>
      <c r="AX315" s="7"/>
      <c r="AY315" s="7"/>
      <c r="AZ315" s="7"/>
      <c r="BA315" s="7"/>
      <c r="BB315" s="7"/>
      <c r="BC315" s="7"/>
      <c r="BD315" s="7"/>
      <c r="BE315" s="7"/>
      <c r="BF315" s="7"/>
      <c r="BG315" s="8"/>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37"/>
      <c r="DX315" s="5" t="s">
        <v>1392</v>
      </c>
      <c r="DY315" s="5"/>
      <c r="DZ315" s="5" t="s">
        <v>1527</v>
      </c>
      <c r="EA315" s="5"/>
      <c r="EB315" s="5"/>
      <c r="EC315" s="5"/>
      <c r="ED315" s="5" t="s">
        <v>1528</v>
      </c>
      <c r="EE315" s="115"/>
      <c r="EF315" s="115"/>
      <c r="EG315" s="115"/>
      <c r="EH315" s="115"/>
      <c r="EI315" s="115"/>
      <c r="EJ315" s="115"/>
      <c r="EK315" s="115"/>
      <c r="EL315" s="115"/>
      <c r="EM315" s="115"/>
      <c r="EN315" s="115"/>
      <c r="EO315" s="115"/>
      <c r="EP315" s="115"/>
      <c r="EQ315" s="5"/>
      <c r="ER315" s="5"/>
    </row>
    <row r="316" spans="1:148" s="9" customFormat="1" ht="37.5" hidden="1" customHeight="1" thickBot="1" x14ac:dyDescent="0.35">
      <c r="A316" s="5" t="s">
        <v>2407</v>
      </c>
      <c r="B316" s="5" t="s">
        <v>2405</v>
      </c>
      <c r="C316" s="5" t="s">
        <v>587</v>
      </c>
      <c r="D316" s="5"/>
      <c r="E316" s="5" t="s">
        <v>583</v>
      </c>
      <c r="F316" s="134"/>
      <c r="G316" s="134"/>
      <c r="H316" s="130">
        <v>44832</v>
      </c>
      <c r="I316" s="130">
        <v>44832</v>
      </c>
      <c r="J316" s="130">
        <v>44839</v>
      </c>
      <c r="K316" s="130">
        <v>44837</v>
      </c>
      <c r="L316" s="115"/>
      <c r="M316" s="115"/>
      <c r="N316" s="130">
        <v>44841</v>
      </c>
      <c r="O316" s="269">
        <v>44841</v>
      </c>
      <c r="P316" s="198">
        <v>44948</v>
      </c>
      <c r="Q316" s="275">
        <v>44901</v>
      </c>
      <c r="R316" s="254" t="s">
        <v>2406</v>
      </c>
      <c r="S316" s="191">
        <v>1</v>
      </c>
      <c r="T316" s="191">
        <v>1</v>
      </c>
      <c r="U316" s="235"/>
      <c r="V316" s="235">
        <v>1</v>
      </c>
      <c r="W316" s="191">
        <v>1</v>
      </c>
      <c r="X316" s="177">
        <v>1</v>
      </c>
      <c r="Y316" s="25"/>
      <c r="Z316" s="217">
        <f t="shared" si="117"/>
        <v>44881</v>
      </c>
      <c r="AA316" s="208">
        <f t="shared" ref="AA316:AA333" si="127">AB316</f>
        <v>44881</v>
      </c>
      <c r="AB316" s="217">
        <f t="shared" si="118"/>
        <v>44881</v>
      </c>
      <c r="AC316" s="206">
        <v>44881</v>
      </c>
      <c r="AD316" s="217">
        <f t="shared" si="119"/>
        <v>44907</v>
      </c>
      <c r="AE316" s="206">
        <v>44907</v>
      </c>
      <c r="AF316" s="206">
        <f t="shared" si="116"/>
        <v>44914</v>
      </c>
      <c r="AG316" s="206">
        <v>44915</v>
      </c>
      <c r="AH316" s="222"/>
      <c r="AI316" s="41"/>
      <c r="AJ316" s="6">
        <f t="shared" si="120"/>
        <v>1</v>
      </c>
      <c r="AK316" s="6">
        <f t="shared" si="121"/>
        <v>1</v>
      </c>
      <c r="AL316" s="6">
        <f t="shared" si="122"/>
        <v>1</v>
      </c>
      <c r="AM316" s="6">
        <f t="shared" si="123"/>
        <v>27</v>
      </c>
      <c r="AN316" s="6">
        <f t="shared" si="124"/>
        <v>1</v>
      </c>
      <c r="AO316" s="6">
        <f t="shared" si="125"/>
        <v>8</v>
      </c>
      <c r="AP316" s="30">
        <f t="shared" si="126"/>
        <v>2</v>
      </c>
      <c r="AQ316" s="32"/>
      <c r="AR316" s="7"/>
      <c r="AS316" s="7"/>
      <c r="AT316" s="7"/>
      <c r="AU316" s="7"/>
      <c r="AV316" s="7"/>
      <c r="AW316" s="7"/>
      <c r="AX316" s="7"/>
      <c r="AY316" s="7"/>
      <c r="AZ316" s="7"/>
      <c r="BA316" s="7"/>
      <c r="BB316" s="7"/>
      <c r="BC316" s="7"/>
      <c r="BD316" s="7"/>
      <c r="BE316" s="7"/>
      <c r="BF316" s="7"/>
      <c r="BG316" s="8"/>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37"/>
      <c r="DX316" s="5" t="s">
        <v>1392</v>
      </c>
      <c r="DY316" s="5"/>
      <c r="DZ316" s="5" t="s">
        <v>1527</v>
      </c>
      <c r="EA316" s="5"/>
      <c r="EB316" s="5"/>
      <c r="EC316" s="5"/>
      <c r="ED316" s="5" t="s">
        <v>1528</v>
      </c>
      <c r="EE316" s="115"/>
      <c r="EF316" s="115"/>
      <c r="EG316" s="115"/>
      <c r="EH316" s="115"/>
      <c r="EI316" s="115"/>
      <c r="EJ316" s="115"/>
      <c r="EK316" s="115"/>
      <c r="EL316" s="115"/>
      <c r="EM316" s="115"/>
      <c r="EN316" s="115"/>
      <c r="EO316" s="115"/>
      <c r="EP316" s="115"/>
      <c r="EQ316" s="5"/>
      <c r="ER316" s="5"/>
    </row>
    <row r="317" spans="1:148" s="9" customFormat="1" ht="29.4" hidden="1" thickBot="1" x14ac:dyDescent="0.35">
      <c r="A317" s="5" t="s">
        <v>2408</v>
      </c>
      <c r="B317" s="5" t="s">
        <v>2405</v>
      </c>
      <c r="C317" s="5" t="s">
        <v>587</v>
      </c>
      <c r="D317" s="5"/>
      <c r="E317" s="5" t="s">
        <v>583</v>
      </c>
      <c r="F317" s="134"/>
      <c r="G317" s="134"/>
      <c r="H317" s="130">
        <v>44832</v>
      </c>
      <c r="I317" s="130">
        <v>44832</v>
      </c>
      <c r="J317" s="130">
        <v>44839</v>
      </c>
      <c r="K317" s="130">
        <v>44837</v>
      </c>
      <c r="L317" s="115"/>
      <c r="M317" s="115"/>
      <c r="N317" s="130">
        <v>44841</v>
      </c>
      <c r="O317" s="130">
        <v>44841</v>
      </c>
      <c r="P317" s="198">
        <v>44948</v>
      </c>
      <c r="Q317" s="275">
        <v>44901</v>
      </c>
      <c r="R317" s="254" t="s">
        <v>2409</v>
      </c>
      <c r="S317" s="191">
        <v>1</v>
      </c>
      <c r="T317" s="191">
        <v>1</v>
      </c>
      <c r="U317" s="235"/>
      <c r="V317" s="235">
        <v>1</v>
      </c>
      <c r="W317" s="191">
        <v>1</v>
      </c>
      <c r="X317" s="177">
        <v>1</v>
      </c>
      <c r="Y317" s="25"/>
      <c r="Z317" s="397">
        <f t="shared" si="117"/>
        <v>44883</v>
      </c>
      <c r="AA317" s="208">
        <f t="shared" si="127"/>
        <v>44883</v>
      </c>
      <c r="AB317" s="217">
        <f t="shared" si="118"/>
        <v>44883</v>
      </c>
      <c r="AC317" s="354">
        <v>44883</v>
      </c>
      <c r="AD317" s="397">
        <f t="shared" si="119"/>
        <v>44907</v>
      </c>
      <c r="AE317" s="206">
        <v>44907</v>
      </c>
      <c r="AF317" s="206">
        <f t="shared" si="116"/>
        <v>44914</v>
      </c>
      <c r="AG317" s="206">
        <v>44915</v>
      </c>
      <c r="AH317" s="222"/>
      <c r="AI317" s="41"/>
      <c r="AJ317" s="6">
        <f t="shared" si="120"/>
        <v>1</v>
      </c>
      <c r="AK317" s="6">
        <f t="shared" si="121"/>
        <v>1</v>
      </c>
      <c r="AL317" s="6">
        <f t="shared" si="122"/>
        <v>1</v>
      </c>
      <c r="AM317" s="6">
        <f t="shared" si="123"/>
        <v>25</v>
      </c>
      <c r="AN317" s="6">
        <f t="shared" si="124"/>
        <v>1</v>
      </c>
      <c r="AO317" s="6">
        <f t="shared" si="125"/>
        <v>8</v>
      </c>
      <c r="AP317" s="30">
        <f t="shared" si="126"/>
        <v>2</v>
      </c>
      <c r="AQ317" s="32"/>
      <c r="AR317" s="7"/>
      <c r="AS317" s="7"/>
      <c r="AT317" s="7"/>
      <c r="AU317" s="7"/>
      <c r="AV317" s="7"/>
      <c r="AW317" s="7"/>
      <c r="AX317" s="7"/>
      <c r="AY317" s="7"/>
      <c r="AZ317" s="7"/>
      <c r="BA317" s="7"/>
      <c r="BB317" s="7"/>
      <c r="BC317" s="7"/>
      <c r="BD317" s="7"/>
      <c r="BE317" s="7"/>
      <c r="BF317" s="7"/>
      <c r="BG317" s="8"/>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37"/>
      <c r="DX317" s="5" t="s">
        <v>1392</v>
      </c>
      <c r="DY317" s="5"/>
      <c r="DZ317" s="5" t="s">
        <v>1527</v>
      </c>
      <c r="EA317" s="5"/>
      <c r="EB317" s="5"/>
      <c r="EC317" s="5"/>
      <c r="ED317" s="5" t="s">
        <v>1528</v>
      </c>
      <c r="EE317" s="115"/>
      <c r="EF317" s="115"/>
      <c r="EG317" s="115"/>
      <c r="EH317" s="115"/>
      <c r="EI317" s="115"/>
      <c r="EJ317" s="115"/>
      <c r="EK317" s="115"/>
      <c r="EL317" s="115"/>
      <c r="EM317" s="115"/>
      <c r="EN317" s="115"/>
      <c r="EO317" s="115"/>
      <c r="EP317" s="115"/>
      <c r="EQ317" s="5"/>
      <c r="ER317" s="5"/>
    </row>
    <row r="318" spans="1:148" s="9" customFormat="1" ht="29.4" hidden="1" thickBot="1" x14ac:dyDescent="0.35">
      <c r="A318" s="5" t="s">
        <v>2410</v>
      </c>
      <c r="B318" s="5" t="s">
        <v>2405</v>
      </c>
      <c r="C318" s="5" t="s">
        <v>587</v>
      </c>
      <c r="D318" s="5"/>
      <c r="E318" s="5" t="s">
        <v>583</v>
      </c>
      <c r="F318" s="134"/>
      <c r="G318" s="134"/>
      <c r="H318" s="130">
        <v>44832</v>
      </c>
      <c r="I318" s="130">
        <v>44832</v>
      </c>
      <c r="J318" s="130">
        <v>44839</v>
      </c>
      <c r="K318" s="130">
        <v>44837</v>
      </c>
      <c r="L318" s="115"/>
      <c r="M318" s="115"/>
      <c r="N318" s="130">
        <v>44841</v>
      </c>
      <c r="O318" s="130">
        <v>44841</v>
      </c>
      <c r="P318" s="198">
        <v>44948</v>
      </c>
      <c r="Q318" s="275">
        <v>44901</v>
      </c>
      <c r="R318" s="254" t="s">
        <v>2409</v>
      </c>
      <c r="S318" s="191">
        <v>1</v>
      </c>
      <c r="T318" s="191">
        <v>1</v>
      </c>
      <c r="U318" s="235"/>
      <c r="V318" s="235">
        <v>1</v>
      </c>
      <c r="W318" s="191">
        <v>1</v>
      </c>
      <c r="X318" s="177">
        <v>1</v>
      </c>
      <c r="Y318" s="303"/>
      <c r="Z318" s="396">
        <f t="shared" si="117"/>
        <v>44883</v>
      </c>
      <c r="AA318" s="398">
        <f t="shared" si="127"/>
        <v>44883</v>
      </c>
      <c r="AB318" s="396">
        <f t="shared" si="118"/>
        <v>44883</v>
      </c>
      <c r="AC318" s="301">
        <v>44883</v>
      </c>
      <c r="AD318" s="396">
        <f t="shared" si="119"/>
        <v>44907</v>
      </c>
      <c r="AE318" s="399">
        <v>44907</v>
      </c>
      <c r="AF318" s="206">
        <f t="shared" si="116"/>
        <v>44914</v>
      </c>
      <c r="AG318" s="406">
        <v>44915</v>
      </c>
      <c r="AH318" s="222"/>
      <c r="AI318" s="41"/>
      <c r="AJ318" s="6">
        <f t="shared" si="120"/>
        <v>1</v>
      </c>
      <c r="AK318" s="6">
        <f t="shared" si="121"/>
        <v>1</v>
      </c>
      <c r="AL318" s="6">
        <f t="shared" si="122"/>
        <v>1</v>
      </c>
      <c r="AM318" s="6">
        <f t="shared" si="123"/>
        <v>25</v>
      </c>
      <c r="AN318" s="6">
        <f t="shared" si="124"/>
        <v>1</v>
      </c>
      <c r="AO318" s="6">
        <f t="shared" si="125"/>
        <v>8</v>
      </c>
      <c r="AP318" s="30">
        <f t="shared" si="126"/>
        <v>2</v>
      </c>
      <c r="AQ318" s="32"/>
      <c r="AR318" s="7"/>
      <c r="AS318" s="7"/>
      <c r="AT318" s="7"/>
      <c r="AU318" s="7"/>
      <c r="AV318" s="7"/>
      <c r="AW318" s="7"/>
      <c r="AX318" s="7"/>
      <c r="AY318" s="7"/>
      <c r="AZ318" s="7"/>
      <c r="BA318" s="7"/>
      <c r="BB318" s="7"/>
      <c r="BC318" s="7"/>
      <c r="BD318" s="7"/>
      <c r="BE318" s="7"/>
      <c r="BF318" s="7"/>
      <c r="BG318" s="8"/>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37"/>
      <c r="DX318" s="5" t="s">
        <v>1392</v>
      </c>
      <c r="DY318" s="5"/>
      <c r="DZ318" s="5" t="s">
        <v>1527</v>
      </c>
      <c r="EA318" s="5"/>
      <c r="EB318" s="5"/>
      <c r="EC318" s="5"/>
      <c r="ED318" s="5" t="s">
        <v>1528</v>
      </c>
      <c r="EE318" s="115"/>
      <c r="EF318" s="115"/>
      <c r="EG318" s="115"/>
      <c r="EH318" s="115"/>
      <c r="EI318" s="115"/>
      <c r="EJ318" s="115"/>
      <c r="EK318" s="115"/>
      <c r="EL318" s="115"/>
      <c r="EM318" s="115"/>
      <c r="EN318" s="115"/>
      <c r="EO318" s="115"/>
      <c r="EP318" s="115"/>
      <c r="EQ318" s="5"/>
      <c r="ER318" s="5"/>
    </row>
    <row r="319" spans="1:148" s="9" customFormat="1" ht="29.4" hidden="1" thickBot="1" x14ac:dyDescent="0.35">
      <c r="A319" s="5" t="s">
        <v>2411</v>
      </c>
      <c r="B319" s="5" t="s">
        <v>2405</v>
      </c>
      <c r="C319" s="5" t="s">
        <v>587</v>
      </c>
      <c r="D319" s="5"/>
      <c r="E319" s="5" t="s">
        <v>583</v>
      </c>
      <c r="F319" s="134"/>
      <c r="G319" s="134"/>
      <c r="H319" s="130">
        <v>44832</v>
      </c>
      <c r="I319" s="130">
        <v>44832</v>
      </c>
      <c r="J319" s="130">
        <v>44839</v>
      </c>
      <c r="K319" s="130">
        <v>44837</v>
      </c>
      <c r="L319" s="115"/>
      <c r="M319" s="115"/>
      <c r="N319" s="130">
        <v>44841</v>
      </c>
      <c r="O319" s="269">
        <v>44841</v>
      </c>
      <c r="P319" s="198">
        <v>44948</v>
      </c>
      <c r="Q319" s="275">
        <v>44901</v>
      </c>
      <c r="R319" s="254" t="s">
        <v>2409</v>
      </c>
      <c r="S319" s="191">
        <v>1</v>
      </c>
      <c r="T319" s="191">
        <v>1</v>
      </c>
      <c r="U319" s="235"/>
      <c r="V319" s="235">
        <v>1</v>
      </c>
      <c r="W319" s="191">
        <v>1</v>
      </c>
      <c r="X319" s="177">
        <v>1</v>
      </c>
      <c r="Y319" s="303"/>
      <c r="Z319" s="396">
        <f t="shared" si="117"/>
        <v>44883</v>
      </c>
      <c r="AA319" s="398">
        <f t="shared" si="127"/>
        <v>44883</v>
      </c>
      <c r="AB319" s="396">
        <f t="shared" si="118"/>
        <v>44883</v>
      </c>
      <c r="AC319" s="301">
        <v>44883</v>
      </c>
      <c r="AD319" s="396">
        <f t="shared" si="119"/>
        <v>44907</v>
      </c>
      <c r="AE319" s="399">
        <v>44907</v>
      </c>
      <c r="AF319" s="206">
        <f t="shared" si="116"/>
        <v>44914</v>
      </c>
      <c r="AG319" s="406">
        <v>44915</v>
      </c>
      <c r="AH319" s="222"/>
      <c r="AI319" s="41"/>
      <c r="AJ319" s="6">
        <f t="shared" si="120"/>
        <v>1</v>
      </c>
      <c r="AK319" s="6">
        <f t="shared" si="121"/>
        <v>1</v>
      </c>
      <c r="AL319" s="6">
        <f t="shared" si="122"/>
        <v>1</v>
      </c>
      <c r="AM319" s="6">
        <f t="shared" si="123"/>
        <v>25</v>
      </c>
      <c r="AN319" s="6">
        <f t="shared" si="124"/>
        <v>1</v>
      </c>
      <c r="AO319" s="6">
        <f t="shared" si="125"/>
        <v>8</v>
      </c>
      <c r="AP319" s="30">
        <f t="shared" si="126"/>
        <v>2</v>
      </c>
      <c r="AQ319" s="32"/>
      <c r="AR319" s="7"/>
      <c r="AS319" s="7"/>
      <c r="AT319" s="7"/>
      <c r="AU319" s="7"/>
      <c r="AV319" s="7"/>
      <c r="AW319" s="7"/>
      <c r="AX319" s="7"/>
      <c r="AY319" s="7"/>
      <c r="AZ319" s="7"/>
      <c r="BA319" s="7"/>
      <c r="BB319" s="7"/>
      <c r="BC319" s="7"/>
      <c r="BD319" s="7"/>
      <c r="BE319" s="7"/>
      <c r="BF319" s="7"/>
      <c r="BG319" s="8"/>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37"/>
      <c r="DX319" s="5" t="s">
        <v>1392</v>
      </c>
      <c r="DY319" s="5"/>
      <c r="DZ319" s="5" t="s">
        <v>1527</v>
      </c>
      <c r="EA319" s="5"/>
      <c r="EB319" s="5"/>
      <c r="EC319" s="5"/>
      <c r="ED319" s="5" t="s">
        <v>1528</v>
      </c>
      <c r="EE319" s="115"/>
      <c r="EF319" s="115"/>
      <c r="EG319" s="115"/>
      <c r="EH319" s="115"/>
      <c r="EI319" s="115"/>
      <c r="EJ319" s="115"/>
      <c r="EK319" s="115"/>
      <c r="EL319" s="115"/>
      <c r="EM319" s="115"/>
      <c r="EN319" s="115"/>
      <c r="EO319" s="115"/>
      <c r="EP319" s="115"/>
      <c r="EQ319" s="5"/>
      <c r="ER319" s="5"/>
    </row>
    <row r="320" spans="1:148" s="9" customFormat="1" ht="29.4" hidden="1" thickBot="1" x14ac:dyDescent="0.35">
      <c r="A320" s="5" t="s">
        <v>2412</v>
      </c>
      <c r="B320" s="5" t="s">
        <v>2405</v>
      </c>
      <c r="C320" s="5" t="s">
        <v>587</v>
      </c>
      <c r="D320" s="5"/>
      <c r="E320" s="5" t="s">
        <v>583</v>
      </c>
      <c r="F320" s="134"/>
      <c r="G320" s="134"/>
      <c r="H320" s="130">
        <v>44832</v>
      </c>
      <c r="I320" s="130">
        <v>44832</v>
      </c>
      <c r="J320" s="130">
        <v>44839</v>
      </c>
      <c r="K320" s="130">
        <v>44837</v>
      </c>
      <c r="L320" s="115"/>
      <c r="M320" s="115"/>
      <c r="N320" s="130">
        <v>44841</v>
      </c>
      <c r="O320" s="269">
        <v>44841</v>
      </c>
      <c r="P320" s="198">
        <v>44948</v>
      </c>
      <c r="Q320" s="275">
        <v>44901</v>
      </c>
      <c r="R320" s="254" t="s">
        <v>2409</v>
      </c>
      <c r="S320" s="191">
        <v>1</v>
      </c>
      <c r="T320" s="191">
        <v>1</v>
      </c>
      <c r="U320" s="235"/>
      <c r="V320" s="235">
        <v>1</v>
      </c>
      <c r="W320" s="191">
        <v>1</v>
      </c>
      <c r="X320" s="177">
        <v>1</v>
      </c>
      <c r="Y320" s="303"/>
      <c r="Z320" s="396">
        <f t="shared" si="117"/>
        <v>44887</v>
      </c>
      <c r="AA320" s="398">
        <f t="shared" si="127"/>
        <v>44887</v>
      </c>
      <c r="AB320" s="396">
        <f t="shared" si="118"/>
        <v>44887</v>
      </c>
      <c r="AC320" s="301">
        <v>44887</v>
      </c>
      <c r="AD320" s="396">
        <f t="shared" si="119"/>
        <v>44909</v>
      </c>
      <c r="AE320" s="399">
        <v>44909</v>
      </c>
      <c r="AF320" s="206">
        <f t="shared" si="116"/>
        <v>44914</v>
      </c>
      <c r="AG320" s="406">
        <v>44915</v>
      </c>
      <c r="AH320" s="222"/>
      <c r="AI320" s="41"/>
      <c r="AJ320" s="6">
        <f t="shared" si="120"/>
        <v>1</v>
      </c>
      <c r="AK320" s="6">
        <f t="shared" si="121"/>
        <v>1</v>
      </c>
      <c r="AL320" s="6">
        <f t="shared" si="122"/>
        <v>1</v>
      </c>
      <c r="AM320" s="6">
        <f t="shared" si="123"/>
        <v>23</v>
      </c>
      <c r="AN320" s="6">
        <f t="shared" si="124"/>
        <v>1</v>
      </c>
      <c r="AO320" s="6">
        <f t="shared" si="125"/>
        <v>6</v>
      </c>
      <c r="AP320" s="30">
        <f t="shared" si="126"/>
        <v>2</v>
      </c>
      <c r="AQ320" s="32"/>
      <c r="AR320" s="7"/>
      <c r="AS320" s="7"/>
      <c r="AT320" s="7"/>
      <c r="AU320" s="7"/>
      <c r="AV320" s="7"/>
      <c r="AW320" s="7"/>
      <c r="AX320" s="7"/>
      <c r="AY320" s="7"/>
      <c r="AZ320" s="7"/>
      <c r="BA320" s="7"/>
      <c r="BB320" s="7"/>
      <c r="BC320" s="7"/>
      <c r="BD320" s="7"/>
      <c r="BE320" s="7"/>
      <c r="BF320" s="7"/>
      <c r="BG320" s="8"/>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37"/>
      <c r="DX320" s="5" t="s">
        <v>1392</v>
      </c>
      <c r="DY320" s="5"/>
      <c r="DZ320" s="5" t="s">
        <v>1527</v>
      </c>
      <c r="EA320" s="5"/>
      <c r="EB320" s="5"/>
      <c r="EC320" s="5"/>
      <c r="ED320" s="5" t="s">
        <v>1528</v>
      </c>
      <c r="EE320" s="115"/>
      <c r="EF320" s="115"/>
      <c r="EG320" s="115"/>
      <c r="EH320" s="115"/>
      <c r="EI320" s="115"/>
      <c r="EJ320" s="115"/>
      <c r="EK320" s="115"/>
      <c r="EL320" s="115"/>
      <c r="EM320" s="115"/>
      <c r="EN320" s="115"/>
      <c r="EO320" s="115"/>
      <c r="EP320" s="115"/>
      <c r="EQ320" s="5"/>
      <c r="ER320" s="5"/>
    </row>
    <row r="321" spans="1:148" s="9" customFormat="1" ht="29.4" hidden="1" thickBot="1" x14ac:dyDescent="0.35">
      <c r="A321" s="5" t="s">
        <v>2413</v>
      </c>
      <c r="B321" s="5" t="s">
        <v>2405</v>
      </c>
      <c r="C321" s="5" t="s">
        <v>587</v>
      </c>
      <c r="D321" s="5"/>
      <c r="E321" s="5" t="s">
        <v>583</v>
      </c>
      <c r="F321" s="134"/>
      <c r="G321" s="134"/>
      <c r="H321" s="130">
        <v>44832</v>
      </c>
      <c r="I321" s="130">
        <v>44832</v>
      </c>
      <c r="J321" s="130">
        <v>44839</v>
      </c>
      <c r="K321" s="130">
        <v>44837</v>
      </c>
      <c r="L321" s="115"/>
      <c r="M321" s="115"/>
      <c r="N321" s="130">
        <v>44841</v>
      </c>
      <c r="O321" s="269">
        <v>44841</v>
      </c>
      <c r="P321" s="198">
        <v>44948</v>
      </c>
      <c r="Q321" s="275">
        <v>44901</v>
      </c>
      <c r="R321" s="254" t="s">
        <v>2409</v>
      </c>
      <c r="S321" s="191">
        <v>1</v>
      </c>
      <c r="T321" s="191">
        <v>1</v>
      </c>
      <c r="U321" s="235"/>
      <c r="V321" s="235">
        <v>1</v>
      </c>
      <c r="W321" s="191">
        <v>1</v>
      </c>
      <c r="X321" s="177">
        <v>1</v>
      </c>
      <c r="Y321" s="303"/>
      <c r="Z321" s="395">
        <f t="shared" si="117"/>
        <v>44887</v>
      </c>
      <c r="AA321" s="398">
        <f t="shared" si="127"/>
        <v>44887</v>
      </c>
      <c r="AB321" s="396">
        <f t="shared" si="118"/>
        <v>44887</v>
      </c>
      <c r="AC321" s="301">
        <v>44887</v>
      </c>
      <c r="AD321" s="396">
        <f t="shared" si="119"/>
        <v>44910</v>
      </c>
      <c r="AE321" s="399">
        <v>44910</v>
      </c>
      <c r="AF321" s="206">
        <f t="shared" si="116"/>
        <v>44914</v>
      </c>
      <c r="AG321" s="406">
        <v>44915</v>
      </c>
      <c r="AH321" s="222"/>
      <c r="AI321" s="41"/>
      <c r="AJ321" s="6">
        <f t="shared" si="120"/>
        <v>1</v>
      </c>
      <c r="AK321" s="6">
        <f t="shared" si="121"/>
        <v>1</v>
      </c>
      <c r="AL321" s="6">
        <f t="shared" si="122"/>
        <v>1</v>
      </c>
      <c r="AM321" s="6">
        <f t="shared" si="123"/>
        <v>24</v>
      </c>
      <c r="AN321" s="6">
        <f t="shared" si="124"/>
        <v>1</v>
      </c>
      <c r="AO321" s="6">
        <f t="shared" si="125"/>
        <v>5</v>
      </c>
      <c r="AP321" s="30">
        <f t="shared" si="126"/>
        <v>2</v>
      </c>
      <c r="AQ321" s="32"/>
      <c r="AR321" s="7"/>
      <c r="AS321" s="7"/>
      <c r="AT321" s="7"/>
      <c r="AU321" s="7"/>
      <c r="AV321" s="7"/>
      <c r="AW321" s="7"/>
      <c r="AX321" s="7"/>
      <c r="AY321" s="7"/>
      <c r="AZ321" s="7"/>
      <c r="BA321" s="7"/>
      <c r="BB321" s="7"/>
      <c r="BC321" s="7"/>
      <c r="BD321" s="7"/>
      <c r="BE321" s="7"/>
      <c r="BF321" s="7"/>
      <c r="BG321" s="8"/>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37"/>
      <c r="DX321" s="5" t="s">
        <v>1392</v>
      </c>
      <c r="DY321" s="5"/>
      <c r="DZ321" s="5" t="s">
        <v>1527</v>
      </c>
      <c r="EA321" s="5"/>
      <c r="EB321" s="5"/>
      <c r="EC321" s="5"/>
      <c r="ED321" s="5" t="s">
        <v>1528</v>
      </c>
      <c r="EE321" s="115"/>
      <c r="EF321" s="115"/>
      <c r="EG321" s="115"/>
      <c r="EH321" s="115"/>
      <c r="EI321" s="115"/>
      <c r="EJ321" s="115"/>
      <c r="EK321" s="115"/>
      <c r="EL321" s="115"/>
      <c r="EM321" s="115"/>
      <c r="EN321" s="115"/>
      <c r="EO321" s="115"/>
      <c r="EP321" s="115"/>
      <c r="EQ321" s="5"/>
      <c r="ER321" s="5"/>
    </row>
    <row r="322" spans="1:148" s="9" customFormat="1" ht="29.4" hidden="1" thickBot="1" x14ac:dyDescent="0.35">
      <c r="A322" s="5" t="s">
        <v>2414</v>
      </c>
      <c r="B322" s="5" t="s">
        <v>2405</v>
      </c>
      <c r="C322" s="5" t="s">
        <v>587</v>
      </c>
      <c r="D322" s="5"/>
      <c r="E322" s="5" t="s">
        <v>583</v>
      </c>
      <c r="F322" s="134"/>
      <c r="G322" s="134"/>
      <c r="H322" s="130">
        <v>44832</v>
      </c>
      <c r="I322" s="130">
        <v>44832</v>
      </c>
      <c r="J322" s="130">
        <v>44839</v>
      </c>
      <c r="K322" s="130">
        <v>44837</v>
      </c>
      <c r="L322" s="115"/>
      <c r="M322" s="115"/>
      <c r="N322" s="130">
        <v>44841</v>
      </c>
      <c r="O322" s="269">
        <v>44841</v>
      </c>
      <c r="P322" s="198">
        <v>44948</v>
      </c>
      <c r="Q322" s="275">
        <v>44901</v>
      </c>
      <c r="R322" s="254" t="s">
        <v>2409</v>
      </c>
      <c r="S322" s="191">
        <v>1</v>
      </c>
      <c r="T322" s="191">
        <v>1</v>
      </c>
      <c r="U322" s="235"/>
      <c r="V322" s="235">
        <v>1</v>
      </c>
      <c r="W322" s="191">
        <v>1</v>
      </c>
      <c r="X322" s="177">
        <v>1</v>
      </c>
      <c r="Y322" s="303"/>
      <c r="Z322" s="396">
        <f t="shared" si="117"/>
        <v>44895</v>
      </c>
      <c r="AA322" s="400">
        <f t="shared" si="127"/>
        <v>44895</v>
      </c>
      <c r="AB322" s="394">
        <f t="shared" si="118"/>
        <v>44895</v>
      </c>
      <c r="AC322" s="355">
        <v>44895</v>
      </c>
      <c r="AD322" s="394">
        <f t="shared" si="119"/>
        <v>44910</v>
      </c>
      <c r="AE322" s="206">
        <v>44910</v>
      </c>
      <c r="AF322" s="206">
        <f t="shared" si="116"/>
        <v>44914</v>
      </c>
      <c r="AG322" s="406">
        <v>44915</v>
      </c>
      <c r="AH322" s="222"/>
      <c r="AI322" s="41"/>
      <c r="AJ322" s="6">
        <f t="shared" si="120"/>
        <v>1</v>
      </c>
      <c r="AK322" s="6">
        <f t="shared" si="121"/>
        <v>1</v>
      </c>
      <c r="AL322" s="6">
        <f t="shared" si="122"/>
        <v>1</v>
      </c>
      <c r="AM322" s="6">
        <f t="shared" si="123"/>
        <v>16</v>
      </c>
      <c r="AN322" s="6">
        <f t="shared" si="124"/>
        <v>1</v>
      </c>
      <c r="AO322" s="6">
        <f t="shared" si="125"/>
        <v>5</v>
      </c>
      <c r="AP322" s="30">
        <f t="shared" si="126"/>
        <v>2</v>
      </c>
      <c r="AQ322" s="32"/>
      <c r="AR322" s="7"/>
      <c r="AS322" s="7"/>
      <c r="AT322" s="7"/>
      <c r="AU322" s="7"/>
      <c r="AV322" s="7"/>
      <c r="AW322" s="7"/>
      <c r="AX322" s="7"/>
      <c r="AY322" s="7"/>
      <c r="AZ322" s="7"/>
      <c r="BA322" s="7"/>
      <c r="BB322" s="7"/>
      <c r="BC322" s="7"/>
      <c r="BD322" s="7"/>
      <c r="BE322" s="7"/>
      <c r="BF322" s="7"/>
      <c r="BG322" s="8"/>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37"/>
      <c r="DX322" s="5" t="s">
        <v>1392</v>
      </c>
      <c r="DY322" s="5"/>
      <c r="DZ322" s="5" t="s">
        <v>1527</v>
      </c>
      <c r="EA322" s="5"/>
      <c r="EB322" s="5"/>
      <c r="EC322" s="5"/>
      <c r="ED322" s="5" t="s">
        <v>1528</v>
      </c>
      <c r="EE322" s="115"/>
      <c r="EF322" s="115"/>
      <c r="EG322" s="115"/>
      <c r="EH322" s="115"/>
      <c r="EI322" s="115"/>
      <c r="EJ322" s="115"/>
      <c r="EK322" s="115"/>
      <c r="EL322" s="115"/>
      <c r="EM322" s="115"/>
      <c r="EN322" s="115"/>
      <c r="EO322" s="115"/>
      <c r="EP322" s="115"/>
      <c r="EQ322" s="5"/>
      <c r="ER322" s="5"/>
    </row>
    <row r="323" spans="1:148" s="9" customFormat="1" ht="29.4" hidden="1" thickBot="1" x14ac:dyDescent="0.35">
      <c r="A323" s="5" t="s">
        <v>2415</v>
      </c>
      <c r="B323" s="5" t="s">
        <v>2405</v>
      </c>
      <c r="C323" s="5" t="s">
        <v>587</v>
      </c>
      <c r="D323" s="5"/>
      <c r="E323" s="5" t="s">
        <v>583</v>
      </c>
      <c r="F323" s="134"/>
      <c r="G323" s="134"/>
      <c r="H323" s="130">
        <v>44832</v>
      </c>
      <c r="I323" s="130">
        <v>44832</v>
      </c>
      <c r="J323" s="130">
        <v>44839</v>
      </c>
      <c r="K323" s="130">
        <v>44837</v>
      </c>
      <c r="L323" s="115"/>
      <c r="M323" s="115"/>
      <c r="N323" s="130">
        <v>44841</v>
      </c>
      <c r="O323" s="269">
        <v>44841</v>
      </c>
      <c r="P323" s="203">
        <v>44948</v>
      </c>
      <c r="Q323" s="275">
        <v>44901</v>
      </c>
      <c r="R323" s="5" t="s">
        <v>2307</v>
      </c>
      <c r="S323" s="191">
        <v>1</v>
      </c>
      <c r="T323" s="182">
        <v>1</v>
      </c>
      <c r="U323" s="176"/>
      <c r="V323" s="176">
        <v>1</v>
      </c>
      <c r="W323" s="182">
        <v>1</v>
      </c>
      <c r="X323" s="177">
        <v>1</v>
      </c>
      <c r="Y323" s="25"/>
      <c r="Z323" s="394">
        <f t="shared" si="117"/>
        <v>44896</v>
      </c>
      <c r="AA323" s="208">
        <f t="shared" si="127"/>
        <v>44896</v>
      </c>
      <c r="AB323" s="217">
        <f t="shared" si="118"/>
        <v>44896</v>
      </c>
      <c r="AC323" s="206">
        <v>44896</v>
      </c>
      <c r="AD323" s="217">
        <f t="shared" si="119"/>
        <v>44914</v>
      </c>
      <c r="AE323" s="206">
        <v>44914</v>
      </c>
      <c r="AF323" s="206">
        <f t="shared" si="116"/>
        <v>44914</v>
      </c>
      <c r="AG323" s="406">
        <v>44915</v>
      </c>
      <c r="AH323" s="222"/>
      <c r="AI323" s="41"/>
      <c r="AJ323" s="6">
        <f t="shared" si="120"/>
        <v>1</v>
      </c>
      <c r="AK323" s="6">
        <f t="shared" si="121"/>
        <v>1</v>
      </c>
      <c r="AL323" s="6">
        <f t="shared" si="122"/>
        <v>1</v>
      </c>
      <c r="AM323" s="6">
        <f t="shared" si="123"/>
        <v>19</v>
      </c>
      <c r="AN323" s="6">
        <f t="shared" si="124"/>
        <v>1</v>
      </c>
      <c r="AO323" s="6">
        <f t="shared" si="125"/>
        <v>1</v>
      </c>
      <c r="AP323" s="30">
        <f t="shared" si="126"/>
        <v>2</v>
      </c>
      <c r="AQ323" s="32"/>
      <c r="AR323" s="7"/>
      <c r="AS323" s="7"/>
      <c r="AT323" s="7"/>
      <c r="AU323" s="7"/>
      <c r="AV323" s="7"/>
      <c r="AW323" s="7"/>
      <c r="AX323" s="7"/>
      <c r="AY323" s="7"/>
      <c r="AZ323" s="7"/>
      <c r="BA323" s="7"/>
      <c r="BB323" s="7"/>
      <c r="BC323" s="7"/>
      <c r="BD323" s="7"/>
      <c r="BE323" s="7"/>
      <c r="BF323" s="7"/>
      <c r="BG323" s="8"/>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37"/>
      <c r="DX323" s="5" t="s">
        <v>1392</v>
      </c>
      <c r="DY323" s="5"/>
      <c r="DZ323" s="5" t="s">
        <v>1527</v>
      </c>
      <c r="EA323" s="5"/>
      <c r="EB323" s="5"/>
      <c r="EC323" s="5"/>
      <c r="ED323" s="5" t="s">
        <v>1528</v>
      </c>
      <c r="EE323" s="115"/>
      <c r="EF323" s="115"/>
      <c r="EG323" s="115"/>
      <c r="EH323" s="115"/>
      <c r="EI323" s="115"/>
      <c r="EJ323" s="115"/>
      <c r="EK323" s="115"/>
      <c r="EL323" s="115"/>
      <c r="EM323" s="115"/>
      <c r="EN323" s="115"/>
      <c r="EO323" s="115"/>
      <c r="EP323" s="115"/>
      <c r="EQ323" s="5"/>
      <c r="ER323" s="5"/>
    </row>
    <row r="324" spans="1:148" s="9" customFormat="1" ht="29.4" hidden="1" thickBot="1" x14ac:dyDescent="0.35">
      <c r="A324" s="5" t="s">
        <v>2416</v>
      </c>
      <c r="B324" s="5" t="s">
        <v>2405</v>
      </c>
      <c r="C324" s="5" t="s">
        <v>587</v>
      </c>
      <c r="D324" s="5"/>
      <c r="E324" s="5" t="s">
        <v>583</v>
      </c>
      <c r="F324" s="134"/>
      <c r="G324" s="134"/>
      <c r="H324" s="130">
        <v>44832</v>
      </c>
      <c r="I324" s="130">
        <v>44832</v>
      </c>
      <c r="J324" s="130">
        <v>44839</v>
      </c>
      <c r="K324" s="130">
        <v>44837</v>
      </c>
      <c r="L324" s="115"/>
      <c r="M324" s="115"/>
      <c r="N324" s="130">
        <v>44841</v>
      </c>
      <c r="O324" s="130">
        <v>44841</v>
      </c>
      <c r="P324" s="200">
        <v>44948</v>
      </c>
      <c r="Q324" s="253">
        <v>44901</v>
      </c>
      <c r="R324" s="5" t="s">
        <v>2307</v>
      </c>
      <c r="S324" s="191">
        <v>1</v>
      </c>
      <c r="T324" s="182">
        <v>1</v>
      </c>
      <c r="U324" s="176"/>
      <c r="V324" s="176">
        <v>1</v>
      </c>
      <c r="W324" s="191">
        <v>1</v>
      </c>
      <c r="X324" s="177">
        <v>1</v>
      </c>
      <c r="Y324" s="25"/>
      <c r="Z324" s="217">
        <f t="shared" si="117"/>
        <v>44901</v>
      </c>
      <c r="AA324" s="208">
        <f t="shared" si="127"/>
        <v>44901</v>
      </c>
      <c r="AB324" s="217">
        <f t="shared" si="118"/>
        <v>44901</v>
      </c>
      <c r="AC324" s="206">
        <v>44901</v>
      </c>
      <c r="AD324" s="217">
        <f t="shared" si="119"/>
        <v>44914</v>
      </c>
      <c r="AE324" s="206">
        <v>44914</v>
      </c>
      <c r="AF324" s="206">
        <f t="shared" si="116"/>
        <v>44914</v>
      </c>
      <c r="AG324" s="406">
        <v>44915</v>
      </c>
      <c r="AH324" s="222"/>
      <c r="AI324" s="41"/>
      <c r="AJ324" s="6">
        <f t="shared" si="120"/>
        <v>1</v>
      </c>
      <c r="AK324" s="6">
        <f t="shared" si="121"/>
        <v>1</v>
      </c>
      <c r="AL324" s="6">
        <f t="shared" si="122"/>
        <v>1</v>
      </c>
      <c r="AM324" s="6">
        <f t="shared" si="123"/>
        <v>14</v>
      </c>
      <c r="AN324" s="6">
        <f t="shared" si="124"/>
        <v>1</v>
      </c>
      <c r="AO324" s="6">
        <f t="shared" si="125"/>
        <v>1</v>
      </c>
      <c r="AP324" s="30">
        <f t="shared" si="126"/>
        <v>2</v>
      </c>
      <c r="AQ324" s="32"/>
      <c r="AR324" s="7"/>
      <c r="AS324" s="7"/>
      <c r="AT324" s="7"/>
      <c r="AU324" s="7"/>
      <c r="AV324" s="7"/>
      <c r="AW324" s="7"/>
      <c r="AX324" s="7"/>
      <c r="AY324" s="7"/>
      <c r="AZ324" s="7"/>
      <c r="BA324" s="7"/>
      <c r="BB324" s="7"/>
      <c r="BC324" s="7"/>
      <c r="BD324" s="7"/>
      <c r="BE324" s="7"/>
      <c r="BF324" s="7"/>
      <c r="BG324" s="8"/>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37"/>
      <c r="DX324" s="5" t="s">
        <v>1392</v>
      </c>
      <c r="DY324" s="5"/>
      <c r="DZ324" s="5" t="s">
        <v>1527</v>
      </c>
      <c r="EA324" s="5"/>
      <c r="EB324" s="5"/>
      <c r="EC324" s="5"/>
      <c r="ED324" s="5" t="s">
        <v>1528</v>
      </c>
      <c r="EE324" s="115"/>
      <c r="EF324" s="115"/>
      <c r="EG324" s="115"/>
      <c r="EH324" s="115"/>
      <c r="EI324" s="115"/>
      <c r="EJ324" s="115"/>
      <c r="EK324" s="115"/>
      <c r="EL324" s="115"/>
      <c r="EM324" s="115"/>
      <c r="EN324" s="115"/>
      <c r="EO324" s="115"/>
      <c r="EP324" s="115"/>
      <c r="EQ324" s="5"/>
      <c r="ER324" s="5"/>
    </row>
    <row r="325" spans="1:148" s="9" customFormat="1" ht="29.4" hidden="1" thickBot="1" x14ac:dyDescent="0.35">
      <c r="A325" s="5" t="s">
        <v>2417</v>
      </c>
      <c r="B325" s="5" t="s">
        <v>2405</v>
      </c>
      <c r="C325" s="5" t="s">
        <v>587</v>
      </c>
      <c r="D325" s="5"/>
      <c r="E325" s="5" t="s">
        <v>583</v>
      </c>
      <c r="F325" s="134"/>
      <c r="G325" s="134"/>
      <c r="H325" s="130">
        <v>44832</v>
      </c>
      <c r="I325" s="130">
        <v>44832</v>
      </c>
      <c r="J325" s="130">
        <v>44839</v>
      </c>
      <c r="K325" s="130">
        <v>44837</v>
      </c>
      <c r="L325" s="115"/>
      <c r="M325" s="115"/>
      <c r="N325" s="130">
        <v>44841</v>
      </c>
      <c r="O325" s="269">
        <v>44841</v>
      </c>
      <c r="P325" s="198">
        <v>44948</v>
      </c>
      <c r="Q325" s="275">
        <v>44901</v>
      </c>
      <c r="R325" s="254" t="s">
        <v>2307</v>
      </c>
      <c r="S325" s="191">
        <v>1</v>
      </c>
      <c r="T325" s="182">
        <v>1</v>
      </c>
      <c r="U325" s="176"/>
      <c r="V325" s="176">
        <v>1</v>
      </c>
      <c r="W325" s="191">
        <v>1</v>
      </c>
      <c r="X325" s="177">
        <v>1</v>
      </c>
      <c r="Y325" s="25"/>
      <c r="Z325" s="217">
        <f t="shared" si="117"/>
        <v>44902</v>
      </c>
      <c r="AA325" s="208">
        <f t="shared" si="127"/>
        <v>44902</v>
      </c>
      <c r="AB325" s="217">
        <f t="shared" si="118"/>
        <v>44902</v>
      </c>
      <c r="AC325" s="206">
        <v>44902</v>
      </c>
      <c r="AD325" s="217">
        <f t="shared" si="119"/>
        <v>44915</v>
      </c>
      <c r="AE325" s="206">
        <v>44915</v>
      </c>
      <c r="AF325" s="206">
        <f t="shared" si="116"/>
        <v>44914</v>
      </c>
      <c r="AG325" s="406">
        <v>44915</v>
      </c>
      <c r="AH325" s="222"/>
      <c r="AI325" s="41"/>
      <c r="AJ325" s="6">
        <f t="shared" si="120"/>
        <v>1</v>
      </c>
      <c r="AK325" s="6">
        <f t="shared" si="121"/>
        <v>1</v>
      </c>
      <c r="AL325" s="6">
        <f t="shared" si="122"/>
        <v>1</v>
      </c>
      <c r="AM325" s="6">
        <f t="shared" si="123"/>
        <v>14</v>
      </c>
      <c r="AN325" s="6">
        <f t="shared" si="124"/>
        <v>1</v>
      </c>
      <c r="AO325" s="6">
        <f t="shared" si="125"/>
        <v>0</v>
      </c>
      <c r="AP325" s="30">
        <f t="shared" si="126"/>
        <v>2</v>
      </c>
      <c r="AQ325" s="32"/>
      <c r="AR325" s="7"/>
      <c r="AS325" s="7"/>
      <c r="AT325" s="7"/>
      <c r="AU325" s="7"/>
      <c r="AV325" s="7"/>
      <c r="AW325" s="7"/>
      <c r="AX325" s="7"/>
      <c r="AY325" s="7"/>
      <c r="AZ325" s="7"/>
      <c r="BA325" s="7"/>
      <c r="BB325" s="7"/>
      <c r="BC325" s="7"/>
      <c r="BD325" s="7"/>
      <c r="BE325" s="7"/>
      <c r="BF325" s="7"/>
      <c r="BG325" s="8"/>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37"/>
      <c r="DX325" s="5" t="s">
        <v>1392</v>
      </c>
      <c r="DY325" s="5"/>
      <c r="DZ325" s="5" t="s">
        <v>1527</v>
      </c>
      <c r="EA325" s="5"/>
      <c r="EB325" s="5"/>
      <c r="EC325" s="5"/>
      <c r="ED325" s="5" t="s">
        <v>1528</v>
      </c>
      <c r="EE325" s="115"/>
      <c r="EF325" s="115"/>
      <c r="EG325" s="115"/>
      <c r="EH325" s="115"/>
      <c r="EI325" s="115"/>
      <c r="EJ325" s="115"/>
      <c r="EK325" s="115"/>
      <c r="EL325" s="115"/>
      <c r="EM325" s="115"/>
      <c r="EN325" s="115"/>
      <c r="EO325" s="115"/>
      <c r="EP325" s="115"/>
      <c r="EQ325" s="5"/>
      <c r="ER325" s="5"/>
    </row>
    <row r="326" spans="1:148" s="9" customFormat="1" ht="29.4" hidden="1" thickBot="1" x14ac:dyDescent="0.35">
      <c r="A326" s="5" t="s">
        <v>2418</v>
      </c>
      <c r="B326" s="5" t="s">
        <v>2405</v>
      </c>
      <c r="C326" s="5" t="s">
        <v>587</v>
      </c>
      <c r="D326" s="5"/>
      <c r="E326" s="5" t="s">
        <v>583</v>
      </c>
      <c r="F326" s="134"/>
      <c r="G326" s="134"/>
      <c r="H326" s="130">
        <v>44832</v>
      </c>
      <c r="I326" s="130">
        <v>44832</v>
      </c>
      <c r="J326" s="130">
        <v>44839</v>
      </c>
      <c r="K326" s="130">
        <v>44837</v>
      </c>
      <c r="L326" s="115"/>
      <c r="M326" s="115"/>
      <c r="N326" s="130">
        <v>44841</v>
      </c>
      <c r="O326" s="130">
        <v>44841</v>
      </c>
      <c r="P326" s="261">
        <v>44948</v>
      </c>
      <c r="Q326" s="372">
        <v>44901</v>
      </c>
      <c r="R326" s="5" t="s">
        <v>2307</v>
      </c>
      <c r="S326" s="191">
        <v>1</v>
      </c>
      <c r="T326" s="191">
        <v>1</v>
      </c>
      <c r="U326" s="235"/>
      <c r="V326" s="235">
        <v>1</v>
      </c>
      <c r="W326" s="191">
        <v>1</v>
      </c>
      <c r="X326" s="177">
        <v>1</v>
      </c>
      <c r="Y326" s="25"/>
      <c r="Z326" s="217">
        <f t="shared" si="117"/>
        <v>44903</v>
      </c>
      <c r="AA326" s="208">
        <f t="shared" si="127"/>
        <v>44903</v>
      </c>
      <c r="AB326" s="217">
        <f t="shared" si="118"/>
        <v>44903</v>
      </c>
      <c r="AC326" s="206">
        <v>44903</v>
      </c>
      <c r="AD326" s="217">
        <f t="shared" si="119"/>
        <v>44915</v>
      </c>
      <c r="AE326" s="206">
        <v>44915</v>
      </c>
      <c r="AF326" s="206">
        <f t="shared" si="116"/>
        <v>44914</v>
      </c>
      <c r="AG326" s="406">
        <v>44915</v>
      </c>
      <c r="AH326" s="222"/>
      <c r="AI326" s="41"/>
      <c r="AJ326" s="6">
        <f t="shared" si="120"/>
        <v>1</v>
      </c>
      <c r="AK326" s="6">
        <f t="shared" si="121"/>
        <v>1</v>
      </c>
      <c r="AL326" s="6">
        <f t="shared" si="122"/>
        <v>1</v>
      </c>
      <c r="AM326" s="6">
        <f t="shared" si="123"/>
        <v>13</v>
      </c>
      <c r="AN326" s="6">
        <f t="shared" si="124"/>
        <v>1</v>
      </c>
      <c r="AO326" s="6">
        <f t="shared" si="125"/>
        <v>0</v>
      </c>
      <c r="AP326" s="30">
        <f t="shared" si="126"/>
        <v>2</v>
      </c>
      <c r="AQ326" s="32"/>
      <c r="AR326" s="7"/>
      <c r="AS326" s="7"/>
      <c r="AT326" s="7"/>
      <c r="AU326" s="7"/>
      <c r="AV326" s="7"/>
      <c r="AW326" s="7"/>
      <c r="AX326" s="7"/>
      <c r="AY326" s="7"/>
      <c r="AZ326" s="7"/>
      <c r="BA326" s="7"/>
      <c r="BB326" s="7"/>
      <c r="BC326" s="7"/>
      <c r="BD326" s="7"/>
      <c r="BE326" s="7"/>
      <c r="BF326" s="7"/>
      <c r="BG326" s="8"/>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37"/>
      <c r="DX326" s="5" t="s">
        <v>1392</v>
      </c>
      <c r="DY326" s="5"/>
      <c r="DZ326" s="5" t="s">
        <v>1527</v>
      </c>
      <c r="EA326" s="5"/>
      <c r="EB326" s="5"/>
      <c r="EC326" s="5"/>
      <c r="ED326" s="5" t="s">
        <v>1528</v>
      </c>
      <c r="EE326" s="115"/>
      <c r="EF326" s="115"/>
      <c r="EG326" s="115"/>
      <c r="EH326" s="115"/>
      <c r="EI326" s="115"/>
      <c r="EJ326" s="115"/>
      <c r="EK326" s="115"/>
      <c r="EL326" s="115"/>
      <c r="EM326" s="115"/>
      <c r="EN326" s="115"/>
      <c r="EO326" s="115"/>
      <c r="EP326" s="115"/>
      <c r="EQ326" s="5"/>
      <c r="ER326" s="5"/>
    </row>
    <row r="327" spans="1:148" s="9" customFormat="1" ht="29.4" hidden="1" thickBot="1" x14ac:dyDescent="0.35">
      <c r="A327" s="5" t="s">
        <v>2419</v>
      </c>
      <c r="B327" s="5" t="s">
        <v>2405</v>
      </c>
      <c r="C327" s="5" t="s">
        <v>587</v>
      </c>
      <c r="D327" s="5"/>
      <c r="E327" s="5" t="s">
        <v>583</v>
      </c>
      <c r="F327" s="134"/>
      <c r="G327" s="134"/>
      <c r="H327" s="130">
        <v>44832</v>
      </c>
      <c r="I327" s="130">
        <v>44832</v>
      </c>
      <c r="J327" s="130">
        <v>44839</v>
      </c>
      <c r="K327" s="130">
        <v>44837</v>
      </c>
      <c r="L327" s="115"/>
      <c r="M327" s="115"/>
      <c r="N327" s="130">
        <v>44841</v>
      </c>
      <c r="O327" s="269">
        <v>44841</v>
      </c>
      <c r="P327" s="198">
        <v>44948</v>
      </c>
      <c r="Q327" s="275">
        <v>44901</v>
      </c>
      <c r="R327" s="254" t="s">
        <v>2307</v>
      </c>
      <c r="S327" s="191">
        <v>1</v>
      </c>
      <c r="T327" s="191">
        <v>1</v>
      </c>
      <c r="U327" s="235"/>
      <c r="V327" s="235">
        <v>1</v>
      </c>
      <c r="W327" s="191">
        <v>1</v>
      </c>
      <c r="X327" s="309">
        <v>1</v>
      </c>
      <c r="Y327" s="25"/>
      <c r="Z327" s="217">
        <f t="shared" si="117"/>
        <v>44904</v>
      </c>
      <c r="AA327" s="208">
        <f t="shared" si="127"/>
        <v>44904</v>
      </c>
      <c r="AB327" s="217">
        <f t="shared" si="118"/>
        <v>44904</v>
      </c>
      <c r="AC327" s="206">
        <v>44904</v>
      </c>
      <c r="AD327" s="217">
        <f t="shared" si="119"/>
        <v>44916</v>
      </c>
      <c r="AE327" s="206">
        <v>44916</v>
      </c>
      <c r="AF327" s="206">
        <f t="shared" si="116"/>
        <v>44923</v>
      </c>
      <c r="AG327" s="406">
        <v>44924</v>
      </c>
      <c r="AH327" s="222"/>
      <c r="AI327" s="41"/>
      <c r="AJ327" s="6">
        <f t="shared" si="120"/>
        <v>1</v>
      </c>
      <c r="AK327" s="6">
        <f t="shared" si="121"/>
        <v>1</v>
      </c>
      <c r="AL327" s="6">
        <f t="shared" si="122"/>
        <v>1</v>
      </c>
      <c r="AM327" s="6">
        <f t="shared" si="123"/>
        <v>13</v>
      </c>
      <c r="AN327" s="6">
        <f t="shared" si="124"/>
        <v>1</v>
      </c>
      <c r="AO327" s="6">
        <f t="shared" si="125"/>
        <v>8</v>
      </c>
      <c r="AP327" s="30">
        <f t="shared" si="126"/>
        <v>2</v>
      </c>
      <c r="AQ327" s="32"/>
      <c r="AR327" s="7"/>
      <c r="AS327" s="7"/>
      <c r="AT327" s="7"/>
      <c r="AU327" s="7"/>
      <c r="AV327" s="7"/>
      <c r="AW327" s="7"/>
      <c r="AX327" s="7"/>
      <c r="AY327" s="7"/>
      <c r="AZ327" s="7"/>
      <c r="BA327" s="7"/>
      <c r="BB327" s="7"/>
      <c r="BC327" s="7"/>
      <c r="BD327" s="7"/>
      <c r="BE327" s="7"/>
      <c r="BF327" s="7"/>
      <c r="BG327" s="8"/>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37"/>
      <c r="DX327" s="5" t="s">
        <v>1392</v>
      </c>
      <c r="DY327" s="5"/>
      <c r="DZ327" s="5" t="s">
        <v>1527</v>
      </c>
      <c r="EA327" s="5"/>
      <c r="EB327" s="5"/>
      <c r="EC327" s="5"/>
      <c r="ED327" s="5" t="s">
        <v>1528</v>
      </c>
      <c r="EE327" s="115"/>
      <c r="EF327" s="115"/>
      <c r="EG327" s="115"/>
      <c r="EH327" s="115"/>
      <c r="EI327" s="115"/>
      <c r="EJ327" s="115"/>
      <c r="EK327" s="115"/>
      <c r="EL327" s="115"/>
      <c r="EM327" s="115"/>
      <c r="EN327" s="115"/>
      <c r="EO327" s="115"/>
      <c r="EP327" s="115"/>
      <c r="EQ327" s="5"/>
      <c r="ER327" s="5"/>
    </row>
    <row r="328" spans="1:148" s="9" customFormat="1" ht="29.4" hidden="1" thickBot="1" x14ac:dyDescent="0.35">
      <c r="A328" s="5" t="s">
        <v>2420</v>
      </c>
      <c r="B328" s="5" t="s">
        <v>2405</v>
      </c>
      <c r="C328" s="5" t="s">
        <v>587</v>
      </c>
      <c r="D328" s="5"/>
      <c r="E328" s="5" t="s">
        <v>583</v>
      </c>
      <c r="F328" s="134"/>
      <c r="G328" s="134"/>
      <c r="H328" s="130">
        <v>44832</v>
      </c>
      <c r="I328" s="130">
        <v>44832</v>
      </c>
      <c r="J328" s="130">
        <v>44839</v>
      </c>
      <c r="K328" s="130">
        <v>44837</v>
      </c>
      <c r="L328" s="115"/>
      <c r="M328" s="115"/>
      <c r="N328" s="130">
        <v>44841</v>
      </c>
      <c r="O328" s="269">
        <v>44841</v>
      </c>
      <c r="P328" s="198">
        <v>44948</v>
      </c>
      <c r="Q328" s="275">
        <v>44901</v>
      </c>
      <c r="R328" s="254" t="s">
        <v>2307</v>
      </c>
      <c r="S328" s="191">
        <v>1</v>
      </c>
      <c r="T328" s="191">
        <v>1</v>
      </c>
      <c r="U328" s="235"/>
      <c r="V328" s="235">
        <v>1</v>
      </c>
      <c r="W328" s="390">
        <v>1</v>
      </c>
      <c r="X328" s="307">
        <v>1</v>
      </c>
      <c r="Y328" s="308"/>
      <c r="Z328" s="217">
        <f t="shared" si="117"/>
        <v>44907</v>
      </c>
      <c r="AA328" s="208">
        <f t="shared" si="127"/>
        <v>44907</v>
      </c>
      <c r="AB328" s="217">
        <f t="shared" si="118"/>
        <v>44907</v>
      </c>
      <c r="AC328" s="206">
        <v>44907</v>
      </c>
      <c r="AD328" s="217">
        <f t="shared" si="119"/>
        <v>44916</v>
      </c>
      <c r="AE328" s="206">
        <v>44916</v>
      </c>
      <c r="AF328" s="206">
        <f t="shared" si="116"/>
        <v>44923</v>
      </c>
      <c r="AG328" s="406">
        <v>44924</v>
      </c>
      <c r="AH328" s="222"/>
      <c r="AI328" s="41"/>
      <c r="AJ328" s="6">
        <f t="shared" si="120"/>
        <v>1</v>
      </c>
      <c r="AK328" s="6">
        <f t="shared" si="121"/>
        <v>1</v>
      </c>
      <c r="AL328" s="6">
        <f t="shared" si="122"/>
        <v>1</v>
      </c>
      <c r="AM328" s="6">
        <f t="shared" si="123"/>
        <v>10</v>
      </c>
      <c r="AN328" s="6">
        <f t="shared" si="124"/>
        <v>1</v>
      </c>
      <c r="AO328" s="6">
        <f t="shared" si="125"/>
        <v>8</v>
      </c>
      <c r="AP328" s="30">
        <f t="shared" si="126"/>
        <v>2</v>
      </c>
      <c r="AQ328" s="32"/>
      <c r="AR328" s="7"/>
      <c r="AS328" s="7"/>
      <c r="AT328" s="7"/>
      <c r="AU328" s="7"/>
      <c r="AV328" s="7"/>
      <c r="AW328" s="7"/>
      <c r="AX328" s="7"/>
      <c r="AY328" s="7"/>
      <c r="AZ328" s="7"/>
      <c r="BA328" s="7"/>
      <c r="BB328" s="7"/>
      <c r="BC328" s="7"/>
      <c r="BD328" s="7"/>
      <c r="BE328" s="7"/>
      <c r="BF328" s="7"/>
      <c r="BG328" s="8"/>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37"/>
      <c r="DX328" s="5" t="s">
        <v>1392</v>
      </c>
      <c r="DY328" s="5"/>
      <c r="DZ328" s="5" t="s">
        <v>1527</v>
      </c>
      <c r="EA328" s="5"/>
      <c r="EB328" s="5"/>
      <c r="EC328" s="5"/>
      <c r="ED328" s="5" t="s">
        <v>1528</v>
      </c>
      <c r="EE328" s="115"/>
      <c r="EF328" s="115"/>
      <c r="EG328" s="115"/>
      <c r="EH328" s="115"/>
      <c r="EI328" s="115"/>
      <c r="EJ328" s="115"/>
      <c r="EK328" s="115"/>
      <c r="EL328" s="115"/>
      <c r="EM328" s="115"/>
      <c r="EN328" s="115"/>
      <c r="EO328" s="115"/>
      <c r="EP328" s="115"/>
      <c r="EQ328" s="5"/>
      <c r="ER328" s="5"/>
    </row>
    <row r="329" spans="1:148" s="9" customFormat="1" ht="29.4" hidden="1" thickBot="1" x14ac:dyDescent="0.35">
      <c r="A329" s="5" t="s">
        <v>2421</v>
      </c>
      <c r="B329" s="5" t="s">
        <v>2405</v>
      </c>
      <c r="C329" s="5" t="s">
        <v>587</v>
      </c>
      <c r="D329" s="5"/>
      <c r="E329" s="5" t="s">
        <v>583</v>
      </c>
      <c r="F329" s="134"/>
      <c r="G329" s="134"/>
      <c r="H329" s="130">
        <v>44832</v>
      </c>
      <c r="I329" s="130">
        <v>44832</v>
      </c>
      <c r="J329" s="130">
        <v>44839</v>
      </c>
      <c r="K329" s="130">
        <v>44837</v>
      </c>
      <c r="L329" s="115"/>
      <c r="M329" s="115"/>
      <c r="N329" s="130">
        <v>44841</v>
      </c>
      <c r="O329" s="269">
        <v>44841</v>
      </c>
      <c r="P329" s="198">
        <v>44948</v>
      </c>
      <c r="Q329" s="275">
        <v>44901</v>
      </c>
      <c r="R329" s="249" t="s">
        <v>2307</v>
      </c>
      <c r="S329" s="191">
        <v>1</v>
      </c>
      <c r="T329" s="191">
        <v>1</v>
      </c>
      <c r="U329" s="235"/>
      <c r="V329" s="235">
        <v>1</v>
      </c>
      <c r="W329" s="191">
        <v>1</v>
      </c>
      <c r="X329" s="177">
        <v>1</v>
      </c>
      <c r="Y329" s="25"/>
      <c r="Z329" s="217">
        <f t="shared" si="117"/>
        <v>44908</v>
      </c>
      <c r="AA329" s="208">
        <f t="shared" si="127"/>
        <v>44908</v>
      </c>
      <c r="AB329" s="217">
        <f t="shared" si="118"/>
        <v>44908</v>
      </c>
      <c r="AC329" s="206">
        <v>44908</v>
      </c>
      <c r="AD329" s="217">
        <f t="shared" si="119"/>
        <v>44917</v>
      </c>
      <c r="AE329" s="206">
        <v>44917</v>
      </c>
      <c r="AF329" s="206">
        <f t="shared" si="116"/>
        <v>44923</v>
      </c>
      <c r="AG329" s="406">
        <v>44924</v>
      </c>
      <c r="AH329" s="222"/>
      <c r="AI329" s="41"/>
      <c r="AJ329" s="6">
        <f t="shared" si="120"/>
        <v>1</v>
      </c>
      <c r="AK329" s="6">
        <f t="shared" si="121"/>
        <v>1</v>
      </c>
      <c r="AL329" s="6">
        <f t="shared" si="122"/>
        <v>1</v>
      </c>
      <c r="AM329" s="6">
        <f t="shared" si="123"/>
        <v>10</v>
      </c>
      <c r="AN329" s="6">
        <f t="shared" si="124"/>
        <v>1</v>
      </c>
      <c r="AO329" s="6">
        <f t="shared" si="125"/>
        <v>7</v>
      </c>
      <c r="AP329" s="30">
        <f t="shared" si="126"/>
        <v>2</v>
      </c>
      <c r="AQ329" s="32"/>
      <c r="AR329" s="7"/>
      <c r="AS329" s="7"/>
      <c r="AT329" s="7"/>
      <c r="AU329" s="7"/>
      <c r="AV329" s="7"/>
      <c r="AW329" s="7"/>
      <c r="AX329" s="7"/>
      <c r="AY329" s="7"/>
      <c r="AZ329" s="7"/>
      <c r="BA329" s="7"/>
      <c r="BB329" s="7"/>
      <c r="BC329" s="7"/>
      <c r="BD329" s="7"/>
      <c r="BE329" s="7"/>
      <c r="BF329" s="7"/>
      <c r="BG329" s="8"/>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37"/>
      <c r="DX329" s="5" t="s">
        <v>1392</v>
      </c>
      <c r="DY329" s="5"/>
      <c r="DZ329" s="5" t="s">
        <v>1527</v>
      </c>
      <c r="EA329" s="5"/>
      <c r="EB329" s="5"/>
      <c r="EC329" s="5"/>
      <c r="ED329" s="5" t="s">
        <v>1528</v>
      </c>
      <c r="EE329" s="115"/>
      <c r="EF329" s="115"/>
      <c r="EG329" s="115"/>
      <c r="EH329" s="115"/>
      <c r="EI329" s="115"/>
      <c r="EJ329" s="115"/>
      <c r="EK329" s="115"/>
      <c r="EL329" s="115"/>
      <c r="EM329" s="115"/>
      <c r="EN329" s="115"/>
      <c r="EO329" s="115"/>
      <c r="EP329" s="115"/>
      <c r="EQ329" s="5"/>
      <c r="ER329" s="5"/>
    </row>
    <row r="330" spans="1:148" s="9" customFormat="1" ht="29.4" hidden="1" thickBot="1" x14ac:dyDescent="0.35">
      <c r="A330" s="5" t="s">
        <v>2422</v>
      </c>
      <c r="B330" s="5" t="s">
        <v>2405</v>
      </c>
      <c r="C330" s="5" t="s">
        <v>587</v>
      </c>
      <c r="D330" s="5"/>
      <c r="E330" s="5" t="s">
        <v>583</v>
      </c>
      <c r="F330" s="134"/>
      <c r="G330" s="134"/>
      <c r="H330" s="130">
        <v>44832</v>
      </c>
      <c r="I330" s="130">
        <v>44832</v>
      </c>
      <c r="J330" s="130">
        <v>44839</v>
      </c>
      <c r="K330" s="130">
        <v>44837</v>
      </c>
      <c r="L330" s="115"/>
      <c r="M330" s="115"/>
      <c r="N330" s="130">
        <v>44841</v>
      </c>
      <c r="O330" s="130">
        <v>44841</v>
      </c>
      <c r="P330" s="198">
        <v>44948</v>
      </c>
      <c r="Q330" s="275">
        <v>44901</v>
      </c>
      <c r="R330" s="254" t="s">
        <v>2307</v>
      </c>
      <c r="S330" s="191">
        <v>1</v>
      </c>
      <c r="T330" s="191">
        <v>1</v>
      </c>
      <c r="U330" s="235"/>
      <c r="V330" s="235">
        <v>1</v>
      </c>
      <c r="W330" s="191">
        <v>1</v>
      </c>
      <c r="X330" s="177">
        <v>1</v>
      </c>
      <c r="Y330" s="25"/>
      <c r="Z330" s="217">
        <f t="shared" si="117"/>
        <v>44904</v>
      </c>
      <c r="AA330" s="208">
        <f t="shared" si="127"/>
        <v>44904</v>
      </c>
      <c r="AB330" s="217">
        <f t="shared" si="118"/>
        <v>44904</v>
      </c>
      <c r="AC330" s="206">
        <v>44904</v>
      </c>
      <c r="AD330" s="217">
        <f t="shared" si="119"/>
        <v>44917</v>
      </c>
      <c r="AE330" s="206">
        <v>44917</v>
      </c>
      <c r="AF330" s="206">
        <f t="shared" si="116"/>
        <v>44923</v>
      </c>
      <c r="AG330" s="406">
        <v>44924</v>
      </c>
      <c r="AH330" s="222"/>
      <c r="AI330" s="41"/>
      <c r="AJ330" s="6">
        <f t="shared" si="120"/>
        <v>1</v>
      </c>
      <c r="AK330" s="6">
        <f t="shared" si="121"/>
        <v>1</v>
      </c>
      <c r="AL330" s="6">
        <f t="shared" si="122"/>
        <v>1</v>
      </c>
      <c r="AM330" s="6">
        <f t="shared" si="123"/>
        <v>14</v>
      </c>
      <c r="AN330" s="6">
        <f t="shared" si="124"/>
        <v>1</v>
      </c>
      <c r="AO330" s="6">
        <f t="shared" si="125"/>
        <v>7</v>
      </c>
      <c r="AP330" s="30">
        <f t="shared" si="126"/>
        <v>2</v>
      </c>
      <c r="AQ330" s="32"/>
      <c r="AR330" s="7"/>
      <c r="AS330" s="7"/>
      <c r="AT330" s="7"/>
      <c r="AU330" s="7"/>
      <c r="AV330" s="7"/>
      <c r="AW330" s="7"/>
      <c r="AX330" s="7"/>
      <c r="AY330" s="7"/>
      <c r="AZ330" s="7"/>
      <c r="BA330" s="7"/>
      <c r="BB330" s="7"/>
      <c r="BC330" s="7"/>
      <c r="BD330" s="7"/>
      <c r="BE330" s="7"/>
      <c r="BF330" s="7"/>
      <c r="BG330" s="8"/>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37"/>
      <c r="DX330" s="5" t="s">
        <v>1392</v>
      </c>
      <c r="DY330" s="5"/>
      <c r="DZ330" s="5" t="s">
        <v>1527</v>
      </c>
      <c r="EA330" s="5"/>
      <c r="EB330" s="5"/>
      <c r="EC330" s="5"/>
      <c r="ED330" s="5" t="s">
        <v>1528</v>
      </c>
      <c r="EE330" s="115"/>
      <c r="EF330" s="115"/>
      <c r="EG330" s="115"/>
      <c r="EH330" s="115"/>
      <c r="EI330" s="115"/>
      <c r="EJ330" s="115"/>
      <c r="EK330" s="115"/>
      <c r="EL330" s="115"/>
      <c r="EM330" s="115"/>
      <c r="EN330" s="115"/>
      <c r="EO330" s="115"/>
      <c r="EP330" s="115"/>
      <c r="EQ330" s="5"/>
      <c r="ER330" s="5"/>
    </row>
    <row r="331" spans="1:148" s="9" customFormat="1" ht="29.4" hidden="1" thickBot="1" x14ac:dyDescent="0.35">
      <c r="A331" s="5" t="s">
        <v>2423</v>
      </c>
      <c r="B331" s="5" t="s">
        <v>2405</v>
      </c>
      <c r="C331" s="5" t="s">
        <v>587</v>
      </c>
      <c r="D331" s="5"/>
      <c r="E331" s="5" t="s">
        <v>583</v>
      </c>
      <c r="F331" s="134"/>
      <c r="G331" s="134"/>
      <c r="H331" s="130">
        <v>44832</v>
      </c>
      <c r="I331" s="130">
        <v>44832</v>
      </c>
      <c r="J331" s="130">
        <v>44839</v>
      </c>
      <c r="K331" s="130">
        <v>44837</v>
      </c>
      <c r="L331" s="115"/>
      <c r="M331" s="115"/>
      <c r="N331" s="130">
        <v>44841</v>
      </c>
      <c r="O331" s="130">
        <v>44841</v>
      </c>
      <c r="P331" s="198">
        <v>44948</v>
      </c>
      <c r="Q331" s="275">
        <v>44901</v>
      </c>
      <c r="R331" s="254" t="s">
        <v>2307</v>
      </c>
      <c r="S331" s="191">
        <v>1</v>
      </c>
      <c r="T331" s="191">
        <v>1</v>
      </c>
      <c r="U331" s="235"/>
      <c r="V331" s="235">
        <v>1</v>
      </c>
      <c r="W331" s="191">
        <v>1</v>
      </c>
      <c r="X331" s="177">
        <v>1</v>
      </c>
      <c r="Y331" s="25"/>
      <c r="Z331" s="217">
        <f t="shared" si="117"/>
        <v>44904</v>
      </c>
      <c r="AA331" s="208">
        <f t="shared" si="127"/>
        <v>44904</v>
      </c>
      <c r="AB331" s="217">
        <f t="shared" si="118"/>
        <v>44904</v>
      </c>
      <c r="AC331" s="206">
        <v>44904</v>
      </c>
      <c r="AD331" s="217">
        <f t="shared" si="119"/>
        <v>44921</v>
      </c>
      <c r="AE331" s="206">
        <v>44921</v>
      </c>
      <c r="AF331" s="206">
        <f t="shared" si="116"/>
        <v>44923</v>
      </c>
      <c r="AG331" s="406">
        <v>44924</v>
      </c>
      <c r="AH331" s="222"/>
      <c r="AI331" s="41"/>
      <c r="AJ331" s="6">
        <f t="shared" si="120"/>
        <v>1</v>
      </c>
      <c r="AK331" s="6">
        <f t="shared" si="121"/>
        <v>1</v>
      </c>
      <c r="AL331" s="6">
        <f t="shared" si="122"/>
        <v>1</v>
      </c>
      <c r="AM331" s="6">
        <f t="shared" si="123"/>
        <v>18</v>
      </c>
      <c r="AN331" s="6">
        <f t="shared" si="124"/>
        <v>1</v>
      </c>
      <c r="AO331" s="6">
        <f t="shared" si="125"/>
        <v>3</v>
      </c>
      <c r="AP331" s="30">
        <f t="shared" si="126"/>
        <v>2</v>
      </c>
      <c r="AQ331" s="32"/>
      <c r="AR331" s="7"/>
      <c r="AS331" s="7"/>
      <c r="AT331" s="7"/>
      <c r="AU331" s="7"/>
      <c r="AV331" s="7"/>
      <c r="AW331" s="7"/>
      <c r="AX331" s="7"/>
      <c r="AY331" s="7"/>
      <c r="AZ331" s="7"/>
      <c r="BA331" s="7"/>
      <c r="BB331" s="7"/>
      <c r="BC331" s="7"/>
      <c r="BD331" s="7"/>
      <c r="BE331" s="7"/>
      <c r="BF331" s="7"/>
      <c r="BG331" s="8"/>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37"/>
      <c r="DX331" s="5" t="s">
        <v>1392</v>
      </c>
      <c r="DY331" s="5"/>
      <c r="DZ331" s="5" t="s">
        <v>1527</v>
      </c>
      <c r="EA331" s="5"/>
      <c r="EB331" s="5"/>
      <c r="EC331" s="5"/>
      <c r="ED331" s="5" t="s">
        <v>1528</v>
      </c>
      <c r="EE331" s="115"/>
      <c r="EF331" s="115"/>
      <c r="EG331" s="115"/>
      <c r="EH331" s="115"/>
      <c r="EI331" s="115"/>
      <c r="EJ331" s="115"/>
      <c r="EK331" s="115"/>
      <c r="EL331" s="115"/>
      <c r="EM331" s="115"/>
      <c r="EN331" s="115"/>
      <c r="EO331" s="115"/>
      <c r="EP331" s="115"/>
      <c r="EQ331" s="5"/>
      <c r="ER331" s="5"/>
    </row>
    <row r="332" spans="1:148" s="9" customFormat="1" ht="29.4" hidden="1" thickBot="1" x14ac:dyDescent="0.35">
      <c r="A332" s="5" t="s">
        <v>2424</v>
      </c>
      <c r="B332" s="5" t="s">
        <v>2405</v>
      </c>
      <c r="C332" s="5" t="s">
        <v>587</v>
      </c>
      <c r="D332" s="5"/>
      <c r="E332" s="5" t="s">
        <v>583</v>
      </c>
      <c r="F332" s="134"/>
      <c r="G332" s="134"/>
      <c r="H332" s="130">
        <v>44832</v>
      </c>
      <c r="I332" s="130">
        <v>44832</v>
      </c>
      <c r="J332" s="130">
        <v>44839</v>
      </c>
      <c r="K332" s="130">
        <v>44837</v>
      </c>
      <c r="L332" s="115"/>
      <c r="M332" s="115"/>
      <c r="N332" s="130">
        <v>44841</v>
      </c>
      <c r="O332" s="130">
        <v>44841</v>
      </c>
      <c r="P332" s="198">
        <v>44948</v>
      </c>
      <c r="Q332" s="275">
        <v>44914</v>
      </c>
      <c r="R332" s="254" t="s">
        <v>2425</v>
      </c>
      <c r="S332" s="191">
        <v>1</v>
      </c>
      <c r="T332" s="191">
        <v>1</v>
      </c>
      <c r="U332" s="235"/>
      <c r="V332" s="235">
        <v>1</v>
      </c>
      <c r="W332" s="191">
        <v>1</v>
      </c>
      <c r="X332" s="177">
        <v>1</v>
      </c>
      <c r="Y332" s="25"/>
      <c r="Z332" s="217">
        <f t="shared" si="117"/>
        <v>44904</v>
      </c>
      <c r="AA332" s="208">
        <f t="shared" si="127"/>
        <v>44904</v>
      </c>
      <c r="AB332" s="217">
        <f t="shared" si="118"/>
        <v>44904</v>
      </c>
      <c r="AC332" s="206">
        <v>44904</v>
      </c>
      <c r="AD332" s="217">
        <f t="shared" si="119"/>
        <v>44921</v>
      </c>
      <c r="AE332" s="206">
        <v>44921</v>
      </c>
      <c r="AF332" s="206">
        <f t="shared" si="116"/>
        <v>44923</v>
      </c>
      <c r="AG332" s="406">
        <v>44924</v>
      </c>
      <c r="AH332" s="222"/>
      <c r="AI332" s="41"/>
      <c r="AJ332" s="6">
        <f t="shared" si="120"/>
        <v>1</v>
      </c>
      <c r="AK332" s="6">
        <f t="shared" si="121"/>
        <v>1</v>
      </c>
      <c r="AL332" s="6">
        <f t="shared" si="122"/>
        <v>1</v>
      </c>
      <c r="AM332" s="6">
        <f t="shared" si="123"/>
        <v>18</v>
      </c>
      <c r="AN332" s="6">
        <f t="shared" si="124"/>
        <v>1</v>
      </c>
      <c r="AO332" s="6">
        <f t="shared" si="125"/>
        <v>3</v>
      </c>
      <c r="AP332" s="30">
        <f t="shared" si="126"/>
        <v>2</v>
      </c>
      <c r="AQ332" s="32"/>
      <c r="AR332" s="7"/>
      <c r="AS332" s="7"/>
      <c r="AT332" s="7"/>
      <c r="AU332" s="7"/>
      <c r="AV332" s="7"/>
      <c r="AW332" s="7"/>
      <c r="AX332" s="7"/>
      <c r="AY332" s="7"/>
      <c r="AZ332" s="7"/>
      <c r="BA332" s="7"/>
      <c r="BB332" s="7"/>
      <c r="BC332" s="7"/>
      <c r="BD332" s="7"/>
      <c r="BE332" s="7"/>
      <c r="BF332" s="7"/>
      <c r="BG332" s="8"/>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37"/>
      <c r="DX332" s="5" t="s">
        <v>1392</v>
      </c>
      <c r="DY332" s="5"/>
      <c r="DZ332" s="5" t="s">
        <v>1527</v>
      </c>
      <c r="EA332" s="5"/>
      <c r="EB332" s="5"/>
      <c r="EC332" s="5"/>
      <c r="ED332" s="5" t="s">
        <v>1528</v>
      </c>
      <c r="EE332" s="115"/>
      <c r="EF332" s="115"/>
      <c r="EG332" s="115"/>
      <c r="EH332" s="115"/>
      <c r="EI332" s="115"/>
      <c r="EJ332" s="115"/>
      <c r="EK332" s="115"/>
      <c r="EL332" s="115"/>
      <c r="EM332" s="115"/>
      <c r="EN332" s="115"/>
      <c r="EO332" s="115"/>
      <c r="EP332" s="115"/>
      <c r="EQ332" s="5"/>
      <c r="ER332" s="5"/>
    </row>
    <row r="333" spans="1:148" s="9" customFormat="1" ht="29.4" hidden="1" thickBot="1" x14ac:dyDescent="0.35">
      <c r="A333" s="5" t="s">
        <v>2426</v>
      </c>
      <c r="B333" s="5" t="s">
        <v>2405</v>
      </c>
      <c r="C333" s="5" t="s">
        <v>587</v>
      </c>
      <c r="D333" s="5"/>
      <c r="E333" s="5" t="s">
        <v>583</v>
      </c>
      <c r="F333" s="134"/>
      <c r="G333" s="134"/>
      <c r="H333" s="130">
        <v>44832</v>
      </c>
      <c r="I333" s="130">
        <v>44832</v>
      </c>
      <c r="J333" s="130">
        <v>44839</v>
      </c>
      <c r="K333" s="130">
        <v>44837</v>
      </c>
      <c r="L333" s="115"/>
      <c r="M333" s="115"/>
      <c r="N333" s="130">
        <v>44841</v>
      </c>
      <c r="O333" s="130">
        <v>44841</v>
      </c>
      <c r="P333" s="198">
        <v>44948</v>
      </c>
      <c r="Q333" s="275">
        <v>44914</v>
      </c>
      <c r="R333" s="254" t="s">
        <v>2425</v>
      </c>
      <c r="S333" s="191">
        <v>1</v>
      </c>
      <c r="T333" s="191">
        <v>1</v>
      </c>
      <c r="U333" s="235"/>
      <c r="V333" s="235">
        <v>1</v>
      </c>
      <c r="W333" s="191">
        <v>1</v>
      </c>
      <c r="X333" s="177">
        <v>1</v>
      </c>
      <c r="Y333" s="25"/>
      <c r="Z333" s="217">
        <f t="shared" si="117"/>
        <v>44904</v>
      </c>
      <c r="AA333" s="208">
        <f t="shared" si="127"/>
        <v>44904</v>
      </c>
      <c r="AB333" s="217">
        <f t="shared" si="118"/>
        <v>44904</v>
      </c>
      <c r="AC333" s="206">
        <v>44904</v>
      </c>
      <c r="AD333" s="217">
        <f t="shared" si="119"/>
        <v>44922</v>
      </c>
      <c r="AE333" s="206">
        <v>44922</v>
      </c>
      <c r="AF333" s="206">
        <f t="shared" si="116"/>
        <v>44923</v>
      </c>
      <c r="AG333" s="406">
        <v>44924</v>
      </c>
      <c r="AH333" s="222"/>
      <c r="AI333" s="41"/>
      <c r="AJ333" s="6">
        <f t="shared" si="120"/>
        <v>1</v>
      </c>
      <c r="AK333" s="6">
        <f t="shared" si="121"/>
        <v>1</v>
      </c>
      <c r="AL333" s="6">
        <f t="shared" si="122"/>
        <v>1</v>
      </c>
      <c r="AM333" s="6">
        <f t="shared" si="123"/>
        <v>19</v>
      </c>
      <c r="AN333" s="6">
        <f t="shared" si="124"/>
        <v>1</v>
      </c>
      <c r="AO333" s="6">
        <f t="shared" si="125"/>
        <v>2</v>
      </c>
      <c r="AP333" s="30">
        <f t="shared" si="126"/>
        <v>2</v>
      </c>
      <c r="AQ333" s="32"/>
      <c r="AR333" s="7"/>
      <c r="AS333" s="7"/>
      <c r="AT333" s="7"/>
      <c r="AU333" s="7"/>
      <c r="AV333" s="7"/>
      <c r="AW333" s="7"/>
      <c r="AX333" s="7"/>
      <c r="AY333" s="7"/>
      <c r="AZ333" s="7"/>
      <c r="BA333" s="7"/>
      <c r="BB333" s="7"/>
      <c r="BC333" s="7"/>
      <c r="BD333" s="7"/>
      <c r="BE333" s="7"/>
      <c r="BF333" s="7"/>
      <c r="BG333" s="8"/>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37"/>
      <c r="DX333" s="5" t="s">
        <v>1392</v>
      </c>
      <c r="DY333" s="5"/>
      <c r="DZ333" s="5" t="s">
        <v>1527</v>
      </c>
      <c r="EA333" s="5"/>
      <c r="EB333" s="5"/>
      <c r="EC333" s="5"/>
      <c r="ED333" s="5" t="s">
        <v>1528</v>
      </c>
      <c r="EE333" s="115"/>
      <c r="EF333" s="115"/>
      <c r="EG333" s="115"/>
      <c r="EH333" s="115"/>
      <c r="EI333" s="115"/>
      <c r="EJ333" s="115"/>
      <c r="EK333" s="115"/>
      <c r="EL333" s="115"/>
      <c r="EM333" s="115"/>
      <c r="EN333" s="115"/>
      <c r="EO333" s="115"/>
      <c r="EP333" s="115"/>
      <c r="EQ333" s="5"/>
      <c r="ER333" s="5"/>
    </row>
    <row r="334" spans="1:148" s="9" customFormat="1" ht="29.4" hidden="1" thickBot="1" x14ac:dyDescent="0.35">
      <c r="A334" s="5" t="s">
        <v>2427</v>
      </c>
      <c r="B334" s="5" t="s">
        <v>2405</v>
      </c>
      <c r="C334" s="5" t="s">
        <v>587</v>
      </c>
      <c r="D334" s="5"/>
      <c r="E334" s="5" t="s">
        <v>583</v>
      </c>
      <c r="F334" s="134"/>
      <c r="G334" s="134"/>
      <c r="H334" s="130">
        <v>44832</v>
      </c>
      <c r="I334" s="130">
        <v>44832</v>
      </c>
      <c r="J334" s="130">
        <v>44839</v>
      </c>
      <c r="K334" s="130">
        <v>44837</v>
      </c>
      <c r="L334" s="115"/>
      <c r="M334" s="115"/>
      <c r="N334" s="130">
        <v>44841</v>
      </c>
      <c r="O334" s="269">
        <v>44841</v>
      </c>
      <c r="P334" s="198">
        <v>44948</v>
      </c>
      <c r="Q334" s="275">
        <v>44914</v>
      </c>
      <c r="R334" s="254" t="s">
        <v>2425</v>
      </c>
      <c r="S334" s="191">
        <v>1</v>
      </c>
      <c r="T334" s="191">
        <v>1</v>
      </c>
      <c r="U334" s="492"/>
      <c r="V334" s="235">
        <v>1</v>
      </c>
      <c r="W334" s="191">
        <v>1</v>
      </c>
      <c r="X334" s="177">
        <v>1</v>
      </c>
      <c r="Y334" s="25"/>
      <c r="Z334" s="217">
        <f t="shared" si="117"/>
        <v>44903</v>
      </c>
      <c r="AA334" s="208">
        <v>44903</v>
      </c>
      <c r="AB334" s="217">
        <f t="shared" si="118"/>
        <v>44904</v>
      </c>
      <c r="AC334" s="206">
        <v>44904</v>
      </c>
      <c r="AD334" s="217">
        <f t="shared" si="119"/>
        <v>44922</v>
      </c>
      <c r="AE334" s="206">
        <v>44922</v>
      </c>
      <c r="AF334" s="206">
        <f t="shared" si="116"/>
        <v>44923</v>
      </c>
      <c r="AG334" s="406">
        <v>44924</v>
      </c>
      <c r="AH334" s="222"/>
      <c r="AI334" s="41"/>
      <c r="AJ334" s="6">
        <f t="shared" si="120"/>
        <v>1</v>
      </c>
      <c r="AK334" s="6">
        <f t="shared" si="121"/>
        <v>2</v>
      </c>
      <c r="AL334" s="6">
        <f t="shared" si="122"/>
        <v>1</v>
      </c>
      <c r="AM334" s="6">
        <f t="shared" si="123"/>
        <v>19</v>
      </c>
      <c r="AN334" s="6">
        <f t="shared" si="124"/>
        <v>1</v>
      </c>
      <c r="AO334" s="6">
        <f t="shared" si="125"/>
        <v>2</v>
      </c>
      <c r="AP334" s="30">
        <f t="shared" si="126"/>
        <v>2</v>
      </c>
      <c r="AQ334" s="32"/>
      <c r="AR334" s="7"/>
      <c r="AS334" s="7"/>
      <c r="AT334" s="7"/>
      <c r="AU334" s="7"/>
      <c r="AV334" s="7"/>
      <c r="AW334" s="7"/>
      <c r="AX334" s="7"/>
      <c r="AY334" s="7"/>
      <c r="AZ334" s="7"/>
      <c r="BA334" s="7"/>
      <c r="BB334" s="7"/>
      <c r="BC334" s="7"/>
      <c r="BD334" s="7"/>
      <c r="BE334" s="7"/>
      <c r="BF334" s="7"/>
      <c r="BG334" s="8"/>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37"/>
      <c r="DX334" s="5" t="s">
        <v>1392</v>
      </c>
      <c r="DY334" s="5"/>
      <c r="DZ334" s="5" t="s">
        <v>1527</v>
      </c>
      <c r="EA334" s="5"/>
      <c r="EB334" s="5"/>
      <c r="EC334" s="5"/>
      <c r="ED334" s="5" t="s">
        <v>1528</v>
      </c>
      <c r="EE334" s="115"/>
      <c r="EF334" s="115"/>
      <c r="EG334" s="115"/>
      <c r="EH334" s="115"/>
      <c r="EI334" s="115"/>
      <c r="EJ334" s="115"/>
      <c r="EK334" s="115"/>
      <c r="EL334" s="115"/>
      <c r="EM334" s="115"/>
      <c r="EN334" s="115"/>
      <c r="EO334" s="115"/>
      <c r="EP334" s="115"/>
      <c r="EQ334" s="5"/>
      <c r="ER334" s="5"/>
    </row>
    <row r="335" spans="1:148" s="9" customFormat="1" ht="43.8" thickBot="1" x14ac:dyDescent="0.35">
      <c r="A335" s="5" t="s">
        <v>2428</v>
      </c>
      <c r="B335" s="5" t="s">
        <v>2429</v>
      </c>
      <c r="C335" s="5" t="s">
        <v>579</v>
      </c>
      <c r="D335" s="5" t="s">
        <v>581</v>
      </c>
      <c r="E335" s="5" t="s">
        <v>575</v>
      </c>
      <c r="F335" s="134"/>
      <c r="G335" s="134"/>
      <c r="H335" s="130">
        <v>44594</v>
      </c>
      <c r="I335" s="130">
        <v>44594</v>
      </c>
      <c r="J335" s="115"/>
      <c r="K335" s="115"/>
      <c r="L335" s="115"/>
      <c r="M335" s="141"/>
      <c r="N335" s="130">
        <v>44951</v>
      </c>
      <c r="O335" s="269">
        <v>44951</v>
      </c>
      <c r="P335" s="198">
        <v>45170</v>
      </c>
      <c r="Q335" s="345">
        <f>WORKDAY(MIN(AA335,AB335),-5)</f>
        <v>45209</v>
      </c>
      <c r="R335" s="348" t="s">
        <v>2393</v>
      </c>
      <c r="S335" s="177">
        <v>1</v>
      </c>
      <c r="T335" s="579">
        <v>1</v>
      </c>
      <c r="U335" s="511">
        <v>1</v>
      </c>
      <c r="V335" s="580">
        <v>0.4</v>
      </c>
      <c r="W335" s="235">
        <v>0.95</v>
      </c>
      <c r="X335" s="177"/>
      <c r="Y335" s="25"/>
      <c r="Z335" s="206">
        <v>45205</v>
      </c>
      <c r="AA335" s="206">
        <v>45230</v>
      </c>
      <c r="AB335" s="206">
        <v>45216</v>
      </c>
      <c r="AC335" s="206">
        <v>45250</v>
      </c>
      <c r="AD335" s="206">
        <v>45245</v>
      </c>
      <c r="AE335" s="205">
        <v>44929</v>
      </c>
      <c r="AF335" s="205">
        <f t="shared" si="116"/>
        <v>45303</v>
      </c>
      <c r="AG335" s="205">
        <v>45306</v>
      </c>
      <c r="AH335" s="222"/>
      <c r="AI335" s="41"/>
      <c r="AJ335" s="6">
        <f t="shared" si="120"/>
        <v>26</v>
      </c>
      <c r="AK335" s="6">
        <f t="shared" si="121"/>
        <v>-13</v>
      </c>
      <c r="AL335" s="6">
        <f t="shared" si="122"/>
        <v>35</v>
      </c>
      <c r="AM335" s="6">
        <f t="shared" si="123"/>
        <v>-4</v>
      </c>
      <c r="AN335" s="6">
        <f t="shared" si="124"/>
        <v>-315</v>
      </c>
      <c r="AO335" s="6">
        <f t="shared" si="125"/>
        <v>375</v>
      </c>
      <c r="AP335" s="30">
        <f t="shared" si="126"/>
        <v>4</v>
      </c>
      <c r="AQ335" s="32"/>
      <c r="AR335" s="7"/>
      <c r="AS335" s="7"/>
      <c r="AT335" s="7"/>
      <c r="AU335" s="7"/>
      <c r="AV335" s="7"/>
      <c r="AW335" s="7"/>
      <c r="AX335" s="7"/>
      <c r="AY335" s="7"/>
      <c r="AZ335" s="7"/>
      <c r="BA335" s="7"/>
      <c r="BB335" s="7"/>
      <c r="BC335" s="7"/>
      <c r="BD335" s="7"/>
      <c r="BE335" s="7"/>
      <c r="BF335" s="7"/>
      <c r="BG335" s="8"/>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37"/>
      <c r="DX335" s="5" t="s">
        <v>2028</v>
      </c>
      <c r="DY335" s="5"/>
      <c r="DZ335" s="5" t="s">
        <v>584</v>
      </c>
      <c r="EA335" s="5" t="s">
        <v>577</v>
      </c>
      <c r="EB335" s="5" t="s">
        <v>1546</v>
      </c>
      <c r="EC335" s="5" t="s">
        <v>1547</v>
      </c>
      <c r="ED335" s="5"/>
      <c r="EE335" s="115" t="s">
        <v>1113</v>
      </c>
      <c r="EF335" s="115">
        <v>44574</v>
      </c>
      <c r="EG335" s="115"/>
      <c r="EH335" s="115"/>
      <c r="EI335" s="115"/>
      <c r="EJ335" s="115">
        <v>44111</v>
      </c>
      <c r="EK335" s="115"/>
      <c r="EL335" s="115"/>
      <c r="EM335" s="115"/>
      <c r="EN335" s="115"/>
      <c r="EO335" s="115"/>
      <c r="EP335" s="115"/>
      <c r="EQ335" s="5"/>
      <c r="ER335" s="5"/>
    </row>
    <row r="336" spans="1:148" s="9" customFormat="1" ht="15" hidden="1" thickBot="1" x14ac:dyDescent="0.35">
      <c r="A336" s="5" t="s">
        <v>2430</v>
      </c>
      <c r="B336" s="28" t="s">
        <v>2431</v>
      </c>
      <c r="C336" s="5" t="s">
        <v>587</v>
      </c>
      <c r="D336" s="5"/>
      <c r="E336" s="5" t="s">
        <v>583</v>
      </c>
      <c r="F336" s="134"/>
      <c r="G336" s="134"/>
      <c r="H336" s="130">
        <v>44943</v>
      </c>
      <c r="I336" s="134"/>
      <c r="J336" s="131">
        <v>44946</v>
      </c>
      <c r="K336" s="134"/>
      <c r="L336" s="134"/>
      <c r="M336" s="134"/>
      <c r="N336" s="279">
        <v>44958</v>
      </c>
      <c r="O336" s="267"/>
      <c r="P336" s="197"/>
      <c r="Q336" s="271">
        <v>44964</v>
      </c>
      <c r="R336" s="258" t="s">
        <v>2432</v>
      </c>
      <c r="S336" s="177">
        <v>1</v>
      </c>
      <c r="T336" s="190">
        <v>1</v>
      </c>
      <c r="U336" s="190">
        <v>1</v>
      </c>
      <c r="V336" s="190">
        <v>1</v>
      </c>
      <c r="W336" s="190">
        <v>1</v>
      </c>
      <c r="X336" s="177"/>
      <c r="Y336" s="25"/>
      <c r="Z336" s="206">
        <v>44958</v>
      </c>
      <c r="AA336" s="205"/>
      <c r="AB336" s="205"/>
      <c r="AC336" s="205"/>
      <c r="AD336" s="242">
        <f t="shared" ref="AD336:AD341" si="128">SUM(AC336+AE336)/2</f>
        <v>0</v>
      </c>
      <c r="AE336" s="205"/>
      <c r="AF336" s="206">
        <f t="shared" si="116"/>
        <v>44967</v>
      </c>
      <c r="AG336" s="409">
        <v>44970</v>
      </c>
      <c r="AH336" s="222"/>
      <c r="AI336" s="41"/>
      <c r="AJ336" s="6" t="str">
        <f t="shared" si="120"/>
        <v/>
      </c>
      <c r="AK336" s="6" t="str">
        <f t="shared" si="121"/>
        <v/>
      </c>
      <c r="AL336" s="6" t="str">
        <f t="shared" si="122"/>
        <v/>
      </c>
      <c r="AM336" s="6" t="str">
        <f t="shared" si="123"/>
        <v/>
      </c>
      <c r="AN336" s="6" t="str">
        <f t="shared" si="124"/>
        <v/>
      </c>
      <c r="AO336" s="6" t="str">
        <f t="shared" si="125"/>
        <v/>
      </c>
      <c r="AP336" s="30">
        <f t="shared" si="126"/>
        <v>4</v>
      </c>
      <c r="AQ336" s="32"/>
      <c r="AR336" s="7"/>
      <c r="AS336" s="7"/>
      <c r="AT336" s="7"/>
      <c r="AU336" s="7"/>
      <c r="AV336" s="7"/>
      <c r="AW336" s="7"/>
      <c r="AX336" s="7"/>
      <c r="AY336" s="7"/>
      <c r="AZ336" s="7"/>
      <c r="BA336" s="7"/>
      <c r="BB336" s="7"/>
      <c r="BC336" s="7"/>
      <c r="BD336" s="7"/>
      <c r="BE336" s="7"/>
      <c r="BF336" s="7"/>
      <c r="BG336" s="8"/>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37"/>
      <c r="DX336" s="5"/>
      <c r="DY336" s="5"/>
      <c r="DZ336" s="5"/>
      <c r="EA336" s="5"/>
      <c r="EB336" s="5"/>
      <c r="EC336" s="5"/>
      <c r="ED336" s="5"/>
      <c r="EE336" s="5"/>
      <c r="EF336" s="5"/>
      <c r="EG336" s="5"/>
      <c r="EH336" s="5"/>
      <c r="EI336" s="5"/>
      <c r="EJ336" s="5"/>
      <c r="EK336" s="5"/>
      <c r="EL336" s="115"/>
      <c r="EM336" s="115"/>
      <c r="EN336" s="115"/>
      <c r="EO336" s="115"/>
      <c r="EP336" s="115"/>
      <c r="EQ336" s="5"/>
      <c r="ER336" s="5"/>
    </row>
    <row r="337" spans="1:265" s="9" customFormat="1" ht="69.599999999999994" thickBot="1" x14ac:dyDescent="0.35">
      <c r="A337" s="5" t="s">
        <v>2433</v>
      </c>
      <c r="B337" s="28" t="s">
        <v>2434</v>
      </c>
      <c r="C337" s="5" t="s">
        <v>579</v>
      </c>
      <c r="D337" s="5" t="s">
        <v>581</v>
      </c>
      <c r="E337" s="5" t="s">
        <v>575</v>
      </c>
      <c r="F337" s="130">
        <v>45152</v>
      </c>
      <c r="G337" s="115">
        <v>45245</v>
      </c>
      <c r="H337" s="115"/>
      <c r="I337" s="115"/>
      <c r="J337" s="115"/>
      <c r="K337" s="115"/>
      <c r="L337" s="115"/>
      <c r="M337" s="260"/>
      <c r="N337" s="196">
        <v>45252</v>
      </c>
      <c r="O337" s="96"/>
      <c r="P337" s="300">
        <v>45222</v>
      </c>
      <c r="Q337" s="336">
        <f t="shared" ref="Q337:Q343" si="129">WORKDAY(MIN(AA337,AB337),-5)</f>
        <v>45229</v>
      </c>
      <c r="R337" s="641" t="s">
        <v>2435</v>
      </c>
      <c r="S337" s="177"/>
      <c r="T337" s="177"/>
      <c r="U337" s="309"/>
      <c r="V337" s="177"/>
      <c r="W337" s="161"/>
      <c r="X337" s="177"/>
      <c r="Y337" s="25"/>
      <c r="Z337" s="205">
        <v>45222</v>
      </c>
      <c r="AA337" s="205">
        <v>45236</v>
      </c>
      <c r="AB337" s="298"/>
      <c r="AC337" s="298"/>
      <c r="AD337" s="205">
        <f t="shared" si="128"/>
        <v>0</v>
      </c>
      <c r="AE337" s="205"/>
      <c r="AF337" s="205" t="str">
        <f t="shared" ref="AF337:AF368" si="130">IF(ISBLANK(AG337),"",WORKDAY(AG337,-1))</f>
        <v/>
      </c>
      <c r="AG337" s="205"/>
      <c r="AH337" s="222"/>
      <c r="AI337" s="41"/>
      <c r="AJ337" s="6">
        <f t="shared" si="120"/>
        <v>15</v>
      </c>
      <c r="AK337" s="6" t="str">
        <f t="shared" si="121"/>
        <v/>
      </c>
      <c r="AL337" s="6" t="str">
        <f t="shared" si="122"/>
        <v/>
      </c>
      <c r="AM337" s="6" t="str">
        <f t="shared" si="123"/>
        <v/>
      </c>
      <c r="AN337" s="6" t="str">
        <f t="shared" si="124"/>
        <v/>
      </c>
      <c r="AO337" s="6" t="str">
        <f t="shared" si="125"/>
        <v/>
      </c>
      <c r="AP337" s="30" t="str">
        <f t="shared" si="126"/>
        <v/>
      </c>
      <c r="AQ337" s="32"/>
      <c r="AR337" s="7"/>
      <c r="AS337" s="7"/>
      <c r="AT337" s="7"/>
      <c r="AU337" s="7"/>
      <c r="AV337" s="7"/>
      <c r="AW337" s="7"/>
      <c r="AX337" s="7"/>
      <c r="AY337" s="7"/>
      <c r="AZ337" s="7"/>
      <c r="BA337" s="7"/>
      <c r="BB337" s="7"/>
      <c r="BC337" s="7"/>
      <c r="BD337" s="7"/>
      <c r="BE337" s="7"/>
      <c r="BF337" s="7"/>
      <c r="BG337" s="8"/>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37"/>
      <c r="DX337" s="5" t="s">
        <v>821</v>
      </c>
      <c r="DY337" s="5"/>
      <c r="DZ337" s="5" t="s">
        <v>584</v>
      </c>
      <c r="EA337" s="5"/>
      <c r="EB337" s="5" t="s">
        <v>1546</v>
      </c>
      <c r="EC337" s="5" t="s">
        <v>1705</v>
      </c>
      <c r="ED337" s="5"/>
      <c r="EE337" s="5"/>
      <c r="EF337" s="5"/>
      <c r="EG337" s="5"/>
      <c r="EH337" s="5"/>
      <c r="EI337" s="5"/>
      <c r="EJ337" s="5"/>
      <c r="EK337" s="5"/>
      <c r="EL337" s="5"/>
      <c r="EM337" s="5"/>
      <c r="EN337" s="5"/>
      <c r="EO337" s="5"/>
      <c r="EP337" s="5"/>
      <c r="EQ337" s="5"/>
      <c r="ER337" s="5"/>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c r="JE337"/>
    </row>
    <row r="338" spans="1:265" s="9" customFormat="1" ht="28.2" thickBot="1" x14ac:dyDescent="0.35">
      <c r="A338" s="5" t="s">
        <v>2436</v>
      </c>
      <c r="B338" s="28" t="s">
        <v>2437</v>
      </c>
      <c r="C338" s="5" t="s">
        <v>579</v>
      </c>
      <c r="D338" s="5" t="s">
        <v>581</v>
      </c>
      <c r="E338" s="5" t="s">
        <v>575</v>
      </c>
      <c r="F338" s="130">
        <v>45152</v>
      </c>
      <c r="G338" s="115">
        <v>45245</v>
      </c>
      <c r="H338" s="115"/>
      <c r="I338" s="115"/>
      <c r="J338" s="115"/>
      <c r="K338" s="115"/>
      <c r="L338" s="115"/>
      <c r="M338" s="115"/>
      <c r="N338" s="268">
        <v>45252</v>
      </c>
      <c r="O338" s="260"/>
      <c r="P338" s="300">
        <v>45224</v>
      </c>
      <c r="Q338" s="336">
        <f t="shared" si="129"/>
        <v>45231</v>
      </c>
      <c r="R338" s="28" t="s">
        <v>2438</v>
      </c>
      <c r="S338" s="177"/>
      <c r="T338" s="493"/>
      <c r="U338" s="307"/>
      <c r="V338" s="247"/>
      <c r="W338" s="177"/>
      <c r="X338" s="177"/>
      <c r="Y338" s="25"/>
      <c r="Z338" s="220">
        <v>45224</v>
      </c>
      <c r="AA338" s="220">
        <v>45238</v>
      </c>
      <c r="AB338" s="205"/>
      <c r="AC338" s="205"/>
      <c r="AD338" s="205">
        <f t="shared" si="128"/>
        <v>0</v>
      </c>
      <c r="AE338" s="205"/>
      <c r="AF338" s="205" t="str">
        <f t="shared" si="130"/>
        <v/>
      </c>
      <c r="AG338" s="205"/>
      <c r="AH338" s="222"/>
      <c r="AI338" s="41"/>
      <c r="AJ338" s="6">
        <f t="shared" si="120"/>
        <v>15</v>
      </c>
      <c r="AK338" s="6" t="str">
        <f t="shared" si="121"/>
        <v/>
      </c>
      <c r="AL338" s="6" t="str">
        <f t="shared" si="122"/>
        <v/>
      </c>
      <c r="AM338" s="6" t="str">
        <f t="shared" si="123"/>
        <v/>
      </c>
      <c r="AN338" s="6" t="str">
        <f t="shared" si="124"/>
        <v/>
      </c>
      <c r="AO338" s="6" t="str">
        <f t="shared" si="125"/>
        <v/>
      </c>
      <c r="AP338" s="30" t="str">
        <f t="shared" si="126"/>
        <v/>
      </c>
      <c r="AQ338" s="32"/>
      <c r="AR338" s="7"/>
      <c r="AS338" s="7"/>
      <c r="AT338" s="7"/>
      <c r="AU338" s="7"/>
      <c r="AV338" s="7"/>
      <c r="AW338" s="7"/>
      <c r="AX338" s="7"/>
      <c r="AY338" s="7"/>
      <c r="AZ338" s="7"/>
      <c r="BA338" s="7"/>
      <c r="BB338" s="7"/>
      <c r="BC338" s="7"/>
      <c r="BD338" s="7"/>
      <c r="BE338" s="7"/>
      <c r="BF338" s="7"/>
      <c r="BG338" s="8"/>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37"/>
      <c r="DX338" s="5" t="s">
        <v>821</v>
      </c>
      <c r="DY338" s="5"/>
      <c r="DZ338" s="5" t="s">
        <v>584</v>
      </c>
      <c r="EA338" s="5"/>
      <c r="EB338" s="5" t="s">
        <v>1546</v>
      </c>
      <c r="EC338" s="5" t="s">
        <v>1705</v>
      </c>
      <c r="ED338" s="5"/>
      <c r="EE338" s="5"/>
      <c r="EF338" s="5"/>
      <c r="EG338" s="5"/>
      <c r="EH338" s="5"/>
      <c r="EI338" s="5"/>
      <c r="EJ338" s="5"/>
      <c r="EK338" s="5"/>
      <c r="EL338" s="5"/>
      <c r="EM338" s="5"/>
      <c r="EN338" s="5"/>
      <c r="EO338" s="5"/>
      <c r="EP338" s="5"/>
      <c r="EQ338" s="5"/>
      <c r="ER338" s="5"/>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c r="JE338"/>
    </row>
    <row r="339" spans="1:265" s="9" customFormat="1" ht="27.6" x14ac:dyDescent="0.3">
      <c r="A339" s="5" t="s">
        <v>2439</v>
      </c>
      <c r="B339" s="28" t="s">
        <v>2440</v>
      </c>
      <c r="C339" s="5" t="s">
        <v>579</v>
      </c>
      <c r="D339" s="5" t="s">
        <v>581</v>
      </c>
      <c r="E339" s="5" t="s">
        <v>575</v>
      </c>
      <c r="F339" s="130">
        <v>45152</v>
      </c>
      <c r="G339" s="115">
        <v>45245</v>
      </c>
      <c r="H339" s="115"/>
      <c r="I339" s="115"/>
      <c r="J339" s="115"/>
      <c r="K339" s="115"/>
      <c r="L339" s="115"/>
      <c r="M339" s="115"/>
      <c r="N339" s="130">
        <v>45252</v>
      </c>
      <c r="O339" s="260"/>
      <c r="P339" s="300">
        <v>45225</v>
      </c>
      <c r="Q339" s="336">
        <f t="shared" si="129"/>
        <v>45232</v>
      </c>
      <c r="R339" s="258" t="s">
        <v>2441</v>
      </c>
      <c r="S339" s="177"/>
      <c r="T339" s="493"/>
      <c r="U339" s="612"/>
      <c r="V339" s="247"/>
      <c r="W339" s="177"/>
      <c r="X339" s="177"/>
      <c r="Y339" s="25"/>
      <c r="Z339" s="220">
        <v>45225</v>
      </c>
      <c r="AA339" s="220">
        <v>45239</v>
      </c>
      <c r="AB339" s="205"/>
      <c r="AC339" s="205"/>
      <c r="AD339" s="205">
        <f t="shared" si="128"/>
        <v>0</v>
      </c>
      <c r="AE339" s="205"/>
      <c r="AF339" s="205" t="str">
        <f t="shared" si="130"/>
        <v/>
      </c>
      <c r="AG339" s="205"/>
      <c r="AH339" s="222"/>
      <c r="AI339" s="41"/>
      <c r="AJ339" s="6">
        <f t="shared" si="120"/>
        <v>15</v>
      </c>
      <c r="AK339" s="6" t="str">
        <f t="shared" si="121"/>
        <v/>
      </c>
      <c r="AL339" s="6" t="str">
        <f t="shared" si="122"/>
        <v/>
      </c>
      <c r="AM339" s="6" t="str">
        <f t="shared" si="123"/>
        <v/>
      </c>
      <c r="AN339" s="6" t="str">
        <f t="shared" si="124"/>
        <v/>
      </c>
      <c r="AO339" s="6" t="str">
        <f t="shared" si="125"/>
        <v/>
      </c>
      <c r="AP339" s="30" t="str">
        <f t="shared" si="126"/>
        <v/>
      </c>
      <c r="AQ339" s="32"/>
      <c r="AR339" s="7"/>
      <c r="AS339" s="7"/>
      <c r="AT339" s="7"/>
      <c r="AU339" s="7"/>
      <c r="AV339" s="7"/>
      <c r="AW339" s="7"/>
      <c r="AX339" s="7"/>
      <c r="AY339" s="7"/>
      <c r="AZ339" s="7"/>
      <c r="BA339" s="7"/>
      <c r="BB339" s="7"/>
      <c r="BC339" s="7"/>
      <c r="BD339" s="7"/>
      <c r="BE339" s="7"/>
      <c r="BF339" s="7"/>
      <c r="BG339" s="8"/>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37"/>
      <c r="DX339" s="5" t="s">
        <v>821</v>
      </c>
      <c r="DY339" s="5"/>
      <c r="DZ339" s="5" t="s">
        <v>584</v>
      </c>
      <c r="EA339" s="5"/>
      <c r="EB339" s="5" t="s">
        <v>1546</v>
      </c>
      <c r="EC339" s="5" t="s">
        <v>1705</v>
      </c>
      <c r="ED339" s="5"/>
      <c r="EE339" s="5"/>
      <c r="EF339" s="5"/>
      <c r="EG339" s="5"/>
      <c r="EH339" s="5"/>
      <c r="EI339" s="5"/>
      <c r="EJ339" s="5"/>
      <c r="EK339" s="5"/>
      <c r="EL339" s="5"/>
      <c r="EM339" s="5"/>
      <c r="EN339" s="5"/>
      <c r="EO339" s="5"/>
      <c r="EP339" s="5"/>
      <c r="EQ339" s="5"/>
      <c r="ER339" s="5"/>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c r="JE339"/>
    </row>
    <row r="340" spans="1:265" s="9" customFormat="1" x14ac:dyDescent="0.3">
      <c r="A340" s="5" t="s">
        <v>739</v>
      </c>
      <c r="B340" s="28" t="s">
        <v>2287</v>
      </c>
      <c r="C340" s="5" t="s">
        <v>579</v>
      </c>
      <c r="D340" s="5" t="s">
        <v>581</v>
      </c>
      <c r="E340" s="5" t="s">
        <v>583</v>
      </c>
      <c r="F340" s="134"/>
      <c r="G340" s="134"/>
      <c r="H340" s="131">
        <v>45096</v>
      </c>
      <c r="I340" s="130">
        <v>45076</v>
      </c>
      <c r="J340" s="131">
        <v>45096</v>
      </c>
      <c r="K340" s="131">
        <v>45096</v>
      </c>
      <c r="L340" s="130">
        <v>45092</v>
      </c>
      <c r="M340" s="115"/>
      <c r="N340" s="279">
        <v>45100</v>
      </c>
      <c r="O340" s="269">
        <v>45100</v>
      </c>
      <c r="P340" s="198">
        <v>45170</v>
      </c>
      <c r="Q340" s="336" t="e">
        <f t="shared" si="129"/>
        <v>#NUM!</v>
      </c>
      <c r="R340" s="458" t="s">
        <v>2288</v>
      </c>
      <c r="S340" s="202"/>
      <c r="T340" s="624"/>
      <c r="U340" s="536"/>
      <c r="V340" s="655"/>
      <c r="W340" s="202"/>
      <c r="X340" s="177"/>
      <c r="Y340" s="25"/>
      <c r="Z340" s="134"/>
      <c r="AA340" s="134"/>
      <c r="AB340" s="134"/>
      <c r="AC340" s="134"/>
      <c r="AD340" s="335">
        <f t="shared" si="128"/>
        <v>0</v>
      </c>
      <c r="AE340" s="205"/>
      <c r="AF340" s="205">
        <f t="shared" si="130"/>
        <v>45274</v>
      </c>
      <c r="AG340" s="205">
        <v>45275</v>
      </c>
      <c r="AH340" s="222"/>
      <c r="AI340" s="41"/>
      <c r="AJ340" s="6" t="str">
        <f t="shared" si="120"/>
        <v/>
      </c>
      <c r="AK340" s="6" t="str">
        <f t="shared" si="121"/>
        <v/>
      </c>
      <c r="AL340" s="6" t="str">
        <f t="shared" si="122"/>
        <v/>
      </c>
      <c r="AM340" s="6" t="str">
        <f t="shared" si="123"/>
        <v/>
      </c>
      <c r="AN340" s="6" t="str">
        <f t="shared" si="124"/>
        <v/>
      </c>
      <c r="AO340" s="6" t="str">
        <f t="shared" si="125"/>
        <v/>
      </c>
      <c r="AP340" s="30">
        <f t="shared" si="126"/>
        <v>2</v>
      </c>
      <c r="AQ340" s="32"/>
      <c r="AR340" s="7"/>
      <c r="AS340" s="7"/>
      <c r="AT340" s="7"/>
      <c r="AU340" s="7"/>
      <c r="AV340" s="7"/>
      <c r="AW340" s="7"/>
      <c r="AX340" s="7"/>
      <c r="AY340" s="7"/>
      <c r="AZ340" s="7"/>
      <c r="BA340" s="7"/>
      <c r="BB340" s="7"/>
      <c r="BC340" s="7"/>
      <c r="BD340" s="7"/>
      <c r="BE340" s="7"/>
      <c r="BF340" s="7"/>
      <c r="BG340" s="8"/>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37"/>
      <c r="DX340" s="5"/>
      <c r="DY340" s="5"/>
      <c r="DZ340" s="5"/>
      <c r="EA340" s="5"/>
      <c r="EB340" s="5"/>
      <c r="EC340" s="5"/>
      <c r="ED340" s="5"/>
      <c r="EE340" s="5"/>
      <c r="EF340" s="5"/>
      <c r="EG340" s="5"/>
      <c r="EH340" s="5"/>
      <c r="EI340" s="5"/>
      <c r="EJ340" s="5"/>
      <c r="EK340" s="5"/>
      <c r="EL340" s="5"/>
      <c r="EM340" s="5"/>
      <c r="EN340" s="5"/>
      <c r="EO340" s="5"/>
      <c r="EP340" s="5"/>
      <c r="EQ340" s="5"/>
      <c r="ER340" s="5"/>
    </row>
    <row r="341" spans="1:265" s="9" customFormat="1" ht="41.4" x14ac:dyDescent="0.3">
      <c r="A341" s="5" t="s">
        <v>2442</v>
      </c>
      <c r="B341" s="28" t="s">
        <v>2443</v>
      </c>
      <c r="C341" s="5" t="s">
        <v>579</v>
      </c>
      <c r="D341" s="5" t="s">
        <v>581</v>
      </c>
      <c r="E341" s="5" t="s">
        <v>575</v>
      </c>
      <c r="F341" s="130">
        <v>45152</v>
      </c>
      <c r="G341" s="115">
        <v>45245</v>
      </c>
      <c r="H341" s="115"/>
      <c r="I341" s="115"/>
      <c r="J341" s="115"/>
      <c r="K341" s="96"/>
      <c r="L341" s="115"/>
      <c r="M341" s="260"/>
      <c r="N341" s="196">
        <v>45252</v>
      </c>
      <c r="O341" s="96"/>
      <c r="P341" s="300">
        <v>45226</v>
      </c>
      <c r="Q341" s="336">
        <f t="shared" si="129"/>
        <v>45233</v>
      </c>
      <c r="R341" s="652" t="s">
        <v>2444</v>
      </c>
      <c r="S341" s="247"/>
      <c r="T341" s="493"/>
      <c r="U341" s="307"/>
      <c r="V341" s="247"/>
      <c r="W341" s="177"/>
      <c r="X341" s="177"/>
      <c r="Y341" s="25"/>
      <c r="Z341" s="220">
        <v>45226</v>
      </c>
      <c r="AA341" s="220">
        <v>45240</v>
      </c>
      <c r="AB341" s="298"/>
      <c r="AC341" s="298"/>
      <c r="AD341" s="205">
        <f t="shared" si="128"/>
        <v>0</v>
      </c>
      <c r="AE341" s="205"/>
      <c r="AF341" s="205" t="str">
        <f t="shared" si="130"/>
        <v/>
      </c>
      <c r="AG341" s="205"/>
      <c r="AH341" s="222"/>
      <c r="AI341" s="41"/>
      <c r="AJ341" s="6">
        <f t="shared" si="120"/>
        <v>15</v>
      </c>
      <c r="AK341" s="6" t="str">
        <f t="shared" si="121"/>
        <v/>
      </c>
      <c r="AL341" s="6" t="str">
        <f t="shared" si="122"/>
        <v/>
      </c>
      <c r="AM341" s="6" t="str">
        <f t="shared" si="123"/>
        <v/>
      </c>
      <c r="AN341" s="6" t="str">
        <f t="shared" si="124"/>
        <v/>
      </c>
      <c r="AO341" s="6" t="str">
        <f t="shared" si="125"/>
        <v/>
      </c>
      <c r="AP341" s="30" t="str">
        <f t="shared" si="126"/>
        <v/>
      </c>
      <c r="AQ341" s="32"/>
      <c r="AR341" s="7"/>
      <c r="AS341" s="7"/>
      <c r="AT341" s="7"/>
      <c r="AU341" s="7"/>
      <c r="AV341" s="7"/>
      <c r="AW341" s="7"/>
      <c r="AX341" s="7"/>
      <c r="AY341" s="7"/>
      <c r="AZ341" s="7"/>
      <c r="BA341" s="7"/>
      <c r="BB341" s="7"/>
      <c r="BC341" s="7"/>
      <c r="BD341" s="7"/>
      <c r="BE341" s="7"/>
      <c r="BF341" s="7"/>
      <c r="BG341" s="8"/>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37"/>
      <c r="DX341" s="5" t="s">
        <v>821</v>
      </c>
      <c r="DY341" s="5"/>
      <c r="DZ341" s="5" t="s">
        <v>584</v>
      </c>
      <c r="EA341" s="5"/>
      <c r="EB341" s="5" t="s">
        <v>1546</v>
      </c>
      <c r="EC341" s="5" t="s">
        <v>1705</v>
      </c>
      <c r="ED341" s="5"/>
      <c r="EE341" s="5"/>
      <c r="EF341" s="5"/>
      <c r="EG341" s="5"/>
      <c r="EH341" s="5"/>
      <c r="EI341" s="5"/>
      <c r="EJ341" s="5"/>
      <c r="EK341" s="5"/>
      <c r="EL341" s="5"/>
      <c r="EM341" s="5"/>
      <c r="EN341" s="5"/>
      <c r="EO341" s="5"/>
      <c r="EP341" s="5"/>
      <c r="EQ341" s="5"/>
      <c r="ER341" s="5"/>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c r="IY341"/>
      <c r="IZ341"/>
      <c r="JA341"/>
      <c r="JB341"/>
      <c r="JC341"/>
      <c r="JD341"/>
      <c r="JE341"/>
    </row>
    <row r="342" spans="1:265" s="9" customFormat="1" x14ac:dyDescent="0.3">
      <c r="A342" s="5" t="s">
        <v>719</v>
      </c>
      <c r="B342" s="28" t="s">
        <v>1971</v>
      </c>
      <c r="C342" s="5" t="s">
        <v>579</v>
      </c>
      <c r="D342" s="5" t="s">
        <v>581</v>
      </c>
      <c r="E342" s="5" t="s">
        <v>575</v>
      </c>
      <c r="F342" s="134"/>
      <c r="G342" s="134"/>
      <c r="H342" s="130">
        <v>45030</v>
      </c>
      <c r="I342" s="130">
        <v>45026</v>
      </c>
      <c r="J342" s="130">
        <v>45037</v>
      </c>
      <c r="K342" s="130">
        <v>45037</v>
      </c>
      <c r="L342" s="115">
        <v>45078</v>
      </c>
      <c r="M342" s="115"/>
      <c r="N342" s="268">
        <v>45093</v>
      </c>
      <c r="O342" s="269">
        <v>45068</v>
      </c>
      <c r="P342" s="198">
        <f>Z342</f>
        <v>45239</v>
      </c>
      <c r="Q342" s="336">
        <f t="shared" si="129"/>
        <v>45236</v>
      </c>
      <c r="R342" s="595" t="s">
        <v>2256</v>
      </c>
      <c r="S342" s="177">
        <v>1</v>
      </c>
      <c r="T342" s="493">
        <v>1</v>
      </c>
      <c r="U342" s="486"/>
      <c r="V342" s="247"/>
      <c r="W342" s="177"/>
      <c r="X342" s="177"/>
      <c r="Y342" s="25"/>
      <c r="Z342" s="206">
        <v>45239</v>
      </c>
      <c r="AA342" s="206">
        <v>45243</v>
      </c>
      <c r="AB342" s="205">
        <v>45275</v>
      </c>
      <c r="AC342" s="205">
        <v>45275</v>
      </c>
      <c r="AD342" s="205">
        <v>45259</v>
      </c>
      <c r="AE342" s="205">
        <v>45324</v>
      </c>
      <c r="AF342" s="205">
        <f t="shared" si="130"/>
        <v>45394</v>
      </c>
      <c r="AG342" s="205">
        <v>45397</v>
      </c>
      <c r="AH342" s="222"/>
      <c r="AI342" s="41"/>
      <c r="AJ342" s="6">
        <f t="shared" si="120"/>
        <v>5</v>
      </c>
      <c r="AK342" s="6">
        <f t="shared" si="121"/>
        <v>33</v>
      </c>
      <c r="AL342" s="6">
        <f t="shared" si="122"/>
        <v>1</v>
      </c>
      <c r="AM342" s="6">
        <f t="shared" si="123"/>
        <v>-15</v>
      </c>
      <c r="AN342" s="6">
        <f t="shared" si="124"/>
        <v>66</v>
      </c>
      <c r="AO342" s="6">
        <f t="shared" si="125"/>
        <v>71</v>
      </c>
      <c r="AP342" s="30">
        <f t="shared" si="126"/>
        <v>4</v>
      </c>
      <c r="AQ342" s="32"/>
      <c r="AR342" s="7"/>
      <c r="AS342" s="7"/>
      <c r="AT342" s="7"/>
      <c r="AU342" s="7"/>
      <c r="AV342" s="7"/>
      <c r="AW342" s="7"/>
      <c r="AX342" s="7"/>
      <c r="AY342" s="7"/>
      <c r="AZ342" s="7"/>
      <c r="BA342" s="7"/>
      <c r="BB342" s="7"/>
      <c r="BC342" s="7"/>
      <c r="BD342" s="7"/>
      <c r="BE342" s="7"/>
      <c r="BF342" s="7"/>
      <c r="BG342" s="8"/>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37"/>
      <c r="DX342" s="5" t="s">
        <v>829</v>
      </c>
      <c r="DY342" s="5" t="s">
        <v>1595</v>
      </c>
      <c r="DZ342" s="5" t="s">
        <v>584</v>
      </c>
      <c r="EA342" s="5" t="s">
        <v>577</v>
      </c>
      <c r="EB342" s="5" t="s">
        <v>1551</v>
      </c>
      <c r="EC342" s="5" t="s">
        <v>1697</v>
      </c>
      <c r="ED342" s="5" t="s">
        <v>2370</v>
      </c>
      <c r="EE342" s="115" t="s">
        <v>1113</v>
      </c>
      <c r="EF342" s="115">
        <v>45019</v>
      </c>
      <c r="EG342" s="115">
        <v>45021</v>
      </c>
      <c r="EH342" s="115">
        <v>45021</v>
      </c>
      <c r="EI342" s="5"/>
      <c r="EJ342" s="5"/>
      <c r="EK342" s="5"/>
      <c r="EL342" s="5"/>
      <c r="EM342" s="5"/>
      <c r="EN342" s="5"/>
      <c r="EO342" s="5"/>
      <c r="EP342" s="5"/>
      <c r="EQ342" s="5"/>
      <c r="ER342" s="5"/>
    </row>
    <row r="343" spans="1:265" s="9" customFormat="1" ht="15" thickBot="1" x14ac:dyDescent="0.35">
      <c r="A343" s="5" t="s">
        <v>720</v>
      </c>
      <c r="B343" s="28" t="s">
        <v>1972</v>
      </c>
      <c r="C343" s="5" t="s">
        <v>579</v>
      </c>
      <c r="D343" s="5" t="s">
        <v>581</v>
      </c>
      <c r="E343" s="5" t="s">
        <v>575</v>
      </c>
      <c r="F343" s="134"/>
      <c r="G343" s="134"/>
      <c r="H343" s="130">
        <v>45030</v>
      </c>
      <c r="I343" s="130">
        <v>45026</v>
      </c>
      <c r="J343" s="130">
        <v>45037</v>
      </c>
      <c r="K343" s="130">
        <v>45037</v>
      </c>
      <c r="L343" s="115">
        <v>45078</v>
      </c>
      <c r="M343" s="115"/>
      <c r="N343" s="130">
        <v>45093</v>
      </c>
      <c r="O343" s="269">
        <v>45068</v>
      </c>
      <c r="P343" s="198">
        <f>Z343</f>
        <v>45233</v>
      </c>
      <c r="Q343" s="336">
        <f t="shared" si="129"/>
        <v>45236</v>
      </c>
      <c r="R343" s="495" t="s">
        <v>2087</v>
      </c>
      <c r="S343" s="247">
        <v>1</v>
      </c>
      <c r="T343" s="177">
        <v>1</v>
      </c>
      <c r="U343" s="177"/>
      <c r="V343" s="177"/>
      <c r="W343" s="177"/>
      <c r="X343" s="177"/>
      <c r="Y343" s="25"/>
      <c r="Z343" s="206">
        <v>45233</v>
      </c>
      <c r="AA343" s="206">
        <v>45243</v>
      </c>
      <c r="AB343" s="205">
        <v>45261</v>
      </c>
      <c r="AC343" s="205">
        <v>45261</v>
      </c>
      <c r="AD343" s="205">
        <v>45261</v>
      </c>
      <c r="AE343" s="205">
        <v>45324</v>
      </c>
      <c r="AF343" s="205">
        <f t="shared" si="130"/>
        <v>45394</v>
      </c>
      <c r="AG343" s="205">
        <v>45397</v>
      </c>
      <c r="AH343" s="222"/>
      <c r="AI343" s="41"/>
      <c r="AJ343" s="6">
        <f t="shared" si="120"/>
        <v>11</v>
      </c>
      <c r="AK343" s="6">
        <f t="shared" si="121"/>
        <v>19</v>
      </c>
      <c r="AL343" s="6">
        <f t="shared" si="122"/>
        <v>1</v>
      </c>
      <c r="AM343" s="6">
        <f t="shared" si="123"/>
        <v>1</v>
      </c>
      <c r="AN343" s="6">
        <f t="shared" si="124"/>
        <v>64</v>
      </c>
      <c r="AO343" s="6">
        <f t="shared" si="125"/>
        <v>71</v>
      </c>
      <c r="AP343" s="30">
        <f t="shared" si="126"/>
        <v>4</v>
      </c>
      <c r="AQ343" s="32"/>
      <c r="AR343" s="7"/>
      <c r="AS343" s="7"/>
      <c r="AT343" s="7"/>
      <c r="AU343" s="7"/>
      <c r="AV343" s="7"/>
      <c r="AW343" s="7"/>
      <c r="AX343" s="7"/>
      <c r="AY343" s="7"/>
      <c r="AZ343" s="7"/>
      <c r="BA343" s="7"/>
      <c r="BB343" s="7"/>
      <c r="BC343" s="7"/>
      <c r="BD343" s="7"/>
      <c r="BE343" s="7"/>
      <c r="BF343" s="7"/>
      <c r="BG343" s="8"/>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37"/>
      <c r="DX343" s="5" t="s">
        <v>829</v>
      </c>
      <c r="DY343" s="5" t="s">
        <v>1595</v>
      </c>
      <c r="DZ343" s="5" t="s">
        <v>584</v>
      </c>
      <c r="EA343" s="5" t="s">
        <v>577</v>
      </c>
      <c r="EB343" s="5" t="s">
        <v>1551</v>
      </c>
      <c r="EC343" s="5" t="s">
        <v>1697</v>
      </c>
      <c r="ED343" s="5" t="s">
        <v>2370</v>
      </c>
      <c r="EE343" s="115" t="s">
        <v>1113</v>
      </c>
      <c r="EF343" s="115">
        <v>45019</v>
      </c>
      <c r="EG343" s="115">
        <v>45021</v>
      </c>
      <c r="EH343" s="115">
        <v>45021</v>
      </c>
      <c r="EI343" s="5"/>
      <c r="EJ343" s="5"/>
      <c r="EK343" s="5"/>
      <c r="EL343" s="5"/>
      <c r="EM343" s="5"/>
      <c r="EN343" s="5"/>
      <c r="EO343" s="5"/>
      <c r="EP343" s="5"/>
      <c r="EQ343" s="5"/>
      <c r="ER343" s="5"/>
    </row>
    <row r="344" spans="1:265" s="9" customFormat="1" ht="28.2" hidden="1" thickBot="1" x14ac:dyDescent="0.35">
      <c r="A344" s="5" t="s">
        <v>2445</v>
      </c>
      <c r="B344" s="251" t="s">
        <v>2446</v>
      </c>
      <c r="C344" s="5" t="s">
        <v>587</v>
      </c>
      <c r="D344" s="5" t="s">
        <v>581</v>
      </c>
      <c r="E344" s="5" t="s">
        <v>583</v>
      </c>
      <c r="F344" s="130">
        <v>45007</v>
      </c>
      <c r="G344" s="115"/>
      <c r="H344" s="115"/>
      <c r="I344" s="115"/>
      <c r="J344" s="115"/>
      <c r="K344" s="115"/>
      <c r="L344" s="115"/>
      <c r="M344" s="115"/>
      <c r="N344" s="115"/>
      <c r="O344" s="260"/>
      <c r="P344" s="198"/>
      <c r="Q344" s="271"/>
      <c r="R344" s="376" t="s">
        <v>2447</v>
      </c>
      <c r="S344" s="247"/>
      <c r="T344" s="177"/>
      <c r="U344" s="309"/>
      <c r="V344" s="177"/>
      <c r="W344" s="177"/>
      <c r="X344" s="177"/>
      <c r="Y344" s="25"/>
      <c r="Z344" s="205"/>
      <c r="AA344" s="205"/>
      <c r="AB344" s="205"/>
      <c r="AC344" s="205"/>
      <c r="AD344" s="205">
        <f>SUM(AC344+AE344)/2</f>
        <v>0</v>
      </c>
      <c r="AE344" s="205"/>
      <c r="AF344" s="205" t="str">
        <f t="shared" si="130"/>
        <v/>
      </c>
      <c r="AG344" s="221"/>
      <c r="AH344" s="222"/>
      <c r="AI344" s="41"/>
      <c r="AJ344" s="6" t="str">
        <f t="shared" si="120"/>
        <v/>
      </c>
      <c r="AK344" s="6" t="str">
        <f t="shared" si="121"/>
        <v/>
      </c>
      <c r="AL344" s="6" t="str">
        <f t="shared" si="122"/>
        <v/>
      </c>
      <c r="AM344" s="6" t="str">
        <f t="shared" si="123"/>
        <v/>
      </c>
      <c r="AN344" s="6" t="str">
        <f t="shared" si="124"/>
        <v/>
      </c>
      <c r="AO344" s="6" t="str">
        <f t="shared" si="125"/>
        <v/>
      </c>
      <c r="AP344" s="30" t="str">
        <f t="shared" si="126"/>
        <v/>
      </c>
      <c r="AQ344" s="32"/>
      <c r="AR344" s="7"/>
      <c r="AS344" s="7"/>
      <c r="AT344" s="7"/>
      <c r="AU344" s="7"/>
      <c r="AV344" s="7"/>
      <c r="AW344" s="7"/>
      <c r="AX344" s="7"/>
      <c r="AY344" s="7"/>
      <c r="AZ344" s="7"/>
      <c r="BA344" s="7"/>
      <c r="BB344" s="7"/>
      <c r="BC344" s="7"/>
      <c r="BD344" s="7"/>
      <c r="BE344" s="7"/>
      <c r="BF344" s="7"/>
      <c r="BG344" s="8"/>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37"/>
      <c r="DX344" s="5"/>
      <c r="DY344" s="5"/>
      <c r="DZ344" s="5"/>
      <c r="EA344" s="5"/>
      <c r="EB344" s="5"/>
      <c r="EC344" s="5"/>
      <c r="ED344" s="5"/>
      <c r="EE344" s="5"/>
      <c r="EF344" s="5"/>
      <c r="EG344" s="5"/>
      <c r="EH344" s="5"/>
      <c r="EI344" s="5"/>
      <c r="EJ344" s="5"/>
      <c r="EK344" s="5"/>
      <c r="EL344" s="115"/>
      <c r="EM344" s="115"/>
      <c r="EN344" s="115"/>
      <c r="EO344" s="115"/>
      <c r="EP344" s="115"/>
      <c r="EQ344" s="5"/>
      <c r="ER344" s="5"/>
    </row>
    <row r="345" spans="1:265" s="9" customFormat="1" ht="15" thickBot="1" x14ac:dyDescent="0.35">
      <c r="A345" s="5" t="s">
        <v>721</v>
      </c>
      <c r="B345" s="28" t="s">
        <v>2448</v>
      </c>
      <c r="C345" s="5" t="s">
        <v>579</v>
      </c>
      <c r="D345" s="5" t="s">
        <v>581</v>
      </c>
      <c r="E345" s="5" t="s">
        <v>575</v>
      </c>
      <c r="F345" s="134"/>
      <c r="G345" s="134"/>
      <c r="H345" s="130">
        <v>45030</v>
      </c>
      <c r="I345" s="130">
        <v>45026</v>
      </c>
      <c r="J345" s="130">
        <v>45037</v>
      </c>
      <c r="K345" s="130">
        <v>45037</v>
      </c>
      <c r="L345" s="115">
        <v>45078</v>
      </c>
      <c r="M345" s="115"/>
      <c r="N345" s="130">
        <v>45096</v>
      </c>
      <c r="O345" s="269">
        <v>45068</v>
      </c>
      <c r="P345" s="198">
        <f>Z345</f>
        <v>45223</v>
      </c>
      <c r="Q345" s="345">
        <f>WORKDAY(MIN(AA345,AB345),-5)</f>
        <v>45236</v>
      </c>
      <c r="R345" s="468" t="s">
        <v>2449</v>
      </c>
      <c r="S345" s="247">
        <v>1</v>
      </c>
      <c r="T345" s="493">
        <v>1</v>
      </c>
      <c r="U345" s="307"/>
      <c r="V345" s="247"/>
      <c r="W345" s="177">
        <v>0.1</v>
      </c>
      <c r="X345" s="177"/>
      <c r="Y345" s="25"/>
      <c r="Z345" s="206">
        <v>45223</v>
      </c>
      <c r="AA345" s="206">
        <v>45243</v>
      </c>
      <c r="AB345" s="205">
        <v>45266</v>
      </c>
      <c r="AC345" s="205">
        <v>45267</v>
      </c>
      <c r="AD345" s="206">
        <v>45266</v>
      </c>
      <c r="AE345" s="205">
        <v>45324</v>
      </c>
      <c r="AF345" s="205">
        <f t="shared" si="130"/>
        <v>45394</v>
      </c>
      <c r="AG345" s="205">
        <v>45397</v>
      </c>
      <c r="AH345" s="222"/>
      <c r="AI345" s="41"/>
      <c r="AJ345" s="6">
        <f t="shared" si="120"/>
        <v>21</v>
      </c>
      <c r="AK345" s="6">
        <f t="shared" si="121"/>
        <v>24</v>
      </c>
      <c r="AL345" s="6">
        <f t="shared" si="122"/>
        <v>2</v>
      </c>
      <c r="AM345" s="6">
        <f t="shared" si="123"/>
        <v>0</v>
      </c>
      <c r="AN345" s="6">
        <f t="shared" si="124"/>
        <v>59</v>
      </c>
      <c r="AO345" s="6">
        <f t="shared" si="125"/>
        <v>71</v>
      </c>
      <c r="AP345" s="30">
        <f t="shared" si="126"/>
        <v>4</v>
      </c>
      <c r="AQ345" s="32"/>
      <c r="AR345" s="7"/>
      <c r="AS345" s="7"/>
      <c r="AT345" s="7"/>
      <c r="AU345" s="7"/>
      <c r="AV345" s="7"/>
      <c r="AW345" s="7"/>
      <c r="AX345" s="7"/>
      <c r="AY345" s="7"/>
      <c r="AZ345" s="7"/>
      <c r="BA345" s="7"/>
      <c r="BB345" s="7"/>
      <c r="BC345" s="7"/>
      <c r="BD345" s="7"/>
      <c r="BE345" s="7"/>
      <c r="BF345" s="7"/>
      <c r="BG345" s="8"/>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37"/>
      <c r="DX345" s="5" t="s">
        <v>829</v>
      </c>
      <c r="DY345" s="5" t="s">
        <v>1595</v>
      </c>
      <c r="DZ345" s="5" t="s">
        <v>584</v>
      </c>
      <c r="EA345" s="5" t="s">
        <v>577</v>
      </c>
      <c r="EB345" s="5" t="s">
        <v>1551</v>
      </c>
      <c r="EC345" s="5" t="s">
        <v>1697</v>
      </c>
      <c r="ED345" s="5" t="s">
        <v>2370</v>
      </c>
      <c r="EE345" s="115" t="s">
        <v>1113</v>
      </c>
      <c r="EF345" s="115">
        <v>45019</v>
      </c>
      <c r="EG345" s="115">
        <v>45021</v>
      </c>
      <c r="EH345" s="115">
        <v>45021</v>
      </c>
      <c r="EI345" s="5"/>
      <c r="EJ345" s="5"/>
      <c r="EK345" s="5"/>
      <c r="EL345" s="5"/>
      <c r="EM345" s="5"/>
      <c r="EN345" s="5"/>
      <c r="EO345" s="5"/>
      <c r="EP345" s="5"/>
      <c r="EQ345" s="5"/>
      <c r="ER345" s="5"/>
    </row>
    <row r="346" spans="1:265" s="9" customFormat="1" ht="15" thickBot="1" x14ac:dyDescent="0.35">
      <c r="A346" s="5" t="s">
        <v>723</v>
      </c>
      <c r="B346" s="28" t="s">
        <v>2450</v>
      </c>
      <c r="C346" s="5" t="s">
        <v>579</v>
      </c>
      <c r="D346" s="5" t="s">
        <v>581</v>
      </c>
      <c r="E346" s="5" t="s">
        <v>575</v>
      </c>
      <c r="F346" s="134"/>
      <c r="G346" s="134"/>
      <c r="H346" s="130">
        <v>45030</v>
      </c>
      <c r="I346" s="130">
        <v>45026</v>
      </c>
      <c r="J346" s="130">
        <v>45037</v>
      </c>
      <c r="K346" s="130">
        <v>45037</v>
      </c>
      <c r="L346" s="115">
        <v>45078</v>
      </c>
      <c r="M346" s="115"/>
      <c r="N346" s="130">
        <v>45096</v>
      </c>
      <c r="O346" s="269">
        <v>45068</v>
      </c>
      <c r="P346" s="198">
        <f>Z346</f>
        <v>45224</v>
      </c>
      <c r="Q346" s="345">
        <f>WORKDAY(MIN(AA346,AB346),-5)</f>
        <v>45236</v>
      </c>
      <c r="R346" s="468" t="s">
        <v>2451</v>
      </c>
      <c r="S346" s="247">
        <v>1</v>
      </c>
      <c r="T346" s="177">
        <v>1</v>
      </c>
      <c r="U346" s="177"/>
      <c r="V346" s="177"/>
      <c r="W346" s="177"/>
      <c r="X346" s="177"/>
      <c r="Y346" s="25"/>
      <c r="Z346" s="206">
        <v>45224</v>
      </c>
      <c r="AA346" s="206">
        <v>45243</v>
      </c>
      <c r="AB346" s="205">
        <v>45246</v>
      </c>
      <c r="AC346" s="205">
        <v>45273</v>
      </c>
      <c r="AD346" s="205">
        <v>45273</v>
      </c>
      <c r="AE346" s="205">
        <v>45324</v>
      </c>
      <c r="AF346" s="205">
        <f t="shared" si="130"/>
        <v>45394</v>
      </c>
      <c r="AG346" s="205">
        <v>45397</v>
      </c>
      <c r="AH346" s="222"/>
      <c r="AI346" s="41"/>
      <c r="AJ346" s="6">
        <f t="shared" si="120"/>
        <v>20</v>
      </c>
      <c r="AK346" s="6">
        <f t="shared" si="121"/>
        <v>4</v>
      </c>
      <c r="AL346" s="6">
        <f t="shared" si="122"/>
        <v>28</v>
      </c>
      <c r="AM346" s="6">
        <f t="shared" si="123"/>
        <v>1</v>
      </c>
      <c r="AN346" s="6">
        <f t="shared" si="124"/>
        <v>52</v>
      </c>
      <c r="AO346" s="6">
        <f t="shared" si="125"/>
        <v>71</v>
      </c>
      <c r="AP346" s="30">
        <f t="shared" si="126"/>
        <v>4</v>
      </c>
      <c r="AQ346" s="32"/>
      <c r="AR346" s="7"/>
      <c r="AS346" s="7"/>
      <c r="AT346" s="7"/>
      <c r="AU346" s="7"/>
      <c r="AV346" s="7"/>
      <c r="AW346" s="7"/>
      <c r="AX346" s="7"/>
      <c r="AY346" s="7"/>
      <c r="AZ346" s="7"/>
      <c r="BA346" s="7"/>
      <c r="BB346" s="7"/>
      <c r="BC346" s="7"/>
      <c r="BD346" s="7"/>
      <c r="BE346" s="7"/>
      <c r="BF346" s="7"/>
      <c r="BG346" s="8"/>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37"/>
      <c r="DX346" s="5" t="s">
        <v>829</v>
      </c>
      <c r="DY346" s="5" t="s">
        <v>1595</v>
      </c>
      <c r="DZ346" s="5" t="s">
        <v>584</v>
      </c>
      <c r="EA346" s="5" t="s">
        <v>577</v>
      </c>
      <c r="EB346" s="5" t="s">
        <v>1551</v>
      </c>
      <c r="EC346" s="5" t="s">
        <v>1697</v>
      </c>
      <c r="ED346" s="5" t="s">
        <v>2370</v>
      </c>
      <c r="EE346" s="115" t="s">
        <v>1113</v>
      </c>
      <c r="EF346" s="115">
        <v>45019</v>
      </c>
      <c r="EG346" s="115">
        <v>45021</v>
      </c>
      <c r="EH346" s="115">
        <v>45021</v>
      </c>
      <c r="EI346" s="5"/>
      <c r="EJ346" s="5"/>
      <c r="EK346" s="5"/>
      <c r="EL346" s="5"/>
      <c r="EM346" s="5"/>
      <c r="EN346" s="5"/>
      <c r="EO346" s="5"/>
      <c r="EP346" s="5"/>
      <c r="EQ346" s="5"/>
      <c r="ER346" s="5"/>
    </row>
    <row r="347" spans="1:265" s="9" customFormat="1" ht="42" thickBot="1" x14ac:dyDescent="0.35">
      <c r="A347" s="5" t="s">
        <v>2452</v>
      </c>
      <c r="B347" s="28" t="s">
        <v>2453</v>
      </c>
      <c r="C347" s="5" t="s">
        <v>579</v>
      </c>
      <c r="D347" s="5" t="s">
        <v>581</v>
      </c>
      <c r="E347" s="5" t="s">
        <v>575</v>
      </c>
      <c r="F347" s="130">
        <v>45152</v>
      </c>
      <c r="G347" s="115">
        <v>45245</v>
      </c>
      <c r="H347" s="115"/>
      <c r="I347" s="115"/>
      <c r="J347" s="115"/>
      <c r="K347" s="115"/>
      <c r="L347" s="115"/>
      <c r="M347" s="115"/>
      <c r="N347" s="130">
        <v>45252</v>
      </c>
      <c r="O347" s="115"/>
      <c r="P347" s="205">
        <v>45230</v>
      </c>
      <c r="Q347" s="366">
        <f>WORKDAY(MIN(AA347,AB347),-5)</f>
        <v>45237</v>
      </c>
      <c r="R347" s="652" t="s">
        <v>2454</v>
      </c>
      <c r="S347" s="177"/>
      <c r="T347" s="177"/>
      <c r="U347" s="177"/>
      <c r="V347" s="177"/>
      <c r="W347" s="177"/>
      <c r="X347" s="177"/>
      <c r="Y347" s="25"/>
      <c r="Z347" s="220">
        <v>45230</v>
      </c>
      <c r="AA347" s="220">
        <v>45244</v>
      </c>
      <c r="AB347" s="205"/>
      <c r="AC347" s="205"/>
      <c r="AD347" s="205">
        <f t="shared" ref="AD347:AD359" si="131">SUM(AC347+AE347)/2</f>
        <v>0</v>
      </c>
      <c r="AE347" s="205"/>
      <c r="AF347" s="205" t="str">
        <f t="shared" si="130"/>
        <v/>
      </c>
      <c r="AG347" s="205"/>
      <c r="AH347" s="222"/>
      <c r="AI347" s="41"/>
      <c r="AJ347" s="6">
        <f t="shared" si="120"/>
        <v>15</v>
      </c>
      <c r="AK347" s="6" t="str">
        <f t="shared" si="121"/>
        <v/>
      </c>
      <c r="AL347" s="6" t="str">
        <f t="shared" si="122"/>
        <v/>
      </c>
      <c r="AM347" s="6" t="str">
        <f t="shared" si="123"/>
        <v/>
      </c>
      <c r="AN347" s="6" t="str">
        <f t="shared" si="124"/>
        <v/>
      </c>
      <c r="AO347" s="6" t="str">
        <f t="shared" si="125"/>
        <v/>
      </c>
      <c r="AP347" s="30" t="str">
        <f t="shared" si="126"/>
        <v/>
      </c>
      <c r="AQ347" s="32"/>
      <c r="AR347" s="7"/>
      <c r="AS347" s="7"/>
      <c r="AT347" s="7"/>
      <c r="AU347" s="7"/>
      <c r="AV347" s="7"/>
      <c r="AW347" s="7"/>
      <c r="AX347" s="7"/>
      <c r="AY347" s="7"/>
      <c r="AZ347" s="7"/>
      <c r="BA347" s="7"/>
      <c r="BB347" s="7"/>
      <c r="BC347" s="7"/>
      <c r="BD347" s="7"/>
      <c r="BE347" s="7"/>
      <c r="BF347" s="7"/>
      <c r="BG347" s="8"/>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37"/>
      <c r="DX347" s="5" t="s">
        <v>821</v>
      </c>
      <c r="DY347" s="5"/>
      <c r="DZ347" s="5" t="s">
        <v>584</v>
      </c>
      <c r="EA347" s="5"/>
      <c r="EB347" s="5" t="s">
        <v>1546</v>
      </c>
      <c r="EC347" s="5" t="s">
        <v>1705</v>
      </c>
      <c r="ED347" s="5"/>
      <c r="EE347" s="5"/>
      <c r="EF347" s="5"/>
      <c r="EG347" s="5"/>
      <c r="EH347" s="5"/>
      <c r="EI347" s="5"/>
      <c r="EJ347" s="5"/>
      <c r="EK347" s="5"/>
      <c r="EL347" s="5"/>
      <c r="EM347" s="5"/>
      <c r="EN347" s="5"/>
      <c r="EO347" s="5"/>
      <c r="EP347" s="5"/>
      <c r="EQ347" s="5"/>
      <c r="ER347" s="5"/>
      <c r="ES347"/>
      <c r="ET347"/>
      <c r="EU347"/>
      <c r="EV347"/>
      <c r="EW347"/>
      <c r="EX347"/>
      <c r="EY347"/>
      <c r="EZ347"/>
      <c r="FA347"/>
      <c r="FB347"/>
      <c r="FC347"/>
      <c r="FD347"/>
      <c r="FE347"/>
      <c r="FF347"/>
      <c r="FG347"/>
      <c r="FH347"/>
      <c r="FI347"/>
      <c r="FJ347"/>
      <c r="FK347"/>
      <c r="FL347"/>
      <c r="FM347"/>
      <c r="FN347"/>
      <c r="FO347"/>
      <c r="FP347"/>
      <c r="FQ347"/>
      <c r="FR347"/>
      <c r="FS347"/>
      <c r="FT347"/>
      <c r="FU347"/>
      <c r="FV347"/>
      <c r="FW347"/>
      <c r="FX347"/>
      <c r="FY347"/>
      <c r="FZ347"/>
      <c r="GA347"/>
      <c r="GB347"/>
      <c r="GC347"/>
      <c r="GD347"/>
      <c r="GE347"/>
      <c r="GF347"/>
      <c r="GG347"/>
      <c r="GH347"/>
      <c r="GI347"/>
      <c r="GJ347"/>
      <c r="GK347"/>
      <c r="GL347"/>
      <c r="GM347"/>
      <c r="GN347"/>
      <c r="GO347"/>
      <c r="GP347"/>
      <c r="GQ347"/>
      <c r="GR347"/>
      <c r="GS347"/>
      <c r="GT347"/>
      <c r="GU347"/>
      <c r="GV347"/>
      <c r="GW347"/>
      <c r="GX347"/>
      <c r="GY347"/>
      <c r="GZ347"/>
      <c r="HA347"/>
      <c r="HB347"/>
      <c r="HC347"/>
      <c r="HD347"/>
      <c r="HE347"/>
      <c r="HF347"/>
      <c r="HG347"/>
      <c r="HH347"/>
      <c r="HI347"/>
      <c r="HJ347"/>
      <c r="HK347"/>
      <c r="HL347"/>
      <c r="HM347"/>
      <c r="HN347"/>
      <c r="HO347"/>
      <c r="HP347"/>
      <c r="HQ347"/>
      <c r="HR347"/>
      <c r="HS347"/>
      <c r="HT347"/>
      <c r="HU347"/>
      <c r="HV347"/>
      <c r="HW347"/>
      <c r="HX347"/>
      <c r="HY347"/>
      <c r="HZ347"/>
      <c r="IA347"/>
      <c r="IB347"/>
      <c r="IC347"/>
      <c r="ID347"/>
      <c r="IE347"/>
      <c r="IF347"/>
      <c r="IG347"/>
      <c r="IH347"/>
      <c r="II347"/>
      <c r="IJ347"/>
      <c r="IK347"/>
      <c r="IL347"/>
      <c r="IM347"/>
      <c r="IN347"/>
      <c r="IO347"/>
      <c r="IP347"/>
      <c r="IQ347"/>
      <c r="IR347"/>
      <c r="IS347"/>
      <c r="IT347"/>
      <c r="IU347"/>
      <c r="IV347"/>
      <c r="IW347"/>
      <c r="IX347"/>
      <c r="IY347"/>
      <c r="IZ347"/>
      <c r="JA347"/>
      <c r="JB347"/>
      <c r="JC347"/>
      <c r="JD347"/>
      <c r="JE347"/>
    </row>
    <row r="348" spans="1:265" s="9" customFormat="1" ht="29.4" hidden="1" thickBot="1" x14ac:dyDescent="0.35">
      <c r="A348" s="5" t="s">
        <v>2455</v>
      </c>
      <c r="B348" s="28" t="s">
        <v>2456</v>
      </c>
      <c r="C348" s="5" t="s">
        <v>587</v>
      </c>
      <c r="D348" s="5"/>
      <c r="E348" s="5" t="s">
        <v>590</v>
      </c>
      <c r="F348" s="115"/>
      <c r="G348" s="115"/>
      <c r="H348" s="115"/>
      <c r="I348" s="115"/>
      <c r="J348" s="115"/>
      <c r="K348" s="115"/>
      <c r="L348" s="115"/>
      <c r="M348" s="115"/>
      <c r="N348" s="115"/>
      <c r="O348" s="260"/>
      <c r="P348" s="198"/>
      <c r="Q348" s="271"/>
      <c r="R348" s="295"/>
      <c r="S348" s="248"/>
      <c r="T348" s="161"/>
      <c r="U348" s="161"/>
      <c r="V348" s="161"/>
      <c r="W348" s="161"/>
      <c r="X348" s="161"/>
      <c r="Y348" s="25"/>
      <c r="Z348" s="205"/>
      <c r="AA348" s="205"/>
      <c r="AB348" s="205">
        <v>45204</v>
      </c>
      <c r="AC348" s="205"/>
      <c r="AD348" s="205">
        <f t="shared" si="131"/>
        <v>0</v>
      </c>
      <c r="AE348" s="205"/>
      <c r="AF348" s="205" t="str">
        <f t="shared" si="130"/>
        <v/>
      </c>
      <c r="AG348" s="205"/>
      <c r="AH348" s="222"/>
      <c r="AI348" s="41"/>
      <c r="AJ348" s="6" t="str">
        <f t="shared" si="120"/>
        <v/>
      </c>
      <c r="AK348" s="6" t="str">
        <f t="shared" si="121"/>
        <v/>
      </c>
      <c r="AL348" s="6" t="str">
        <f t="shared" si="122"/>
        <v/>
      </c>
      <c r="AM348" s="6" t="str">
        <f t="shared" si="123"/>
        <v/>
      </c>
      <c r="AN348" s="6" t="str">
        <f t="shared" si="124"/>
        <v/>
      </c>
      <c r="AO348" s="6" t="str">
        <f t="shared" si="125"/>
        <v/>
      </c>
      <c r="AP348" s="30" t="str">
        <f t="shared" si="126"/>
        <v/>
      </c>
      <c r="AQ348" s="32"/>
      <c r="AR348" s="7"/>
      <c r="AS348" s="7"/>
      <c r="AT348" s="7"/>
      <c r="AU348" s="7"/>
      <c r="AV348" s="7"/>
      <c r="AW348" s="7"/>
      <c r="AX348" s="7"/>
      <c r="AY348" s="7"/>
      <c r="AZ348" s="7"/>
      <c r="BA348" s="7"/>
      <c r="BB348" s="7"/>
      <c r="BC348" s="7"/>
      <c r="BD348" s="7"/>
      <c r="BE348" s="7"/>
      <c r="BF348" s="7"/>
      <c r="BG348" s="8"/>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37"/>
      <c r="DX348" s="5"/>
      <c r="DY348" s="5"/>
      <c r="DZ348" s="5"/>
      <c r="EA348" s="5"/>
      <c r="EB348" s="5"/>
      <c r="EC348" s="5"/>
      <c r="ED348" s="5"/>
      <c r="EE348" s="5"/>
      <c r="EF348" s="5"/>
      <c r="EG348" s="5"/>
      <c r="EH348" s="5"/>
      <c r="EI348" s="5"/>
      <c r="EJ348" s="5"/>
      <c r="EK348" s="5"/>
      <c r="EL348" s="115"/>
      <c r="EM348" s="115"/>
      <c r="EN348" s="115"/>
      <c r="EO348" s="115"/>
      <c r="EP348" s="115"/>
      <c r="EQ348" s="5"/>
      <c r="ER348" s="5"/>
    </row>
    <row r="349" spans="1:265" s="9" customFormat="1" ht="15" thickBot="1" x14ac:dyDescent="0.35">
      <c r="A349" s="5" t="s">
        <v>740</v>
      </c>
      <c r="B349" s="28" t="s">
        <v>2287</v>
      </c>
      <c r="C349" s="5" t="s">
        <v>579</v>
      </c>
      <c r="D349" s="5" t="s">
        <v>581</v>
      </c>
      <c r="E349" s="5" t="s">
        <v>583</v>
      </c>
      <c r="F349" s="134"/>
      <c r="G349" s="134"/>
      <c r="H349" s="131">
        <v>45096</v>
      </c>
      <c r="I349" s="130">
        <v>45076</v>
      </c>
      <c r="J349" s="131">
        <v>45096</v>
      </c>
      <c r="K349" s="131">
        <v>45096</v>
      </c>
      <c r="L349" s="130">
        <v>45092</v>
      </c>
      <c r="M349" s="115"/>
      <c r="N349" s="130">
        <v>45100</v>
      </c>
      <c r="O349" s="130">
        <v>45100</v>
      </c>
      <c r="P349" s="115">
        <v>45170</v>
      </c>
      <c r="Q349" s="336" t="e">
        <f t="shared" ref="Q349:Q380" si="132">WORKDAY(MIN(AA349,AB349),-5)</f>
        <v>#NUM!</v>
      </c>
      <c r="R349" s="458" t="s">
        <v>2288</v>
      </c>
      <c r="S349" s="202"/>
      <c r="T349" s="202"/>
      <c r="U349" s="202"/>
      <c r="V349" s="202"/>
      <c r="W349" s="202"/>
      <c r="X349" s="177"/>
      <c r="Y349" s="25"/>
      <c r="Z349" s="134"/>
      <c r="AA349" s="134"/>
      <c r="AB349" s="134"/>
      <c r="AC349" s="134"/>
      <c r="AD349" s="335">
        <f t="shared" si="131"/>
        <v>0</v>
      </c>
      <c r="AE349" s="205"/>
      <c r="AF349" s="205">
        <f t="shared" si="130"/>
        <v>45274</v>
      </c>
      <c r="AG349" s="205">
        <v>45275</v>
      </c>
      <c r="AH349" s="222"/>
      <c r="AI349" s="41"/>
      <c r="AJ349" s="6" t="str">
        <f t="shared" si="120"/>
        <v/>
      </c>
      <c r="AK349" s="6" t="str">
        <f t="shared" si="121"/>
        <v/>
      </c>
      <c r="AL349" s="6" t="str">
        <f t="shared" si="122"/>
        <v/>
      </c>
      <c r="AM349" s="6" t="str">
        <f t="shared" si="123"/>
        <v/>
      </c>
      <c r="AN349" s="6" t="str">
        <f t="shared" si="124"/>
        <v/>
      </c>
      <c r="AO349" s="6" t="str">
        <f t="shared" si="125"/>
        <v/>
      </c>
      <c r="AP349" s="30">
        <f t="shared" si="126"/>
        <v>2</v>
      </c>
      <c r="AQ349" s="32"/>
      <c r="AR349" s="7"/>
      <c r="AS349" s="7"/>
      <c r="AT349" s="7"/>
      <c r="AU349" s="7"/>
      <c r="AV349" s="7"/>
      <c r="AW349" s="7"/>
      <c r="AX349" s="7"/>
      <c r="AY349" s="7"/>
      <c r="AZ349" s="7"/>
      <c r="BA349" s="7"/>
      <c r="BB349" s="7"/>
      <c r="BC349" s="7"/>
      <c r="BD349" s="7"/>
      <c r="BE349" s="7"/>
      <c r="BF349" s="7"/>
      <c r="BG349" s="8"/>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c r="DJ349" s="7"/>
      <c r="DK349" s="7"/>
      <c r="DL349" s="7"/>
      <c r="DM349" s="7"/>
      <c r="DN349" s="7"/>
      <c r="DO349" s="7"/>
      <c r="DP349" s="7"/>
      <c r="DQ349" s="7"/>
      <c r="DR349" s="7"/>
      <c r="DS349" s="7"/>
      <c r="DT349" s="7"/>
      <c r="DU349" s="7"/>
      <c r="DV349" s="7"/>
      <c r="DW349" s="37"/>
      <c r="DX349" s="5"/>
      <c r="DY349" s="5"/>
      <c r="DZ349" s="5"/>
      <c r="EA349" s="5"/>
      <c r="EB349" s="5"/>
      <c r="EC349" s="5"/>
      <c r="ED349" s="5"/>
      <c r="EE349" s="5"/>
      <c r="EF349" s="5"/>
      <c r="EG349" s="5"/>
      <c r="EH349" s="5"/>
      <c r="EI349" s="5"/>
      <c r="EJ349" s="5"/>
      <c r="EK349" s="5"/>
      <c r="EL349" s="5"/>
      <c r="EM349" s="5"/>
      <c r="EN349" s="5"/>
      <c r="EO349" s="5"/>
      <c r="EP349" s="5"/>
      <c r="EQ349" s="5"/>
      <c r="ER349" s="5"/>
    </row>
    <row r="350" spans="1:265" s="9" customFormat="1" ht="15" thickBot="1" x14ac:dyDescent="0.35">
      <c r="A350" s="5" t="s">
        <v>741</v>
      </c>
      <c r="B350" s="28" t="s">
        <v>2287</v>
      </c>
      <c r="C350" s="5" t="s">
        <v>579</v>
      </c>
      <c r="D350" s="5" t="s">
        <v>581</v>
      </c>
      <c r="E350" s="5" t="s">
        <v>583</v>
      </c>
      <c r="F350" s="134"/>
      <c r="G350" s="134"/>
      <c r="H350" s="131">
        <v>45096</v>
      </c>
      <c r="I350" s="130">
        <v>45076</v>
      </c>
      <c r="J350" s="131">
        <v>45096</v>
      </c>
      <c r="K350" s="131">
        <v>45096</v>
      </c>
      <c r="L350" s="130">
        <v>45092</v>
      </c>
      <c r="M350" s="115"/>
      <c r="N350" s="130">
        <v>45100</v>
      </c>
      <c r="O350" s="130">
        <v>45100</v>
      </c>
      <c r="P350" s="115">
        <v>45170</v>
      </c>
      <c r="Q350" s="361" t="e">
        <f t="shared" si="132"/>
        <v>#NUM!</v>
      </c>
      <c r="R350" s="458" t="s">
        <v>2288</v>
      </c>
      <c r="S350" s="202"/>
      <c r="T350" s="202"/>
      <c r="U350" s="202"/>
      <c r="V350" s="202"/>
      <c r="W350" s="202"/>
      <c r="X350" s="177"/>
      <c r="Y350" s="25"/>
      <c r="Z350" s="134"/>
      <c r="AA350" s="134"/>
      <c r="AB350" s="134"/>
      <c r="AC350" s="134"/>
      <c r="AD350" s="335">
        <f t="shared" si="131"/>
        <v>0</v>
      </c>
      <c r="AE350" s="205"/>
      <c r="AF350" s="205">
        <f t="shared" si="130"/>
        <v>45274</v>
      </c>
      <c r="AG350" s="205">
        <v>45275</v>
      </c>
      <c r="AH350" s="222"/>
      <c r="AI350" s="41"/>
      <c r="AJ350" s="6" t="str">
        <f t="shared" si="120"/>
        <v/>
      </c>
      <c r="AK350" s="6" t="str">
        <f t="shared" si="121"/>
        <v/>
      </c>
      <c r="AL350" s="6" t="str">
        <f t="shared" si="122"/>
        <v/>
      </c>
      <c r="AM350" s="6" t="str">
        <f t="shared" si="123"/>
        <v/>
      </c>
      <c r="AN350" s="6" t="str">
        <f t="shared" si="124"/>
        <v/>
      </c>
      <c r="AO350" s="6" t="str">
        <f t="shared" si="125"/>
        <v/>
      </c>
      <c r="AP350" s="30">
        <f t="shared" si="126"/>
        <v>2</v>
      </c>
      <c r="AQ350" s="32"/>
      <c r="AR350" s="7"/>
      <c r="AS350" s="7"/>
      <c r="AT350" s="7"/>
      <c r="AU350" s="7"/>
      <c r="AV350" s="7"/>
      <c r="AW350" s="7"/>
      <c r="AX350" s="7"/>
      <c r="AY350" s="7"/>
      <c r="AZ350" s="7"/>
      <c r="BA350" s="7"/>
      <c r="BB350" s="7"/>
      <c r="BC350" s="7"/>
      <c r="BD350" s="7"/>
      <c r="BE350" s="7"/>
      <c r="BF350" s="7"/>
      <c r="BG350" s="8"/>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c r="DJ350" s="7"/>
      <c r="DK350" s="7"/>
      <c r="DL350" s="7"/>
      <c r="DM350" s="7"/>
      <c r="DN350" s="7"/>
      <c r="DO350" s="7"/>
      <c r="DP350" s="7"/>
      <c r="DQ350" s="7"/>
      <c r="DR350" s="7"/>
      <c r="DS350" s="7"/>
      <c r="DT350" s="7"/>
      <c r="DU350" s="7"/>
      <c r="DV350" s="7"/>
      <c r="DW350" s="37"/>
      <c r="DX350" s="5"/>
      <c r="DY350" s="5"/>
      <c r="DZ350" s="5"/>
      <c r="EA350" s="5"/>
      <c r="EB350" s="5"/>
      <c r="EC350" s="5"/>
      <c r="ED350" s="5"/>
      <c r="EE350" s="5"/>
      <c r="EF350" s="5"/>
      <c r="EG350" s="5"/>
      <c r="EH350" s="5"/>
      <c r="EI350" s="5"/>
      <c r="EJ350" s="5"/>
      <c r="EK350" s="5"/>
      <c r="EL350" s="5"/>
      <c r="EM350" s="5"/>
      <c r="EN350" s="5"/>
      <c r="EO350" s="5"/>
      <c r="EP350" s="5"/>
      <c r="EQ350" s="5"/>
      <c r="ER350" s="5"/>
    </row>
    <row r="351" spans="1:265" s="9" customFormat="1" x14ac:dyDescent="0.3">
      <c r="A351" s="5" t="s">
        <v>742</v>
      </c>
      <c r="B351" s="28" t="s">
        <v>2287</v>
      </c>
      <c r="C351" s="5" t="s">
        <v>579</v>
      </c>
      <c r="D351" s="5" t="s">
        <v>581</v>
      </c>
      <c r="E351" s="5" t="s">
        <v>583</v>
      </c>
      <c r="F351" s="134"/>
      <c r="G351" s="134"/>
      <c r="H351" s="131">
        <v>45096</v>
      </c>
      <c r="I351" s="130">
        <v>45076</v>
      </c>
      <c r="J351" s="131">
        <v>45096</v>
      </c>
      <c r="K351" s="131">
        <v>45096</v>
      </c>
      <c r="L351" s="130">
        <v>45092</v>
      </c>
      <c r="M351" s="115"/>
      <c r="N351" s="130">
        <v>45100</v>
      </c>
      <c r="O351" s="130">
        <v>45100</v>
      </c>
      <c r="P351" s="115">
        <v>45170</v>
      </c>
      <c r="Q351" s="336" t="e">
        <f t="shared" si="132"/>
        <v>#NUM!</v>
      </c>
      <c r="R351" s="458" t="s">
        <v>2288</v>
      </c>
      <c r="S351" s="202"/>
      <c r="T351" s="202"/>
      <c r="U351" s="202"/>
      <c r="V351" s="202"/>
      <c r="W351" s="202"/>
      <c r="X351" s="177"/>
      <c r="Y351" s="25"/>
      <c r="Z351" s="134"/>
      <c r="AA351" s="134"/>
      <c r="AB351" s="459"/>
      <c r="AC351" s="134"/>
      <c r="AD351" s="335">
        <f t="shared" si="131"/>
        <v>0</v>
      </c>
      <c r="AE351" s="205"/>
      <c r="AF351" s="205">
        <f t="shared" si="130"/>
        <v>45274</v>
      </c>
      <c r="AG351" s="205">
        <v>45275</v>
      </c>
      <c r="AH351" s="222"/>
      <c r="AI351" s="41"/>
      <c r="AJ351" s="6" t="str">
        <f t="shared" si="120"/>
        <v/>
      </c>
      <c r="AK351" s="6" t="str">
        <f t="shared" si="121"/>
        <v/>
      </c>
      <c r="AL351" s="6" t="str">
        <f t="shared" si="122"/>
        <v/>
      </c>
      <c r="AM351" s="6" t="str">
        <f t="shared" si="123"/>
        <v/>
      </c>
      <c r="AN351" s="6" t="str">
        <f t="shared" si="124"/>
        <v/>
      </c>
      <c r="AO351" s="6" t="str">
        <f t="shared" si="125"/>
        <v/>
      </c>
      <c r="AP351" s="30">
        <f t="shared" si="126"/>
        <v>2</v>
      </c>
      <c r="AQ351" s="32"/>
      <c r="AR351" s="7"/>
      <c r="AS351" s="7"/>
      <c r="AT351" s="7"/>
      <c r="AU351" s="7"/>
      <c r="AV351" s="7"/>
      <c r="AW351" s="7"/>
      <c r="AX351" s="7"/>
      <c r="AY351" s="7"/>
      <c r="AZ351" s="7"/>
      <c r="BA351" s="7"/>
      <c r="BB351" s="7"/>
      <c r="BC351" s="7"/>
      <c r="BD351" s="7"/>
      <c r="BE351" s="7"/>
      <c r="BF351" s="7"/>
      <c r="BG351" s="8"/>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s="7"/>
      <c r="DF351" s="7"/>
      <c r="DG351" s="7"/>
      <c r="DH351" s="7"/>
      <c r="DI351" s="7"/>
      <c r="DJ351" s="7"/>
      <c r="DK351" s="7"/>
      <c r="DL351" s="7"/>
      <c r="DM351" s="7"/>
      <c r="DN351" s="7"/>
      <c r="DO351" s="7"/>
      <c r="DP351" s="7"/>
      <c r="DQ351" s="7"/>
      <c r="DR351" s="7"/>
      <c r="DS351" s="7"/>
      <c r="DT351" s="7"/>
      <c r="DU351" s="7"/>
      <c r="DV351" s="7"/>
      <c r="DW351" s="37"/>
      <c r="DX351" s="5"/>
      <c r="DY351" s="5"/>
      <c r="DZ351" s="5"/>
      <c r="EA351" s="5"/>
      <c r="EB351" s="5"/>
      <c r="EC351" s="5"/>
      <c r="ED351" s="5"/>
      <c r="EE351" s="5"/>
      <c r="EF351" s="5"/>
      <c r="EG351" s="5"/>
      <c r="EH351" s="5"/>
      <c r="EI351" s="5"/>
      <c r="EJ351" s="5"/>
      <c r="EK351" s="5"/>
      <c r="EL351" s="5"/>
      <c r="EM351" s="5"/>
      <c r="EN351" s="5"/>
      <c r="EO351" s="5"/>
      <c r="EP351" s="5"/>
      <c r="EQ351" s="5"/>
      <c r="ER351" s="5"/>
    </row>
    <row r="352" spans="1:265" s="9" customFormat="1" x14ac:dyDescent="0.3">
      <c r="A352" s="5" t="s">
        <v>743</v>
      </c>
      <c r="B352" s="28" t="s">
        <v>2287</v>
      </c>
      <c r="C352" s="5" t="s">
        <v>579</v>
      </c>
      <c r="D352" s="5" t="s">
        <v>581</v>
      </c>
      <c r="E352" s="5" t="s">
        <v>583</v>
      </c>
      <c r="F352" s="134"/>
      <c r="G352" s="134"/>
      <c r="H352" s="131">
        <v>45096</v>
      </c>
      <c r="I352" s="130">
        <v>45076</v>
      </c>
      <c r="J352" s="131">
        <v>45096</v>
      </c>
      <c r="K352" s="131">
        <v>45096</v>
      </c>
      <c r="L352" s="130">
        <v>45092</v>
      </c>
      <c r="M352" s="115"/>
      <c r="N352" s="130">
        <v>45100</v>
      </c>
      <c r="O352" s="130">
        <v>45100</v>
      </c>
      <c r="P352" s="115">
        <v>45170</v>
      </c>
      <c r="Q352" s="336" t="e">
        <f t="shared" si="132"/>
        <v>#NUM!</v>
      </c>
      <c r="R352" s="458" t="s">
        <v>2288</v>
      </c>
      <c r="S352" s="202"/>
      <c r="T352" s="202"/>
      <c r="U352" s="202"/>
      <c r="V352" s="202"/>
      <c r="W352" s="202"/>
      <c r="X352" s="177"/>
      <c r="Y352" s="25"/>
      <c r="Z352" s="134"/>
      <c r="AA352" s="134"/>
      <c r="AB352" s="197"/>
      <c r="AC352" s="134"/>
      <c r="AD352" s="335">
        <f t="shared" si="131"/>
        <v>0</v>
      </c>
      <c r="AE352" s="205"/>
      <c r="AF352" s="205">
        <f t="shared" si="130"/>
        <v>45274</v>
      </c>
      <c r="AG352" s="205">
        <v>45275</v>
      </c>
      <c r="AH352" s="222"/>
      <c r="AI352" s="41"/>
      <c r="AJ352" s="6" t="str">
        <f t="shared" si="120"/>
        <v/>
      </c>
      <c r="AK352" s="6" t="str">
        <f t="shared" si="121"/>
        <v/>
      </c>
      <c r="AL352" s="6" t="str">
        <f t="shared" si="122"/>
        <v/>
      </c>
      <c r="AM352" s="6" t="str">
        <f t="shared" si="123"/>
        <v/>
      </c>
      <c r="AN352" s="6" t="str">
        <f t="shared" si="124"/>
        <v/>
      </c>
      <c r="AO352" s="6" t="str">
        <f t="shared" si="125"/>
        <v/>
      </c>
      <c r="AP352" s="30">
        <f t="shared" si="126"/>
        <v>2</v>
      </c>
      <c r="AQ352" s="32"/>
      <c r="AR352" s="7"/>
      <c r="AS352" s="7"/>
      <c r="AT352" s="7"/>
      <c r="AU352" s="7"/>
      <c r="AV352" s="7"/>
      <c r="AW352" s="7"/>
      <c r="AX352" s="7"/>
      <c r="AY352" s="7"/>
      <c r="AZ352" s="7"/>
      <c r="BA352" s="7"/>
      <c r="BB352" s="7"/>
      <c r="BC352" s="7"/>
      <c r="BD352" s="7"/>
      <c r="BE352" s="7"/>
      <c r="BF352" s="7"/>
      <c r="BG352" s="8"/>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s="7"/>
      <c r="DF352" s="7"/>
      <c r="DG352" s="7"/>
      <c r="DH352" s="7"/>
      <c r="DI352" s="7"/>
      <c r="DJ352" s="7"/>
      <c r="DK352" s="7"/>
      <c r="DL352" s="7"/>
      <c r="DM352" s="7"/>
      <c r="DN352" s="7"/>
      <c r="DO352" s="7"/>
      <c r="DP352" s="7"/>
      <c r="DQ352" s="7"/>
      <c r="DR352" s="7"/>
      <c r="DS352" s="7"/>
      <c r="DT352" s="7"/>
      <c r="DU352" s="7"/>
      <c r="DV352" s="7"/>
      <c r="DW352" s="37"/>
      <c r="DX352" s="5"/>
      <c r="DY352" s="5"/>
      <c r="DZ352" s="5"/>
      <c r="EA352" s="5"/>
      <c r="EB352" s="5"/>
      <c r="EC352" s="5"/>
      <c r="ED352" s="5"/>
      <c r="EE352" s="5"/>
      <c r="EF352" s="5"/>
      <c r="EG352" s="5"/>
      <c r="EH352" s="5"/>
      <c r="EI352" s="5"/>
      <c r="EJ352" s="5"/>
      <c r="EK352" s="5"/>
      <c r="EL352" s="5"/>
      <c r="EM352" s="5"/>
      <c r="EN352" s="5"/>
      <c r="EO352" s="5"/>
      <c r="EP352" s="5"/>
      <c r="EQ352" s="5"/>
      <c r="ER352" s="5"/>
    </row>
    <row r="353" spans="1:265" s="9" customFormat="1" x14ac:dyDescent="0.3">
      <c r="A353" s="5" t="s">
        <v>744</v>
      </c>
      <c r="B353" s="28" t="s">
        <v>2287</v>
      </c>
      <c r="C353" s="5" t="s">
        <v>579</v>
      </c>
      <c r="D353" s="5" t="s">
        <v>581</v>
      </c>
      <c r="E353" s="5" t="s">
        <v>583</v>
      </c>
      <c r="F353" s="134"/>
      <c r="G353" s="134"/>
      <c r="H353" s="131">
        <v>45096</v>
      </c>
      <c r="I353" s="130">
        <v>45076</v>
      </c>
      <c r="J353" s="131">
        <v>45096</v>
      </c>
      <c r="K353" s="131">
        <v>45096</v>
      </c>
      <c r="L353" s="130">
        <v>45092</v>
      </c>
      <c r="M353" s="115"/>
      <c r="N353" s="130">
        <v>45100</v>
      </c>
      <c r="O353" s="130">
        <v>45100</v>
      </c>
      <c r="P353" s="115">
        <v>45170</v>
      </c>
      <c r="Q353" s="336" t="e">
        <f t="shared" si="132"/>
        <v>#NUM!</v>
      </c>
      <c r="R353" s="458" t="s">
        <v>2288</v>
      </c>
      <c r="S353" s="202"/>
      <c r="T353" s="202"/>
      <c r="U353" s="202"/>
      <c r="V353" s="202"/>
      <c r="W353" s="202"/>
      <c r="X353" s="177"/>
      <c r="Y353" s="25"/>
      <c r="Z353" s="134"/>
      <c r="AA353" s="134"/>
      <c r="AB353" s="134"/>
      <c r="AC353" s="134"/>
      <c r="AD353" s="335">
        <f t="shared" si="131"/>
        <v>0</v>
      </c>
      <c r="AE353" s="205"/>
      <c r="AF353" s="205">
        <f t="shared" si="130"/>
        <v>45274</v>
      </c>
      <c r="AG353" s="205">
        <v>45275</v>
      </c>
      <c r="AH353" s="222"/>
      <c r="AI353" s="41"/>
      <c r="AJ353" s="6" t="str">
        <f t="shared" si="120"/>
        <v/>
      </c>
      <c r="AK353" s="6" t="str">
        <f t="shared" si="121"/>
        <v/>
      </c>
      <c r="AL353" s="6" t="str">
        <f t="shared" si="122"/>
        <v/>
      </c>
      <c r="AM353" s="6" t="str">
        <f t="shared" si="123"/>
        <v/>
      </c>
      <c r="AN353" s="6" t="str">
        <f t="shared" si="124"/>
        <v/>
      </c>
      <c r="AO353" s="6" t="str">
        <f t="shared" si="125"/>
        <v/>
      </c>
      <c r="AP353" s="30">
        <f t="shared" si="126"/>
        <v>2</v>
      </c>
      <c r="AQ353" s="32"/>
      <c r="AR353" s="7"/>
      <c r="AS353" s="7"/>
      <c r="AT353" s="7"/>
      <c r="AU353" s="7"/>
      <c r="AV353" s="7"/>
      <c r="AW353" s="7"/>
      <c r="AX353" s="7"/>
      <c r="AY353" s="7"/>
      <c r="AZ353" s="7"/>
      <c r="BA353" s="7"/>
      <c r="BB353" s="7"/>
      <c r="BC353" s="7"/>
      <c r="BD353" s="7"/>
      <c r="BE353" s="7"/>
      <c r="BF353" s="7"/>
      <c r="BG353" s="8"/>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s="7"/>
      <c r="DF353" s="7"/>
      <c r="DG353" s="7"/>
      <c r="DH353" s="7"/>
      <c r="DI353" s="7"/>
      <c r="DJ353" s="7"/>
      <c r="DK353" s="7"/>
      <c r="DL353" s="7"/>
      <c r="DM353" s="7"/>
      <c r="DN353" s="7"/>
      <c r="DO353" s="7"/>
      <c r="DP353" s="7"/>
      <c r="DQ353" s="7"/>
      <c r="DR353" s="7"/>
      <c r="DS353" s="7"/>
      <c r="DT353" s="7"/>
      <c r="DU353" s="7"/>
      <c r="DV353" s="7"/>
      <c r="DW353" s="37"/>
      <c r="DX353" s="5"/>
      <c r="DY353" s="5"/>
      <c r="DZ353" s="5"/>
      <c r="EA353" s="5"/>
      <c r="EB353" s="5"/>
      <c r="EC353" s="5"/>
      <c r="ED353" s="5"/>
      <c r="EE353" s="5"/>
      <c r="EF353" s="5"/>
      <c r="EG353" s="5"/>
      <c r="EH353" s="5"/>
      <c r="EI353" s="5"/>
      <c r="EJ353" s="5"/>
      <c r="EK353" s="5"/>
      <c r="EL353" s="5"/>
      <c r="EM353" s="5"/>
      <c r="EN353" s="5"/>
      <c r="EO353" s="5"/>
      <c r="EP353" s="5"/>
      <c r="EQ353" s="5"/>
      <c r="ER353" s="5"/>
    </row>
    <row r="354" spans="1:265" s="9" customFormat="1" x14ac:dyDescent="0.3">
      <c r="A354" s="5" t="s">
        <v>745</v>
      </c>
      <c r="B354" s="28" t="s">
        <v>2287</v>
      </c>
      <c r="C354" s="5" t="s">
        <v>579</v>
      </c>
      <c r="D354" s="5" t="s">
        <v>581</v>
      </c>
      <c r="E354" s="5" t="s">
        <v>583</v>
      </c>
      <c r="F354" s="134"/>
      <c r="G354" s="134"/>
      <c r="H354" s="131">
        <v>45096</v>
      </c>
      <c r="I354" s="130">
        <v>45076</v>
      </c>
      <c r="J354" s="131">
        <v>45096</v>
      </c>
      <c r="K354" s="131">
        <v>45096</v>
      </c>
      <c r="L354" s="130">
        <v>45092</v>
      </c>
      <c r="M354" s="115"/>
      <c r="N354" s="130">
        <v>45100</v>
      </c>
      <c r="O354" s="130">
        <v>45100</v>
      </c>
      <c r="P354" s="115">
        <v>45170</v>
      </c>
      <c r="Q354" s="336" t="e">
        <f t="shared" si="132"/>
        <v>#NUM!</v>
      </c>
      <c r="R354" s="458" t="s">
        <v>2288</v>
      </c>
      <c r="S354" s="202"/>
      <c r="T354" s="202"/>
      <c r="U354" s="202"/>
      <c r="V354" s="202"/>
      <c r="W354" s="202"/>
      <c r="X354" s="177"/>
      <c r="Y354" s="25"/>
      <c r="Z354" s="134"/>
      <c r="AA354" s="134"/>
      <c r="AB354" s="134"/>
      <c r="AC354" s="134"/>
      <c r="AD354" s="335">
        <f t="shared" si="131"/>
        <v>0</v>
      </c>
      <c r="AE354" s="205"/>
      <c r="AF354" s="205">
        <f t="shared" si="130"/>
        <v>45274</v>
      </c>
      <c r="AG354" s="205">
        <v>45275</v>
      </c>
      <c r="AH354" s="222"/>
      <c r="AI354" s="41"/>
      <c r="AJ354" s="6" t="str">
        <f t="shared" si="120"/>
        <v/>
      </c>
      <c r="AK354" s="6" t="str">
        <f t="shared" si="121"/>
        <v/>
      </c>
      <c r="AL354" s="6" t="str">
        <f t="shared" si="122"/>
        <v/>
      </c>
      <c r="AM354" s="6" t="str">
        <f t="shared" si="123"/>
        <v/>
      </c>
      <c r="AN354" s="6" t="str">
        <f t="shared" si="124"/>
        <v/>
      </c>
      <c r="AO354" s="6" t="str">
        <f t="shared" si="125"/>
        <v/>
      </c>
      <c r="AP354" s="30">
        <f t="shared" si="126"/>
        <v>2</v>
      </c>
      <c r="AQ354" s="32"/>
      <c r="AR354" s="7"/>
      <c r="AS354" s="7"/>
      <c r="AT354" s="7"/>
      <c r="AU354" s="7"/>
      <c r="AV354" s="7"/>
      <c r="AW354" s="7"/>
      <c r="AX354" s="7"/>
      <c r="AY354" s="7"/>
      <c r="AZ354" s="7"/>
      <c r="BA354" s="7"/>
      <c r="BB354" s="7"/>
      <c r="BC354" s="7"/>
      <c r="BD354" s="7"/>
      <c r="BE354" s="7"/>
      <c r="BF354" s="7"/>
      <c r="BG354" s="8"/>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s="7"/>
      <c r="DF354" s="7"/>
      <c r="DG354" s="7"/>
      <c r="DH354" s="7"/>
      <c r="DI354" s="7"/>
      <c r="DJ354" s="7"/>
      <c r="DK354" s="7"/>
      <c r="DL354" s="7"/>
      <c r="DM354" s="7"/>
      <c r="DN354" s="7"/>
      <c r="DO354" s="7"/>
      <c r="DP354" s="7"/>
      <c r="DQ354" s="7"/>
      <c r="DR354" s="7"/>
      <c r="DS354" s="7"/>
      <c r="DT354" s="7"/>
      <c r="DU354" s="7"/>
      <c r="DV354" s="7"/>
      <c r="DW354" s="37"/>
      <c r="DX354" s="5"/>
      <c r="DY354" s="5"/>
      <c r="DZ354" s="5"/>
      <c r="EA354" s="5"/>
      <c r="EB354" s="5"/>
      <c r="EC354" s="5"/>
      <c r="ED354" s="5"/>
      <c r="EE354" s="5"/>
      <c r="EF354" s="5"/>
      <c r="EG354" s="5"/>
      <c r="EH354" s="5"/>
      <c r="EI354" s="5"/>
      <c r="EJ354" s="5"/>
      <c r="EK354" s="5"/>
      <c r="EL354" s="5"/>
      <c r="EM354" s="5"/>
      <c r="EN354" s="5"/>
      <c r="EO354" s="5"/>
      <c r="EP354" s="5"/>
      <c r="EQ354" s="5"/>
      <c r="ER354" s="5"/>
    </row>
    <row r="355" spans="1:265" s="9" customFormat="1" x14ac:dyDescent="0.3">
      <c r="A355" s="5" t="s">
        <v>746</v>
      </c>
      <c r="B355" s="28" t="s">
        <v>2287</v>
      </c>
      <c r="C355" s="5" t="s">
        <v>579</v>
      </c>
      <c r="D355" s="5" t="s">
        <v>581</v>
      </c>
      <c r="E355" s="5" t="s">
        <v>583</v>
      </c>
      <c r="F355" s="134"/>
      <c r="G355" s="134"/>
      <c r="H355" s="131">
        <v>45096</v>
      </c>
      <c r="I355" s="130">
        <v>45076</v>
      </c>
      <c r="J355" s="131">
        <v>45096</v>
      </c>
      <c r="K355" s="131">
        <v>45096</v>
      </c>
      <c r="L355" s="130">
        <v>45092</v>
      </c>
      <c r="M355" s="115"/>
      <c r="N355" s="130">
        <v>45100</v>
      </c>
      <c r="O355" s="130">
        <v>45100</v>
      </c>
      <c r="P355" s="115">
        <v>45170</v>
      </c>
      <c r="Q355" s="336" t="e">
        <f t="shared" si="132"/>
        <v>#NUM!</v>
      </c>
      <c r="R355" s="458" t="s">
        <v>2288</v>
      </c>
      <c r="S355" s="202"/>
      <c r="T355" s="202"/>
      <c r="U355" s="202"/>
      <c r="V355" s="202"/>
      <c r="W355" s="202"/>
      <c r="X355" s="177"/>
      <c r="Y355" s="25"/>
      <c r="Z355" s="134"/>
      <c r="AA355" s="134"/>
      <c r="AB355" s="134"/>
      <c r="AC355" s="134"/>
      <c r="AD355" s="335">
        <f t="shared" si="131"/>
        <v>0</v>
      </c>
      <c r="AE355" s="205"/>
      <c r="AF355" s="205">
        <f t="shared" si="130"/>
        <v>45274</v>
      </c>
      <c r="AG355" s="205">
        <v>45275</v>
      </c>
      <c r="AH355" s="222"/>
      <c r="AI355" s="41"/>
      <c r="AJ355" s="6" t="str">
        <f t="shared" si="120"/>
        <v/>
      </c>
      <c r="AK355" s="6" t="str">
        <f t="shared" si="121"/>
        <v/>
      </c>
      <c r="AL355" s="6" t="str">
        <f t="shared" si="122"/>
        <v/>
      </c>
      <c r="AM355" s="6" t="str">
        <f t="shared" si="123"/>
        <v/>
      </c>
      <c r="AN355" s="6" t="str">
        <f t="shared" si="124"/>
        <v/>
      </c>
      <c r="AO355" s="6" t="str">
        <f t="shared" si="125"/>
        <v/>
      </c>
      <c r="AP355" s="30">
        <f t="shared" si="126"/>
        <v>2</v>
      </c>
      <c r="AQ355" s="32"/>
      <c r="AR355" s="7"/>
      <c r="AS355" s="7"/>
      <c r="AT355" s="7"/>
      <c r="AU355" s="7"/>
      <c r="AV355" s="7"/>
      <c r="AW355" s="7"/>
      <c r="AX355" s="7"/>
      <c r="AY355" s="7"/>
      <c r="AZ355" s="7"/>
      <c r="BA355" s="7"/>
      <c r="BB355" s="7"/>
      <c r="BC355" s="7"/>
      <c r="BD355" s="7"/>
      <c r="BE355" s="7"/>
      <c r="BF355" s="7"/>
      <c r="BG355" s="8"/>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s="7"/>
      <c r="DF355" s="7"/>
      <c r="DG355" s="7"/>
      <c r="DH355" s="7"/>
      <c r="DI355" s="7"/>
      <c r="DJ355" s="7"/>
      <c r="DK355" s="7"/>
      <c r="DL355" s="7"/>
      <c r="DM355" s="7"/>
      <c r="DN355" s="7"/>
      <c r="DO355" s="7"/>
      <c r="DP355" s="7"/>
      <c r="DQ355" s="7"/>
      <c r="DR355" s="7"/>
      <c r="DS355" s="7"/>
      <c r="DT355" s="7"/>
      <c r="DU355" s="7"/>
      <c r="DV355" s="7"/>
      <c r="DW355" s="37"/>
      <c r="DX355" s="5"/>
      <c r="DY355" s="5"/>
      <c r="DZ355" s="5"/>
      <c r="EA355" s="5"/>
      <c r="EB355" s="5"/>
      <c r="EC355" s="5"/>
      <c r="ED355" s="5"/>
      <c r="EE355" s="5"/>
      <c r="EF355" s="5"/>
      <c r="EG355" s="5"/>
      <c r="EH355" s="5"/>
      <c r="EI355" s="5"/>
      <c r="EJ355" s="5"/>
      <c r="EK355" s="5"/>
      <c r="EL355" s="5"/>
      <c r="EM355" s="5"/>
      <c r="EN355" s="5"/>
      <c r="EO355" s="5"/>
      <c r="EP355" s="5"/>
      <c r="EQ355" s="5"/>
      <c r="ER355" s="5"/>
    </row>
    <row r="356" spans="1:265" s="9" customFormat="1" ht="41.4" x14ac:dyDescent="0.3">
      <c r="A356" s="5" t="s">
        <v>2457</v>
      </c>
      <c r="B356" s="28" t="s">
        <v>2458</v>
      </c>
      <c r="C356" s="5" t="s">
        <v>579</v>
      </c>
      <c r="D356" s="5" t="s">
        <v>581</v>
      </c>
      <c r="E356" s="5" t="s">
        <v>575</v>
      </c>
      <c r="F356" s="130">
        <v>45152</v>
      </c>
      <c r="G356" s="115">
        <v>45245</v>
      </c>
      <c r="H356" s="115"/>
      <c r="I356" s="115"/>
      <c r="J356" s="115"/>
      <c r="K356" s="115"/>
      <c r="L356" s="115"/>
      <c r="M356" s="115"/>
      <c r="N356" s="130">
        <v>45252</v>
      </c>
      <c r="O356" s="115"/>
      <c r="P356" s="205">
        <v>45232</v>
      </c>
      <c r="Q356" s="361">
        <f t="shared" si="132"/>
        <v>45239</v>
      </c>
      <c r="R356" s="652" t="s">
        <v>2454</v>
      </c>
      <c r="S356" s="177"/>
      <c r="T356" s="177"/>
      <c r="U356" s="177"/>
      <c r="V356" s="177"/>
      <c r="W356" s="177"/>
      <c r="X356" s="177"/>
      <c r="Y356" s="25"/>
      <c r="Z356" s="220">
        <v>45232</v>
      </c>
      <c r="AA356" s="220">
        <v>45246</v>
      </c>
      <c r="AB356" s="205"/>
      <c r="AC356" s="205"/>
      <c r="AD356" s="205">
        <f t="shared" si="131"/>
        <v>0</v>
      </c>
      <c r="AE356" s="205"/>
      <c r="AF356" s="205" t="str">
        <f t="shared" si="130"/>
        <v/>
      </c>
      <c r="AG356" s="221"/>
      <c r="AH356" s="222"/>
      <c r="AI356" s="41"/>
      <c r="AJ356" s="6">
        <f t="shared" si="120"/>
        <v>15</v>
      </c>
      <c r="AK356" s="6" t="str">
        <f t="shared" si="121"/>
        <v/>
      </c>
      <c r="AL356" s="6" t="str">
        <f t="shared" si="122"/>
        <v/>
      </c>
      <c r="AM356" s="6" t="str">
        <f t="shared" si="123"/>
        <v/>
      </c>
      <c r="AN356" s="6" t="str">
        <f t="shared" si="124"/>
        <v/>
      </c>
      <c r="AO356" s="6" t="str">
        <f t="shared" si="125"/>
        <v/>
      </c>
      <c r="AP356" s="30" t="str">
        <f t="shared" si="126"/>
        <v/>
      </c>
      <c r="AQ356" s="32"/>
      <c r="AR356" s="7"/>
      <c r="AS356" s="7"/>
      <c r="AT356" s="7"/>
      <c r="AU356" s="7"/>
      <c r="AV356" s="7"/>
      <c r="AW356" s="7"/>
      <c r="AX356" s="7"/>
      <c r="AY356" s="7"/>
      <c r="AZ356" s="7"/>
      <c r="BA356" s="7"/>
      <c r="BB356" s="7"/>
      <c r="BC356" s="7"/>
      <c r="BD356" s="7"/>
      <c r="BE356" s="7"/>
      <c r="BF356" s="7"/>
      <c r="BG356" s="8"/>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s="7"/>
      <c r="DF356" s="7"/>
      <c r="DG356" s="7"/>
      <c r="DH356" s="7"/>
      <c r="DI356" s="7"/>
      <c r="DJ356" s="7"/>
      <c r="DK356" s="7"/>
      <c r="DL356" s="7"/>
      <c r="DM356" s="7"/>
      <c r="DN356" s="7"/>
      <c r="DO356" s="7"/>
      <c r="DP356" s="7"/>
      <c r="DQ356" s="7"/>
      <c r="DR356" s="7"/>
      <c r="DS356" s="7"/>
      <c r="DT356" s="7"/>
      <c r="DU356" s="7"/>
      <c r="DV356" s="7"/>
      <c r="DW356" s="37"/>
      <c r="DX356" s="5" t="s">
        <v>821</v>
      </c>
      <c r="DY356" s="5"/>
      <c r="DZ356" s="5" t="s">
        <v>584</v>
      </c>
      <c r="EA356" s="5"/>
      <c r="EB356" s="5" t="s">
        <v>1546</v>
      </c>
      <c r="EC356" s="5" t="s">
        <v>1705</v>
      </c>
      <c r="ED356" s="5"/>
      <c r="EE356" s="5"/>
      <c r="EF356" s="5"/>
      <c r="EG356" s="5"/>
      <c r="EH356" s="5"/>
      <c r="EI356" s="5"/>
      <c r="EJ356" s="5"/>
      <c r="EK356" s="5"/>
      <c r="EL356" s="5"/>
      <c r="EM356" s="5"/>
      <c r="EN356" s="5"/>
      <c r="EO356" s="5"/>
      <c r="EP356" s="5"/>
      <c r="EQ356" s="5"/>
      <c r="ER356" s="5"/>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c r="JE356"/>
    </row>
    <row r="357" spans="1:265" s="9" customFormat="1" x14ac:dyDescent="0.3">
      <c r="A357" s="5" t="s">
        <v>747</v>
      </c>
      <c r="B357" s="28" t="s">
        <v>2287</v>
      </c>
      <c r="C357" s="5" t="s">
        <v>579</v>
      </c>
      <c r="D357" s="5" t="s">
        <v>581</v>
      </c>
      <c r="E357" s="5" t="s">
        <v>583</v>
      </c>
      <c r="F357" s="134"/>
      <c r="G357" s="134"/>
      <c r="H357" s="131">
        <v>45096</v>
      </c>
      <c r="I357" s="130">
        <v>45076</v>
      </c>
      <c r="J357" s="131">
        <v>45096</v>
      </c>
      <c r="K357" s="131">
        <v>45096</v>
      </c>
      <c r="L357" s="130">
        <v>45092</v>
      </c>
      <c r="M357" s="115"/>
      <c r="N357" s="130">
        <v>45100</v>
      </c>
      <c r="O357" s="130">
        <v>45100</v>
      </c>
      <c r="P357" s="115">
        <v>45170</v>
      </c>
      <c r="Q357" s="361" t="e">
        <f t="shared" si="132"/>
        <v>#NUM!</v>
      </c>
      <c r="R357" s="458" t="s">
        <v>2288</v>
      </c>
      <c r="S357" s="202"/>
      <c r="T357" s="202"/>
      <c r="U357" s="202"/>
      <c r="V357" s="202"/>
      <c r="W357" s="202"/>
      <c r="X357" s="177"/>
      <c r="Y357" s="25"/>
      <c r="Z357" s="134"/>
      <c r="AA357" s="134"/>
      <c r="AB357" s="134"/>
      <c r="AC357" s="134"/>
      <c r="AD357" s="335">
        <f t="shared" si="131"/>
        <v>0</v>
      </c>
      <c r="AE357" s="205"/>
      <c r="AF357" s="205">
        <f t="shared" si="130"/>
        <v>45274</v>
      </c>
      <c r="AG357" s="205">
        <v>45275</v>
      </c>
      <c r="AH357" s="222"/>
      <c r="AI357" s="41"/>
      <c r="AJ357" s="6" t="str">
        <f t="shared" si="120"/>
        <v/>
      </c>
      <c r="AK357" s="6" t="str">
        <f t="shared" si="121"/>
        <v/>
      </c>
      <c r="AL357" s="6" t="str">
        <f t="shared" si="122"/>
        <v/>
      </c>
      <c r="AM357" s="6" t="str">
        <f t="shared" si="123"/>
        <v/>
      </c>
      <c r="AN357" s="6" t="str">
        <f t="shared" si="124"/>
        <v/>
      </c>
      <c r="AO357" s="6" t="str">
        <f t="shared" si="125"/>
        <v/>
      </c>
      <c r="AP357" s="30">
        <f t="shared" si="126"/>
        <v>2</v>
      </c>
      <c r="AQ357" s="32"/>
      <c r="AR357" s="7"/>
      <c r="AS357" s="7"/>
      <c r="AT357" s="7"/>
      <c r="AU357" s="7"/>
      <c r="AV357" s="7"/>
      <c r="AW357" s="7"/>
      <c r="AX357" s="7"/>
      <c r="AY357" s="7"/>
      <c r="AZ357" s="7"/>
      <c r="BA357" s="7"/>
      <c r="BB357" s="7"/>
      <c r="BC357" s="7"/>
      <c r="BD357" s="7"/>
      <c r="BE357" s="7"/>
      <c r="BF357" s="7"/>
      <c r="BG357" s="8"/>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s="7"/>
      <c r="DF357" s="7"/>
      <c r="DG357" s="7"/>
      <c r="DH357" s="7"/>
      <c r="DI357" s="7"/>
      <c r="DJ357" s="7"/>
      <c r="DK357" s="7"/>
      <c r="DL357" s="7"/>
      <c r="DM357" s="7"/>
      <c r="DN357" s="7"/>
      <c r="DO357" s="7"/>
      <c r="DP357" s="7"/>
      <c r="DQ357" s="7"/>
      <c r="DR357" s="7"/>
      <c r="DS357" s="7"/>
      <c r="DT357" s="7"/>
      <c r="DU357" s="7"/>
      <c r="DV357" s="7"/>
      <c r="DW357" s="37"/>
      <c r="DX357" s="5"/>
      <c r="DY357" s="5"/>
      <c r="DZ357" s="5"/>
      <c r="EA357" s="5"/>
      <c r="EB357" s="5"/>
      <c r="EC357" s="5"/>
      <c r="ED357" s="5"/>
      <c r="EE357" s="5"/>
      <c r="EF357" s="5"/>
      <c r="EG357" s="5"/>
      <c r="EH357" s="5"/>
      <c r="EI357" s="5"/>
      <c r="EJ357" s="5"/>
      <c r="EK357" s="5"/>
      <c r="EL357" s="5"/>
      <c r="EM357" s="5"/>
      <c r="EN357" s="5"/>
      <c r="EO357" s="5"/>
      <c r="EP357" s="5"/>
      <c r="EQ357" s="5"/>
      <c r="ER357" s="5"/>
    </row>
    <row r="358" spans="1:265" s="9" customFormat="1" x14ac:dyDescent="0.3">
      <c r="A358" s="5" t="s">
        <v>748</v>
      </c>
      <c r="B358" s="28" t="s">
        <v>2287</v>
      </c>
      <c r="C358" s="5" t="s">
        <v>579</v>
      </c>
      <c r="D358" s="5" t="s">
        <v>581</v>
      </c>
      <c r="E358" s="5" t="s">
        <v>583</v>
      </c>
      <c r="F358" s="134"/>
      <c r="G358" s="134"/>
      <c r="H358" s="131">
        <v>45096</v>
      </c>
      <c r="I358" s="130">
        <v>45076</v>
      </c>
      <c r="J358" s="131">
        <v>45096</v>
      </c>
      <c r="K358" s="131">
        <v>45096</v>
      </c>
      <c r="L358" s="130">
        <v>45092</v>
      </c>
      <c r="M358" s="115"/>
      <c r="N358" s="130">
        <v>45100</v>
      </c>
      <c r="O358" s="130">
        <v>45100</v>
      </c>
      <c r="P358" s="115">
        <v>45170</v>
      </c>
      <c r="Q358" s="361" t="e">
        <f t="shared" si="132"/>
        <v>#NUM!</v>
      </c>
      <c r="R358" s="458" t="s">
        <v>2288</v>
      </c>
      <c r="S358" s="202"/>
      <c r="T358" s="202"/>
      <c r="U358" s="202"/>
      <c r="V358" s="202"/>
      <c r="W358" s="202"/>
      <c r="X358" s="177"/>
      <c r="Y358" s="25"/>
      <c r="Z358" s="134"/>
      <c r="AA358" s="134"/>
      <c r="AB358" s="134"/>
      <c r="AC358" s="134"/>
      <c r="AD358" s="335">
        <f t="shared" si="131"/>
        <v>0</v>
      </c>
      <c r="AE358" s="205"/>
      <c r="AF358" s="205">
        <f t="shared" si="130"/>
        <v>45274</v>
      </c>
      <c r="AG358" s="221">
        <v>45275</v>
      </c>
      <c r="AH358" s="222"/>
      <c r="AI358" s="41"/>
      <c r="AJ358" s="6" t="str">
        <f t="shared" si="120"/>
        <v/>
      </c>
      <c r="AK358" s="6" t="str">
        <f t="shared" si="121"/>
        <v/>
      </c>
      <c r="AL358" s="6" t="str">
        <f t="shared" si="122"/>
        <v/>
      </c>
      <c r="AM358" s="6" t="str">
        <f t="shared" si="123"/>
        <v/>
      </c>
      <c r="AN358" s="6" t="str">
        <f t="shared" si="124"/>
        <v/>
      </c>
      <c r="AO358" s="6" t="str">
        <f t="shared" si="125"/>
        <v/>
      </c>
      <c r="AP358" s="30">
        <f t="shared" si="126"/>
        <v>2</v>
      </c>
      <c r="AQ358" s="32"/>
      <c r="AR358" s="7"/>
      <c r="AS358" s="7"/>
      <c r="AT358" s="7"/>
      <c r="AU358" s="7"/>
      <c r="AV358" s="7"/>
      <c r="AW358" s="7"/>
      <c r="AX358" s="7"/>
      <c r="AY358" s="7"/>
      <c r="AZ358" s="7"/>
      <c r="BA358" s="7"/>
      <c r="BB358" s="7"/>
      <c r="BC358" s="7"/>
      <c r="BD358" s="7"/>
      <c r="BE358" s="7"/>
      <c r="BF358" s="7"/>
      <c r="BG358" s="8"/>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s="7"/>
      <c r="DF358" s="7"/>
      <c r="DG358" s="7"/>
      <c r="DH358" s="7"/>
      <c r="DI358" s="7"/>
      <c r="DJ358" s="7"/>
      <c r="DK358" s="7"/>
      <c r="DL358" s="7"/>
      <c r="DM358" s="7"/>
      <c r="DN358" s="7"/>
      <c r="DO358" s="7"/>
      <c r="DP358" s="7"/>
      <c r="DQ358" s="7"/>
      <c r="DR358" s="7"/>
      <c r="DS358" s="7"/>
      <c r="DT358" s="7"/>
      <c r="DU358" s="7"/>
      <c r="DV358" s="7"/>
      <c r="DW358" s="37"/>
      <c r="DX358" s="5"/>
      <c r="DY358" s="5"/>
      <c r="DZ358" s="5"/>
      <c r="EA358" s="5"/>
      <c r="EB358" s="5"/>
      <c r="EC358" s="5"/>
      <c r="ED358" s="5"/>
      <c r="EE358" s="5"/>
      <c r="EF358" s="5"/>
      <c r="EG358" s="5"/>
      <c r="EH358" s="5"/>
      <c r="EI358" s="5"/>
      <c r="EJ358" s="5"/>
      <c r="EK358" s="5"/>
      <c r="EL358" s="5"/>
      <c r="EM358" s="5"/>
      <c r="EN358" s="5"/>
      <c r="EO358" s="5"/>
      <c r="EP358" s="5"/>
      <c r="EQ358" s="5"/>
      <c r="ER358" s="5"/>
    </row>
    <row r="359" spans="1:265" s="9" customFormat="1" ht="27.6" x14ac:dyDescent="0.3">
      <c r="A359" s="5" t="s">
        <v>2459</v>
      </c>
      <c r="B359" s="28" t="s">
        <v>2460</v>
      </c>
      <c r="C359" s="5" t="s">
        <v>579</v>
      </c>
      <c r="D359" s="5" t="s">
        <v>581</v>
      </c>
      <c r="E359" s="5" t="s">
        <v>575</v>
      </c>
      <c r="F359" s="115"/>
      <c r="G359" s="115"/>
      <c r="H359" s="115"/>
      <c r="I359" s="115"/>
      <c r="J359" s="115"/>
      <c r="K359" s="115"/>
      <c r="L359" s="115"/>
      <c r="M359" s="115"/>
      <c r="N359" s="115"/>
      <c r="O359" s="115"/>
      <c r="P359" s="205">
        <v>45236</v>
      </c>
      <c r="Q359" s="361">
        <f t="shared" si="132"/>
        <v>45243</v>
      </c>
      <c r="R359" s="28"/>
      <c r="S359" s="177"/>
      <c r="T359" s="177"/>
      <c r="U359" s="177"/>
      <c r="V359" s="177"/>
      <c r="W359" s="177"/>
      <c r="X359" s="177"/>
      <c r="Y359" s="25"/>
      <c r="Z359" s="220">
        <v>45236</v>
      </c>
      <c r="AA359" s="220">
        <v>45250</v>
      </c>
      <c r="AB359" s="205"/>
      <c r="AC359" s="205"/>
      <c r="AD359" s="205">
        <f t="shared" si="131"/>
        <v>0</v>
      </c>
      <c r="AE359" s="205"/>
      <c r="AF359" s="205" t="str">
        <f t="shared" si="130"/>
        <v/>
      </c>
      <c r="AG359" s="221"/>
      <c r="AH359" s="222"/>
      <c r="AI359" s="41"/>
      <c r="AJ359" s="6">
        <f t="shared" si="120"/>
        <v>15</v>
      </c>
      <c r="AK359" s="6" t="str">
        <f t="shared" si="121"/>
        <v/>
      </c>
      <c r="AL359" s="6" t="str">
        <f t="shared" si="122"/>
        <v/>
      </c>
      <c r="AM359" s="6" t="str">
        <f t="shared" si="123"/>
        <v/>
      </c>
      <c r="AN359" s="6" t="str">
        <f t="shared" si="124"/>
        <v/>
      </c>
      <c r="AO359" s="6" t="str">
        <f t="shared" si="125"/>
        <v/>
      </c>
      <c r="AP359" s="30" t="str">
        <f t="shared" si="126"/>
        <v/>
      </c>
      <c r="AQ359" s="32"/>
      <c r="AR359" s="7"/>
      <c r="AS359" s="7"/>
      <c r="AT359" s="7"/>
      <c r="AU359" s="7"/>
      <c r="AV359" s="7"/>
      <c r="AW359" s="7"/>
      <c r="AX359" s="7"/>
      <c r="AY359" s="7"/>
      <c r="AZ359" s="7"/>
      <c r="BA359" s="7"/>
      <c r="BB359" s="7"/>
      <c r="BC359" s="7"/>
      <c r="BD359" s="7"/>
      <c r="BE359" s="7"/>
      <c r="BF359" s="7"/>
      <c r="BG359" s="8"/>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s="7"/>
      <c r="DF359" s="7"/>
      <c r="DG359" s="7"/>
      <c r="DH359" s="7"/>
      <c r="DI359" s="7"/>
      <c r="DJ359" s="7"/>
      <c r="DK359" s="7"/>
      <c r="DL359" s="7"/>
      <c r="DM359" s="7"/>
      <c r="DN359" s="7"/>
      <c r="DO359" s="7"/>
      <c r="DP359" s="7"/>
      <c r="DQ359" s="7"/>
      <c r="DR359" s="7"/>
      <c r="DS359" s="7"/>
      <c r="DT359" s="7"/>
      <c r="DU359" s="7"/>
      <c r="DV359" s="7"/>
      <c r="DW359" s="37"/>
      <c r="DX359" s="5" t="s">
        <v>821</v>
      </c>
      <c r="DY359" s="5"/>
      <c r="DZ359" s="5" t="s">
        <v>584</v>
      </c>
      <c r="EA359" s="5"/>
      <c r="EB359" s="5" t="s">
        <v>1546</v>
      </c>
      <c r="EC359" s="5" t="s">
        <v>1705</v>
      </c>
      <c r="ED359" s="5"/>
      <c r="EE359" s="5"/>
      <c r="EF359" s="5"/>
      <c r="EG359" s="5"/>
      <c r="EH359" s="5"/>
      <c r="EI359" s="5"/>
      <c r="EJ359" s="5"/>
      <c r="EK359" s="5"/>
      <c r="EL359" s="5"/>
      <c r="EM359" s="5"/>
      <c r="EN359" s="5"/>
      <c r="EO359" s="5"/>
      <c r="EP359" s="5"/>
      <c r="EQ359" s="5"/>
      <c r="ER359" s="5"/>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row>
    <row r="360" spans="1:265" s="9" customFormat="1" ht="28.8" x14ac:dyDescent="0.3">
      <c r="A360" s="5" t="s">
        <v>2461</v>
      </c>
      <c r="B360" s="28" t="s">
        <v>1981</v>
      </c>
      <c r="C360" s="5" t="s">
        <v>579</v>
      </c>
      <c r="D360" s="5" t="s">
        <v>581</v>
      </c>
      <c r="E360" s="5" t="s">
        <v>575</v>
      </c>
      <c r="F360" s="134"/>
      <c r="G360" s="134"/>
      <c r="H360" s="132">
        <v>45096</v>
      </c>
      <c r="I360" s="130">
        <v>45026</v>
      </c>
      <c r="J360" s="131">
        <v>45120</v>
      </c>
      <c r="K360" s="130">
        <v>45037</v>
      </c>
      <c r="L360" s="115">
        <v>45078</v>
      </c>
      <c r="M360" s="115"/>
      <c r="N360" s="130">
        <v>45093</v>
      </c>
      <c r="O360" s="269">
        <v>45068</v>
      </c>
      <c r="P360" s="115">
        <f>Z360</f>
        <v>45240</v>
      </c>
      <c r="Q360" s="361">
        <f t="shared" si="132"/>
        <v>45244</v>
      </c>
      <c r="R360" s="468" t="s">
        <v>2462</v>
      </c>
      <c r="S360" s="177">
        <v>1</v>
      </c>
      <c r="T360" s="177"/>
      <c r="U360" s="177"/>
      <c r="V360" s="177"/>
      <c r="W360" s="177"/>
      <c r="X360" s="177"/>
      <c r="Y360" s="25"/>
      <c r="Z360" s="206">
        <v>45240</v>
      </c>
      <c r="AA360" s="205">
        <v>45268</v>
      </c>
      <c r="AB360" s="205">
        <v>45251</v>
      </c>
      <c r="AC360" s="205">
        <v>45281</v>
      </c>
      <c r="AD360" s="205">
        <v>45264</v>
      </c>
      <c r="AE360" s="205">
        <v>45324</v>
      </c>
      <c r="AF360" s="205">
        <f t="shared" si="130"/>
        <v>45394</v>
      </c>
      <c r="AG360" s="205">
        <v>45397</v>
      </c>
      <c r="AH360" s="222"/>
      <c r="AI360" s="41"/>
      <c r="AJ360" s="6">
        <f t="shared" si="120"/>
        <v>29</v>
      </c>
      <c r="AK360" s="6">
        <f t="shared" si="121"/>
        <v>-16</v>
      </c>
      <c r="AL360" s="6">
        <f t="shared" si="122"/>
        <v>31</v>
      </c>
      <c r="AM360" s="6">
        <f t="shared" si="123"/>
        <v>-16</v>
      </c>
      <c r="AN360" s="6">
        <f t="shared" si="124"/>
        <v>61</v>
      </c>
      <c r="AO360" s="6">
        <f t="shared" si="125"/>
        <v>71</v>
      </c>
      <c r="AP360" s="30">
        <f t="shared" si="126"/>
        <v>4</v>
      </c>
      <c r="AQ360" s="32"/>
      <c r="AR360" s="7"/>
      <c r="AS360" s="7"/>
      <c r="AT360" s="7"/>
      <c r="AU360" s="7"/>
      <c r="AV360" s="7"/>
      <c r="AW360" s="7"/>
      <c r="AX360" s="7"/>
      <c r="AY360" s="7"/>
      <c r="AZ360" s="7"/>
      <c r="BA360" s="7"/>
      <c r="BB360" s="7"/>
      <c r="BC360" s="7"/>
      <c r="BD360" s="7"/>
      <c r="BE360" s="7"/>
      <c r="BF360" s="7"/>
      <c r="BG360" s="8"/>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s="7"/>
      <c r="DF360" s="7"/>
      <c r="DG360" s="7"/>
      <c r="DH360" s="7"/>
      <c r="DI360" s="7"/>
      <c r="DJ360" s="7"/>
      <c r="DK360" s="7"/>
      <c r="DL360" s="7"/>
      <c r="DM360" s="7"/>
      <c r="DN360" s="7"/>
      <c r="DO360" s="7"/>
      <c r="DP360" s="7"/>
      <c r="DQ360" s="7"/>
      <c r="DR360" s="7"/>
      <c r="DS360" s="7"/>
      <c r="DT360" s="7"/>
      <c r="DU360" s="7"/>
      <c r="DV360" s="7"/>
      <c r="DW360" s="37"/>
      <c r="DX360" s="5" t="s">
        <v>829</v>
      </c>
      <c r="DY360" s="5" t="s">
        <v>1595</v>
      </c>
      <c r="DZ360" s="5" t="s">
        <v>584</v>
      </c>
      <c r="EA360" s="5" t="s">
        <v>577</v>
      </c>
      <c r="EB360" s="5" t="s">
        <v>1551</v>
      </c>
      <c r="EC360" s="5" t="s">
        <v>1697</v>
      </c>
      <c r="ED360" s="5" t="s">
        <v>2370</v>
      </c>
      <c r="EE360" s="115" t="s">
        <v>1113</v>
      </c>
      <c r="EF360" s="115">
        <v>45019</v>
      </c>
      <c r="EG360" s="115">
        <v>45021</v>
      </c>
      <c r="EH360" s="115">
        <v>45021</v>
      </c>
      <c r="EI360" s="5"/>
      <c r="EJ360" s="5"/>
      <c r="EK360" s="5"/>
      <c r="EL360" s="5"/>
      <c r="EM360" s="5"/>
      <c r="EN360" s="5"/>
      <c r="EO360" s="5"/>
      <c r="EP360" s="5"/>
      <c r="EQ360" s="5"/>
      <c r="ER360" s="5"/>
    </row>
    <row r="361" spans="1:265" s="9" customFormat="1" x14ac:dyDescent="0.3">
      <c r="A361" s="5" t="s">
        <v>749</v>
      </c>
      <c r="B361" s="28" t="s">
        <v>2287</v>
      </c>
      <c r="C361" s="5" t="s">
        <v>579</v>
      </c>
      <c r="D361" s="5" t="s">
        <v>581</v>
      </c>
      <c r="E361" s="5" t="s">
        <v>583</v>
      </c>
      <c r="F361" s="134"/>
      <c r="G361" s="134"/>
      <c r="H361" s="131">
        <v>45096</v>
      </c>
      <c r="I361" s="130">
        <v>45076</v>
      </c>
      <c r="J361" s="131">
        <v>45096</v>
      </c>
      <c r="K361" s="131">
        <v>45096</v>
      </c>
      <c r="L361" s="130">
        <v>45092</v>
      </c>
      <c r="M361" s="115"/>
      <c r="N361" s="130">
        <v>45100</v>
      </c>
      <c r="O361" s="269">
        <v>45100</v>
      </c>
      <c r="P361" s="115">
        <v>45170</v>
      </c>
      <c r="Q361" s="361" t="e">
        <f t="shared" si="132"/>
        <v>#NUM!</v>
      </c>
      <c r="R361" s="458" t="s">
        <v>2288</v>
      </c>
      <c r="S361" s="202"/>
      <c r="T361" s="202"/>
      <c r="U361" s="202"/>
      <c r="V361" s="202"/>
      <c r="W361" s="202"/>
      <c r="X361" s="177"/>
      <c r="Y361" s="25"/>
      <c r="Z361" s="134"/>
      <c r="AA361" s="134"/>
      <c r="AB361" s="134"/>
      <c r="AC361" s="134"/>
      <c r="AD361" s="335">
        <f>SUM(AC361+AE361)/2</f>
        <v>0</v>
      </c>
      <c r="AE361" s="205"/>
      <c r="AF361" s="205">
        <f t="shared" si="130"/>
        <v>45274</v>
      </c>
      <c r="AG361" s="205">
        <v>45275</v>
      </c>
      <c r="AH361" s="222"/>
      <c r="AI361" s="41"/>
      <c r="AJ361" s="6" t="str">
        <f t="shared" si="120"/>
        <v/>
      </c>
      <c r="AK361" s="6" t="str">
        <f t="shared" si="121"/>
        <v/>
      </c>
      <c r="AL361" s="6" t="str">
        <f t="shared" si="122"/>
        <v/>
      </c>
      <c r="AM361" s="6" t="str">
        <f t="shared" si="123"/>
        <v/>
      </c>
      <c r="AN361" s="6" t="str">
        <f t="shared" si="124"/>
        <v/>
      </c>
      <c r="AO361" s="6" t="str">
        <f t="shared" si="125"/>
        <v/>
      </c>
      <c r="AP361" s="30">
        <f t="shared" si="126"/>
        <v>2</v>
      </c>
      <c r="AQ361" s="32"/>
      <c r="AR361" s="7"/>
      <c r="AS361" s="7"/>
      <c r="AT361" s="7"/>
      <c r="AU361" s="7"/>
      <c r="AV361" s="7"/>
      <c r="AW361" s="7"/>
      <c r="AX361" s="7"/>
      <c r="AY361" s="7"/>
      <c r="AZ361" s="7"/>
      <c r="BA361" s="7"/>
      <c r="BB361" s="7"/>
      <c r="BC361" s="7"/>
      <c r="BD361" s="7"/>
      <c r="BE361" s="7"/>
      <c r="BF361" s="7"/>
      <c r="BG361" s="8"/>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s="7"/>
      <c r="DF361" s="7"/>
      <c r="DG361" s="7"/>
      <c r="DH361" s="7"/>
      <c r="DI361" s="7"/>
      <c r="DJ361" s="7"/>
      <c r="DK361" s="7"/>
      <c r="DL361" s="7"/>
      <c r="DM361" s="7"/>
      <c r="DN361" s="7"/>
      <c r="DO361" s="7"/>
      <c r="DP361" s="7"/>
      <c r="DQ361" s="7"/>
      <c r="DR361" s="7"/>
      <c r="DS361" s="7"/>
      <c r="DT361" s="7"/>
      <c r="DU361" s="7"/>
      <c r="DV361" s="7"/>
      <c r="DW361" s="37"/>
      <c r="DX361" s="5"/>
      <c r="DY361" s="5"/>
      <c r="DZ361" s="5"/>
      <c r="EA361" s="5"/>
      <c r="EB361" s="5"/>
      <c r="EC361" s="5"/>
      <c r="ED361" s="5"/>
      <c r="EE361" s="5"/>
      <c r="EF361" s="5"/>
      <c r="EG361" s="5"/>
      <c r="EH361" s="5"/>
      <c r="EI361" s="5"/>
      <c r="EJ361" s="5"/>
      <c r="EK361" s="5"/>
      <c r="EL361" s="5"/>
      <c r="EM361" s="5"/>
      <c r="EN361" s="5"/>
      <c r="EO361" s="5"/>
      <c r="EP361" s="5"/>
      <c r="EQ361" s="5"/>
      <c r="ER361" s="5"/>
    </row>
    <row r="362" spans="1:265" s="9" customFormat="1" x14ac:dyDescent="0.3">
      <c r="A362" s="5" t="s">
        <v>750</v>
      </c>
      <c r="B362" s="28" t="s">
        <v>2287</v>
      </c>
      <c r="C362" s="5" t="s">
        <v>579</v>
      </c>
      <c r="D362" s="5" t="s">
        <v>581</v>
      </c>
      <c r="E362" s="5" t="s">
        <v>583</v>
      </c>
      <c r="F362" s="134"/>
      <c r="G362" s="134"/>
      <c r="H362" s="131">
        <v>45096</v>
      </c>
      <c r="I362" s="130">
        <v>45076</v>
      </c>
      <c r="J362" s="131">
        <v>45096</v>
      </c>
      <c r="K362" s="131">
        <v>45096</v>
      </c>
      <c r="L362" s="130">
        <v>45092</v>
      </c>
      <c r="M362" s="115"/>
      <c r="N362" s="130">
        <v>45100</v>
      </c>
      <c r="O362" s="269">
        <v>45100</v>
      </c>
      <c r="P362" s="115">
        <v>45170</v>
      </c>
      <c r="Q362" s="361" t="e">
        <f t="shared" si="132"/>
        <v>#NUM!</v>
      </c>
      <c r="R362" s="458" t="s">
        <v>2288</v>
      </c>
      <c r="S362" s="202"/>
      <c r="T362" s="202"/>
      <c r="U362" s="202"/>
      <c r="V362" s="202"/>
      <c r="W362" s="202"/>
      <c r="X362" s="177"/>
      <c r="Y362" s="25"/>
      <c r="Z362" s="134"/>
      <c r="AA362" s="134"/>
      <c r="AB362" s="134"/>
      <c r="AC362" s="134"/>
      <c r="AD362" s="335"/>
      <c r="AE362" s="205"/>
      <c r="AF362" s="205"/>
      <c r="AG362" s="221">
        <v>45275</v>
      </c>
      <c r="AH362" s="222"/>
      <c r="AI362" s="41"/>
      <c r="AJ362" s="6"/>
      <c r="AK362" s="6"/>
      <c r="AL362" s="6"/>
      <c r="AM362" s="6"/>
      <c r="AN362" s="6"/>
      <c r="AO362" s="6"/>
      <c r="AP362" s="30"/>
      <c r="AQ362" s="32"/>
      <c r="AR362" s="7"/>
      <c r="AS362" s="7"/>
      <c r="AT362" s="7"/>
      <c r="AU362" s="7"/>
      <c r="AV362" s="7"/>
      <c r="AW362" s="7"/>
      <c r="AX362" s="7"/>
      <c r="AY362" s="7"/>
      <c r="AZ362" s="7"/>
      <c r="BA362" s="7"/>
      <c r="BB362" s="7"/>
      <c r="BC362" s="7"/>
      <c r="BD362" s="7"/>
      <c r="BE362" s="7"/>
      <c r="BF362" s="7"/>
      <c r="BG362" s="8"/>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s="7"/>
      <c r="DF362" s="7"/>
      <c r="DG362" s="7"/>
      <c r="DH362" s="7"/>
      <c r="DI362" s="7"/>
      <c r="DJ362" s="7"/>
      <c r="DK362" s="7"/>
      <c r="DL362" s="7"/>
      <c r="DM362" s="7"/>
      <c r="DN362" s="7"/>
      <c r="DO362" s="7"/>
      <c r="DP362" s="7"/>
      <c r="DQ362" s="7"/>
      <c r="DR362" s="7"/>
      <c r="DS362" s="7"/>
      <c r="DT362" s="7"/>
      <c r="DU362" s="7"/>
      <c r="DV362" s="7"/>
      <c r="DW362" s="37"/>
      <c r="DX362" s="5"/>
      <c r="DY362" s="5"/>
      <c r="DZ362" s="5"/>
      <c r="EA362" s="5"/>
      <c r="EB362" s="5"/>
      <c r="EC362" s="5"/>
      <c r="ED362" s="5"/>
      <c r="EE362" s="5"/>
      <c r="EF362" s="5"/>
      <c r="EG362" s="5"/>
      <c r="EH362" s="5"/>
      <c r="EI362" s="5"/>
      <c r="EJ362" s="5"/>
      <c r="EK362" s="5"/>
      <c r="EL362" s="5"/>
      <c r="EM362" s="5"/>
      <c r="EN362" s="5"/>
      <c r="EO362" s="5"/>
      <c r="EP362" s="5"/>
      <c r="EQ362" s="5"/>
      <c r="ER362" s="5"/>
    </row>
    <row r="363" spans="1:265" s="9" customFormat="1" x14ac:dyDescent="0.3">
      <c r="A363" s="5" t="s">
        <v>2463</v>
      </c>
      <c r="B363" s="28" t="s">
        <v>2368</v>
      </c>
      <c r="C363" s="5" t="s">
        <v>579</v>
      </c>
      <c r="D363" s="5" t="s">
        <v>581</v>
      </c>
      <c r="E363" s="5" t="s">
        <v>575</v>
      </c>
      <c r="F363" s="283"/>
      <c r="G363" s="587"/>
      <c r="H363" s="130">
        <v>45128</v>
      </c>
      <c r="I363" s="130">
        <v>45121</v>
      </c>
      <c r="J363" s="130">
        <v>45219</v>
      </c>
      <c r="K363" s="131">
        <v>45210</v>
      </c>
      <c r="L363" s="115"/>
      <c r="M363" s="115"/>
      <c r="N363" s="130">
        <v>45219</v>
      </c>
      <c r="O363" s="269">
        <v>45212</v>
      </c>
      <c r="P363" s="205">
        <v>45236</v>
      </c>
      <c r="Q363" s="361">
        <f t="shared" si="132"/>
        <v>45254</v>
      </c>
      <c r="R363" s="28" t="s">
        <v>2464</v>
      </c>
      <c r="S363" s="177"/>
      <c r="T363" s="177"/>
      <c r="U363" s="177"/>
      <c r="V363" s="177"/>
      <c r="W363" s="177"/>
      <c r="X363" s="177"/>
      <c r="Y363" s="25"/>
      <c r="Z363" s="205">
        <v>45257</v>
      </c>
      <c r="AA363" s="205">
        <v>45261</v>
      </c>
      <c r="AB363" s="205"/>
      <c r="AC363" s="205"/>
      <c r="AD363" s="205">
        <f>SUM(AC363+AE363)/2</f>
        <v>0</v>
      </c>
      <c r="AE363" s="205"/>
      <c r="AF363" s="205" t="str">
        <f>IF(ISBLANK(AG363),"",WORKDAY(AG363,-1))</f>
        <v/>
      </c>
      <c r="AG363" s="221"/>
      <c r="AH363" s="222"/>
      <c r="AI363" s="41"/>
      <c r="AJ363" s="6">
        <f>IF(OR(ISBLANK(task_Fab_start),ISBLANK(task_Plumb_start)),"",task_Plumb_start-task_Fab_start+1)</f>
        <v>5</v>
      </c>
      <c r="AK363" s="6" t="str">
        <f>IF(OR(ISBLANK(task_Plumb_start),ISBLANK(task_Elect_start)),"",task_Elect_start-task_Plumb_start+1)</f>
        <v/>
      </c>
      <c r="AL363" s="6" t="str">
        <f>IF(OR(ISBLANK(task_Elect_start),ISBLANK(task_Fitup_Elect_start)),"",task_Fitup_Elect_start-task_Elect_start+1)</f>
        <v/>
      </c>
      <c r="AM363" s="6" t="str">
        <f>IF(OR(ISBLANK(task_Fitup_Elect_start),ISBLANK(task_Fitup_Plumb_start)),"",task_Fitup_Plumb_start-task_Fitup_Elect_start+1)</f>
        <v/>
      </c>
      <c r="AN363" s="6" t="str">
        <f>IF(OR(ISBLANK(task_Fitup_Plumb_start),ISBLANK(task_Test_start)),"",task_Test_start-task_Fitup_Plumb_start+1)</f>
        <v/>
      </c>
      <c r="AO363" s="6" t="str">
        <f>IF(OR(ISBLANK(task_Test_start),ISBLANK(task_QC_start)),"",task_QC_start-task_Test_start+1)</f>
        <v/>
      </c>
      <c r="AP363" s="30" t="str">
        <f>IF(OR(ISBLANK(task_QC_start),ISBLANK(task_Shipdate)),"",task_Shipdate-task_QC_start+1)</f>
        <v/>
      </c>
      <c r="AQ363" s="32"/>
      <c r="AR363" s="7"/>
      <c r="AS363" s="7"/>
      <c r="AT363" s="7"/>
      <c r="AU363" s="7"/>
      <c r="AV363" s="7"/>
      <c r="AW363" s="7"/>
      <c r="AX363" s="7"/>
      <c r="AY363" s="7"/>
      <c r="AZ363" s="7"/>
      <c r="BA363" s="7"/>
      <c r="BB363" s="7"/>
      <c r="BC363" s="7"/>
      <c r="BD363" s="7"/>
      <c r="BE363" s="7"/>
      <c r="BF363" s="7"/>
      <c r="BG363" s="8"/>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c r="CO363" s="7"/>
      <c r="CP363" s="7"/>
      <c r="CQ363" s="7"/>
      <c r="CR363" s="7"/>
      <c r="CS363" s="7"/>
      <c r="CT363" s="7"/>
      <c r="CU363" s="7"/>
      <c r="CV363" s="7"/>
      <c r="CW363" s="7"/>
      <c r="CX363" s="7"/>
      <c r="CY363" s="7"/>
      <c r="CZ363" s="7"/>
      <c r="DA363" s="7"/>
      <c r="DB363" s="7"/>
      <c r="DC363" s="7"/>
      <c r="DD363" s="7"/>
      <c r="DE363" s="7"/>
      <c r="DF363" s="7"/>
      <c r="DG363" s="7"/>
      <c r="DH363" s="7"/>
      <c r="DI363" s="7"/>
      <c r="DJ363" s="7"/>
      <c r="DK363" s="7"/>
      <c r="DL363" s="7"/>
      <c r="DM363" s="7"/>
      <c r="DN363" s="7"/>
      <c r="DO363" s="7"/>
      <c r="DP363" s="7"/>
      <c r="DQ363" s="7"/>
      <c r="DR363" s="7"/>
      <c r="DS363" s="7"/>
      <c r="DT363" s="7"/>
      <c r="DU363" s="7"/>
      <c r="DV363" s="7"/>
      <c r="DW363" s="37"/>
      <c r="DX363" s="5" t="s">
        <v>829</v>
      </c>
      <c r="DY363" s="5" t="s">
        <v>1595</v>
      </c>
      <c r="DZ363" s="5" t="s">
        <v>584</v>
      </c>
      <c r="EA363" s="5"/>
      <c r="EB363" s="5" t="s">
        <v>1551</v>
      </c>
      <c r="EC363" s="5" t="s">
        <v>1697</v>
      </c>
      <c r="ED363" s="5"/>
      <c r="EE363" s="5"/>
      <c r="EF363" s="5"/>
      <c r="EG363" s="5"/>
      <c r="EH363" s="5"/>
      <c r="EI363" s="5"/>
      <c r="EJ363" s="5"/>
      <c r="EK363" s="5"/>
      <c r="EL363" s="5"/>
      <c r="EM363" s="5"/>
      <c r="EN363" s="5"/>
      <c r="EO363" s="5"/>
      <c r="EP363" s="5"/>
      <c r="EQ363" s="5"/>
      <c r="ER363" s="5"/>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row>
    <row r="364" spans="1:265" s="9" customFormat="1" x14ac:dyDescent="0.3">
      <c r="A364" s="5" t="s">
        <v>751</v>
      </c>
      <c r="B364" s="28" t="s">
        <v>2287</v>
      </c>
      <c r="C364" s="5" t="s">
        <v>579</v>
      </c>
      <c r="D364" s="5" t="s">
        <v>581</v>
      </c>
      <c r="E364" s="311" t="s">
        <v>583</v>
      </c>
      <c r="F364" s="134"/>
      <c r="G364" s="134"/>
      <c r="H364" s="131">
        <v>45096</v>
      </c>
      <c r="I364" s="130">
        <v>45076</v>
      </c>
      <c r="J364" s="131">
        <v>45096</v>
      </c>
      <c r="K364" s="131">
        <v>45096</v>
      </c>
      <c r="L364" s="130">
        <v>45092</v>
      </c>
      <c r="M364" s="115"/>
      <c r="N364" s="130">
        <v>45100</v>
      </c>
      <c r="O364" s="269">
        <v>45100</v>
      </c>
      <c r="P364" s="115">
        <v>45170</v>
      </c>
      <c r="Q364" s="364" t="e">
        <f t="shared" si="132"/>
        <v>#NUM!</v>
      </c>
      <c r="R364" s="458" t="s">
        <v>2288</v>
      </c>
      <c r="S364" s="655"/>
      <c r="T364" s="202"/>
      <c r="U364" s="202"/>
      <c r="V364" s="202"/>
      <c r="W364" s="202"/>
      <c r="X364" s="177"/>
      <c r="Y364" s="25"/>
      <c r="Z364" s="134"/>
      <c r="AA364" s="134"/>
      <c r="AB364" s="134"/>
      <c r="AC364" s="134"/>
      <c r="AD364" s="335"/>
      <c r="AE364" s="205"/>
      <c r="AF364" s="205"/>
      <c r="AG364" s="205">
        <v>45275</v>
      </c>
      <c r="AH364" s="222"/>
      <c r="AI364" s="41"/>
      <c r="AJ364" s="6"/>
      <c r="AK364" s="6"/>
      <c r="AL364" s="6"/>
      <c r="AM364" s="6"/>
      <c r="AN364" s="6"/>
      <c r="AO364" s="6"/>
      <c r="AP364" s="30"/>
      <c r="AQ364" s="32"/>
      <c r="AR364" s="7"/>
      <c r="AS364" s="7"/>
      <c r="AT364" s="7"/>
      <c r="AU364" s="7"/>
      <c r="AV364" s="7"/>
      <c r="AW364" s="7"/>
      <c r="AX364" s="7"/>
      <c r="AY364" s="7"/>
      <c r="AZ364" s="7"/>
      <c r="BA364" s="7"/>
      <c r="BB364" s="7"/>
      <c r="BC364" s="7"/>
      <c r="BD364" s="7"/>
      <c r="BE364" s="7"/>
      <c r="BF364" s="7"/>
      <c r="BG364" s="8"/>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c r="CO364" s="7"/>
      <c r="CP364" s="7"/>
      <c r="CQ364" s="7"/>
      <c r="CR364" s="7"/>
      <c r="CS364" s="7"/>
      <c r="CT364" s="7"/>
      <c r="CU364" s="7"/>
      <c r="CV364" s="7"/>
      <c r="CW364" s="7"/>
      <c r="CX364" s="7"/>
      <c r="CY364" s="7"/>
      <c r="CZ364" s="7"/>
      <c r="DA364" s="7"/>
      <c r="DB364" s="7"/>
      <c r="DC364" s="7"/>
      <c r="DD364" s="7"/>
      <c r="DE364" s="7"/>
      <c r="DF364" s="7"/>
      <c r="DG364" s="7"/>
      <c r="DH364" s="7"/>
      <c r="DI364" s="7"/>
      <c r="DJ364" s="7"/>
      <c r="DK364" s="7"/>
      <c r="DL364" s="7"/>
      <c r="DM364" s="7"/>
      <c r="DN364" s="7"/>
      <c r="DO364" s="7"/>
      <c r="DP364" s="7"/>
      <c r="DQ364" s="7"/>
      <c r="DR364" s="7"/>
      <c r="DS364" s="7"/>
      <c r="DT364" s="7"/>
      <c r="DU364" s="7"/>
      <c r="DV364" s="7"/>
      <c r="DW364" s="37"/>
      <c r="DX364" s="5"/>
      <c r="DY364" s="5"/>
      <c r="DZ364" s="5"/>
      <c r="EA364" s="5"/>
      <c r="EB364" s="5"/>
      <c r="EC364" s="5"/>
      <c r="ED364" s="5"/>
      <c r="EE364" s="5"/>
      <c r="EF364" s="5"/>
      <c r="EG364" s="5"/>
      <c r="EH364" s="5"/>
      <c r="EI364" s="5"/>
      <c r="EJ364" s="5"/>
      <c r="EK364" s="5"/>
      <c r="EL364" s="5"/>
      <c r="EM364" s="5"/>
      <c r="EN364" s="5"/>
      <c r="EO364" s="5"/>
      <c r="EP364" s="5"/>
      <c r="EQ364" s="5"/>
      <c r="ER364" s="5"/>
    </row>
    <row r="365" spans="1:265" s="9" customFormat="1" x14ac:dyDescent="0.3">
      <c r="A365" s="5" t="s">
        <v>2465</v>
      </c>
      <c r="B365" s="28" t="s">
        <v>1976</v>
      </c>
      <c r="C365" s="5" t="s">
        <v>579</v>
      </c>
      <c r="D365" s="5" t="s">
        <v>581</v>
      </c>
      <c r="E365" s="311" t="s">
        <v>575</v>
      </c>
      <c r="F365" s="563"/>
      <c r="G365" s="563"/>
      <c r="H365" s="473">
        <v>45126</v>
      </c>
      <c r="I365" s="130">
        <v>45121</v>
      </c>
      <c r="J365" s="130">
        <v>45219</v>
      </c>
      <c r="K365" s="131">
        <v>45210</v>
      </c>
      <c r="L365" s="115"/>
      <c r="M365" s="115"/>
      <c r="N365" s="130">
        <v>45219</v>
      </c>
      <c r="O365" s="269">
        <v>45212</v>
      </c>
      <c r="P365" s="300">
        <v>45243</v>
      </c>
      <c r="Q365" s="336">
        <f t="shared" si="132"/>
        <v>45260</v>
      </c>
      <c r="R365" s="28" t="s">
        <v>2464</v>
      </c>
      <c r="S365" s="247"/>
      <c r="T365" s="177"/>
      <c r="U365" s="177"/>
      <c r="V365" s="177"/>
      <c r="W365" s="177"/>
      <c r="X365" s="177"/>
      <c r="Y365" s="25"/>
      <c r="Z365" s="205">
        <v>45261</v>
      </c>
      <c r="AA365" s="205">
        <v>45267</v>
      </c>
      <c r="AB365" s="205"/>
      <c r="AC365" s="205"/>
      <c r="AD365" s="205">
        <f>SUM(AC365+AE365)/2</f>
        <v>0</v>
      </c>
      <c r="AE365" s="205"/>
      <c r="AF365" s="205" t="str">
        <f>IF(ISBLANK(AG365),"",WORKDAY(AG365,-1))</f>
        <v/>
      </c>
      <c r="AG365" s="205"/>
      <c r="AH365" s="222"/>
      <c r="AI365" s="41"/>
      <c r="AJ365" s="6">
        <f>IF(OR(ISBLANK(task_Fab_start),ISBLANK(task_Plumb_start)),"",task_Plumb_start-task_Fab_start+1)</f>
        <v>7</v>
      </c>
      <c r="AK365" s="6" t="str">
        <f>IF(OR(ISBLANK(task_Plumb_start),ISBLANK(task_Elect_start)),"",task_Elect_start-task_Plumb_start+1)</f>
        <v/>
      </c>
      <c r="AL365" s="6" t="str">
        <f>IF(OR(ISBLANK(task_Elect_start),ISBLANK(task_Fitup_Elect_start)),"",task_Fitup_Elect_start-task_Elect_start+1)</f>
        <v/>
      </c>
      <c r="AM365" s="6" t="str">
        <f>IF(OR(ISBLANK(task_Fitup_Elect_start),ISBLANK(task_Fitup_Plumb_start)),"",task_Fitup_Plumb_start-task_Fitup_Elect_start+1)</f>
        <v/>
      </c>
      <c r="AN365" s="6" t="str">
        <f>IF(OR(ISBLANK(task_Fitup_Plumb_start),ISBLANK(task_Test_start)),"",task_Test_start-task_Fitup_Plumb_start+1)</f>
        <v/>
      </c>
      <c r="AO365" s="6" t="str">
        <f>IF(OR(ISBLANK(task_Test_start),ISBLANK(task_QC_start)),"",task_QC_start-task_Test_start+1)</f>
        <v/>
      </c>
      <c r="AP365" s="30" t="str">
        <f>IF(OR(ISBLANK(task_QC_start),ISBLANK(task_Shipdate)),"",task_Shipdate-task_QC_start+1)</f>
        <v/>
      </c>
      <c r="AQ365" s="32"/>
      <c r="AR365" s="7"/>
      <c r="AS365" s="7"/>
      <c r="AT365" s="7"/>
      <c r="AU365" s="7"/>
      <c r="AV365" s="7"/>
      <c r="AW365" s="7"/>
      <c r="AX365" s="7"/>
      <c r="AY365" s="7"/>
      <c r="AZ365" s="7"/>
      <c r="BA365" s="7"/>
      <c r="BB365" s="7"/>
      <c r="BC365" s="7"/>
      <c r="BD365" s="7"/>
      <c r="BE365" s="7"/>
      <c r="BF365" s="7"/>
      <c r="BG365" s="8"/>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c r="CO365" s="7"/>
      <c r="CP365" s="7"/>
      <c r="CQ365" s="7"/>
      <c r="CR365" s="7"/>
      <c r="CS365" s="7"/>
      <c r="CT365" s="7"/>
      <c r="CU365" s="7"/>
      <c r="CV365" s="7"/>
      <c r="CW365" s="7"/>
      <c r="CX365" s="7"/>
      <c r="CY365" s="7"/>
      <c r="CZ365" s="7"/>
      <c r="DA365" s="7"/>
      <c r="DB365" s="7"/>
      <c r="DC365" s="7"/>
      <c r="DD365" s="7"/>
      <c r="DE365" s="7"/>
      <c r="DF365" s="7"/>
      <c r="DG365" s="7"/>
      <c r="DH365" s="7"/>
      <c r="DI365" s="7"/>
      <c r="DJ365" s="7"/>
      <c r="DK365" s="7"/>
      <c r="DL365" s="7"/>
      <c r="DM365" s="7"/>
      <c r="DN365" s="7"/>
      <c r="DO365" s="7"/>
      <c r="DP365" s="7"/>
      <c r="DQ365" s="7"/>
      <c r="DR365" s="7"/>
      <c r="DS365" s="7"/>
      <c r="DT365" s="7"/>
      <c r="DU365" s="7"/>
      <c r="DV365" s="7"/>
      <c r="DW365" s="37"/>
      <c r="DX365" s="5" t="s">
        <v>829</v>
      </c>
      <c r="DY365" s="5" t="s">
        <v>1595</v>
      </c>
      <c r="DZ365" s="5" t="s">
        <v>584</v>
      </c>
      <c r="EA365" s="5"/>
      <c r="EB365" s="5" t="s">
        <v>1551</v>
      </c>
      <c r="EC365" s="5" t="s">
        <v>1697</v>
      </c>
      <c r="ED365" s="5"/>
      <c r="EE365" s="5"/>
      <c r="EF365" s="5"/>
      <c r="EG365" s="5"/>
      <c r="EH365" s="5"/>
      <c r="EI365" s="5"/>
      <c r="EJ365" s="5"/>
      <c r="EK365" s="5"/>
      <c r="EL365" s="5"/>
      <c r="EM365" s="5"/>
      <c r="EN365" s="5"/>
      <c r="EO365" s="5"/>
      <c r="EP365" s="5"/>
      <c r="EQ365" s="5"/>
      <c r="ER365" s="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c r="IY365"/>
      <c r="IZ365"/>
      <c r="JA365"/>
      <c r="JB365"/>
      <c r="JC365"/>
      <c r="JD365"/>
      <c r="JE365"/>
    </row>
    <row r="366" spans="1:265" s="9" customFormat="1" x14ac:dyDescent="0.3">
      <c r="A366" s="533" t="s">
        <v>752</v>
      </c>
      <c r="B366" s="28" t="s">
        <v>2287</v>
      </c>
      <c r="C366" s="5" t="s">
        <v>579</v>
      </c>
      <c r="D366" s="5" t="s">
        <v>581</v>
      </c>
      <c r="E366" s="5" t="s">
        <v>583</v>
      </c>
      <c r="F366" s="202"/>
      <c r="G366" s="202"/>
      <c r="H366" s="131">
        <v>45096</v>
      </c>
      <c r="I366" s="130">
        <v>45076</v>
      </c>
      <c r="J366" s="131">
        <v>45096</v>
      </c>
      <c r="K366" s="131">
        <v>45096</v>
      </c>
      <c r="L366" s="130">
        <v>45092</v>
      </c>
      <c r="M366" s="115"/>
      <c r="N366" s="130">
        <v>45100</v>
      </c>
      <c r="O366" s="269">
        <v>45100</v>
      </c>
      <c r="P366" s="115">
        <v>45170</v>
      </c>
      <c r="Q366" s="336" t="e">
        <f t="shared" si="132"/>
        <v>#NUM!</v>
      </c>
      <c r="R366" s="594" t="s">
        <v>2288</v>
      </c>
      <c r="S366" s="655"/>
      <c r="T366" s="202"/>
      <c r="U366" s="202"/>
      <c r="V366" s="202"/>
      <c r="W366" s="202"/>
      <c r="X366" s="177"/>
      <c r="Y366" s="25"/>
      <c r="Z366" s="134"/>
      <c r="AA366" s="134"/>
      <c r="AB366" s="134"/>
      <c r="AC366" s="134"/>
      <c r="AD366" s="335"/>
      <c r="AE366" s="205"/>
      <c r="AF366" s="205"/>
      <c r="AG366" s="221">
        <v>45275</v>
      </c>
      <c r="AH366" s="222"/>
      <c r="AI366" s="41"/>
      <c r="AJ366" s="6"/>
      <c r="AK366" s="6"/>
      <c r="AL366" s="6"/>
      <c r="AM366" s="6"/>
      <c r="AN366" s="6"/>
      <c r="AO366" s="6"/>
      <c r="AP366" s="30"/>
      <c r="AQ366" s="32"/>
      <c r="AR366" s="7"/>
      <c r="AS366" s="7"/>
      <c r="AT366" s="7"/>
      <c r="AU366" s="7"/>
      <c r="AV366" s="7"/>
      <c r="AW366" s="7"/>
      <c r="AX366" s="7"/>
      <c r="AY366" s="7"/>
      <c r="AZ366" s="7"/>
      <c r="BA366" s="7"/>
      <c r="BB366" s="7"/>
      <c r="BC366" s="7"/>
      <c r="BD366" s="7"/>
      <c r="BE366" s="7"/>
      <c r="BF366" s="7"/>
      <c r="BG366" s="8"/>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c r="CO366" s="7"/>
      <c r="CP366" s="7"/>
      <c r="CQ366" s="7"/>
      <c r="CR366" s="7"/>
      <c r="CS366" s="7"/>
      <c r="CT366" s="7"/>
      <c r="CU366" s="7"/>
      <c r="CV366" s="7"/>
      <c r="CW366" s="7"/>
      <c r="CX366" s="7"/>
      <c r="CY366" s="7"/>
      <c r="CZ366" s="7"/>
      <c r="DA366" s="7"/>
      <c r="DB366" s="7"/>
      <c r="DC366" s="7"/>
      <c r="DD366" s="7"/>
      <c r="DE366" s="7"/>
      <c r="DF366" s="7"/>
      <c r="DG366" s="7"/>
      <c r="DH366" s="7"/>
      <c r="DI366" s="7"/>
      <c r="DJ366" s="7"/>
      <c r="DK366" s="7"/>
      <c r="DL366" s="7"/>
      <c r="DM366" s="7"/>
      <c r="DN366" s="7"/>
      <c r="DO366" s="7"/>
      <c r="DP366" s="7"/>
      <c r="DQ366" s="7"/>
      <c r="DR366" s="7"/>
      <c r="DS366" s="7"/>
      <c r="DT366" s="7"/>
      <c r="DU366" s="7"/>
      <c r="DV366" s="7"/>
      <c r="DW366" s="37"/>
      <c r="DX366" s="5"/>
      <c r="DY366" s="5"/>
      <c r="DZ366" s="5"/>
      <c r="EA366" s="5"/>
      <c r="EB366" s="5"/>
      <c r="EC366" s="5"/>
      <c r="ED366" s="5"/>
      <c r="EE366" s="5"/>
      <c r="EF366" s="5"/>
      <c r="EG366" s="5"/>
      <c r="EH366" s="5"/>
      <c r="EI366" s="5"/>
      <c r="EJ366" s="5"/>
      <c r="EK366" s="5"/>
      <c r="EL366" s="5"/>
      <c r="EM366" s="5"/>
      <c r="EN366" s="5"/>
      <c r="EO366" s="5"/>
      <c r="EP366" s="5"/>
      <c r="EQ366" s="5"/>
      <c r="ER366" s="5"/>
    </row>
    <row r="367" spans="1:265" s="9" customFormat="1" x14ac:dyDescent="0.3">
      <c r="A367" s="5" t="s">
        <v>753</v>
      </c>
      <c r="B367" s="28" t="s">
        <v>2287</v>
      </c>
      <c r="C367" s="5" t="s">
        <v>579</v>
      </c>
      <c r="D367" s="5" t="s">
        <v>581</v>
      </c>
      <c r="E367" s="5" t="s">
        <v>583</v>
      </c>
      <c r="F367" s="134"/>
      <c r="G367" s="134"/>
      <c r="H367" s="131">
        <v>45096</v>
      </c>
      <c r="I367" s="130">
        <v>45076</v>
      </c>
      <c r="J367" s="131">
        <v>45096</v>
      </c>
      <c r="K367" s="131">
        <v>45096</v>
      </c>
      <c r="L367" s="130">
        <v>45092</v>
      </c>
      <c r="M367" s="115"/>
      <c r="N367" s="130">
        <v>45100</v>
      </c>
      <c r="O367" s="269">
        <v>45100</v>
      </c>
      <c r="P367" s="198">
        <v>45170</v>
      </c>
      <c r="Q367" s="336" t="e">
        <f t="shared" si="132"/>
        <v>#NUM!</v>
      </c>
      <c r="R367" s="458" t="s">
        <v>2288</v>
      </c>
      <c r="S367" s="655"/>
      <c r="T367" s="202"/>
      <c r="U367" s="202"/>
      <c r="V367" s="202"/>
      <c r="W367" s="202"/>
      <c r="X367" s="177"/>
      <c r="Y367" s="25"/>
      <c r="Z367" s="134"/>
      <c r="AA367" s="134"/>
      <c r="AB367" s="134"/>
      <c r="AC367" s="134"/>
      <c r="AD367" s="335"/>
      <c r="AE367" s="205"/>
      <c r="AF367" s="205"/>
      <c r="AG367" s="221">
        <v>45275</v>
      </c>
      <c r="AH367" s="222"/>
      <c r="AI367" s="41"/>
      <c r="AJ367" s="6"/>
      <c r="AK367" s="6"/>
      <c r="AL367" s="6"/>
      <c r="AM367" s="6"/>
      <c r="AN367" s="6"/>
      <c r="AO367" s="6"/>
      <c r="AP367" s="30"/>
      <c r="AQ367" s="32"/>
      <c r="AR367" s="7"/>
      <c r="AS367" s="7"/>
      <c r="AT367" s="7"/>
      <c r="AU367" s="7"/>
      <c r="AV367" s="7"/>
      <c r="AW367" s="7"/>
      <c r="AX367" s="7"/>
      <c r="AY367" s="7"/>
      <c r="AZ367" s="7"/>
      <c r="BA367" s="7"/>
      <c r="BB367" s="7"/>
      <c r="BC367" s="7"/>
      <c r="BD367" s="7"/>
      <c r="BE367" s="7"/>
      <c r="BF367" s="7"/>
      <c r="BG367" s="8"/>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c r="CO367" s="7"/>
      <c r="CP367" s="7"/>
      <c r="CQ367" s="7"/>
      <c r="CR367" s="7"/>
      <c r="CS367" s="7"/>
      <c r="CT367" s="7"/>
      <c r="CU367" s="7"/>
      <c r="CV367" s="7"/>
      <c r="CW367" s="7"/>
      <c r="CX367" s="7"/>
      <c r="CY367" s="7"/>
      <c r="CZ367" s="7"/>
      <c r="DA367" s="7"/>
      <c r="DB367" s="7"/>
      <c r="DC367" s="7"/>
      <c r="DD367" s="7"/>
      <c r="DE367" s="7"/>
      <c r="DF367" s="7"/>
      <c r="DG367" s="7"/>
      <c r="DH367" s="7"/>
      <c r="DI367" s="7"/>
      <c r="DJ367" s="7"/>
      <c r="DK367" s="7"/>
      <c r="DL367" s="7"/>
      <c r="DM367" s="7"/>
      <c r="DN367" s="7"/>
      <c r="DO367" s="7"/>
      <c r="DP367" s="7"/>
      <c r="DQ367" s="7"/>
      <c r="DR367" s="7"/>
      <c r="DS367" s="7"/>
      <c r="DT367" s="7"/>
      <c r="DU367" s="7"/>
      <c r="DV367" s="7"/>
      <c r="DW367" s="37"/>
      <c r="DX367" s="5"/>
      <c r="DY367" s="5"/>
      <c r="DZ367" s="5"/>
      <c r="EA367" s="5"/>
      <c r="EB367" s="5"/>
      <c r="EC367" s="5"/>
      <c r="ED367" s="5"/>
      <c r="EE367" s="5"/>
      <c r="EF367" s="5"/>
      <c r="EG367" s="5"/>
      <c r="EH367" s="5"/>
      <c r="EI367" s="5"/>
      <c r="EJ367" s="5"/>
      <c r="EK367" s="5"/>
      <c r="EL367" s="5"/>
      <c r="EM367" s="5"/>
      <c r="EN367" s="5"/>
      <c r="EO367" s="5"/>
      <c r="EP367" s="5"/>
      <c r="EQ367" s="5"/>
      <c r="ER367" s="5"/>
    </row>
    <row r="368" spans="1:265" s="9" customFormat="1" x14ac:dyDescent="0.3">
      <c r="A368" s="199" t="s">
        <v>754</v>
      </c>
      <c r="B368" s="310" t="s">
        <v>2287</v>
      </c>
      <c r="C368" s="199" t="s">
        <v>579</v>
      </c>
      <c r="D368" s="5" t="s">
        <v>581</v>
      </c>
      <c r="E368" s="199" t="s">
        <v>583</v>
      </c>
      <c r="F368" s="459"/>
      <c r="G368" s="459"/>
      <c r="H368" s="609">
        <v>45096</v>
      </c>
      <c r="I368" s="279">
        <v>45076</v>
      </c>
      <c r="J368" s="609">
        <v>45096</v>
      </c>
      <c r="K368" s="609">
        <v>45096</v>
      </c>
      <c r="L368" s="130">
        <v>45092</v>
      </c>
      <c r="M368" s="200"/>
      <c r="N368" s="130">
        <v>45100</v>
      </c>
      <c r="O368" s="620">
        <v>45100</v>
      </c>
      <c r="P368" s="198">
        <v>45170</v>
      </c>
      <c r="Q368" s="336" t="e">
        <f t="shared" si="132"/>
        <v>#NUM!</v>
      </c>
      <c r="R368" s="458" t="s">
        <v>2288</v>
      </c>
      <c r="S368" s="717"/>
      <c r="T368" s="535"/>
      <c r="U368" s="535"/>
      <c r="V368" s="535"/>
      <c r="W368" s="535"/>
      <c r="X368" s="309"/>
      <c r="Y368" s="25"/>
      <c r="Z368" s="459"/>
      <c r="AA368" s="459"/>
      <c r="AB368" s="459"/>
      <c r="AC368" s="459"/>
      <c r="AD368" s="664"/>
      <c r="AE368" s="302"/>
      <c r="AF368" s="302"/>
      <c r="AG368" s="318">
        <v>45275</v>
      </c>
      <c r="AH368" s="222"/>
      <c r="AI368" s="41"/>
      <c r="AJ368" s="6"/>
      <c r="AK368" s="6"/>
      <c r="AL368" s="6"/>
      <c r="AM368" s="6"/>
      <c r="AN368" s="6"/>
      <c r="AO368" s="6"/>
      <c r="AP368" s="30"/>
      <c r="AQ368" s="32"/>
      <c r="AR368" s="7"/>
      <c r="AS368" s="7"/>
      <c r="AT368" s="7"/>
      <c r="AU368" s="7"/>
      <c r="AV368" s="7"/>
      <c r="AW368" s="7"/>
      <c r="AX368" s="7"/>
      <c r="AY368" s="7"/>
      <c r="AZ368" s="7"/>
      <c r="BA368" s="7"/>
      <c r="BB368" s="7"/>
      <c r="BC368" s="7"/>
      <c r="BD368" s="7"/>
      <c r="BE368" s="7"/>
      <c r="BF368" s="7"/>
      <c r="BG368" s="8"/>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c r="CO368" s="7"/>
      <c r="CP368" s="7"/>
      <c r="CQ368" s="7"/>
      <c r="CR368" s="7"/>
      <c r="CS368" s="7"/>
      <c r="CT368" s="7"/>
      <c r="CU368" s="7"/>
      <c r="CV368" s="7"/>
      <c r="CW368" s="7"/>
      <c r="CX368" s="7"/>
      <c r="CY368" s="7"/>
      <c r="CZ368" s="7"/>
      <c r="DA368" s="7"/>
      <c r="DB368" s="7"/>
      <c r="DC368" s="7"/>
      <c r="DD368" s="7"/>
      <c r="DE368" s="7"/>
      <c r="DF368" s="7"/>
      <c r="DG368" s="7"/>
      <c r="DH368" s="7"/>
      <c r="DI368" s="7"/>
      <c r="DJ368" s="7"/>
      <c r="DK368" s="7"/>
      <c r="DL368" s="7"/>
      <c r="DM368" s="7"/>
      <c r="DN368" s="7"/>
      <c r="DO368" s="7"/>
      <c r="DP368" s="7"/>
      <c r="DQ368" s="7"/>
      <c r="DR368" s="7"/>
      <c r="DS368" s="7"/>
      <c r="DT368" s="7"/>
      <c r="DU368" s="7"/>
      <c r="DV368" s="7"/>
      <c r="DW368" s="37"/>
      <c r="DX368" s="5"/>
      <c r="DY368" s="5"/>
      <c r="DZ368" s="5"/>
      <c r="EA368" s="5"/>
      <c r="EB368" s="5"/>
      <c r="EC368" s="5"/>
      <c r="ED368" s="5"/>
      <c r="EE368" s="5"/>
      <c r="EF368" s="5"/>
      <c r="EG368" s="5"/>
      <c r="EH368" s="5"/>
      <c r="EI368" s="5"/>
      <c r="EJ368" s="5"/>
      <c r="EK368" s="5"/>
      <c r="EL368" s="5"/>
      <c r="EM368" s="5"/>
      <c r="EN368" s="5"/>
      <c r="EO368" s="5"/>
      <c r="EP368" s="5"/>
      <c r="EQ368" s="5"/>
      <c r="ER368" s="5"/>
    </row>
    <row r="369" spans="1:265" s="9" customFormat="1" x14ac:dyDescent="0.3">
      <c r="A369" s="195" t="s">
        <v>755</v>
      </c>
      <c r="B369" s="295" t="s">
        <v>2287</v>
      </c>
      <c r="C369" s="195" t="s">
        <v>579</v>
      </c>
      <c r="D369" s="5" t="s">
        <v>581</v>
      </c>
      <c r="E369" s="195" t="s">
        <v>583</v>
      </c>
      <c r="F369" s="197"/>
      <c r="G369" s="197"/>
      <c r="H369" s="334">
        <v>45096</v>
      </c>
      <c r="I369" s="196">
        <v>45076</v>
      </c>
      <c r="J369" s="334">
        <v>45096</v>
      </c>
      <c r="K369" s="334">
        <v>45096</v>
      </c>
      <c r="L369" s="130">
        <v>45092</v>
      </c>
      <c r="M369" s="198"/>
      <c r="N369" s="130">
        <v>45100</v>
      </c>
      <c r="O369" s="196">
        <v>45100</v>
      </c>
      <c r="P369" s="198">
        <v>45170</v>
      </c>
      <c r="Q369" s="336" t="e">
        <f t="shared" si="132"/>
        <v>#NUM!</v>
      </c>
      <c r="R369" s="458" t="s">
        <v>2288</v>
      </c>
      <c r="S369" s="657"/>
      <c r="T369" s="197"/>
      <c r="U369" s="197"/>
      <c r="V369" s="197"/>
      <c r="W369" s="197"/>
      <c r="X369" s="307"/>
      <c r="Y369" s="316"/>
      <c r="Z369" s="197"/>
      <c r="AA369" s="197"/>
      <c r="AB369" s="197"/>
      <c r="AC369" s="197"/>
      <c r="AD369" s="663"/>
      <c r="AE369" s="300"/>
      <c r="AF369" s="300"/>
      <c r="AG369" s="205">
        <v>45275</v>
      </c>
      <c r="AH369" s="317"/>
      <c r="AI369" s="41"/>
      <c r="AJ369" s="6"/>
      <c r="AK369" s="6"/>
      <c r="AL369" s="6"/>
      <c r="AM369" s="6"/>
      <c r="AN369" s="6"/>
      <c r="AO369" s="6"/>
      <c r="AP369" s="30"/>
      <c r="AQ369" s="32"/>
      <c r="AR369" s="7"/>
      <c r="AS369" s="7"/>
      <c r="AT369" s="7"/>
      <c r="AU369" s="7"/>
      <c r="AV369" s="7"/>
      <c r="AW369" s="7"/>
      <c r="AX369" s="7"/>
      <c r="AY369" s="7"/>
      <c r="AZ369" s="7"/>
      <c r="BA369" s="7"/>
      <c r="BB369" s="7"/>
      <c r="BC369" s="7"/>
      <c r="BD369" s="7"/>
      <c r="BE369" s="7"/>
      <c r="BF369" s="7"/>
      <c r="BG369" s="8"/>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c r="CO369" s="7"/>
      <c r="CP369" s="7"/>
      <c r="CQ369" s="7"/>
      <c r="CR369" s="7"/>
      <c r="CS369" s="7"/>
      <c r="CT369" s="7"/>
      <c r="CU369" s="7"/>
      <c r="CV369" s="7"/>
      <c r="CW369" s="7"/>
      <c r="CX369" s="7"/>
      <c r="CY369" s="7"/>
      <c r="CZ369" s="7"/>
      <c r="DA369" s="7"/>
      <c r="DB369" s="7"/>
      <c r="DC369" s="7"/>
      <c r="DD369" s="7"/>
      <c r="DE369" s="7"/>
      <c r="DF369" s="7"/>
      <c r="DG369" s="7"/>
      <c r="DH369" s="7"/>
      <c r="DI369" s="7"/>
      <c r="DJ369" s="7"/>
      <c r="DK369" s="7"/>
      <c r="DL369" s="7"/>
      <c r="DM369" s="7"/>
      <c r="DN369" s="7"/>
      <c r="DO369" s="7"/>
      <c r="DP369" s="7"/>
      <c r="DQ369" s="7"/>
      <c r="DR369" s="7"/>
      <c r="DS369" s="7"/>
      <c r="DT369" s="7"/>
      <c r="DU369" s="7"/>
      <c r="DV369" s="7"/>
      <c r="DW369" s="37"/>
      <c r="DX369" s="5"/>
      <c r="DY369" s="5"/>
      <c r="DZ369" s="5"/>
      <c r="EA369" s="5"/>
      <c r="EB369" s="5"/>
      <c r="EC369" s="5"/>
      <c r="ED369" s="5"/>
      <c r="EE369" s="5"/>
      <c r="EF369" s="5"/>
      <c r="EG369" s="5"/>
      <c r="EH369" s="5"/>
      <c r="EI369" s="5"/>
      <c r="EJ369" s="5"/>
      <c r="EK369" s="5"/>
      <c r="EL369" s="5"/>
      <c r="EM369" s="5"/>
      <c r="EN369" s="5"/>
      <c r="EO369" s="5"/>
      <c r="EP369" s="5"/>
      <c r="EQ369" s="5"/>
      <c r="ER369" s="5"/>
    </row>
    <row r="370" spans="1:265" s="9" customFormat="1" x14ac:dyDescent="0.3">
      <c r="A370" s="195" t="s">
        <v>2466</v>
      </c>
      <c r="B370" s="295" t="s">
        <v>1969</v>
      </c>
      <c r="C370" s="195" t="s">
        <v>579</v>
      </c>
      <c r="D370" s="5" t="s">
        <v>581</v>
      </c>
      <c r="E370" s="195" t="s">
        <v>575</v>
      </c>
      <c r="F370" s="563"/>
      <c r="G370" s="563"/>
      <c r="H370" s="196">
        <v>45126</v>
      </c>
      <c r="I370" s="196">
        <v>45121</v>
      </c>
      <c r="J370" s="196">
        <v>45219</v>
      </c>
      <c r="K370" s="334">
        <v>45210</v>
      </c>
      <c r="L370" s="115"/>
      <c r="M370" s="198"/>
      <c r="N370" s="196">
        <v>45219</v>
      </c>
      <c r="O370" s="196">
        <v>45212</v>
      </c>
      <c r="P370" s="300">
        <v>45250</v>
      </c>
      <c r="Q370" s="336">
        <f t="shared" si="132"/>
        <v>45267</v>
      </c>
      <c r="R370" s="28"/>
      <c r="S370" s="307">
        <v>0.2</v>
      </c>
      <c r="T370" s="307"/>
      <c r="U370" s="307"/>
      <c r="V370" s="307"/>
      <c r="W370" s="307"/>
      <c r="X370" s="307"/>
      <c r="Y370" s="316"/>
      <c r="Z370" s="301">
        <v>45260</v>
      </c>
      <c r="AA370" s="300">
        <v>45274</v>
      </c>
      <c r="AB370" s="300"/>
      <c r="AC370" s="300"/>
      <c r="AD370" s="300">
        <f>SUM(AC370+AE370)/2</f>
        <v>0</v>
      </c>
      <c r="AE370" s="300"/>
      <c r="AF370" s="300" t="str">
        <f>IF(ISBLANK(AG370),"",WORKDAY(AG370,-1))</f>
        <v/>
      </c>
      <c r="AG370" s="205"/>
      <c r="AH370" s="317"/>
      <c r="AI370" s="41"/>
      <c r="AJ370" s="6">
        <f>IF(OR(ISBLANK(task_Fab_start),ISBLANK(task_Plumb_start)),"",task_Plumb_start-task_Fab_start+1)</f>
        <v>15</v>
      </c>
      <c r="AK370" s="6" t="str">
        <f>IF(OR(ISBLANK(task_Plumb_start),ISBLANK(task_Elect_start)),"",task_Elect_start-task_Plumb_start+1)</f>
        <v/>
      </c>
      <c r="AL370" s="6" t="str">
        <f>IF(OR(ISBLANK(task_Elect_start),ISBLANK(task_Fitup_Elect_start)),"",task_Fitup_Elect_start-task_Elect_start+1)</f>
        <v/>
      </c>
      <c r="AM370" s="6" t="str">
        <f>IF(OR(ISBLANK(task_Fitup_Elect_start),ISBLANK(task_Fitup_Plumb_start)),"",task_Fitup_Plumb_start-task_Fitup_Elect_start+1)</f>
        <v/>
      </c>
      <c r="AN370" s="6" t="str">
        <f>IF(OR(ISBLANK(task_Fitup_Plumb_start),ISBLANK(task_Test_start)),"",task_Test_start-task_Fitup_Plumb_start+1)</f>
        <v/>
      </c>
      <c r="AO370" s="6" t="str">
        <f>IF(OR(ISBLANK(task_Test_start),ISBLANK(task_QC_start)),"",task_QC_start-task_Test_start+1)</f>
        <v/>
      </c>
      <c r="AP370" s="30" t="str">
        <f>IF(OR(ISBLANK(task_QC_start),ISBLANK(task_Shipdate)),"",task_Shipdate-task_QC_start+1)</f>
        <v/>
      </c>
      <c r="AQ370" s="32"/>
      <c r="AR370" s="7"/>
      <c r="AS370" s="7"/>
      <c r="AT370" s="7"/>
      <c r="AU370" s="7"/>
      <c r="AV370" s="7"/>
      <c r="AW370" s="7"/>
      <c r="AX370" s="7"/>
      <c r="AY370" s="7"/>
      <c r="AZ370" s="7"/>
      <c r="BA370" s="7"/>
      <c r="BB370" s="7"/>
      <c r="BC370" s="7"/>
      <c r="BD370" s="7"/>
      <c r="BE370" s="7"/>
      <c r="BF370" s="7"/>
      <c r="BG370" s="8"/>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c r="CO370" s="7"/>
      <c r="CP370" s="7"/>
      <c r="CQ370" s="7"/>
      <c r="CR370" s="7"/>
      <c r="CS370" s="7"/>
      <c r="CT370" s="7"/>
      <c r="CU370" s="7"/>
      <c r="CV370" s="7"/>
      <c r="CW370" s="7"/>
      <c r="CX370" s="7"/>
      <c r="CY370" s="7"/>
      <c r="CZ370" s="7"/>
      <c r="DA370" s="7"/>
      <c r="DB370" s="7"/>
      <c r="DC370" s="7"/>
      <c r="DD370" s="7"/>
      <c r="DE370" s="7"/>
      <c r="DF370" s="7"/>
      <c r="DG370" s="7"/>
      <c r="DH370" s="7"/>
      <c r="DI370" s="7"/>
      <c r="DJ370" s="7"/>
      <c r="DK370" s="7"/>
      <c r="DL370" s="7"/>
      <c r="DM370" s="7"/>
      <c r="DN370" s="7"/>
      <c r="DO370" s="7"/>
      <c r="DP370" s="7"/>
      <c r="DQ370" s="7"/>
      <c r="DR370" s="7"/>
      <c r="DS370" s="7"/>
      <c r="DT370" s="7"/>
      <c r="DU370" s="7"/>
      <c r="DV370" s="7"/>
      <c r="DW370" s="37"/>
      <c r="DX370" s="5" t="s">
        <v>829</v>
      </c>
      <c r="DY370" s="5" t="s">
        <v>1595</v>
      </c>
      <c r="DZ370" s="5" t="s">
        <v>584</v>
      </c>
      <c r="EA370" s="5"/>
      <c r="EB370" s="5" t="s">
        <v>1551</v>
      </c>
      <c r="EC370" s="5" t="s">
        <v>1697</v>
      </c>
      <c r="ED370" s="5"/>
      <c r="EE370" s="5"/>
      <c r="EF370" s="5"/>
      <c r="EG370" s="5"/>
      <c r="EH370" s="5"/>
      <c r="EI370" s="5"/>
      <c r="EJ370" s="5"/>
      <c r="EK370" s="5"/>
      <c r="EL370" s="5"/>
      <c r="EM370" s="5"/>
      <c r="EN370" s="5"/>
      <c r="EO370" s="5"/>
      <c r="EP370" s="5"/>
      <c r="EQ370" s="5"/>
      <c r="ER370" s="5"/>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row>
    <row r="371" spans="1:265" s="9" customFormat="1" x14ac:dyDescent="0.3">
      <c r="A371" s="195" t="s">
        <v>756</v>
      </c>
      <c r="B371" s="295" t="s">
        <v>2287</v>
      </c>
      <c r="C371" s="195" t="s">
        <v>579</v>
      </c>
      <c r="D371" s="5" t="s">
        <v>581</v>
      </c>
      <c r="E371" s="195" t="s">
        <v>583</v>
      </c>
      <c r="F371" s="197"/>
      <c r="G371" s="197"/>
      <c r="H371" s="334">
        <v>45096</v>
      </c>
      <c r="I371" s="196">
        <v>45076</v>
      </c>
      <c r="J371" s="334">
        <v>45096</v>
      </c>
      <c r="K371" s="334">
        <v>45096</v>
      </c>
      <c r="L371" s="130">
        <v>45092</v>
      </c>
      <c r="M371" s="198"/>
      <c r="N371" s="196">
        <v>45100</v>
      </c>
      <c r="O371" s="196">
        <v>45100</v>
      </c>
      <c r="P371" s="198">
        <v>45170</v>
      </c>
      <c r="Q371" s="336" t="e">
        <f t="shared" si="132"/>
        <v>#NUM!</v>
      </c>
      <c r="R371" s="458" t="s">
        <v>2288</v>
      </c>
      <c r="S371" s="197"/>
      <c r="T371" s="197"/>
      <c r="U371" s="197"/>
      <c r="V371" s="197"/>
      <c r="W371" s="197"/>
      <c r="X371" s="307"/>
      <c r="Y371" s="316"/>
      <c r="Z371" s="197"/>
      <c r="AA371" s="197"/>
      <c r="AB371" s="197"/>
      <c r="AC371" s="197"/>
      <c r="AD371" s="663"/>
      <c r="AE371" s="300"/>
      <c r="AF371" s="300"/>
      <c r="AG371" s="300">
        <v>45275</v>
      </c>
      <c r="AH371" s="317"/>
      <c r="AI371" s="41"/>
      <c r="AJ371" s="6"/>
      <c r="AK371" s="6"/>
      <c r="AL371" s="6"/>
      <c r="AM371" s="6"/>
      <c r="AN371" s="6"/>
      <c r="AO371" s="6"/>
      <c r="AP371" s="30"/>
      <c r="AQ371" s="32"/>
      <c r="AR371" s="7"/>
      <c r="AS371" s="7"/>
      <c r="AT371" s="7"/>
      <c r="AU371" s="7"/>
      <c r="AV371" s="7"/>
      <c r="AW371" s="7"/>
      <c r="AX371" s="7"/>
      <c r="AY371" s="7"/>
      <c r="AZ371" s="7"/>
      <c r="BA371" s="7"/>
      <c r="BB371" s="7"/>
      <c r="BC371" s="7"/>
      <c r="BD371" s="7"/>
      <c r="BE371" s="7"/>
      <c r="BF371" s="7"/>
      <c r="BG371" s="8"/>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c r="CO371" s="7"/>
      <c r="CP371" s="7"/>
      <c r="CQ371" s="7"/>
      <c r="CR371" s="7"/>
      <c r="CS371" s="7"/>
      <c r="CT371" s="7"/>
      <c r="CU371" s="7"/>
      <c r="CV371" s="7"/>
      <c r="CW371" s="7"/>
      <c r="CX371" s="7"/>
      <c r="CY371" s="7"/>
      <c r="CZ371" s="7"/>
      <c r="DA371" s="7"/>
      <c r="DB371" s="7"/>
      <c r="DC371" s="7"/>
      <c r="DD371" s="7"/>
      <c r="DE371" s="7"/>
      <c r="DF371" s="7"/>
      <c r="DG371" s="7"/>
      <c r="DH371" s="7"/>
      <c r="DI371" s="7"/>
      <c r="DJ371" s="7"/>
      <c r="DK371" s="7"/>
      <c r="DL371" s="7"/>
      <c r="DM371" s="7"/>
      <c r="DN371" s="7"/>
      <c r="DO371" s="7"/>
      <c r="DP371" s="7"/>
      <c r="DQ371" s="7"/>
      <c r="DR371" s="7"/>
      <c r="DS371" s="7"/>
      <c r="DT371" s="7"/>
      <c r="DU371" s="7"/>
      <c r="DV371" s="7"/>
      <c r="DW371" s="37"/>
      <c r="DX371" s="5"/>
      <c r="DY371" s="5"/>
      <c r="DZ371" s="5"/>
      <c r="EA371" s="5"/>
      <c r="EB371" s="5"/>
      <c r="EC371" s="5"/>
      <c r="ED371" s="5"/>
      <c r="EE371" s="5"/>
      <c r="EF371" s="5"/>
      <c r="EG371" s="5"/>
      <c r="EH371" s="5"/>
      <c r="EI371" s="5"/>
      <c r="EJ371" s="5"/>
      <c r="EK371" s="5"/>
      <c r="EL371" s="5"/>
      <c r="EM371" s="5"/>
      <c r="EN371" s="5"/>
      <c r="EO371" s="5"/>
      <c r="EP371" s="5"/>
      <c r="EQ371" s="5"/>
      <c r="ER371" s="5"/>
    </row>
    <row r="372" spans="1:265" s="9" customFormat="1" x14ac:dyDescent="0.3">
      <c r="A372" s="195" t="s">
        <v>757</v>
      </c>
      <c r="B372" s="295" t="s">
        <v>2287</v>
      </c>
      <c r="C372" s="195" t="s">
        <v>579</v>
      </c>
      <c r="D372" s="5" t="s">
        <v>581</v>
      </c>
      <c r="E372" s="195" t="s">
        <v>583</v>
      </c>
      <c r="F372" s="197"/>
      <c r="G372" s="197"/>
      <c r="H372" s="334">
        <v>45096</v>
      </c>
      <c r="I372" s="196">
        <v>45076</v>
      </c>
      <c r="J372" s="334">
        <v>45096</v>
      </c>
      <c r="K372" s="334">
        <v>45096</v>
      </c>
      <c r="L372" s="130">
        <v>45092</v>
      </c>
      <c r="M372" s="198"/>
      <c r="N372" s="196">
        <v>45100</v>
      </c>
      <c r="O372" s="196">
        <v>45100</v>
      </c>
      <c r="P372" s="198">
        <v>45170</v>
      </c>
      <c r="Q372" s="336" t="e">
        <f t="shared" si="132"/>
        <v>#NUM!</v>
      </c>
      <c r="R372" s="458" t="s">
        <v>2288</v>
      </c>
      <c r="S372" s="197"/>
      <c r="T372" s="197"/>
      <c r="U372" s="197"/>
      <c r="V372" s="197"/>
      <c r="W372" s="197"/>
      <c r="X372" s="307"/>
      <c r="Y372" s="316"/>
      <c r="Z372" s="197"/>
      <c r="AA372" s="197"/>
      <c r="AB372" s="197"/>
      <c r="AC372" s="197"/>
      <c r="AD372" s="663"/>
      <c r="AE372" s="300"/>
      <c r="AF372" s="300"/>
      <c r="AG372" s="205">
        <v>45275</v>
      </c>
      <c r="AH372" s="317"/>
      <c r="AI372" s="41"/>
      <c r="AJ372" s="6"/>
      <c r="AK372" s="6"/>
      <c r="AL372" s="6"/>
      <c r="AM372" s="6"/>
      <c r="AN372" s="6"/>
      <c r="AO372" s="6"/>
      <c r="AP372" s="30"/>
      <c r="AQ372" s="32"/>
      <c r="AR372" s="7"/>
      <c r="AS372" s="7"/>
      <c r="AT372" s="7"/>
      <c r="AU372" s="7"/>
      <c r="AV372" s="7"/>
      <c r="AW372" s="7"/>
      <c r="AX372" s="7"/>
      <c r="AY372" s="7"/>
      <c r="AZ372" s="7"/>
      <c r="BA372" s="7"/>
      <c r="BB372" s="7"/>
      <c r="BC372" s="7"/>
      <c r="BD372" s="7"/>
      <c r="BE372" s="7"/>
      <c r="BF372" s="7"/>
      <c r="BG372" s="8"/>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c r="CO372" s="7"/>
      <c r="CP372" s="7"/>
      <c r="CQ372" s="7"/>
      <c r="CR372" s="7"/>
      <c r="CS372" s="7"/>
      <c r="CT372" s="7"/>
      <c r="CU372" s="7"/>
      <c r="CV372" s="7"/>
      <c r="CW372" s="7"/>
      <c r="CX372" s="7"/>
      <c r="CY372" s="7"/>
      <c r="CZ372" s="7"/>
      <c r="DA372" s="7"/>
      <c r="DB372" s="7"/>
      <c r="DC372" s="7"/>
      <c r="DD372" s="7"/>
      <c r="DE372" s="7"/>
      <c r="DF372" s="7"/>
      <c r="DG372" s="7"/>
      <c r="DH372" s="7"/>
      <c r="DI372" s="7"/>
      <c r="DJ372" s="7"/>
      <c r="DK372" s="7"/>
      <c r="DL372" s="7"/>
      <c r="DM372" s="7"/>
      <c r="DN372" s="7"/>
      <c r="DO372" s="7"/>
      <c r="DP372" s="7"/>
      <c r="DQ372" s="7"/>
      <c r="DR372" s="7"/>
      <c r="DS372" s="7"/>
      <c r="DT372" s="7"/>
      <c r="DU372" s="7"/>
      <c r="DV372" s="7"/>
      <c r="DW372" s="37"/>
      <c r="DX372" s="5"/>
      <c r="DY372" s="5"/>
      <c r="DZ372" s="5"/>
      <c r="EA372" s="5"/>
      <c r="EB372" s="5"/>
      <c r="EC372" s="5"/>
      <c r="ED372" s="5"/>
      <c r="EE372" s="5"/>
      <c r="EF372" s="5"/>
      <c r="EG372" s="5"/>
      <c r="EH372" s="5"/>
      <c r="EI372" s="5"/>
      <c r="EJ372" s="5"/>
      <c r="EK372" s="5"/>
      <c r="EL372" s="5"/>
      <c r="EM372" s="5"/>
      <c r="EN372" s="5"/>
      <c r="EO372" s="5"/>
      <c r="EP372" s="5"/>
      <c r="EQ372" s="5"/>
      <c r="ER372" s="5"/>
    </row>
    <row r="373" spans="1:265" s="9" customFormat="1" x14ac:dyDescent="0.3">
      <c r="A373" s="195" t="s">
        <v>758</v>
      </c>
      <c r="B373" s="295" t="s">
        <v>2287</v>
      </c>
      <c r="C373" s="195" t="s">
        <v>579</v>
      </c>
      <c r="D373" s="5" t="s">
        <v>581</v>
      </c>
      <c r="E373" s="195" t="s">
        <v>583</v>
      </c>
      <c r="F373" s="197"/>
      <c r="G373" s="197"/>
      <c r="H373" s="334">
        <v>45096</v>
      </c>
      <c r="I373" s="196">
        <v>45076</v>
      </c>
      <c r="J373" s="334">
        <v>45096</v>
      </c>
      <c r="K373" s="334">
        <v>45096</v>
      </c>
      <c r="L373" s="196">
        <v>45092</v>
      </c>
      <c r="M373" s="198"/>
      <c r="N373" s="196">
        <v>45100</v>
      </c>
      <c r="O373" s="196">
        <v>45100</v>
      </c>
      <c r="P373" s="198">
        <v>45170</v>
      </c>
      <c r="Q373" s="336" t="e">
        <f t="shared" si="132"/>
        <v>#NUM!</v>
      </c>
      <c r="R373" s="458" t="s">
        <v>2288</v>
      </c>
      <c r="S373" s="197"/>
      <c r="T373" s="197"/>
      <c r="U373" s="197"/>
      <c r="V373" s="197"/>
      <c r="W373" s="197"/>
      <c r="X373" s="307"/>
      <c r="Y373" s="316"/>
      <c r="Z373" s="197"/>
      <c r="AA373" s="197"/>
      <c r="AB373" s="197"/>
      <c r="AC373" s="197"/>
      <c r="AD373" s="663"/>
      <c r="AE373" s="300"/>
      <c r="AF373" s="300"/>
      <c r="AG373" s="205">
        <v>45275</v>
      </c>
      <c r="AH373" s="317"/>
      <c r="AI373" s="41"/>
      <c r="AJ373" s="6"/>
      <c r="AK373" s="6"/>
      <c r="AL373" s="6"/>
      <c r="AM373" s="6"/>
      <c r="AN373" s="6"/>
      <c r="AO373" s="6"/>
      <c r="AP373" s="30"/>
      <c r="AQ373" s="32"/>
      <c r="AR373" s="7"/>
      <c r="AS373" s="7"/>
      <c r="AT373" s="7"/>
      <c r="AU373" s="7"/>
      <c r="AV373" s="7"/>
      <c r="AW373" s="7"/>
      <c r="AX373" s="7"/>
      <c r="AY373" s="7"/>
      <c r="AZ373" s="7"/>
      <c r="BA373" s="7"/>
      <c r="BB373" s="7"/>
      <c r="BC373" s="7"/>
      <c r="BD373" s="7"/>
      <c r="BE373" s="7"/>
      <c r="BF373" s="7"/>
      <c r="BG373" s="8"/>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c r="CO373" s="7"/>
      <c r="CP373" s="7"/>
      <c r="CQ373" s="7"/>
      <c r="CR373" s="7"/>
      <c r="CS373" s="7"/>
      <c r="CT373" s="7"/>
      <c r="CU373" s="7"/>
      <c r="CV373" s="7"/>
      <c r="CW373" s="7"/>
      <c r="CX373" s="7"/>
      <c r="CY373" s="7"/>
      <c r="CZ373" s="7"/>
      <c r="DA373" s="7"/>
      <c r="DB373" s="7"/>
      <c r="DC373" s="7"/>
      <c r="DD373" s="7"/>
      <c r="DE373" s="7"/>
      <c r="DF373" s="7"/>
      <c r="DG373" s="7"/>
      <c r="DH373" s="7"/>
      <c r="DI373" s="7"/>
      <c r="DJ373" s="7"/>
      <c r="DK373" s="7"/>
      <c r="DL373" s="7"/>
      <c r="DM373" s="7"/>
      <c r="DN373" s="7"/>
      <c r="DO373" s="7"/>
      <c r="DP373" s="7"/>
      <c r="DQ373" s="7"/>
      <c r="DR373" s="7"/>
      <c r="DS373" s="7"/>
      <c r="DT373" s="7"/>
      <c r="DU373" s="7"/>
      <c r="DV373" s="7"/>
      <c r="DW373" s="37"/>
      <c r="DX373" s="5"/>
      <c r="DY373" s="5"/>
      <c r="DZ373" s="5"/>
      <c r="EA373" s="5"/>
      <c r="EB373" s="5"/>
      <c r="EC373" s="5"/>
      <c r="ED373" s="5"/>
      <c r="EE373" s="5"/>
      <c r="EF373" s="5"/>
      <c r="EG373" s="5"/>
      <c r="EH373" s="5"/>
      <c r="EI373" s="5"/>
      <c r="EJ373" s="5"/>
      <c r="EK373" s="5"/>
      <c r="EL373" s="5"/>
      <c r="EM373" s="5"/>
      <c r="EN373" s="5"/>
      <c r="EO373" s="5"/>
      <c r="EP373" s="5"/>
      <c r="EQ373" s="5"/>
      <c r="ER373" s="5"/>
    </row>
    <row r="374" spans="1:265" s="9" customFormat="1" x14ac:dyDescent="0.3">
      <c r="A374" s="195" t="s">
        <v>759</v>
      </c>
      <c r="B374" s="295" t="s">
        <v>2287</v>
      </c>
      <c r="C374" s="195" t="s">
        <v>579</v>
      </c>
      <c r="D374" s="5" t="s">
        <v>581</v>
      </c>
      <c r="E374" s="195" t="s">
        <v>583</v>
      </c>
      <c r="F374" s="197"/>
      <c r="G374" s="197"/>
      <c r="H374" s="334">
        <v>45096</v>
      </c>
      <c r="I374" s="196">
        <v>45076</v>
      </c>
      <c r="J374" s="334">
        <v>45096</v>
      </c>
      <c r="K374" s="334">
        <v>45096</v>
      </c>
      <c r="L374" s="196">
        <v>45092</v>
      </c>
      <c r="M374" s="198"/>
      <c r="N374" s="196">
        <v>45100</v>
      </c>
      <c r="O374" s="196">
        <v>45100</v>
      </c>
      <c r="P374" s="198">
        <v>45170</v>
      </c>
      <c r="Q374" s="336" t="e">
        <f t="shared" si="132"/>
        <v>#NUM!</v>
      </c>
      <c r="R374" s="458" t="s">
        <v>2288</v>
      </c>
      <c r="S374" s="197"/>
      <c r="T374" s="197"/>
      <c r="U374" s="197"/>
      <c r="V374" s="197"/>
      <c r="W374" s="197"/>
      <c r="X374" s="307"/>
      <c r="Y374" s="316"/>
      <c r="Z374" s="197"/>
      <c r="AA374" s="197"/>
      <c r="AB374" s="197"/>
      <c r="AC374" s="197"/>
      <c r="AD374" s="663"/>
      <c r="AE374" s="300"/>
      <c r="AF374" s="300"/>
      <c r="AG374" s="205">
        <v>45275</v>
      </c>
      <c r="AH374" s="317"/>
      <c r="AI374" s="41"/>
      <c r="AJ374" s="6"/>
      <c r="AK374" s="6"/>
      <c r="AL374" s="6"/>
      <c r="AM374" s="6"/>
      <c r="AN374" s="6"/>
      <c r="AO374" s="6"/>
      <c r="AP374" s="30"/>
      <c r="AQ374" s="32"/>
      <c r="AR374" s="7"/>
      <c r="AS374" s="7"/>
      <c r="AT374" s="7"/>
      <c r="AU374" s="7"/>
      <c r="AV374" s="7"/>
      <c r="AW374" s="7"/>
      <c r="AX374" s="7"/>
      <c r="AY374" s="7"/>
      <c r="AZ374" s="7"/>
      <c r="BA374" s="7"/>
      <c r="BB374" s="7"/>
      <c r="BC374" s="7"/>
      <c r="BD374" s="7"/>
      <c r="BE374" s="7"/>
      <c r="BF374" s="7"/>
      <c r="BG374" s="8"/>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c r="CO374" s="7"/>
      <c r="CP374" s="7"/>
      <c r="CQ374" s="7"/>
      <c r="CR374" s="7"/>
      <c r="CS374" s="7"/>
      <c r="CT374" s="7"/>
      <c r="CU374" s="7"/>
      <c r="CV374" s="7"/>
      <c r="CW374" s="7"/>
      <c r="CX374" s="7"/>
      <c r="CY374" s="7"/>
      <c r="CZ374" s="7"/>
      <c r="DA374" s="7"/>
      <c r="DB374" s="7"/>
      <c r="DC374" s="7"/>
      <c r="DD374" s="7"/>
      <c r="DE374" s="7"/>
      <c r="DF374" s="7"/>
      <c r="DG374" s="7"/>
      <c r="DH374" s="7"/>
      <c r="DI374" s="7"/>
      <c r="DJ374" s="7"/>
      <c r="DK374" s="7"/>
      <c r="DL374" s="7"/>
      <c r="DM374" s="7"/>
      <c r="DN374" s="7"/>
      <c r="DO374" s="7"/>
      <c r="DP374" s="7"/>
      <c r="DQ374" s="7"/>
      <c r="DR374" s="7"/>
      <c r="DS374" s="7"/>
      <c r="DT374" s="7"/>
      <c r="DU374" s="7"/>
      <c r="DV374" s="7"/>
      <c r="DW374" s="37"/>
      <c r="DX374" s="5"/>
      <c r="DY374" s="5"/>
      <c r="DZ374" s="5"/>
      <c r="EA374" s="5"/>
      <c r="EB374" s="5"/>
      <c r="EC374" s="5"/>
      <c r="ED374" s="5"/>
      <c r="EE374" s="5"/>
      <c r="EF374" s="5"/>
      <c r="EG374" s="5"/>
      <c r="EH374" s="5"/>
      <c r="EI374" s="5"/>
      <c r="EJ374" s="5"/>
      <c r="EK374" s="5"/>
      <c r="EL374" s="5"/>
      <c r="EM374" s="5"/>
      <c r="EN374" s="5"/>
      <c r="EO374" s="5"/>
      <c r="EP374" s="5"/>
      <c r="EQ374" s="5"/>
      <c r="ER374" s="5"/>
    </row>
    <row r="375" spans="1:265" s="9" customFormat="1" x14ac:dyDescent="0.3">
      <c r="A375" s="195" t="s">
        <v>2467</v>
      </c>
      <c r="B375" s="295" t="s">
        <v>1972</v>
      </c>
      <c r="C375" s="195" t="s">
        <v>579</v>
      </c>
      <c r="D375" s="5" t="s">
        <v>581</v>
      </c>
      <c r="E375" s="195" t="s">
        <v>575</v>
      </c>
      <c r="F375" s="563"/>
      <c r="G375" s="563"/>
      <c r="H375" s="196">
        <v>45126</v>
      </c>
      <c r="I375" s="196">
        <v>45121</v>
      </c>
      <c r="J375" s="196">
        <v>45219</v>
      </c>
      <c r="K375" s="334">
        <v>45210</v>
      </c>
      <c r="L375" s="198"/>
      <c r="M375" s="198"/>
      <c r="N375" s="196">
        <v>45219</v>
      </c>
      <c r="O375" s="196">
        <v>45212</v>
      </c>
      <c r="P375" s="300">
        <v>45275</v>
      </c>
      <c r="Q375" s="336">
        <f t="shared" si="132"/>
        <v>45272</v>
      </c>
      <c r="R375" s="28"/>
      <c r="S375" s="307"/>
      <c r="T375" s="307"/>
      <c r="U375" s="307"/>
      <c r="V375" s="307"/>
      <c r="W375" s="307"/>
      <c r="X375" s="307"/>
      <c r="Y375" s="316"/>
      <c r="Z375" s="300">
        <v>45271</v>
      </c>
      <c r="AA375" s="300">
        <v>45279</v>
      </c>
      <c r="AB375" s="300"/>
      <c r="AC375" s="300"/>
      <c r="AD375" s="300">
        <f>SUM(AC375+AE375)/2</f>
        <v>0</v>
      </c>
      <c r="AE375" s="300"/>
      <c r="AF375" s="300" t="str">
        <f>IF(ISBLANK(AG375),"",WORKDAY(AG375,-1))</f>
        <v/>
      </c>
      <c r="AG375" s="205"/>
      <c r="AH375" s="317"/>
      <c r="AI375" s="41"/>
      <c r="AJ375" s="6">
        <f>IF(OR(ISBLANK(task_Fab_start),ISBLANK(task_Plumb_start)),"",task_Plumb_start-task_Fab_start+1)</f>
        <v>9</v>
      </c>
      <c r="AK375" s="6" t="str">
        <f>IF(OR(ISBLANK(task_Plumb_start),ISBLANK(task_Elect_start)),"",task_Elect_start-task_Plumb_start+1)</f>
        <v/>
      </c>
      <c r="AL375" s="6" t="str">
        <f>IF(OR(ISBLANK(task_Elect_start),ISBLANK(task_Fitup_Elect_start)),"",task_Fitup_Elect_start-task_Elect_start+1)</f>
        <v/>
      </c>
      <c r="AM375" s="6" t="str">
        <f>IF(OR(ISBLANK(task_Fitup_Elect_start),ISBLANK(task_Fitup_Plumb_start)),"",task_Fitup_Plumb_start-task_Fitup_Elect_start+1)</f>
        <v/>
      </c>
      <c r="AN375" s="6" t="str">
        <f>IF(OR(ISBLANK(task_Fitup_Plumb_start),ISBLANK(task_Test_start)),"",task_Test_start-task_Fitup_Plumb_start+1)</f>
        <v/>
      </c>
      <c r="AO375" s="6" t="str">
        <f>IF(OR(ISBLANK(task_Test_start),ISBLANK(task_QC_start)),"",task_QC_start-task_Test_start+1)</f>
        <v/>
      </c>
      <c r="AP375" s="30" t="str">
        <f>IF(OR(ISBLANK(task_QC_start),ISBLANK(task_Shipdate)),"",task_Shipdate-task_QC_start+1)</f>
        <v/>
      </c>
      <c r="AQ375" s="32"/>
      <c r="AR375" s="7"/>
      <c r="AS375" s="7"/>
      <c r="AT375" s="7"/>
      <c r="AU375" s="7"/>
      <c r="AV375" s="7"/>
      <c r="AW375" s="7"/>
      <c r="AX375" s="7"/>
      <c r="AY375" s="7"/>
      <c r="AZ375" s="7"/>
      <c r="BA375" s="7"/>
      <c r="BB375" s="7"/>
      <c r="BC375" s="7"/>
      <c r="BD375" s="7"/>
      <c r="BE375" s="7"/>
      <c r="BF375" s="7"/>
      <c r="BG375" s="8"/>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c r="CO375" s="7"/>
      <c r="CP375" s="7"/>
      <c r="CQ375" s="7"/>
      <c r="CR375" s="7"/>
      <c r="CS375" s="7"/>
      <c r="CT375" s="7"/>
      <c r="CU375" s="7"/>
      <c r="CV375" s="7"/>
      <c r="CW375" s="7"/>
      <c r="CX375" s="7"/>
      <c r="CY375" s="7"/>
      <c r="CZ375" s="7"/>
      <c r="DA375" s="7"/>
      <c r="DB375" s="7"/>
      <c r="DC375" s="7"/>
      <c r="DD375" s="7"/>
      <c r="DE375" s="7"/>
      <c r="DF375" s="7"/>
      <c r="DG375" s="7"/>
      <c r="DH375" s="7"/>
      <c r="DI375" s="7"/>
      <c r="DJ375" s="7"/>
      <c r="DK375" s="7"/>
      <c r="DL375" s="7"/>
      <c r="DM375" s="7"/>
      <c r="DN375" s="7"/>
      <c r="DO375" s="7"/>
      <c r="DP375" s="7"/>
      <c r="DQ375" s="7"/>
      <c r="DR375" s="7"/>
      <c r="DS375" s="7"/>
      <c r="DT375" s="7"/>
      <c r="DU375" s="7"/>
      <c r="DV375" s="7"/>
      <c r="DW375" s="37"/>
      <c r="DX375" s="5" t="s">
        <v>829</v>
      </c>
      <c r="DY375" s="5" t="s">
        <v>1595</v>
      </c>
      <c r="DZ375" s="5" t="s">
        <v>584</v>
      </c>
      <c r="EA375" s="5"/>
      <c r="EB375" s="5" t="s">
        <v>1551</v>
      </c>
      <c r="EC375" s="5" t="s">
        <v>1697</v>
      </c>
      <c r="ED375" s="5"/>
      <c r="EE375" s="5"/>
      <c r="EF375" s="5"/>
      <c r="EG375" s="5"/>
      <c r="EH375" s="5"/>
      <c r="EI375" s="5"/>
      <c r="EJ375" s="5"/>
      <c r="EK375" s="5"/>
      <c r="EL375" s="5"/>
      <c r="EM375" s="5"/>
      <c r="EN375" s="5"/>
      <c r="EO375" s="5"/>
      <c r="EP375" s="5"/>
      <c r="EQ375" s="5"/>
      <c r="ER375" s="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c r="GU375"/>
      <c r="GV375"/>
      <c r="GW375"/>
      <c r="GX375"/>
      <c r="GY375"/>
      <c r="GZ375"/>
      <c r="HA375"/>
      <c r="HB375"/>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c r="IY375"/>
      <c r="IZ375"/>
      <c r="JA375"/>
      <c r="JB375"/>
      <c r="JC375"/>
      <c r="JD375"/>
      <c r="JE375"/>
    </row>
    <row r="376" spans="1:265" s="9" customFormat="1" x14ac:dyDescent="0.3">
      <c r="A376" s="201" t="s">
        <v>760</v>
      </c>
      <c r="B376" s="315" t="s">
        <v>2287</v>
      </c>
      <c r="C376" s="201" t="s">
        <v>579</v>
      </c>
      <c r="D376" s="5" t="s">
        <v>581</v>
      </c>
      <c r="E376" s="201" t="s">
        <v>583</v>
      </c>
      <c r="F376" s="202"/>
      <c r="G376" s="202"/>
      <c r="H376" s="478">
        <v>45096</v>
      </c>
      <c r="I376" s="682">
        <v>45076</v>
      </c>
      <c r="J376" s="474">
        <v>45096</v>
      </c>
      <c r="K376" s="474">
        <v>45096</v>
      </c>
      <c r="L376" s="461">
        <v>45092</v>
      </c>
      <c r="M376" s="337"/>
      <c r="N376" s="461">
        <v>45100</v>
      </c>
      <c r="O376" s="461">
        <v>45100</v>
      </c>
      <c r="P376" s="337">
        <v>45170</v>
      </c>
      <c r="Q376" s="336" t="e">
        <f t="shared" si="132"/>
        <v>#NUM!</v>
      </c>
      <c r="R376" s="458" t="s">
        <v>2288</v>
      </c>
      <c r="S376" s="655"/>
      <c r="T376" s="202"/>
      <c r="U376" s="202"/>
      <c r="V376" s="202"/>
      <c r="W376" s="202"/>
      <c r="X376" s="177"/>
      <c r="Y376" s="25"/>
      <c r="Z376" s="202"/>
      <c r="AA376" s="202"/>
      <c r="AB376" s="202"/>
      <c r="AC376" s="202"/>
      <c r="AD376" s="734"/>
      <c r="AE376" s="298"/>
      <c r="AF376" s="298"/>
      <c r="AG376" s="353">
        <v>45275</v>
      </c>
      <c r="AH376" s="222"/>
      <c r="AI376" s="41"/>
      <c r="AJ376" s="6"/>
      <c r="AK376" s="6"/>
      <c r="AL376" s="6"/>
      <c r="AM376" s="6"/>
      <c r="AN376" s="6"/>
      <c r="AO376" s="6"/>
      <c r="AP376" s="30"/>
      <c r="AQ376" s="32"/>
      <c r="AR376" s="7"/>
      <c r="AS376" s="7"/>
      <c r="AT376" s="7"/>
      <c r="AU376" s="7"/>
      <c r="AV376" s="7"/>
      <c r="AW376" s="7"/>
      <c r="AX376" s="7"/>
      <c r="AY376" s="7"/>
      <c r="AZ376" s="7"/>
      <c r="BA376" s="7"/>
      <c r="BB376" s="7"/>
      <c r="BC376" s="7"/>
      <c r="BD376" s="7"/>
      <c r="BE376" s="7"/>
      <c r="BF376" s="7"/>
      <c r="BG376" s="8"/>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c r="CO376" s="7"/>
      <c r="CP376" s="7"/>
      <c r="CQ376" s="7"/>
      <c r="CR376" s="7"/>
      <c r="CS376" s="7"/>
      <c r="CT376" s="7"/>
      <c r="CU376" s="7"/>
      <c r="CV376" s="7"/>
      <c r="CW376" s="7"/>
      <c r="CX376" s="7"/>
      <c r="CY376" s="7"/>
      <c r="CZ376" s="7"/>
      <c r="DA376" s="7"/>
      <c r="DB376" s="7"/>
      <c r="DC376" s="7"/>
      <c r="DD376" s="7"/>
      <c r="DE376" s="7"/>
      <c r="DF376" s="7"/>
      <c r="DG376" s="7"/>
      <c r="DH376" s="7"/>
      <c r="DI376" s="7"/>
      <c r="DJ376" s="7"/>
      <c r="DK376" s="7"/>
      <c r="DL376" s="7"/>
      <c r="DM376" s="7"/>
      <c r="DN376" s="7"/>
      <c r="DO376" s="7"/>
      <c r="DP376" s="7"/>
      <c r="DQ376" s="7"/>
      <c r="DR376" s="7"/>
      <c r="DS376" s="7"/>
      <c r="DT376" s="7"/>
      <c r="DU376" s="7"/>
      <c r="DV376" s="7"/>
      <c r="DW376" s="37"/>
      <c r="DX376" s="5"/>
      <c r="DY376" s="5"/>
      <c r="DZ376" s="5"/>
      <c r="EA376" s="5"/>
      <c r="EB376" s="5"/>
      <c r="EC376" s="5"/>
      <c r="ED376" s="5"/>
      <c r="EE376" s="5"/>
      <c r="EF376" s="5"/>
      <c r="EG376" s="5"/>
      <c r="EH376" s="5"/>
      <c r="EI376" s="5"/>
      <c r="EJ376" s="5"/>
      <c r="EK376" s="5"/>
      <c r="EL376" s="5"/>
      <c r="EM376" s="5"/>
      <c r="EN376" s="5"/>
      <c r="EO376" s="5"/>
      <c r="EP376" s="5"/>
      <c r="EQ376" s="5"/>
      <c r="ER376" s="5"/>
    </row>
    <row r="377" spans="1:265" s="9" customFormat="1" x14ac:dyDescent="0.3">
      <c r="A377" s="5" t="s">
        <v>715</v>
      </c>
      <c r="B377" s="28" t="s">
        <v>1706</v>
      </c>
      <c r="C377" s="5" t="s">
        <v>579</v>
      </c>
      <c r="D377" s="5" t="s">
        <v>581</v>
      </c>
      <c r="E377" s="5" t="s">
        <v>575</v>
      </c>
      <c r="F377" s="134"/>
      <c r="G377" s="134"/>
      <c r="H377" s="130">
        <v>45027</v>
      </c>
      <c r="I377" s="130">
        <v>45026</v>
      </c>
      <c r="J377" s="268">
        <v>45037</v>
      </c>
      <c r="K377" s="268">
        <v>45037</v>
      </c>
      <c r="L377" s="203">
        <v>45078</v>
      </c>
      <c r="M377" s="203"/>
      <c r="N377" s="268">
        <v>45083</v>
      </c>
      <c r="O377" s="268">
        <v>45068</v>
      </c>
      <c r="P377" s="203">
        <v>45184</v>
      </c>
      <c r="Q377" s="366">
        <f t="shared" si="132"/>
        <v>45273</v>
      </c>
      <c r="R377" s="468" t="s">
        <v>2468</v>
      </c>
      <c r="S377" s="284"/>
      <c r="T377" s="284"/>
      <c r="U377" s="177"/>
      <c r="V377" s="177"/>
      <c r="W377" s="177"/>
      <c r="X377" s="177"/>
      <c r="Y377" s="25"/>
      <c r="Z377" s="250"/>
      <c r="AA377" s="250"/>
      <c r="AB377" s="205">
        <v>45280</v>
      </c>
      <c r="AC377" s="205">
        <v>45280</v>
      </c>
      <c r="AD377" s="205">
        <v>45280</v>
      </c>
      <c r="AE377" s="205">
        <v>45324</v>
      </c>
      <c r="AF377" s="205">
        <f>IF(ISBLANK(AG377),"",WORKDAY(AG377,-1))</f>
        <v>45394</v>
      </c>
      <c r="AG377" s="205">
        <v>45397</v>
      </c>
      <c r="AH377" s="222"/>
      <c r="AI377" s="41"/>
      <c r="AJ377" s="6" t="str">
        <f>IF(OR(ISBLANK(task_Fab_start),ISBLANK(task_Plumb_start)),"",task_Plumb_start-task_Fab_start+1)</f>
        <v/>
      </c>
      <c r="AK377" s="6" t="str">
        <f>IF(OR(ISBLANK(task_Plumb_start),ISBLANK(task_Elect_start)),"",task_Elect_start-task_Plumb_start+1)</f>
        <v/>
      </c>
      <c r="AL377" s="6">
        <f>IF(OR(ISBLANK(task_Elect_start),ISBLANK(task_Fitup_Elect_start)),"",task_Fitup_Elect_start-task_Elect_start+1)</f>
        <v>1</v>
      </c>
      <c r="AM377" s="6">
        <f>IF(OR(ISBLANK(task_Fitup_Elect_start),ISBLANK(task_Fitup_Plumb_start)),"",task_Fitup_Plumb_start-task_Fitup_Elect_start+1)</f>
        <v>1</v>
      </c>
      <c r="AN377" s="6">
        <f>IF(OR(ISBLANK(task_Fitup_Plumb_start),ISBLANK(task_Test_start)),"",task_Test_start-task_Fitup_Plumb_start+1)</f>
        <v>45</v>
      </c>
      <c r="AO377" s="6">
        <f>IF(OR(ISBLANK(task_Test_start),ISBLANK(task_QC_start)),"",task_QC_start-task_Test_start+1)</f>
        <v>71</v>
      </c>
      <c r="AP377" s="30">
        <f>IF(OR(ISBLANK(task_QC_start),ISBLANK(task_Shipdate)),"",task_Shipdate-task_QC_start+1)</f>
        <v>4</v>
      </c>
      <c r="AQ377" s="32"/>
      <c r="AR377" s="7"/>
      <c r="AS377" s="7"/>
      <c r="AT377" s="7"/>
      <c r="AU377" s="7"/>
      <c r="AV377" s="7"/>
      <c r="AW377" s="7"/>
      <c r="AX377" s="7"/>
      <c r="AY377" s="7"/>
      <c r="AZ377" s="7"/>
      <c r="BA377" s="7"/>
      <c r="BB377" s="7"/>
      <c r="BC377" s="7"/>
      <c r="BD377" s="7"/>
      <c r="BE377" s="7"/>
      <c r="BF377" s="7"/>
      <c r="BG377" s="8"/>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c r="CO377" s="7"/>
      <c r="CP377" s="7"/>
      <c r="CQ377" s="7"/>
      <c r="CR377" s="7"/>
      <c r="CS377" s="7"/>
      <c r="CT377" s="7"/>
      <c r="CU377" s="7"/>
      <c r="CV377" s="7"/>
      <c r="CW377" s="7"/>
      <c r="CX377" s="7"/>
      <c r="CY377" s="7"/>
      <c r="CZ377" s="7"/>
      <c r="DA377" s="7"/>
      <c r="DB377" s="7"/>
      <c r="DC377" s="7"/>
      <c r="DD377" s="7"/>
      <c r="DE377" s="7"/>
      <c r="DF377" s="7"/>
      <c r="DG377" s="7"/>
      <c r="DH377" s="7"/>
      <c r="DI377" s="7"/>
      <c r="DJ377" s="7"/>
      <c r="DK377" s="7"/>
      <c r="DL377" s="7"/>
      <c r="DM377" s="7"/>
      <c r="DN377" s="7"/>
      <c r="DO377" s="7"/>
      <c r="DP377" s="7"/>
      <c r="DQ377" s="7"/>
      <c r="DR377" s="7"/>
      <c r="DS377" s="7"/>
      <c r="DT377" s="7"/>
      <c r="DU377" s="7"/>
      <c r="DV377" s="7"/>
      <c r="DW377" s="37"/>
      <c r="DX377" s="5" t="s">
        <v>829</v>
      </c>
      <c r="DY377" s="5" t="s">
        <v>1595</v>
      </c>
      <c r="DZ377" s="5" t="s">
        <v>584</v>
      </c>
      <c r="EA377" s="5" t="s">
        <v>577</v>
      </c>
      <c r="EB377" s="5" t="s">
        <v>1551</v>
      </c>
      <c r="EC377" s="5" t="s">
        <v>1697</v>
      </c>
      <c r="ED377" s="5" t="s">
        <v>2370</v>
      </c>
      <c r="EE377" s="115" t="s">
        <v>1113</v>
      </c>
      <c r="EF377" s="115">
        <v>45019</v>
      </c>
      <c r="EG377" s="115">
        <v>45021</v>
      </c>
      <c r="EH377" s="115">
        <v>45021</v>
      </c>
      <c r="EI377" s="5"/>
      <c r="EJ377" s="5"/>
      <c r="EK377" s="5"/>
      <c r="EL377" s="5"/>
      <c r="EM377" s="5"/>
      <c r="EN377" s="5"/>
      <c r="EO377" s="5"/>
      <c r="EP377" s="5"/>
      <c r="EQ377" s="5"/>
      <c r="ER377" s="5"/>
    </row>
    <row r="378" spans="1:265" s="9" customFormat="1" x14ac:dyDescent="0.3">
      <c r="A378" s="5" t="s">
        <v>761</v>
      </c>
      <c r="B378" s="28" t="s">
        <v>2287</v>
      </c>
      <c r="C378" s="5" t="s">
        <v>579</v>
      </c>
      <c r="D378" s="5" t="s">
        <v>581</v>
      </c>
      <c r="E378" s="5" t="s">
        <v>583</v>
      </c>
      <c r="F378" s="134"/>
      <c r="G378" s="134"/>
      <c r="H378" s="131">
        <v>45096</v>
      </c>
      <c r="I378" s="130">
        <v>45076</v>
      </c>
      <c r="J378" s="131">
        <v>45096</v>
      </c>
      <c r="K378" s="131">
        <v>45096</v>
      </c>
      <c r="L378" s="130">
        <v>45092</v>
      </c>
      <c r="M378" s="115"/>
      <c r="N378" s="130">
        <v>45100</v>
      </c>
      <c r="O378" s="130">
        <v>45100</v>
      </c>
      <c r="P378" s="115">
        <v>45170</v>
      </c>
      <c r="Q378" s="336" t="e">
        <f t="shared" si="132"/>
        <v>#NUM!</v>
      </c>
      <c r="R378" s="458" t="s">
        <v>2288</v>
      </c>
      <c r="S378" s="202"/>
      <c r="T378" s="202"/>
      <c r="U378" s="202"/>
      <c r="V378" s="202"/>
      <c r="W378" s="202"/>
      <c r="X378" s="177"/>
      <c r="Y378" s="25"/>
      <c r="Z378" s="134"/>
      <c r="AA378" s="134"/>
      <c r="AB378" s="134"/>
      <c r="AC378" s="134"/>
      <c r="AD378" s="335"/>
      <c r="AE378" s="205"/>
      <c r="AF378" s="205"/>
      <c r="AG378" s="221">
        <v>45275</v>
      </c>
      <c r="AH378" s="222"/>
      <c r="AI378" s="41"/>
      <c r="AJ378" s="6"/>
      <c r="AK378" s="6"/>
      <c r="AL378" s="6"/>
      <c r="AM378" s="6"/>
      <c r="AN378" s="6"/>
      <c r="AO378" s="6"/>
      <c r="AP378" s="30"/>
      <c r="AQ378" s="32"/>
      <c r="AR378" s="7"/>
      <c r="AS378" s="7"/>
      <c r="AT378" s="7"/>
      <c r="AU378" s="7"/>
      <c r="AV378" s="7"/>
      <c r="AW378" s="7"/>
      <c r="AX378" s="7"/>
      <c r="AY378" s="7"/>
      <c r="AZ378" s="7"/>
      <c r="BA378" s="7"/>
      <c r="BB378" s="7"/>
      <c r="BC378" s="7"/>
      <c r="BD378" s="7"/>
      <c r="BE378" s="7"/>
      <c r="BF378" s="7"/>
      <c r="BG378" s="8"/>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c r="CO378" s="7"/>
      <c r="CP378" s="7"/>
      <c r="CQ378" s="7"/>
      <c r="CR378" s="7"/>
      <c r="CS378" s="7"/>
      <c r="CT378" s="7"/>
      <c r="CU378" s="7"/>
      <c r="CV378" s="7"/>
      <c r="CW378" s="7"/>
      <c r="CX378" s="7"/>
      <c r="CY378" s="7"/>
      <c r="CZ378" s="7"/>
      <c r="DA378" s="7"/>
      <c r="DB378" s="7"/>
      <c r="DC378" s="7"/>
      <c r="DD378" s="7"/>
      <c r="DE378" s="7"/>
      <c r="DF378" s="7"/>
      <c r="DG378" s="7"/>
      <c r="DH378" s="7"/>
      <c r="DI378" s="7"/>
      <c r="DJ378" s="7"/>
      <c r="DK378" s="7"/>
      <c r="DL378" s="7"/>
      <c r="DM378" s="7"/>
      <c r="DN378" s="7"/>
      <c r="DO378" s="7"/>
      <c r="DP378" s="7"/>
      <c r="DQ378" s="7"/>
      <c r="DR378" s="7"/>
      <c r="DS378" s="7"/>
      <c r="DT378" s="7"/>
      <c r="DU378" s="7"/>
      <c r="DV378" s="7"/>
      <c r="DW378" s="37"/>
      <c r="DX378" s="5"/>
      <c r="DY378" s="5"/>
      <c r="DZ378" s="5"/>
      <c r="EA378" s="5"/>
      <c r="EB378" s="5"/>
      <c r="EC378" s="5"/>
      <c r="ED378" s="5"/>
      <c r="EE378" s="5"/>
      <c r="EF378" s="5"/>
      <c r="EG378" s="5"/>
      <c r="EH378" s="5"/>
      <c r="EI378" s="5"/>
      <c r="EJ378" s="5"/>
      <c r="EK378" s="5"/>
      <c r="EL378" s="5"/>
      <c r="EM378" s="5"/>
      <c r="EN378" s="5"/>
      <c r="EO378" s="5"/>
      <c r="EP378" s="5"/>
      <c r="EQ378" s="5"/>
      <c r="ER378" s="5"/>
    </row>
    <row r="379" spans="1:265" s="9" customFormat="1" x14ac:dyDescent="0.3">
      <c r="A379" s="5" t="s">
        <v>2469</v>
      </c>
      <c r="B379" s="28" t="s">
        <v>2287</v>
      </c>
      <c r="C379" s="5" t="s">
        <v>579</v>
      </c>
      <c r="D379" s="5" t="s">
        <v>581</v>
      </c>
      <c r="E379" s="5" t="s">
        <v>583</v>
      </c>
      <c r="F379" s="134"/>
      <c r="G379" s="134"/>
      <c r="H379" s="131">
        <v>45096</v>
      </c>
      <c r="I379" s="130">
        <v>45076</v>
      </c>
      <c r="J379" s="131">
        <v>45096</v>
      </c>
      <c r="K379" s="131">
        <v>45096</v>
      </c>
      <c r="L379" s="130">
        <v>45092</v>
      </c>
      <c r="M379" s="115"/>
      <c r="N379" s="130">
        <v>45100</v>
      </c>
      <c r="O379" s="130">
        <v>45100</v>
      </c>
      <c r="P379" s="115">
        <v>45170</v>
      </c>
      <c r="Q379" s="336" t="e">
        <f t="shared" si="132"/>
        <v>#NUM!</v>
      </c>
      <c r="R379" s="458" t="s">
        <v>2288</v>
      </c>
      <c r="S379" s="202"/>
      <c r="T379" s="202"/>
      <c r="U379" s="202"/>
      <c r="V379" s="202"/>
      <c r="W379" s="202"/>
      <c r="X379" s="177"/>
      <c r="Y379" s="25"/>
      <c r="Z379" s="134"/>
      <c r="AA379" s="134"/>
      <c r="AB379" s="134"/>
      <c r="AC379" s="134"/>
      <c r="AD379" s="335"/>
      <c r="AE379" s="205"/>
      <c r="AF379" s="205"/>
      <c r="AG379" s="205">
        <v>45275</v>
      </c>
      <c r="AH379" s="222"/>
      <c r="AI379" s="41"/>
      <c r="AJ379" s="6"/>
      <c r="AK379" s="6"/>
      <c r="AL379" s="6"/>
      <c r="AM379" s="6"/>
      <c r="AN379" s="6"/>
      <c r="AO379" s="6"/>
      <c r="AP379" s="30"/>
      <c r="AQ379" s="32"/>
      <c r="AR379" s="7"/>
      <c r="AS379" s="7"/>
      <c r="AT379" s="7"/>
      <c r="AU379" s="7"/>
      <c r="AV379" s="7"/>
      <c r="AW379" s="7"/>
      <c r="AX379" s="7"/>
      <c r="AY379" s="7"/>
      <c r="AZ379" s="7"/>
      <c r="BA379" s="7"/>
      <c r="BB379" s="7"/>
      <c r="BC379" s="7"/>
      <c r="BD379" s="7"/>
      <c r="BE379" s="7"/>
      <c r="BF379" s="7"/>
      <c r="BG379" s="8"/>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c r="CO379" s="7"/>
      <c r="CP379" s="7"/>
      <c r="CQ379" s="7"/>
      <c r="CR379" s="7"/>
      <c r="CS379" s="7"/>
      <c r="CT379" s="7"/>
      <c r="CU379" s="7"/>
      <c r="CV379" s="7"/>
      <c r="CW379" s="7"/>
      <c r="CX379" s="7"/>
      <c r="CY379" s="7"/>
      <c r="CZ379" s="7"/>
      <c r="DA379" s="7"/>
      <c r="DB379" s="7"/>
      <c r="DC379" s="7"/>
      <c r="DD379" s="7"/>
      <c r="DE379" s="7"/>
      <c r="DF379" s="7"/>
      <c r="DG379" s="7"/>
      <c r="DH379" s="7"/>
      <c r="DI379" s="7"/>
      <c r="DJ379" s="7"/>
      <c r="DK379" s="7"/>
      <c r="DL379" s="7"/>
      <c r="DM379" s="7"/>
      <c r="DN379" s="7"/>
      <c r="DO379" s="7"/>
      <c r="DP379" s="7"/>
      <c r="DQ379" s="7"/>
      <c r="DR379" s="7"/>
      <c r="DS379" s="7"/>
      <c r="DT379" s="7"/>
      <c r="DU379" s="7"/>
      <c r="DV379" s="7"/>
      <c r="DW379" s="37"/>
      <c r="DX379" s="5"/>
      <c r="DY379" s="5"/>
      <c r="DZ379" s="5"/>
      <c r="EA379" s="5"/>
      <c r="EB379" s="5"/>
      <c r="EC379" s="5"/>
      <c r="ED379" s="5"/>
      <c r="EE379" s="5"/>
      <c r="EF379" s="5"/>
      <c r="EG379" s="5"/>
      <c r="EH379" s="5"/>
      <c r="EI379" s="5"/>
      <c r="EJ379" s="5"/>
      <c r="EK379" s="5"/>
      <c r="EL379" s="5"/>
      <c r="EM379" s="5"/>
      <c r="EN379" s="5"/>
      <c r="EO379" s="5"/>
      <c r="EP379" s="5"/>
      <c r="EQ379" s="5"/>
      <c r="ER379" s="5"/>
    </row>
    <row r="380" spans="1:265" s="9" customFormat="1" x14ac:dyDescent="0.3">
      <c r="A380" s="5" t="s">
        <v>2470</v>
      </c>
      <c r="B380" s="28" t="s">
        <v>2287</v>
      </c>
      <c r="C380" s="5" t="s">
        <v>579</v>
      </c>
      <c r="D380" s="5" t="s">
        <v>581</v>
      </c>
      <c r="E380" s="5" t="s">
        <v>583</v>
      </c>
      <c r="F380" s="134"/>
      <c r="G380" s="134"/>
      <c r="H380" s="131">
        <v>45096</v>
      </c>
      <c r="I380" s="130">
        <v>45076</v>
      </c>
      <c r="J380" s="131">
        <v>45096</v>
      </c>
      <c r="K380" s="131">
        <v>45096</v>
      </c>
      <c r="L380" s="130">
        <v>45092</v>
      </c>
      <c r="M380" s="115"/>
      <c r="N380" s="130">
        <v>45100</v>
      </c>
      <c r="O380" s="130">
        <v>45100</v>
      </c>
      <c r="P380" s="115">
        <v>45170</v>
      </c>
      <c r="Q380" s="336" t="e">
        <f t="shared" si="132"/>
        <v>#NUM!</v>
      </c>
      <c r="R380" s="458" t="s">
        <v>2288</v>
      </c>
      <c r="S380" s="202"/>
      <c r="T380" s="202"/>
      <c r="U380" s="202"/>
      <c r="V380" s="202"/>
      <c r="W380" s="202"/>
      <c r="X380" s="177"/>
      <c r="Y380" s="25"/>
      <c r="Z380" s="134"/>
      <c r="AA380" s="134"/>
      <c r="AB380" s="134"/>
      <c r="AC380" s="134"/>
      <c r="AD380" s="335"/>
      <c r="AE380" s="205"/>
      <c r="AF380" s="205"/>
      <c r="AG380" s="205">
        <v>45275</v>
      </c>
      <c r="AH380" s="222"/>
      <c r="AI380" s="41"/>
      <c r="AJ380" s="6"/>
      <c r="AK380" s="6"/>
      <c r="AL380" s="6"/>
      <c r="AM380" s="6"/>
      <c r="AN380" s="6"/>
      <c r="AO380" s="6"/>
      <c r="AP380" s="30"/>
      <c r="AQ380" s="32"/>
      <c r="AR380" s="7"/>
      <c r="AS380" s="7"/>
      <c r="AT380" s="7"/>
      <c r="AU380" s="7"/>
      <c r="AV380" s="7"/>
      <c r="AW380" s="7"/>
      <c r="AX380" s="7"/>
      <c r="AY380" s="7"/>
      <c r="AZ380" s="7"/>
      <c r="BA380" s="7"/>
      <c r="BB380" s="7"/>
      <c r="BC380" s="7"/>
      <c r="BD380" s="7"/>
      <c r="BE380" s="7"/>
      <c r="BF380" s="7"/>
      <c r="BG380" s="8"/>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c r="CO380" s="7"/>
      <c r="CP380" s="7"/>
      <c r="CQ380" s="7"/>
      <c r="CR380" s="7"/>
      <c r="CS380" s="7"/>
      <c r="CT380" s="7"/>
      <c r="CU380" s="7"/>
      <c r="CV380" s="7"/>
      <c r="CW380" s="7"/>
      <c r="CX380" s="7"/>
      <c r="CY380" s="7"/>
      <c r="CZ380" s="7"/>
      <c r="DA380" s="7"/>
      <c r="DB380" s="7"/>
      <c r="DC380" s="7"/>
      <c r="DD380" s="7"/>
      <c r="DE380" s="7"/>
      <c r="DF380" s="7"/>
      <c r="DG380" s="7"/>
      <c r="DH380" s="7"/>
      <c r="DI380" s="7"/>
      <c r="DJ380" s="7"/>
      <c r="DK380" s="7"/>
      <c r="DL380" s="7"/>
      <c r="DM380" s="7"/>
      <c r="DN380" s="7"/>
      <c r="DO380" s="7"/>
      <c r="DP380" s="7"/>
      <c r="DQ380" s="7"/>
      <c r="DR380" s="7"/>
      <c r="DS380" s="7"/>
      <c r="DT380" s="7"/>
      <c r="DU380" s="7"/>
      <c r="DV380" s="7"/>
      <c r="DW380" s="37"/>
      <c r="DX380" s="5"/>
      <c r="DY380" s="5"/>
      <c r="DZ380" s="5"/>
      <c r="EA380" s="5"/>
      <c r="EB380" s="5"/>
      <c r="EC380" s="5"/>
      <c r="ED380" s="5"/>
      <c r="EE380" s="5"/>
      <c r="EF380" s="5"/>
      <c r="EG380" s="5"/>
      <c r="EH380" s="5"/>
      <c r="EI380" s="5"/>
      <c r="EJ380" s="5"/>
      <c r="EK380" s="5"/>
      <c r="EL380" s="5"/>
      <c r="EM380" s="5"/>
      <c r="EN380" s="5"/>
      <c r="EO380" s="5"/>
      <c r="EP380" s="5"/>
      <c r="EQ380" s="5"/>
      <c r="ER380" s="5"/>
    </row>
    <row r="381" spans="1:265" s="9" customFormat="1" x14ac:dyDescent="0.3">
      <c r="A381" s="5" t="s">
        <v>2471</v>
      </c>
      <c r="B381" s="28" t="s">
        <v>1708</v>
      </c>
      <c r="C381" s="5" t="s">
        <v>579</v>
      </c>
      <c r="D381" s="5" t="s">
        <v>581</v>
      </c>
      <c r="E381" s="5" t="s">
        <v>575</v>
      </c>
      <c r="F381" s="283"/>
      <c r="G381" s="283"/>
      <c r="H381" s="130">
        <v>45126</v>
      </c>
      <c r="I381" s="130">
        <v>45121</v>
      </c>
      <c r="J381" s="130">
        <v>45219</v>
      </c>
      <c r="K381" s="131">
        <v>45210</v>
      </c>
      <c r="L381" s="115"/>
      <c r="M381" s="115"/>
      <c r="N381" s="130">
        <v>45219</v>
      </c>
      <c r="O381" s="130">
        <v>45212</v>
      </c>
      <c r="P381" s="205">
        <v>45258</v>
      </c>
      <c r="Q381" s="336">
        <f t="shared" ref="Q381:Q412" si="133">WORKDAY(MIN(AA381,AB381),-5)</f>
        <v>45274</v>
      </c>
      <c r="R381" s="28"/>
      <c r="S381" s="177"/>
      <c r="T381" s="177"/>
      <c r="U381" s="177"/>
      <c r="V381" s="177"/>
      <c r="W381" s="177"/>
      <c r="X381" s="177"/>
      <c r="Y381" s="25"/>
      <c r="Z381" s="205">
        <v>45274</v>
      </c>
      <c r="AA381" s="205">
        <v>45281</v>
      </c>
      <c r="AB381" s="205"/>
      <c r="AC381" s="205"/>
      <c r="AD381" s="205">
        <f>SUM(AC381+AE381)/2</f>
        <v>0</v>
      </c>
      <c r="AE381" s="205"/>
      <c r="AF381" s="205" t="str">
        <f>IF(ISBLANK(AG381),"",WORKDAY(AG381,-1))</f>
        <v/>
      </c>
      <c r="AG381" s="205"/>
      <c r="AH381" s="222"/>
      <c r="AI381" s="41"/>
      <c r="AJ381" s="6">
        <f>IF(OR(ISBLANK(task_Fab_start),ISBLANK(task_Plumb_start)),"",task_Plumb_start-task_Fab_start+1)</f>
        <v>8</v>
      </c>
      <c r="AK381" s="6" t="str">
        <f>IF(OR(ISBLANK(task_Plumb_start),ISBLANK(task_Elect_start)),"",task_Elect_start-task_Plumb_start+1)</f>
        <v/>
      </c>
      <c r="AL381" s="6" t="str">
        <f>IF(OR(ISBLANK(task_Elect_start),ISBLANK(task_Fitup_Elect_start)),"",task_Fitup_Elect_start-task_Elect_start+1)</f>
        <v/>
      </c>
      <c r="AM381" s="6" t="str">
        <f>IF(OR(ISBLANK(task_Fitup_Elect_start),ISBLANK(task_Fitup_Plumb_start)),"",task_Fitup_Plumb_start-task_Fitup_Elect_start+1)</f>
        <v/>
      </c>
      <c r="AN381" s="6" t="str">
        <f>IF(OR(ISBLANK(task_Fitup_Plumb_start),ISBLANK(task_Test_start)),"",task_Test_start-task_Fitup_Plumb_start+1)</f>
        <v/>
      </c>
      <c r="AO381" s="6" t="str">
        <f>IF(OR(ISBLANK(task_Test_start),ISBLANK(task_QC_start)),"",task_QC_start-task_Test_start+1)</f>
        <v/>
      </c>
      <c r="AP381" s="30" t="str">
        <f>IF(OR(ISBLANK(task_QC_start),ISBLANK(task_Shipdate)),"",task_Shipdate-task_QC_start+1)</f>
        <v/>
      </c>
      <c r="AQ381" s="32"/>
      <c r="AR381" s="7"/>
      <c r="AS381" s="7"/>
      <c r="AT381" s="7"/>
      <c r="AU381" s="7"/>
      <c r="AV381" s="7"/>
      <c r="AW381" s="7"/>
      <c r="AX381" s="7"/>
      <c r="AY381" s="7"/>
      <c r="AZ381" s="7"/>
      <c r="BA381" s="7"/>
      <c r="BB381" s="7"/>
      <c r="BC381" s="7"/>
      <c r="BD381" s="7"/>
      <c r="BE381" s="7"/>
      <c r="BF381" s="7"/>
      <c r="BG381" s="8"/>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c r="CO381" s="7"/>
      <c r="CP381" s="7"/>
      <c r="CQ381" s="7"/>
      <c r="CR381" s="7"/>
      <c r="CS381" s="7"/>
      <c r="CT381" s="7"/>
      <c r="CU381" s="7"/>
      <c r="CV381" s="7"/>
      <c r="CW381" s="7"/>
      <c r="CX381" s="7"/>
      <c r="CY381" s="7"/>
      <c r="CZ381" s="7"/>
      <c r="DA381" s="7"/>
      <c r="DB381" s="7"/>
      <c r="DC381" s="7"/>
      <c r="DD381" s="7"/>
      <c r="DE381" s="7"/>
      <c r="DF381" s="7"/>
      <c r="DG381" s="7"/>
      <c r="DH381" s="7"/>
      <c r="DI381" s="7"/>
      <c r="DJ381" s="7"/>
      <c r="DK381" s="7"/>
      <c r="DL381" s="7"/>
      <c r="DM381" s="7"/>
      <c r="DN381" s="7"/>
      <c r="DO381" s="7"/>
      <c r="DP381" s="7"/>
      <c r="DQ381" s="7"/>
      <c r="DR381" s="7"/>
      <c r="DS381" s="7"/>
      <c r="DT381" s="7"/>
      <c r="DU381" s="7"/>
      <c r="DV381" s="7"/>
      <c r="DW381" s="37"/>
      <c r="DX381" s="5" t="s">
        <v>829</v>
      </c>
      <c r="DY381" s="5" t="s">
        <v>1595</v>
      </c>
      <c r="DZ381" s="5" t="s">
        <v>584</v>
      </c>
      <c r="EA381" s="5"/>
      <c r="EB381" s="5" t="s">
        <v>1551</v>
      </c>
      <c r="EC381" s="5" t="s">
        <v>1697</v>
      </c>
      <c r="ED381" s="5"/>
      <c r="EE381" s="5"/>
      <c r="EF381" s="5"/>
      <c r="EG381" s="5"/>
      <c r="EH381" s="5"/>
      <c r="EI381" s="5"/>
      <c r="EJ381" s="5"/>
      <c r="EK381" s="5"/>
      <c r="EL381" s="5"/>
      <c r="EM381" s="5"/>
      <c r="EN381" s="5"/>
      <c r="EO381" s="5"/>
      <c r="EP381" s="5"/>
      <c r="EQ381" s="5"/>
      <c r="ER381" s="5"/>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c r="GU381"/>
      <c r="GV381"/>
      <c r="GW381"/>
      <c r="GX381"/>
      <c r="GY381"/>
      <c r="GZ381"/>
      <c r="HA381"/>
      <c r="HB381"/>
      <c r="HC381"/>
      <c r="HD381"/>
      <c r="HE381"/>
      <c r="HF381"/>
      <c r="HG381"/>
      <c r="HH381"/>
      <c r="HI381"/>
      <c r="HJ381"/>
      <c r="HK381"/>
      <c r="HL381"/>
      <c r="HM381"/>
      <c r="HN381"/>
      <c r="HO381"/>
      <c r="HP381"/>
      <c r="HQ381"/>
      <c r="HR381"/>
      <c r="HS381"/>
      <c r="HT381"/>
      <c r="HU381"/>
      <c r="HV381"/>
      <c r="HW381"/>
      <c r="HX381"/>
      <c r="HY381"/>
      <c r="HZ381"/>
      <c r="IA381"/>
      <c r="IB381"/>
      <c r="IC381"/>
      <c r="ID381"/>
      <c r="IE381"/>
      <c r="IF381"/>
      <c r="IG381"/>
      <c r="IH381"/>
      <c r="II381"/>
      <c r="IJ381"/>
      <c r="IK381"/>
      <c r="IL381"/>
      <c r="IM381"/>
      <c r="IN381"/>
      <c r="IO381"/>
      <c r="IP381"/>
      <c r="IQ381"/>
      <c r="IR381"/>
      <c r="IS381"/>
      <c r="IT381"/>
      <c r="IU381"/>
      <c r="IV381"/>
      <c r="IW381"/>
      <c r="IX381"/>
      <c r="IY381"/>
      <c r="IZ381"/>
      <c r="JA381"/>
      <c r="JB381"/>
      <c r="JC381"/>
      <c r="JD381"/>
      <c r="JE381"/>
    </row>
    <row r="382" spans="1:265" s="9" customFormat="1" x14ac:dyDescent="0.3">
      <c r="A382" s="5" t="s">
        <v>2472</v>
      </c>
      <c r="B382" s="28" t="s">
        <v>2287</v>
      </c>
      <c r="C382" s="5" t="s">
        <v>579</v>
      </c>
      <c r="D382" s="5" t="s">
        <v>581</v>
      </c>
      <c r="E382" s="5" t="s">
        <v>583</v>
      </c>
      <c r="F382" s="134"/>
      <c r="G382" s="134"/>
      <c r="H382" s="131">
        <v>45096</v>
      </c>
      <c r="I382" s="130">
        <v>45076</v>
      </c>
      <c r="J382" s="131">
        <v>45096</v>
      </c>
      <c r="K382" s="131">
        <v>45096</v>
      </c>
      <c r="L382" s="130">
        <v>45092</v>
      </c>
      <c r="M382" s="115"/>
      <c r="N382" s="130">
        <v>45100</v>
      </c>
      <c r="O382" s="130">
        <v>45100</v>
      </c>
      <c r="P382" s="115">
        <v>45170</v>
      </c>
      <c r="Q382" s="336" t="e">
        <f t="shared" si="133"/>
        <v>#NUM!</v>
      </c>
      <c r="R382" s="458" t="s">
        <v>2288</v>
      </c>
      <c r="S382" s="202"/>
      <c r="T382" s="202"/>
      <c r="U382" s="202"/>
      <c r="V382" s="202"/>
      <c r="W382" s="202"/>
      <c r="X382" s="177"/>
      <c r="Y382" s="25"/>
      <c r="Z382" s="134"/>
      <c r="AA382" s="134"/>
      <c r="AB382" s="134"/>
      <c r="AC382" s="134"/>
      <c r="AD382" s="335"/>
      <c r="AE382" s="205"/>
      <c r="AF382" s="205"/>
      <c r="AG382" s="205">
        <v>45275</v>
      </c>
      <c r="AH382" s="222"/>
      <c r="AI382" s="41"/>
      <c r="AJ382" s="6"/>
      <c r="AK382" s="6"/>
      <c r="AL382" s="6"/>
      <c r="AM382" s="6"/>
      <c r="AN382" s="6"/>
      <c r="AO382" s="6"/>
      <c r="AP382" s="30"/>
      <c r="AQ382" s="32"/>
      <c r="AR382" s="7"/>
      <c r="AS382" s="7"/>
      <c r="AT382" s="7"/>
      <c r="AU382" s="7"/>
      <c r="AV382" s="7"/>
      <c r="AW382" s="7"/>
      <c r="AX382" s="7"/>
      <c r="AY382" s="7"/>
      <c r="AZ382" s="7"/>
      <c r="BA382" s="7"/>
      <c r="BB382" s="7"/>
      <c r="BC382" s="7"/>
      <c r="BD382" s="7"/>
      <c r="BE382" s="7"/>
      <c r="BF382" s="7"/>
      <c r="BG382" s="8"/>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c r="CO382" s="7"/>
      <c r="CP382" s="7"/>
      <c r="CQ382" s="7"/>
      <c r="CR382" s="7"/>
      <c r="CS382" s="7"/>
      <c r="CT382" s="7"/>
      <c r="CU382" s="7"/>
      <c r="CV382" s="7"/>
      <c r="CW382" s="7"/>
      <c r="CX382" s="7"/>
      <c r="CY382" s="7"/>
      <c r="CZ382" s="7"/>
      <c r="DA382" s="7"/>
      <c r="DB382" s="7"/>
      <c r="DC382" s="7"/>
      <c r="DD382" s="7"/>
      <c r="DE382" s="7"/>
      <c r="DF382" s="7"/>
      <c r="DG382" s="7"/>
      <c r="DH382" s="7"/>
      <c r="DI382" s="7"/>
      <c r="DJ382" s="7"/>
      <c r="DK382" s="7"/>
      <c r="DL382" s="7"/>
      <c r="DM382" s="7"/>
      <c r="DN382" s="7"/>
      <c r="DO382" s="7"/>
      <c r="DP382" s="7"/>
      <c r="DQ382" s="7"/>
      <c r="DR382" s="7"/>
      <c r="DS382" s="7"/>
      <c r="DT382" s="7"/>
      <c r="DU382" s="7"/>
      <c r="DV382" s="7"/>
      <c r="DW382" s="37"/>
      <c r="DX382" s="5"/>
      <c r="DY382" s="5"/>
      <c r="DZ382" s="5"/>
      <c r="EA382" s="5"/>
      <c r="EB382" s="5"/>
      <c r="EC382" s="5"/>
      <c r="ED382" s="5"/>
      <c r="EE382" s="5"/>
      <c r="EF382" s="5"/>
      <c r="EG382" s="5"/>
      <c r="EH382" s="5"/>
      <c r="EI382" s="5"/>
      <c r="EJ382" s="5"/>
      <c r="EK382" s="5"/>
      <c r="EL382" s="5"/>
      <c r="EM382" s="5"/>
      <c r="EN382" s="5"/>
      <c r="EO382" s="5"/>
      <c r="EP382" s="5"/>
      <c r="EQ382" s="5"/>
      <c r="ER382" s="5"/>
    </row>
    <row r="383" spans="1:265" s="9" customFormat="1" ht="27" customHeight="1" x14ac:dyDescent="0.3">
      <c r="A383" s="5" t="s">
        <v>2473</v>
      </c>
      <c r="B383" s="28" t="s">
        <v>2287</v>
      </c>
      <c r="C383" s="5" t="s">
        <v>579</v>
      </c>
      <c r="D383" s="5" t="s">
        <v>581</v>
      </c>
      <c r="E383" s="5" t="s">
        <v>583</v>
      </c>
      <c r="F383" s="134"/>
      <c r="G383" s="134"/>
      <c r="H383" s="131">
        <v>45096</v>
      </c>
      <c r="I383" s="130">
        <v>45076</v>
      </c>
      <c r="J383" s="131">
        <v>45096</v>
      </c>
      <c r="K383" s="131">
        <v>45096</v>
      </c>
      <c r="L383" s="130">
        <v>45092</v>
      </c>
      <c r="M383" s="115"/>
      <c r="N383" s="130">
        <v>45100</v>
      </c>
      <c r="O383" s="130">
        <v>45100</v>
      </c>
      <c r="P383" s="115">
        <v>45170</v>
      </c>
      <c r="Q383" s="336" t="e">
        <f t="shared" si="133"/>
        <v>#NUM!</v>
      </c>
      <c r="R383" s="708" t="s">
        <v>2288</v>
      </c>
      <c r="S383" s="202"/>
      <c r="T383" s="202"/>
      <c r="U383" s="202"/>
      <c r="V383" s="202"/>
      <c r="W383" s="202"/>
      <c r="X383" s="177"/>
      <c r="Y383" s="25"/>
      <c r="Z383" s="134"/>
      <c r="AA383" s="134"/>
      <c r="AB383" s="134"/>
      <c r="AC383" s="134"/>
      <c r="AD383" s="335"/>
      <c r="AE383" s="205"/>
      <c r="AF383" s="205"/>
      <c r="AG383" s="221">
        <v>45275</v>
      </c>
      <c r="AH383" s="222"/>
      <c r="AI383" s="41"/>
      <c r="AJ383" s="6"/>
      <c r="AK383" s="6"/>
      <c r="AL383" s="6"/>
      <c r="AM383" s="6"/>
      <c r="AN383" s="6"/>
      <c r="AO383" s="6"/>
      <c r="AP383" s="30"/>
      <c r="AQ383" s="32"/>
      <c r="AR383" s="7"/>
      <c r="AS383" s="7"/>
      <c r="AT383" s="7"/>
      <c r="AU383" s="7"/>
      <c r="AV383" s="7"/>
      <c r="AW383" s="7"/>
      <c r="AX383" s="7"/>
      <c r="AY383" s="7"/>
      <c r="AZ383" s="7"/>
      <c r="BA383" s="7"/>
      <c r="BB383" s="7"/>
      <c r="BC383" s="7"/>
      <c r="BD383" s="7"/>
      <c r="BE383" s="7"/>
      <c r="BF383" s="7"/>
      <c r="BG383" s="8"/>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c r="CO383" s="7"/>
      <c r="CP383" s="7"/>
      <c r="CQ383" s="7"/>
      <c r="CR383" s="7"/>
      <c r="CS383" s="7"/>
      <c r="CT383" s="7"/>
      <c r="CU383" s="7"/>
      <c r="CV383" s="7"/>
      <c r="CW383" s="7"/>
      <c r="CX383" s="7"/>
      <c r="CY383" s="7"/>
      <c r="CZ383" s="7"/>
      <c r="DA383" s="7"/>
      <c r="DB383" s="7"/>
      <c r="DC383" s="7"/>
      <c r="DD383" s="7"/>
      <c r="DE383" s="7"/>
      <c r="DF383" s="7"/>
      <c r="DG383" s="7"/>
      <c r="DH383" s="7"/>
      <c r="DI383" s="7"/>
      <c r="DJ383" s="7"/>
      <c r="DK383" s="7"/>
      <c r="DL383" s="7"/>
      <c r="DM383" s="7"/>
      <c r="DN383" s="7"/>
      <c r="DO383" s="7"/>
      <c r="DP383" s="7"/>
      <c r="DQ383" s="7"/>
      <c r="DR383" s="7"/>
      <c r="DS383" s="7"/>
      <c r="DT383" s="7"/>
      <c r="DU383" s="7"/>
      <c r="DV383" s="7"/>
      <c r="DW383" s="37"/>
      <c r="DX383" s="5"/>
      <c r="DY383" s="5"/>
      <c r="DZ383" s="5"/>
      <c r="EA383" s="5"/>
      <c r="EB383" s="5"/>
      <c r="EC383" s="5"/>
      <c r="ED383" s="5"/>
      <c r="EE383" s="5"/>
      <c r="EF383" s="5"/>
      <c r="EG383" s="5"/>
      <c r="EH383" s="5"/>
      <c r="EI383" s="5"/>
      <c r="EJ383" s="5"/>
      <c r="EK383" s="5"/>
      <c r="EL383" s="5"/>
      <c r="EM383" s="5"/>
      <c r="EN383" s="5"/>
      <c r="EO383" s="5"/>
      <c r="EP383" s="5"/>
      <c r="EQ383" s="5"/>
      <c r="ER383" s="5"/>
    </row>
    <row r="384" spans="1:265" s="9" customFormat="1" x14ac:dyDescent="0.3">
      <c r="A384" s="5" t="s">
        <v>2474</v>
      </c>
      <c r="B384" s="28" t="s">
        <v>2287</v>
      </c>
      <c r="C384" s="5" t="s">
        <v>579</v>
      </c>
      <c r="D384" s="5" t="s">
        <v>581</v>
      </c>
      <c r="E384" s="5" t="s">
        <v>583</v>
      </c>
      <c r="F384" s="134"/>
      <c r="G384" s="134"/>
      <c r="H384" s="131">
        <v>45096</v>
      </c>
      <c r="I384" s="130">
        <v>45076</v>
      </c>
      <c r="J384" s="131">
        <v>45096</v>
      </c>
      <c r="K384" s="131">
        <v>45096</v>
      </c>
      <c r="L384" s="130">
        <v>45092</v>
      </c>
      <c r="M384" s="115"/>
      <c r="N384" s="130">
        <v>45100</v>
      </c>
      <c r="O384" s="130">
        <v>45100</v>
      </c>
      <c r="P384" s="115">
        <v>45170</v>
      </c>
      <c r="Q384" s="336" t="e">
        <f t="shared" si="133"/>
        <v>#NUM!</v>
      </c>
      <c r="R384" s="458" t="s">
        <v>2288</v>
      </c>
      <c r="S384" s="202"/>
      <c r="T384" s="202"/>
      <c r="U384" s="202"/>
      <c r="V384" s="202"/>
      <c r="W384" s="202"/>
      <c r="X384" s="177"/>
      <c r="Y384" s="25"/>
      <c r="Z384" s="134"/>
      <c r="AA384" s="134"/>
      <c r="AB384" s="134"/>
      <c r="AC384" s="134"/>
      <c r="AD384" s="335"/>
      <c r="AE384" s="205"/>
      <c r="AF384" s="205"/>
      <c r="AG384" s="221">
        <v>45275</v>
      </c>
      <c r="AH384" s="222"/>
      <c r="AI384" s="41"/>
      <c r="AJ384" s="6"/>
      <c r="AK384" s="6"/>
      <c r="AL384" s="6"/>
      <c r="AM384" s="6"/>
      <c r="AN384" s="6"/>
      <c r="AO384" s="6"/>
      <c r="AP384" s="30"/>
      <c r="AQ384" s="32"/>
      <c r="AR384" s="7"/>
      <c r="AS384" s="7"/>
      <c r="AT384" s="7"/>
      <c r="AU384" s="7"/>
      <c r="AV384" s="7"/>
      <c r="AW384" s="7"/>
      <c r="AX384" s="7"/>
      <c r="AY384" s="7"/>
      <c r="AZ384" s="7"/>
      <c r="BA384" s="7"/>
      <c r="BB384" s="7"/>
      <c r="BC384" s="7"/>
      <c r="BD384" s="7"/>
      <c r="BE384" s="7"/>
      <c r="BF384" s="7"/>
      <c r="BG384" s="8"/>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c r="CO384" s="7"/>
      <c r="CP384" s="7"/>
      <c r="CQ384" s="7"/>
      <c r="CR384" s="7"/>
      <c r="CS384" s="7"/>
      <c r="CT384" s="7"/>
      <c r="CU384" s="7"/>
      <c r="CV384" s="7"/>
      <c r="CW384" s="7"/>
      <c r="CX384" s="7"/>
      <c r="CY384" s="7"/>
      <c r="CZ384" s="7"/>
      <c r="DA384" s="7"/>
      <c r="DB384" s="7"/>
      <c r="DC384" s="7"/>
      <c r="DD384" s="7"/>
      <c r="DE384" s="7"/>
      <c r="DF384" s="7"/>
      <c r="DG384" s="7"/>
      <c r="DH384" s="7"/>
      <c r="DI384" s="7"/>
      <c r="DJ384" s="7"/>
      <c r="DK384" s="7"/>
      <c r="DL384" s="7"/>
      <c r="DM384" s="7"/>
      <c r="DN384" s="7"/>
      <c r="DO384" s="7"/>
      <c r="DP384" s="7"/>
      <c r="DQ384" s="7"/>
      <c r="DR384" s="7"/>
      <c r="DS384" s="7"/>
      <c r="DT384" s="7"/>
      <c r="DU384" s="7"/>
      <c r="DV384" s="7"/>
      <c r="DW384" s="37"/>
      <c r="DX384" s="5"/>
      <c r="DY384" s="5"/>
      <c r="DZ384" s="5"/>
      <c r="EA384" s="5"/>
      <c r="EB384" s="5"/>
      <c r="EC384" s="5"/>
      <c r="ED384" s="5"/>
      <c r="EE384" s="5"/>
      <c r="EF384" s="5"/>
      <c r="EG384" s="5"/>
      <c r="EH384" s="5"/>
      <c r="EI384" s="5"/>
      <c r="EJ384" s="5"/>
      <c r="EK384" s="5"/>
      <c r="EL384" s="5"/>
      <c r="EM384" s="5"/>
      <c r="EN384" s="5"/>
      <c r="EO384" s="5"/>
      <c r="EP384" s="5"/>
      <c r="EQ384" s="5"/>
      <c r="ER384" s="5"/>
    </row>
    <row r="385" spans="1:265" s="9" customFormat="1" x14ac:dyDescent="0.3">
      <c r="A385" s="5" t="s">
        <v>2475</v>
      </c>
      <c r="B385" s="28" t="s">
        <v>1979</v>
      </c>
      <c r="C385" s="5" t="s">
        <v>579</v>
      </c>
      <c r="D385" s="5" t="s">
        <v>581</v>
      </c>
      <c r="E385" s="5" t="s">
        <v>575</v>
      </c>
      <c r="F385" s="283"/>
      <c r="G385" s="283"/>
      <c r="H385" s="131">
        <v>45146</v>
      </c>
      <c r="I385" s="130">
        <v>45121</v>
      </c>
      <c r="J385" s="130">
        <v>45219</v>
      </c>
      <c r="K385" s="131">
        <v>45210</v>
      </c>
      <c r="L385" s="115"/>
      <c r="M385" s="115"/>
      <c r="N385" s="130">
        <v>45219</v>
      </c>
      <c r="O385" s="130">
        <v>45212</v>
      </c>
      <c r="P385" s="205">
        <v>45264</v>
      </c>
      <c r="Q385" s="336">
        <f t="shared" si="133"/>
        <v>45281</v>
      </c>
      <c r="R385" s="28"/>
      <c r="S385" s="177"/>
      <c r="T385" s="177"/>
      <c r="U385" s="177"/>
      <c r="V385" s="177"/>
      <c r="W385" s="177"/>
      <c r="X385" s="177"/>
      <c r="Y385" s="25"/>
      <c r="Z385" s="205">
        <v>45281</v>
      </c>
      <c r="AA385" s="205">
        <v>45288</v>
      </c>
      <c r="AB385" s="205"/>
      <c r="AC385" s="205"/>
      <c r="AD385" s="205">
        <f>SUM(AC385+AE385)/2</f>
        <v>0</v>
      </c>
      <c r="AE385" s="205"/>
      <c r="AF385" s="205" t="str">
        <f>IF(ISBLANK(AG385),"",WORKDAY(AG385,-1))</f>
        <v/>
      </c>
      <c r="AG385" s="221"/>
      <c r="AH385" s="222"/>
      <c r="AI385" s="41"/>
      <c r="AJ385" s="6">
        <f>IF(OR(ISBLANK(task_Fab_start),ISBLANK(task_Plumb_start)),"",task_Plumb_start-task_Fab_start+1)</f>
        <v>8</v>
      </c>
      <c r="AK385" s="6" t="str">
        <f>IF(OR(ISBLANK(task_Plumb_start),ISBLANK(task_Elect_start)),"",task_Elect_start-task_Plumb_start+1)</f>
        <v/>
      </c>
      <c r="AL385" s="6" t="str">
        <f>IF(OR(ISBLANK(task_Elect_start),ISBLANK(task_Fitup_Elect_start)),"",task_Fitup_Elect_start-task_Elect_start+1)</f>
        <v/>
      </c>
      <c r="AM385" s="6" t="str">
        <f>IF(OR(ISBLANK(task_Fitup_Elect_start),ISBLANK(task_Fitup_Plumb_start)),"",task_Fitup_Plumb_start-task_Fitup_Elect_start+1)</f>
        <v/>
      </c>
      <c r="AN385" s="6" t="str">
        <f>IF(OR(ISBLANK(task_Fitup_Plumb_start),ISBLANK(task_Test_start)),"",task_Test_start-task_Fitup_Plumb_start+1)</f>
        <v/>
      </c>
      <c r="AO385" s="6" t="str">
        <f>IF(OR(ISBLANK(task_Test_start),ISBLANK(task_QC_start)),"",task_QC_start-task_Test_start+1)</f>
        <v/>
      </c>
      <c r="AP385" s="30" t="str">
        <f>IF(OR(ISBLANK(task_QC_start),ISBLANK(task_Shipdate)),"",task_Shipdate-task_QC_start+1)</f>
        <v/>
      </c>
      <c r="AQ385" s="32"/>
      <c r="AR385" s="7"/>
      <c r="AS385" s="7"/>
      <c r="AT385" s="7"/>
      <c r="AU385" s="7"/>
      <c r="AV385" s="7"/>
      <c r="AW385" s="7"/>
      <c r="AX385" s="7"/>
      <c r="AY385" s="7"/>
      <c r="AZ385" s="7"/>
      <c r="BA385" s="7"/>
      <c r="BB385" s="7"/>
      <c r="BC385" s="7"/>
      <c r="BD385" s="7"/>
      <c r="BE385" s="7"/>
      <c r="BF385" s="7"/>
      <c r="BG385" s="8"/>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c r="CO385" s="7"/>
      <c r="CP385" s="7"/>
      <c r="CQ385" s="7"/>
      <c r="CR385" s="7"/>
      <c r="CS385" s="7"/>
      <c r="CT385" s="7"/>
      <c r="CU385" s="7"/>
      <c r="CV385" s="7"/>
      <c r="CW385" s="7"/>
      <c r="CX385" s="7"/>
      <c r="CY385" s="7"/>
      <c r="CZ385" s="7"/>
      <c r="DA385" s="7"/>
      <c r="DB385" s="7"/>
      <c r="DC385" s="7"/>
      <c r="DD385" s="7"/>
      <c r="DE385" s="7"/>
      <c r="DF385" s="7"/>
      <c r="DG385" s="7"/>
      <c r="DH385" s="7"/>
      <c r="DI385" s="7"/>
      <c r="DJ385" s="7"/>
      <c r="DK385" s="7"/>
      <c r="DL385" s="7"/>
      <c r="DM385" s="7"/>
      <c r="DN385" s="7"/>
      <c r="DO385" s="7"/>
      <c r="DP385" s="7"/>
      <c r="DQ385" s="7"/>
      <c r="DR385" s="7"/>
      <c r="DS385" s="7"/>
      <c r="DT385" s="7"/>
      <c r="DU385" s="7"/>
      <c r="DV385" s="7"/>
      <c r="DW385" s="37"/>
      <c r="DX385" s="5" t="s">
        <v>829</v>
      </c>
      <c r="DY385" s="5" t="s">
        <v>1595</v>
      </c>
      <c r="DZ385" s="5" t="s">
        <v>584</v>
      </c>
      <c r="EA385" s="5"/>
      <c r="EB385" s="5" t="s">
        <v>1551</v>
      </c>
      <c r="EC385" s="5" t="s">
        <v>1697</v>
      </c>
      <c r="ED385" s="5"/>
      <c r="EE385" s="5"/>
      <c r="EF385" s="5"/>
      <c r="EG385" s="5"/>
      <c r="EH385" s="5"/>
      <c r="EI385" s="5"/>
      <c r="EJ385" s="5"/>
      <c r="EK385" s="5"/>
      <c r="EL385" s="5"/>
      <c r="EM385" s="5"/>
      <c r="EN385" s="5"/>
      <c r="EO385" s="5"/>
      <c r="EP385" s="5"/>
      <c r="EQ385" s="5"/>
      <c r="ER385" s="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c r="JE385"/>
    </row>
    <row r="386" spans="1:265" s="9" customFormat="1" x14ac:dyDescent="0.3">
      <c r="A386" s="5" t="s">
        <v>2476</v>
      </c>
      <c r="B386" s="28" t="s">
        <v>2287</v>
      </c>
      <c r="C386" s="5" t="s">
        <v>579</v>
      </c>
      <c r="D386" s="5" t="s">
        <v>581</v>
      </c>
      <c r="E386" s="5" t="s">
        <v>583</v>
      </c>
      <c r="F386" s="134"/>
      <c r="G386" s="134"/>
      <c r="H386" s="131">
        <v>45096</v>
      </c>
      <c r="I386" s="130">
        <v>45076</v>
      </c>
      <c r="J386" s="131">
        <v>45096</v>
      </c>
      <c r="K386" s="131">
        <v>45096</v>
      </c>
      <c r="L386" s="130">
        <v>45092</v>
      </c>
      <c r="M386" s="115"/>
      <c r="N386" s="130">
        <v>45100</v>
      </c>
      <c r="O386" s="130">
        <v>45100</v>
      </c>
      <c r="P386" s="115">
        <v>45170</v>
      </c>
      <c r="Q386" s="336" t="e">
        <f t="shared" si="133"/>
        <v>#NUM!</v>
      </c>
      <c r="R386" s="458" t="s">
        <v>2288</v>
      </c>
      <c r="S386" s="202"/>
      <c r="T386" s="202"/>
      <c r="U386" s="202"/>
      <c r="V386" s="202"/>
      <c r="W386" s="202"/>
      <c r="X386" s="177"/>
      <c r="Y386" s="25"/>
      <c r="Z386" s="134"/>
      <c r="AA386" s="134"/>
      <c r="AB386" s="134"/>
      <c r="AC386" s="134"/>
      <c r="AD386" s="335"/>
      <c r="AE386" s="205"/>
      <c r="AF386" s="205"/>
      <c r="AG386" s="221">
        <v>45275</v>
      </c>
      <c r="AH386" s="222"/>
      <c r="AI386" s="41"/>
      <c r="AJ386" s="6"/>
      <c r="AK386" s="6"/>
      <c r="AL386" s="6"/>
      <c r="AM386" s="6"/>
      <c r="AN386" s="6"/>
      <c r="AO386" s="6"/>
      <c r="AP386" s="30"/>
      <c r="AQ386" s="32"/>
      <c r="AR386" s="7"/>
      <c r="AS386" s="7"/>
      <c r="AT386" s="7"/>
      <c r="AU386" s="7"/>
      <c r="AV386" s="7"/>
      <c r="AW386" s="7"/>
      <c r="AX386" s="7"/>
      <c r="AY386" s="7"/>
      <c r="AZ386" s="7"/>
      <c r="BA386" s="7"/>
      <c r="BB386" s="7"/>
      <c r="BC386" s="7"/>
      <c r="BD386" s="7"/>
      <c r="BE386" s="7"/>
      <c r="BF386" s="7"/>
      <c r="BG386" s="8"/>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c r="CO386" s="7"/>
      <c r="CP386" s="7"/>
      <c r="CQ386" s="7"/>
      <c r="CR386" s="7"/>
      <c r="CS386" s="7"/>
      <c r="CT386" s="7"/>
      <c r="CU386" s="7"/>
      <c r="CV386" s="7"/>
      <c r="CW386" s="7"/>
      <c r="CX386" s="7"/>
      <c r="CY386" s="7"/>
      <c r="CZ386" s="7"/>
      <c r="DA386" s="7"/>
      <c r="DB386" s="7"/>
      <c r="DC386" s="7"/>
      <c r="DD386" s="7"/>
      <c r="DE386" s="7"/>
      <c r="DF386" s="7"/>
      <c r="DG386" s="7"/>
      <c r="DH386" s="7"/>
      <c r="DI386" s="7"/>
      <c r="DJ386" s="7"/>
      <c r="DK386" s="7"/>
      <c r="DL386" s="7"/>
      <c r="DM386" s="7"/>
      <c r="DN386" s="7"/>
      <c r="DO386" s="7"/>
      <c r="DP386" s="7"/>
      <c r="DQ386" s="7"/>
      <c r="DR386" s="7"/>
      <c r="DS386" s="7"/>
      <c r="DT386" s="7"/>
      <c r="DU386" s="7"/>
      <c r="DV386" s="7"/>
      <c r="DW386" s="37"/>
      <c r="DX386" s="5"/>
      <c r="DY386" s="5"/>
      <c r="DZ386" s="5"/>
      <c r="EA386" s="5"/>
      <c r="EB386" s="5"/>
      <c r="EC386" s="5"/>
      <c r="ED386" s="5"/>
      <c r="EE386" s="5"/>
      <c r="EF386" s="5"/>
      <c r="EG386" s="5"/>
      <c r="EH386" s="5"/>
      <c r="EI386" s="5"/>
      <c r="EJ386" s="5"/>
      <c r="EK386" s="5"/>
      <c r="EL386" s="5"/>
      <c r="EM386" s="5"/>
      <c r="EN386" s="5"/>
      <c r="EO386" s="5"/>
      <c r="EP386" s="5"/>
      <c r="EQ386" s="5"/>
      <c r="ER386" s="5"/>
    </row>
    <row r="387" spans="1:265" s="9" customFormat="1" x14ac:dyDescent="0.3">
      <c r="A387" s="5" t="s">
        <v>2477</v>
      </c>
      <c r="B387" s="28" t="s">
        <v>2287</v>
      </c>
      <c r="C387" s="5" t="s">
        <v>579</v>
      </c>
      <c r="D387" s="5" t="s">
        <v>581</v>
      </c>
      <c r="E387" s="5" t="s">
        <v>583</v>
      </c>
      <c r="F387" s="134"/>
      <c r="G387" s="134"/>
      <c r="H387" s="131">
        <v>45096</v>
      </c>
      <c r="I387" s="130">
        <v>45076</v>
      </c>
      <c r="J387" s="131">
        <v>45096</v>
      </c>
      <c r="K387" s="131">
        <v>45096</v>
      </c>
      <c r="L387" s="357">
        <v>45092</v>
      </c>
      <c r="M387" s="115"/>
      <c r="N387" s="130">
        <v>45100</v>
      </c>
      <c r="O387" s="130">
        <v>45100</v>
      </c>
      <c r="P387" s="115">
        <v>45170</v>
      </c>
      <c r="Q387" s="336" t="e">
        <f t="shared" si="133"/>
        <v>#NUM!</v>
      </c>
      <c r="R387" s="458" t="s">
        <v>2288</v>
      </c>
      <c r="S387" s="202"/>
      <c r="T387" s="202"/>
      <c r="U387" s="202"/>
      <c r="V387" s="202"/>
      <c r="W387" s="202"/>
      <c r="X387" s="177"/>
      <c r="Y387" s="25"/>
      <c r="Z387" s="134"/>
      <c r="AA387" s="134"/>
      <c r="AB387" s="134"/>
      <c r="AC387" s="134"/>
      <c r="AD387" s="335"/>
      <c r="AE387" s="205"/>
      <c r="AF387" s="205"/>
      <c r="AG387" s="221">
        <v>45275</v>
      </c>
      <c r="AH387" s="222"/>
      <c r="AI387" s="41"/>
      <c r="AJ387" s="6"/>
      <c r="AK387" s="6"/>
      <c r="AL387" s="6"/>
      <c r="AM387" s="6"/>
      <c r="AN387" s="6"/>
      <c r="AO387" s="6"/>
      <c r="AP387" s="30"/>
      <c r="AQ387" s="32"/>
      <c r="AR387" s="7"/>
      <c r="AS387" s="7"/>
      <c r="AT387" s="7"/>
      <c r="AU387" s="7"/>
      <c r="AV387" s="7"/>
      <c r="AW387" s="7"/>
      <c r="AX387" s="7"/>
      <c r="AY387" s="7"/>
      <c r="AZ387" s="7"/>
      <c r="BA387" s="7"/>
      <c r="BB387" s="7"/>
      <c r="BC387" s="7"/>
      <c r="BD387" s="7"/>
      <c r="BE387" s="7"/>
      <c r="BF387" s="7"/>
      <c r="BG387" s="8"/>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c r="CO387" s="7"/>
      <c r="CP387" s="7"/>
      <c r="CQ387" s="7"/>
      <c r="CR387" s="7"/>
      <c r="CS387" s="7"/>
      <c r="CT387" s="7"/>
      <c r="CU387" s="7"/>
      <c r="CV387" s="7"/>
      <c r="CW387" s="7"/>
      <c r="CX387" s="7"/>
      <c r="CY387" s="7"/>
      <c r="CZ387" s="7"/>
      <c r="DA387" s="7"/>
      <c r="DB387" s="7"/>
      <c r="DC387" s="7"/>
      <c r="DD387" s="7"/>
      <c r="DE387" s="7"/>
      <c r="DF387" s="7"/>
      <c r="DG387" s="7"/>
      <c r="DH387" s="7"/>
      <c r="DI387" s="7"/>
      <c r="DJ387" s="7"/>
      <c r="DK387" s="7"/>
      <c r="DL387" s="7"/>
      <c r="DM387" s="7"/>
      <c r="DN387" s="7"/>
      <c r="DO387" s="7"/>
      <c r="DP387" s="7"/>
      <c r="DQ387" s="7"/>
      <c r="DR387" s="7"/>
      <c r="DS387" s="7"/>
      <c r="DT387" s="7"/>
      <c r="DU387" s="7"/>
      <c r="DV387" s="7"/>
      <c r="DW387" s="37"/>
      <c r="DX387" s="5"/>
      <c r="DY387" s="5"/>
      <c r="DZ387" s="5"/>
      <c r="EA387" s="5"/>
      <c r="EB387" s="5"/>
      <c r="EC387" s="5"/>
      <c r="ED387" s="5"/>
      <c r="EE387" s="5"/>
      <c r="EF387" s="5"/>
      <c r="EG387" s="5"/>
      <c r="EH387" s="5"/>
      <c r="EI387" s="5"/>
      <c r="EJ387" s="5"/>
      <c r="EK387" s="5"/>
      <c r="EL387" s="5"/>
      <c r="EM387" s="5"/>
      <c r="EN387" s="5"/>
      <c r="EO387" s="5"/>
      <c r="EP387" s="5"/>
      <c r="EQ387" s="5"/>
      <c r="ER387" s="5"/>
    </row>
    <row r="388" spans="1:265" s="9" customFormat="1" x14ac:dyDescent="0.3">
      <c r="A388" s="5" t="s">
        <v>2478</v>
      </c>
      <c r="B388" s="28" t="s">
        <v>2287</v>
      </c>
      <c r="C388" s="5" t="s">
        <v>579</v>
      </c>
      <c r="D388" s="5" t="s">
        <v>581</v>
      </c>
      <c r="E388" s="5" t="s">
        <v>583</v>
      </c>
      <c r="F388" s="356"/>
      <c r="G388" s="134"/>
      <c r="H388" s="131">
        <v>45096</v>
      </c>
      <c r="I388" s="130">
        <v>45076</v>
      </c>
      <c r="J388" s="131">
        <v>45096</v>
      </c>
      <c r="K388" s="131">
        <v>45096</v>
      </c>
      <c r="L388" s="130">
        <v>45092</v>
      </c>
      <c r="M388" s="115"/>
      <c r="N388" s="130">
        <v>45100</v>
      </c>
      <c r="O388" s="130">
        <v>45100</v>
      </c>
      <c r="P388" s="115">
        <v>45170</v>
      </c>
      <c r="Q388" s="336" t="e">
        <f t="shared" si="133"/>
        <v>#NUM!</v>
      </c>
      <c r="R388" s="458" t="s">
        <v>2288</v>
      </c>
      <c r="S388" s="202"/>
      <c r="T388" s="202"/>
      <c r="U388" s="134"/>
      <c r="V388" s="202"/>
      <c r="W388" s="202"/>
      <c r="X388" s="177"/>
      <c r="Y388" s="25"/>
      <c r="Z388" s="134"/>
      <c r="AA388" s="134"/>
      <c r="AB388" s="134"/>
      <c r="AC388" s="134"/>
      <c r="AD388" s="335"/>
      <c r="AE388" s="205"/>
      <c r="AF388" s="205"/>
      <c r="AG388" s="221">
        <v>45275</v>
      </c>
      <c r="AH388" s="222"/>
      <c r="AI388" s="41"/>
      <c r="AJ388" s="6"/>
      <c r="AK388" s="6"/>
      <c r="AL388" s="6"/>
      <c r="AM388" s="6"/>
      <c r="AN388" s="6"/>
      <c r="AO388" s="6"/>
      <c r="AP388" s="30"/>
      <c r="AQ388" s="32"/>
      <c r="AR388" s="7"/>
      <c r="AS388" s="7"/>
      <c r="AT388" s="7"/>
      <c r="AU388" s="7"/>
      <c r="AV388" s="7"/>
      <c r="AW388" s="7"/>
      <c r="AX388" s="7"/>
      <c r="AY388" s="7"/>
      <c r="AZ388" s="7"/>
      <c r="BA388" s="7"/>
      <c r="BB388" s="7"/>
      <c r="BC388" s="7"/>
      <c r="BD388" s="7"/>
      <c r="BE388" s="7"/>
      <c r="BF388" s="7"/>
      <c r="BG388" s="8"/>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c r="CO388" s="7"/>
      <c r="CP388" s="7"/>
      <c r="CQ388" s="7"/>
      <c r="CR388" s="7"/>
      <c r="CS388" s="7"/>
      <c r="CT388" s="7"/>
      <c r="CU388" s="7"/>
      <c r="CV388" s="7"/>
      <c r="CW388" s="7"/>
      <c r="CX388" s="7"/>
      <c r="CY388" s="7"/>
      <c r="CZ388" s="7"/>
      <c r="DA388" s="7"/>
      <c r="DB388" s="7"/>
      <c r="DC388" s="7"/>
      <c r="DD388" s="7"/>
      <c r="DE388" s="7"/>
      <c r="DF388" s="7"/>
      <c r="DG388" s="7"/>
      <c r="DH388" s="7"/>
      <c r="DI388" s="7"/>
      <c r="DJ388" s="7"/>
      <c r="DK388" s="7"/>
      <c r="DL388" s="7"/>
      <c r="DM388" s="7"/>
      <c r="DN388" s="7"/>
      <c r="DO388" s="7"/>
      <c r="DP388" s="7"/>
      <c r="DQ388" s="7"/>
      <c r="DR388" s="7"/>
      <c r="DS388" s="7"/>
      <c r="DT388" s="7"/>
      <c r="DU388" s="7"/>
      <c r="DV388" s="7"/>
      <c r="DW388" s="37"/>
      <c r="DX388" s="5"/>
      <c r="DY388" s="5"/>
      <c r="DZ388" s="5"/>
      <c r="EA388" s="5"/>
      <c r="EB388" s="5"/>
      <c r="EC388" s="5"/>
      <c r="ED388" s="5"/>
      <c r="EE388" s="5"/>
      <c r="EF388" s="5"/>
      <c r="EG388" s="5"/>
      <c r="EH388" s="5"/>
      <c r="EI388" s="5"/>
      <c r="EJ388" s="5"/>
      <c r="EK388" s="5"/>
      <c r="EL388" s="5"/>
      <c r="EM388" s="5"/>
      <c r="EN388" s="5"/>
      <c r="EO388" s="5"/>
      <c r="EP388" s="5"/>
      <c r="EQ388" s="5"/>
      <c r="ER388" s="5"/>
    </row>
    <row r="389" spans="1:265" s="9" customFormat="1" x14ac:dyDescent="0.3">
      <c r="A389" s="5" t="s">
        <v>2479</v>
      </c>
      <c r="B389" s="28" t="s">
        <v>2287</v>
      </c>
      <c r="C389" s="5" t="s">
        <v>579</v>
      </c>
      <c r="D389" s="5" t="s">
        <v>581</v>
      </c>
      <c r="E389" s="5" t="s">
        <v>583</v>
      </c>
      <c r="F389" s="134"/>
      <c r="G389" s="134"/>
      <c r="H389" s="131">
        <v>45096</v>
      </c>
      <c r="I389" s="130">
        <v>45076</v>
      </c>
      <c r="J389" s="131">
        <v>45096</v>
      </c>
      <c r="K389" s="131">
        <v>45096</v>
      </c>
      <c r="L389" s="130">
        <v>45092</v>
      </c>
      <c r="M389" s="115"/>
      <c r="N389" s="130">
        <v>45100</v>
      </c>
      <c r="O389" s="130">
        <v>45100</v>
      </c>
      <c r="P389" s="115">
        <v>45170</v>
      </c>
      <c r="Q389" s="336" t="e">
        <f t="shared" si="133"/>
        <v>#NUM!</v>
      </c>
      <c r="R389" s="458" t="s">
        <v>2288</v>
      </c>
      <c r="S389" s="655"/>
      <c r="T389" s="202"/>
      <c r="U389" s="202"/>
      <c r="V389" s="202"/>
      <c r="W389" s="202"/>
      <c r="X389" s="177"/>
      <c r="Y389" s="25"/>
      <c r="Z389" s="134"/>
      <c r="AA389" s="134"/>
      <c r="AB389" s="134"/>
      <c r="AC389" s="134"/>
      <c r="AD389" s="335"/>
      <c r="AE389" s="205"/>
      <c r="AF389" s="205"/>
      <c r="AG389" s="221">
        <v>45275</v>
      </c>
      <c r="AH389" s="222"/>
      <c r="AI389" s="41"/>
      <c r="AJ389" s="6"/>
      <c r="AK389" s="6"/>
      <c r="AL389" s="6"/>
      <c r="AM389" s="6"/>
      <c r="AN389" s="6"/>
      <c r="AO389" s="6"/>
      <c r="AP389" s="30"/>
      <c r="AQ389" s="32"/>
      <c r="AR389" s="7"/>
      <c r="AS389" s="7"/>
      <c r="AT389" s="7"/>
      <c r="AU389" s="7"/>
      <c r="AV389" s="7"/>
      <c r="AW389" s="7"/>
      <c r="AX389" s="7"/>
      <c r="AY389" s="7"/>
      <c r="AZ389" s="7"/>
      <c r="BA389" s="7"/>
      <c r="BB389" s="7"/>
      <c r="BC389" s="7"/>
      <c r="BD389" s="7"/>
      <c r="BE389" s="7"/>
      <c r="BF389" s="7"/>
      <c r="BG389" s="8"/>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c r="CO389" s="7"/>
      <c r="CP389" s="7"/>
      <c r="CQ389" s="7"/>
      <c r="CR389" s="7"/>
      <c r="CS389" s="7"/>
      <c r="CT389" s="7"/>
      <c r="CU389" s="7"/>
      <c r="CV389" s="7"/>
      <c r="CW389" s="7"/>
      <c r="CX389" s="7"/>
      <c r="CY389" s="7"/>
      <c r="CZ389" s="7"/>
      <c r="DA389" s="7"/>
      <c r="DB389" s="7"/>
      <c r="DC389" s="7"/>
      <c r="DD389" s="7"/>
      <c r="DE389" s="7"/>
      <c r="DF389" s="7"/>
      <c r="DG389" s="7"/>
      <c r="DH389" s="7"/>
      <c r="DI389" s="7"/>
      <c r="DJ389" s="7"/>
      <c r="DK389" s="7"/>
      <c r="DL389" s="7"/>
      <c r="DM389" s="7"/>
      <c r="DN389" s="7"/>
      <c r="DO389" s="7"/>
      <c r="DP389" s="7"/>
      <c r="DQ389" s="7"/>
      <c r="DR389" s="7"/>
      <c r="DS389" s="7"/>
      <c r="DT389" s="7"/>
      <c r="DU389" s="7"/>
      <c r="DV389" s="7"/>
      <c r="DW389" s="37"/>
      <c r="DX389" s="5"/>
      <c r="DY389" s="5"/>
      <c r="DZ389" s="5"/>
      <c r="EA389" s="5"/>
      <c r="EB389" s="5"/>
      <c r="EC389" s="5"/>
      <c r="ED389" s="5"/>
      <c r="EE389" s="5"/>
      <c r="EF389" s="5"/>
      <c r="EG389" s="5"/>
      <c r="EH389" s="5"/>
      <c r="EI389" s="5"/>
      <c r="EJ389" s="5"/>
      <c r="EK389" s="5"/>
      <c r="EL389" s="5"/>
      <c r="EM389" s="5"/>
      <c r="EN389" s="5"/>
      <c r="EO389" s="5"/>
      <c r="EP389" s="5"/>
      <c r="EQ389" s="5"/>
      <c r="ER389" s="5"/>
    </row>
    <row r="390" spans="1:265" s="9" customFormat="1" x14ac:dyDescent="0.3">
      <c r="A390" s="5" t="s">
        <v>2480</v>
      </c>
      <c r="B390" s="28" t="s">
        <v>2287</v>
      </c>
      <c r="C390" s="5" t="s">
        <v>579</v>
      </c>
      <c r="D390" s="5" t="s">
        <v>581</v>
      </c>
      <c r="E390" s="5" t="s">
        <v>583</v>
      </c>
      <c r="F390" s="134"/>
      <c r="G390" s="134"/>
      <c r="H390" s="131">
        <v>45096</v>
      </c>
      <c r="I390" s="130">
        <v>45076</v>
      </c>
      <c r="J390" s="131">
        <v>45096</v>
      </c>
      <c r="K390" s="131">
        <v>45096</v>
      </c>
      <c r="L390" s="130">
        <v>45092</v>
      </c>
      <c r="M390" s="115"/>
      <c r="N390" s="130">
        <v>45100</v>
      </c>
      <c r="O390" s="130">
        <v>45100</v>
      </c>
      <c r="P390" s="115">
        <v>45170</v>
      </c>
      <c r="Q390" s="423" t="e">
        <f t="shared" si="133"/>
        <v>#NUM!</v>
      </c>
      <c r="R390" s="458" t="s">
        <v>2288</v>
      </c>
      <c r="S390" s="655"/>
      <c r="T390" s="202"/>
      <c r="U390" s="202"/>
      <c r="V390" s="202"/>
      <c r="W390" s="202"/>
      <c r="X390" s="177"/>
      <c r="Y390" s="25"/>
      <c r="Z390" s="134"/>
      <c r="AA390" s="134"/>
      <c r="AB390" s="134"/>
      <c r="AC390" s="134"/>
      <c r="AD390" s="335"/>
      <c r="AE390" s="205"/>
      <c r="AF390" s="205"/>
      <c r="AG390" s="221">
        <v>45275</v>
      </c>
      <c r="AH390" s="222"/>
      <c r="AI390" s="41"/>
      <c r="AJ390" s="6"/>
      <c r="AK390" s="6"/>
      <c r="AL390" s="6"/>
      <c r="AM390" s="6"/>
      <c r="AN390" s="6"/>
      <c r="AO390" s="6"/>
      <c r="AP390" s="30"/>
      <c r="AQ390" s="32"/>
      <c r="AR390" s="7"/>
      <c r="AS390" s="7"/>
      <c r="AT390" s="7"/>
      <c r="AU390" s="7"/>
      <c r="AV390" s="7"/>
      <c r="AW390" s="7"/>
      <c r="AX390" s="7"/>
      <c r="AY390" s="7"/>
      <c r="AZ390" s="7"/>
      <c r="BA390" s="7"/>
      <c r="BB390" s="7"/>
      <c r="BC390" s="7"/>
      <c r="BD390" s="7"/>
      <c r="BE390" s="7"/>
      <c r="BF390" s="7"/>
      <c r="BG390" s="8"/>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c r="CO390" s="7"/>
      <c r="CP390" s="7"/>
      <c r="CQ390" s="7"/>
      <c r="CR390" s="7"/>
      <c r="CS390" s="7"/>
      <c r="CT390" s="7"/>
      <c r="CU390" s="7"/>
      <c r="CV390" s="7"/>
      <c r="CW390" s="7"/>
      <c r="CX390" s="7"/>
      <c r="CY390" s="7"/>
      <c r="CZ390" s="7"/>
      <c r="DA390" s="7"/>
      <c r="DB390" s="7"/>
      <c r="DC390" s="7"/>
      <c r="DD390" s="7"/>
      <c r="DE390" s="7"/>
      <c r="DF390" s="7"/>
      <c r="DG390" s="7"/>
      <c r="DH390" s="7"/>
      <c r="DI390" s="7"/>
      <c r="DJ390" s="7"/>
      <c r="DK390" s="7"/>
      <c r="DL390" s="7"/>
      <c r="DM390" s="7"/>
      <c r="DN390" s="7"/>
      <c r="DO390" s="7"/>
      <c r="DP390" s="7"/>
      <c r="DQ390" s="7"/>
      <c r="DR390" s="7"/>
      <c r="DS390" s="7"/>
      <c r="DT390" s="7"/>
      <c r="DU390" s="7"/>
      <c r="DV390" s="7"/>
      <c r="DW390" s="37"/>
      <c r="DX390" s="5"/>
      <c r="DY390" s="5"/>
      <c r="DZ390" s="5"/>
      <c r="EA390" s="5"/>
      <c r="EB390" s="5"/>
      <c r="EC390" s="5"/>
      <c r="ED390" s="5"/>
      <c r="EE390" s="5"/>
      <c r="EF390" s="5"/>
      <c r="EG390" s="5"/>
      <c r="EH390" s="5"/>
      <c r="EI390" s="5"/>
      <c r="EJ390" s="5"/>
      <c r="EK390" s="5"/>
      <c r="EL390" s="5"/>
      <c r="EM390" s="5"/>
      <c r="EN390" s="5"/>
      <c r="EO390" s="5"/>
      <c r="EP390" s="5"/>
      <c r="EQ390" s="5"/>
      <c r="ER390" s="5"/>
    </row>
    <row r="391" spans="1:265" s="9" customFormat="1" x14ac:dyDescent="0.3">
      <c r="A391" s="5" t="s">
        <v>2481</v>
      </c>
      <c r="B391" s="28" t="s">
        <v>2287</v>
      </c>
      <c r="C391" s="5" t="s">
        <v>579</v>
      </c>
      <c r="D391" s="5" t="s">
        <v>581</v>
      </c>
      <c r="E391" s="5" t="s">
        <v>583</v>
      </c>
      <c r="F391" s="134"/>
      <c r="G391" s="134"/>
      <c r="H391" s="131">
        <v>45096</v>
      </c>
      <c r="I391" s="130">
        <v>45076</v>
      </c>
      <c r="J391" s="131">
        <v>45096</v>
      </c>
      <c r="K391" s="131">
        <v>45096</v>
      </c>
      <c r="L391" s="130">
        <v>45092</v>
      </c>
      <c r="M391" s="115"/>
      <c r="N391" s="130">
        <v>45100</v>
      </c>
      <c r="O391" s="130">
        <v>45100</v>
      </c>
      <c r="P391" s="115">
        <v>45170</v>
      </c>
      <c r="Q391" s="423" t="e">
        <f t="shared" si="133"/>
        <v>#NUM!</v>
      </c>
      <c r="R391" s="458" t="s">
        <v>2288</v>
      </c>
      <c r="S391" s="655"/>
      <c r="T391" s="202"/>
      <c r="U391" s="202"/>
      <c r="V391" s="202"/>
      <c r="W391" s="202"/>
      <c r="X391" s="177"/>
      <c r="Y391" s="25"/>
      <c r="Z391" s="134"/>
      <c r="AA391" s="134"/>
      <c r="AB391" s="134"/>
      <c r="AC391" s="134"/>
      <c r="AD391" s="335"/>
      <c r="AE391" s="205"/>
      <c r="AF391" s="205"/>
      <c r="AG391" s="221">
        <v>45275</v>
      </c>
      <c r="AH391" s="222"/>
      <c r="AI391" s="41"/>
      <c r="AJ391" s="6"/>
      <c r="AK391" s="6"/>
      <c r="AL391" s="6"/>
      <c r="AM391" s="6"/>
      <c r="AN391" s="6"/>
      <c r="AO391" s="6"/>
      <c r="AP391" s="30"/>
      <c r="AQ391" s="32"/>
      <c r="AR391" s="7"/>
      <c r="AS391" s="7"/>
      <c r="AT391" s="7"/>
      <c r="AU391" s="7"/>
      <c r="AV391" s="7"/>
      <c r="AW391" s="7"/>
      <c r="AX391" s="7"/>
      <c r="AY391" s="7"/>
      <c r="AZ391" s="7"/>
      <c r="BA391" s="7"/>
      <c r="BB391" s="7"/>
      <c r="BC391" s="7"/>
      <c r="BD391" s="7"/>
      <c r="BE391" s="7"/>
      <c r="BF391" s="7"/>
      <c r="BG391" s="8"/>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c r="CO391" s="7"/>
      <c r="CP391" s="7"/>
      <c r="CQ391" s="7"/>
      <c r="CR391" s="7"/>
      <c r="CS391" s="7"/>
      <c r="CT391" s="7"/>
      <c r="CU391" s="7"/>
      <c r="CV391" s="7"/>
      <c r="CW391" s="7"/>
      <c r="CX391" s="7"/>
      <c r="CY391" s="7"/>
      <c r="CZ391" s="7"/>
      <c r="DA391" s="7"/>
      <c r="DB391" s="7"/>
      <c r="DC391" s="7"/>
      <c r="DD391" s="7"/>
      <c r="DE391" s="7"/>
      <c r="DF391" s="7"/>
      <c r="DG391" s="7"/>
      <c r="DH391" s="7"/>
      <c r="DI391" s="7"/>
      <c r="DJ391" s="7"/>
      <c r="DK391" s="7"/>
      <c r="DL391" s="7"/>
      <c r="DM391" s="7"/>
      <c r="DN391" s="7"/>
      <c r="DO391" s="7"/>
      <c r="DP391" s="7"/>
      <c r="DQ391" s="7"/>
      <c r="DR391" s="7"/>
      <c r="DS391" s="7"/>
      <c r="DT391" s="7"/>
      <c r="DU391" s="7"/>
      <c r="DV391" s="7"/>
      <c r="DW391" s="37"/>
      <c r="DX391" s="5"/>
      <c r="DY391" s="5"/>
      <c r="DZ391" s="5"/>
      <c r="EA391" s="5"/>
      <c r="EB391" s="5"/>
      <c r="EC391" s="5"/>
      <c r="ED391" s="5"/>
      <c r="EE391" s="5"/>
      <c r="EF391" s="5"/>
      <c r="EG391" s="5"/>
      <c r="EH391" s="5"/>
      <c r="EI391" s="5"/>
      <c r="EJ391" s="5"/>
      <c r="EK391" s="5"/>
      <c r="EL391" s="5"/>
      <c r="EM391" s="5"/>
      <c r="EN391" s="5"/>
      <c r="EO391" s="5"/>
      <c r="EP391" s="5"/>
      <c r="EQ391" s="5"/>
      <c r="ER391" s="5"/>
    </row>
    <row r="392" spans="1:265" s="9" customFormat="1" x14ac:dyDescent="0.3">
      <c r="A392" s="5" t="s">
        <v>2482</v>
      </c>
      <c r="B392" s="28" t="s">
        <v>2287</v>
      </c>
      <c r="C392" s="5" t="s">
        <v>579</v>
      </c>
      <c r="D392" s="5" t="s">
        <v>581</v>
      </c>
      <c r="E392" s="5" t="s">
        <v>583</v>
      </c>
      <c r="F392" s="134"/>
      <c r="G392" s="134"/>
      <c r="H392" s="131">
        <v>45096</v>
      </c>
      <c r="I392" s="130">
        <v>45076</v>
      </c>
      <c r="J392" s="131">
        <v>45096</v>
      </c>
      <c r="K392" s="131">
        <v>45096</v>
      </c>
      <c r="L392" s="130">
        <v>45092</v>
      </c>
      <c r="M392" s="115"/>
      <c r="N392" s="130">
        <v>45100</v>
      </c>
      <c r="O392" s="130">
        <v>45100</v>
      </c>
      <c r="P392" s="115">
        <v>45170</v>
      </c>
      <c r="Q392" s="336" t="e">
        <f t="shared" si="133"/>
        <v>#NUM!</v>
      </c>
      <c r="R392" s="458" t="s">
        <v>2288</v>
      </c>
      <c r="S392" s="655"/>
      <c r="T392" s="202"/>
      <c r="U392" s="202"/>
      <c r="V392" s="202"/>
      <c r="W392" s="202"/>
      <c r="X392" s="177"/>
      <c r="Y392" s="25"/>
      <c r="Z392" s="134"/>
      <c r="AA392" s="134"/>
      <c r="AB392" s="134"/>
      <c r="AC392" s="134"/>
      <c r="AD392" s="335"/>
      <c r="AE392" s="205"/>
      <c r="AF392" s="205"/>
      <c r="AG392" s="221">
        <v>45275</v>
      </c>
      <c r="AH392" s="222"/>
      <c r="AI392" s="41"/>
      <c r="AJ392" s="6"/>
      <c r="AK392" s="6"/>
      <c r="AL392" s="6"/>
      <c r="AM392" s="6"/>
      <c r="AN392" s="6"/>
      <c r="AO392" s="6"/>
      <c r="AP392" s="30"/>
      <c r="AQ392" s="32"/>
      <c r="AR392" s="7"/>
      <c r="AS392" s="7"/>
      <c r="AT392" s="7"/>
      <c r="AU392" s="7"/>
      <c r="AV392" s="7"/>
      <c r="AW392" s="7"/>
      <c r="AX392" s="7"/>
      <c r="AY392" s="7"/>
      <c r="AZ392" s="7"/>
      <c r="BA392" s="7"/>
      <c r="BB392" s="7"/>
      <c r="BC392" s="7"/>
      <c r="BD392" s="7"/>
      <c r="BE392" s="7"/>
      <c r="BF392" s="7"/>
      <c r="BG392" s="8"/>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c r="CO392" s="7"/>
      <c r="CP392" s="7"/>
      <c r="CQ392" s="7"/>
      <c r="CR392" s="7"/>
      <c r="CS392" s="7"/>
      <c r="CT392" s="7"/>
      <c r="CU392" s="7"/>
      <c r="CV392" s="7"/>
      <c r="CW392" s="7"/>
      <c r="CX392" s="7"/>
      <c r="CY392" s="7"/>
      <c r="CZ392" s="7"/>
      <c r="DA392" s="7"/>
      <c r="DB392" s="7"/>
      <c r="DC392" s="7"/>
      <c r="DD392" s="7"/>
      <c r="DE392" s="7"/>
      <c r="DF392" s="7"/>
      <c r="DG392" s="7"/>
      <c r="DH392" s="7"/>
      <c r="DI392" s="7"/>
      <c r="DJ392" s="7"/>
      <c r="DK392" s="7"/>
      <c r="DL392" s="7"/>
      <c r="DM392" s="7"/>
      <c r="DN392" s="7"/>
      <c r="DO392" s="7"/>
      <c r="DP392" s="7"/>
      <c r="DQ392" s="7"/>
      <c r="DR392" s="7"/>
      <c r="DS392" s="7"/>
      <c r="DT392" s="7"/>
      <c r="DU392" s="7"/>
      <c r="DV392" s="7"/>
      <c r="DW392" s="37"/>
      <c r="DX392" s="5"/>
      <c r="DY392" s="5"/>
      <c r="DZ392" s="5"/>
      <c r="EA392" s="5"/>
      <c r="EB392" s="5"/>
      <c r="EC392" s="5"/>
      <c r="ED392" s="5"/>
      <c r="EE392" s="5"/>
      <c r="EF392" s="5"/>
      <c r="EG392" s="5"/>
      <c r="EH392" s="5"/>
      <c r="EI392" s="5"/>
      <c r="EJ392" s="5"/>
      <c r="EK392" s="5"/>
      <c r="EL392" s="5"/>
      <c r="EM392" s="5"/>
      <c r="EN392" s="5"/>
      <c r="EO392" s="5"/>
      <c r="EP392" s="5"/>
      <c r="EQ392" s="5"/>
      <c r="ER392" s="5"/>
    </row>
    <row r="393" spans="1:265" s="9" customFormat="1" ht="27.6" x14ac:dyDescent="0.3">
      <c r="A393" s="533" t="s">
        <v>795</v>
      </c>
      <c r="B393" s="28" t="s">
        <v>2230</v>
      </c>
      <c r="C393" s="5" t="s">
        <v>579</v>
      </c>
      <c r="D393" s="5" t="s">
        <v>589</v>
      </c>
      <c r="E393" s="5" t="s">
        <v>583</v>
      </c>
      <c r="F393" s="134"/>
      <c r="G393" s="134"/>
      <c r="H393" s="130">
        <v>45030</v>
      </c>
      <c r="I393" s="130">
        <v>45030</v>
      </c>
      <c r="J393" s="130">
        <v>45084</v>
      </c>
      <c r="K393" s="130">
        <v>45040</v>
      </c>
      <c r="L393" s="134"/>
      <c r="M393" s="205">
        <v>45272</v>
      </c>
      <c r="N393" s="130">
        <v>45085</v>
      </c>
      <c r="O393" s="115"/>
      <c r="P393" s="115">
        <v>45257</v>
      </c>
      <c r="Q393" s="336">
        <f t="shared" si="133"/>
        <v>45062</v>
      </c>
      <c r="R393" s="319" t="s">
        <v>2277</v>
      </c>
      <c r="S393" s="247">
        <v>1</v>
      </c>
      <c r="T393" s="177">
        <v>1</v>
      </c>
      <c r="U393" s="177">
        <v>1</v>
      </c>
      <c r="V393" s="177">
        <v>1</v>
      </c>
      <c r="W393" s="177">
        <v>1</v>
      </c>
      <c r="X393" s="177"/>
      <c r="Y393" s="25"/>
      <c r="Z393" s="208"/>
      <c r="AA393" s="206">
        <v>45229</v>
      </c>
      <c r="AB393" s="206">
        <v>45069</v>
      </c>
      <c r="AC393" s="206">
        <v>45245</v>
      </c>
      <c r="AD393" s="206">
        <v>45229</v>
      </c>
      <c r="AE393" s="205">
        <v>45272</v>
      </c>
      <c r="AF393" s="205">
        <f t="shared" ref="AF393:AF437" si="134">IF(ISBLANK(AG393),"",WORKDAY(AG393,-1))</f>
        <v>45278</v>
      </c>
      <c r="AG393" s="205">
        <v>45279</v>
      </c>
      <c r="AH393" s="222"/>
      <c r="AI393" s="41"/>
      <c r="AJ393" s="6" t="str">
        <f>IF(OR(ISBLANK(task_Fab_start),ISBLANK(task_Plumb_start)),"",task_Plumb_start-task_Fab_start+1)</f>
        <v/>
      </c>
      <c r="AK393" s="6">
        <f>IF(OR(ISBLANK(task_Plumb_start),ISBLANK(task_Elect_start)),"",task_Elect_start-task_Plumb_start+1)</f>
        <v>-159</v>
      </c>
      <c r="AL393" s="6">
        <f>IF(OR(ISBLANK(task_Elect_start),ISBLANK(task_Fitup_Elect_start)),"",task_Fitup_Elect_start-task_Elect_start+1)</f>
        <v>177</v>
      </c>
      <c r="AM393" s="6">
        <f>IF(OR(ISBLANK(task_Fitup_Elect_start),ISBLANK(task_Fitup_Plumb_start)),"",task_Fitup_Plumb_start-task_Fitup_Elect_start+1)</f>
        <v>-15</v>
      </c>
      <c r="AN393" s="6">
        <f>IF(OR(ISBLANK(task_Fitup_Plumb_start),ISBLANK(task_Test_start)),"",task_Test_start-task_Fitup_Plumb_start+1)</f>
        <v>44</v>
      </c>
      <c r="AO393" s="6">
        <f>IF(OR(ISBLANK(task_Test_start),ISBLANK(task_QC_start)),"",task_QC_start-task_Test_start+1)</f>
        <v>7</v>
      </c>
      <c r="AP393" s="30">
        <f>IF(OR(ISBLANK(task_QC_start),ISBLANK(task_Shipdate)),"",task_Shipdate-task_QC_start+1)</f>
        <v>2</v>
      </c>
      <c r="AQ393" s="32"/>
      <c r="AR393" s="7"/>
      <c r="AS393" s="7"/>
      <c r="AT393" s="7"/>
      <c r="AU393" s="7"/>
      <c r="AV393" s="7"/>
      <c r="AW393" s="7"/>
      <c r="AX393" s="7"/>
      <c r="AY393" s="7"/>
      <c r="AZ393" s="7"/>
      <c r="BA393" s="7"/>
      <c r="BB393" s="7"/>
      <c r="BC393" s="7"/>
      <c r="BD393" s="7"/>
      <c r="BE393" s="7"/>
      <c r="BF393" s="7"/>
      <c r="BG393" s="8"/>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c r="CO393" s="7"/>
      <c r="CP393" s="7"/>
      <c r="CQ393" s="7"/>
      <c r="CR393" s="7"/>
      <c r="CS393" s="7"/>
      <c r="CT393" s="7"/>
      <c r="CU393" s="7"/>
      <c r="CV393" s="7"/>
      <c r="CW393" s="7"/>
      <c r="CX393" s="7"/>
      <c r="CY393" s="7"/>
      <c r="CZ393" s="7"/>
      <c r="DA393" s="7"/>
      <c r="DB393" s="7"/>
      <c r="DC393" s="7"/>
      <c r="DD393" s="7"/>
      <c r="DE393" s="7"/>
      <c r="DF393" s="7"/>
      <c r="DG393" s="7"/>
      <c r="DH393" s="7"/>
      <c r="DI393" s="7"/>
      <c r="DJ393" s="7"/>
      <c r="DK393" s="7"/>
      <c r="DL393" s="7"/>
      <c r="DM393" s="7"/>
      <c r="DN393" s="7"/>
      <c r="DO393" s="7"/>
      <c r="DP393" s="7"/>
      <c r="DQ393" s="7"/>
      <c r="DR393" s="7"/>
      <c r="DS393" s="7"/>
      <c r="DT393" s="7"/>
      <c r="DU393" s="7"/>
      <c r="DV393" s="7"/>
      <c r="DW393" s="37"/>
      <c r="DX393" s="5"/>
      <c r="DY393" s="5"/>
      <c r="DZ393" s="5"/>
      <c r="EA393" s="5"/>
      <c r="EB393" s="5"/>
      <c r="EC393" s="5"/>
      <c r="ED393" s="5"/>
      <c r="EE393" s="5"/>
      <c r="EF393" s="5"/>
      <c r="EG393" s="5"/>
      <c r="EH393" s="5"/>
      <c r="EI393" s="5"/>
      <c r="EJ393" s="5"/>
      <c r="EK393" s="5"/>
      <c r="EL393" s="5"/>
      <c r="EM393" s="5"/>
      <c r="EN393" s="5"/>
      <c r="EO393" s="5"/>
      <c r="EP393" s="5"/>
      <c r="EQ393" s="5"/>
      <c r="ER393" s="5"/>
    </row>
    <row r="394" spans="1:265" s="9" customFormat="1" x14ac:dyDescent="0.3">
      <c r="A394" s="5" t="s">
        <v>2483</v>
      </c>
      <c r="B394" s="28" t="s">
        <v>2448</v>
      </c>
      <c r="C394" s="5" t="s">
        <v>579</v>
      </c>
      <c r="D394" s="5" t="s">
        <v>581</v>
      </c>
      <c r="E394" s="5" t="s">
        <v>575</v>
      </c>
      <c r="F394" s="283"/>
      <c r="G394" s="283"/>
      <c r="H394" s="130">
        <v>45126</v>
      </c>
      <c r="I394" s="130">
        <v>45121</v>
      </c>
      <c r="J394" s="130">
        <v>45219</v>
      </c>
      <c r="K394" s="131">
        <v>45210</v>
      </c>
      <c r="L394" s="115"/>
      <c r="M394" s="115"/>
      <c r="N394" s="130">
        <v>45219</v>
      </c>
      <c r="O394" s="130">
        <v>45212</v>
      </c>
      <c r="P394" s="205">
        <v>45279</v>
      </c>
      <c r="Q394" s="336">
        <f t="shared" si="133"/>
        <v>45288</v>
      </c>
      <c r="R394" s="28"/>
      <c r="S394" s="247"/>
      <c r="T394" s="177"/>
      <c r="U394" s="177"/>
      <c r="V394" s="177"/>
      <c r="W394" s="177"/>
      <c r="X394" s="177"/>
      <c r="Y394" s="25"/>
      <c r="Z394" s="205">
        <v>45288</v>
      </c>
      <c r="AA394" s="205">
        <v>45295</v>
      </c>
      <c r="AB394" s="205"/>
      <c r="AC394" s="205"/>
      <c r="AD394" s="205">
        <f>SUM(AC394+AE394)/2</f>
        <v>0</v>
      </c>
      <c r="AE394" s="205"/>
      <c r="AF394" s="205" t="str">
        <f t="shared" si="134"/>
        <v/>
      </c>
      <c r="AG394" s="205"/>
      <c r="AH394" s="222"/>
      <c r="AI394" s="41"/>
      <c r="AJ394" s="6">
        <f>IF(OR(ISBLANK(task_Fab_start),ISBLANK(task_Plumb_start)),"",task_Plumb_start-task_Fab_start+1)</f>
        <v>8</v>
      </c>
      <c r="AK394" s="6" t="str">
        <f>IF(OR(ISBLANK(task_Plumb_start),ISBLANK(task_Elect_start)),"",task_Elect_start-task_Plumb_start+1)</f>
        <v/>
      </c>
      <c r="AL394" s="6" t="str">
        <f>IF(OR(ISBLANK(task_Elect_start),ISBLANK(task_Fitup_Elect_start)),"",task_Fitup_Elect_start-task_Elect_start+1)</f>
        <v/>
      </c>
      <c r="AM394" s="6" t="str">
        <f>IF(OR(ISBLANK(task_Fitup_Elect_start),ISBLANK(task_Fitup_Plumb_start)),"",task_Fitup_Plumb_start-task_Fitup_Elect_start+1)</f>
        <v/>
      </c>
      <c r="AN394" s="6" t="str">
        <f>IF(OR(ISBLANK(task_Fitup_Plumb_start),ISBLANK(task_Test_start)),"",task_Test_start-task_Fitup_Plumb_start+1)</f>
        <v/>
      </c>
      <c r="AO394" s="6" t="str">
        <f>IF(OR(ISBLANK(task_Test_start),ISBLANK(task_QC_start)),"",task_QC_start-task_Test_start+1)</f>
        <v/>
      </c>
      <c r="AP394" s="30" t="str">
        <f>IF(OR(ISBLANK(task_QC_start),ISBLANK(task_Shipdate)),"",task_Shipdate-task_QC_start+1)</f>
        <v/>
      </c>
      <c r="AQ394" s="32"/>
      <c r="AR394" s="7"/>
      <c r="AS394" s="7"/>
      <c r="AT394" s="7"/>
      <c r="AU394" s="7"/>
      <c r="AV394" s="7"/>
      <c r="AW394" s="7"/>
      <c r="AX394" s="7"/>
      <c r="AY394" s="7"/>
      <c r="AZ394" s="7"/>
      <c r="BA394" s="7"/>
      <c r="BB394" s="7"/>
      <c r="BC394" s="7"/>
      <c r="BD394" s="7"/>
      <c r="BE394" s="7"/>
      <c r="BF394" s="7"/>
      <c r="BG394" s="8"/>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c r="CO394" s="7"/>
      <c r="CP394" s="7"/>
      <c r="CQ394" s="7"/>
      <c r="CR394" s="7"/>
      <c r="CS394" s="7"/>
      <c r="CT394" s="7"/>
      <c r="CU394" s="7"/>
      <c r="CV394" s="7"/>
      <c r="CW394" s="7"/>
      <c r="CX394" s="7"/>
      <c r="CY394" s="7"/>
      <c r="CZ394" s="7"/>
      <c r="DA394" s="7"/>
      <c r="DB394" s="7"/>
      <c r="DC394" s="7"/>
      <c r="DD394" s="7"/>
      <c r="DE394" s="7"/>
      <c r="DF394" s="7"/>
      <c r="DG394" s="7"/>
      <c r="DH394" s="7"/>
      <c r="DI394" s="7"/>
      <c r="DJ394" s="7"/>
      <c r="DK394" s="7"/>
      <c r="DL394" s="7"/>
      <c r="DM394" s="7"/>
      <c r="DN394" s="7"/>
      <c r="DO394" s="7"/>
      <c r="DP394" s="7"/>
      <c r="DQ394" s="7"/>
      <c r="DR394" s="7"/>
      <c r="DS394" s="7"/>
      <c r="DT394" s="7"/>
      <c r="DU394" s="7"/>
      <c r="DV394" s="7"/>
      <c r="DW394" s="37"/>
      <c r="DX394" s="5" t="s">
        <v>829</v>
      </c>
      <c r="DY394" s="5" t="s">
        <v>1595</v>
      </c>
      <c r="DZ394" s="5" t="s">
        <v>584</v>
      </c>
      <c r="EA394" s="5"/>
      <c r="EB394" s="5" t="s">
        <v>1551</v>
      </c>
      <c r="EC394" s="5" t="s">
        <v>1697</v>
      </c>
      <c r="ED394" s="5"/>
      <c r="EE394" s="5"/>
      <c r="EF394" s="5"/>
      <c r="EG394" s="5"/>
      <c r="EH394" s="5"/>
      <c r="EI394" s="5"/>
      <c r="EJ394" s="5"/>
      <c r="EK394" s="5"/>
      <c r="EL394" s="5"/>
      <c r="EM394" s="5"/>
      <c r="EN394" s="5"/>
      <c r="EO394" s="5"/>
      <c r="EP394" s="5"/>
      <c r="EQ394" s="5"/>
      <c r="ER394" s="5"/>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row>
    <row r="395" spans="1:265" s="9" customFormat="1" x14ac:dyDescent="0.3">
      <c r="A395" s="5" t="s">
        <v>2484</v>
      </c>
      <c r="B395" s="28" t="s">
        <v>2450</v>
      </c>
      <c r="C395" s="5" t="s">
        <v>579</v>
      </c>
      <c r="D395" s="5" t="s">
        <v>581</v>
      </c>
      <c r="E395" s="5" t="s">
        <v>575</v>
      </c>
      <c r="F395" s="283"/>
      <c r="G395" s="283"/>
      <c r="H395" s="130">
        <v>45126</v>
      </c>
      <c r="I395" s="130">
        <v>45121</v>
      </c>
      <c r="J395" s="130">
        <v>45219</v>
      </c>
      <c r="K395" s="131">
        <v>45210</v>
      </c>
      <c r="L395" s="115"/>
      <c r="M395" s="115"/>
      <c r="N395" s="130">
        <v>45219</v>
      </c>
      <c r="O395" s="130">
        <v>45212</v>
      </c>
      <c r="P395" s="205">
        <v>45282</v>
      </c>
      <c r="Q395" s="336">
        <f t="shared" si="133"/>
        <v>45289</v>
      </c>
      <c r="R395" s="28"/>
      <c r="S395" s="247"/>
      <c r="T395" s="177"/>
      <c r="U395" s="177"/>
      <c r="V395" s="177"/>
      <c r="W395" s="177"/>
      <c r="X395" s="177"/>
      <c r="Y395" s="25"/>
      <c r="Z395" s="205">
        <v>45290</v>
      </c>
      <c r="AA395" s="205">
        <v>45296</v>
      </c>
      <c r="AB395" s="205"/>
      <c r="AC395" s="205"/>
      <c r="AD395" s="205">
        <f>SUM(AC395+AE395)/2</f>
        <v>0</v>
      </c>
      <c r="AE395" s="205"/>
      <c r="AF395" s="205" t="str">
        <f t="shared" si="134"/>
        <v/>
      </c>
      <c r="AG395" s="205"/>
      <c r="AH395" s="222"/>
      <c r="AI395" s="41"/>
      <c r="AJ395" s="6">
        <f>IF(OR(ISBLANK(task_Fab_start),ISBLANK(task_Plumb_start)),"",task_Plumb_start-task_Fab_start+1)</f>
        <v>7</v>
      </c>
      <c r="AK395" s="6" t="str">
        <f>IF(OR(ISBLANK(task_Plumb_start),ISBLANK(task_Elect_start)),"",task_Elect_start-task_Plumb_start+1)</f>
        <v/>
      </c>
      <c r="AL395" s="6" t="str">
        <f>IF(OR(ISBLANK(task_Elect_start),ISBLANK(task_Fitup_Elect_start)),"",task_Fitup_Elect_start-task_Elect_start+1)</f>
        <v/>
      </c>
      <c r="AM395" s="6" t="str">
        <f>IF(OR(ISBLANK(task_Fitup_Elect_start),ISBLANK(task_Fitup_Plumb_start)),"",task_Fitup_Plumb_start-task_Fitup_Elect_start+1)</f>
        <v/>
      </c>
      <c r="AN395" s="6" t="str">
        <f>IF(OR(ISBLANK(task_Fitup_Plumb_start),ISBLANK(task_Test_start)),"",task_Test_start-task_Fitup_Plumb_start+1)</f>
        <v/>
      </c>
      <c r="AO395" s="6" t="str">
        <f>IF(OR(ISBLANK(task_Test_start),ISBLANK(task_QC_start)),"",task_QC_start-task_Test_start+1)</f>
        <v/>
      </c>
      <c r="AP395" s="30" t="str">
        <f>IF(OR(ISBLANK(task_QC_start),ISBLANK(task_Shipdate)),"",task_Shipdate-task_QC_start+1)</f>
        <v/>
      </c>
      <c r="AQ395" s="32"/>
      <c r="AR395" s="7"/>
      <c r="AS395" s="7"/>
      <c r="AT395" s="7"/>
      <c r="AU395" s="7"/>
      <c r="AV395" s="7"/>
      <c r="AW395" s="7"/>
      <c r="AX395" s="7"/>
      <c r="AY395" s="7"/>
      <c r="AZ395" s="7"/>
      <c r="BA395" s="7"/>
      <c r="BB395" s="7"/>
      <c r="BC395" s="7"/>
      <c r="BD395" s="7"/>
      <c r="BE395" s="7"/>
      <c r="BF395" s="7"/>
      <c r="BG395" s="8"/>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c r="CO395" s="7"/>
      <c r="CP395" s="7"/>
      <c r="CQ395" s="7"/>
      <c r="CR395" s="7"/>
      <c r="CS395" s="7"/>
      <c r="CT395" s="7"/>
      <c r="CU395" s="7"/>
      <c r="CV395" s="7"/>
      <c r="CW395" s="7"/>
      <c r="CX395" s="7"/>
      <c r="CY395" s="7"/>
      <c r="CZ395" s="7"/>
      <c r="DA395" s="7"/>
      <c r="DB395" s="7"/>
      <c r="DC395" s="7"/>
      <c r="DD395" s="7"/>
      <c r="DE395" s="7"/>
      <c r="DF395" s="7"/>
      <c r="DG395" s="7"/>
      <c r="DH395" s="7"/>
      <c r="DI395" s="7"/>
      <c r="DJ395" s="7"/>
      <c r="DK395" s="7"/>
      <c r="DL395" s="7"/>
      <c r="DM395" s="7"/>
      <c r="DN395" s="7"/>
      <c r="DO395" s="7"/>
      <c r="DP395" s="7"/>
      <c r="DQ395" s="7"/>
      <c r="DR395" s="7"/>
      <c r="DS395" s="7"/>
      <c r="DT395" s="7"/>
      <c r="DU395" s="7"/>
      <c r="DV395" s="7"/>
      <c r="DW395" s="37"/>
      <c r="DX395" s="5" t="s">
        <v>829</v>
      </c>
      <c r="DY395" s="5" t="s">
        <v>1595</v>
      </c>
      <c r="DZ395" s="5" t="s">
        <v>584</v>
      </c>
      <c r="EA395" s="5"/>
      <c r="EB395" s="5" t="s">
        <v>1551</v>
      </c>
      <c r="EC395" s="5" t="s">
        <v>1697</v>
      </c>
      <c r="ED395" s="5"/>
      <c r="EE395" s="5"/>
      <c r="EF395" s="5"/>
      <c r="EG395" s="5"/>
      <c r="EH395" s="5"/>
      <c r="EI395" s="5"/>
      <c r="EJ395" s="5"/>
      <c r="EK395" s="5"/>
      <c r="EL395" s="5"/>
      <c r="EM395" s="5"/>
      <c r="EN395" s="5"/>
      <c r="EO395" s="5"/>
      <c r="EP395" s="5"/>
      <c r="EQ395" s="5"/>
      <c r="ER395" s="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row>
    <row r="396" spans="1:265" s="9" customFormat="1" ht="28.8" x14ac:dyDescent="0.3">
      <c r="A396" s="5" t="s">
        <v>694</v>
      </c>
      <c r="B396" s="5" t="s">
        <v>2485</v>
      </c>
      <c r="C396" s="5" t="s">
        <v>579</v>
      </c>
      <c r="D396" s="5" t="s">
        <v>581</v>
      </c>
      <c r="E396" s="5" t="s">
        <v>583</v>
      </c>
      <c r="F396" s="134"/>
      <c r="G396" s="134"/>
      <c r="H396" s="131">
        <v>44873</v>
      </c>
      <c r="I396" s="134"/>
      <c r="J396" s="130">
        <v>44946</v>
      </c>
      <c r="K396" s="130">
        <v>44946</v>
      </c>
      <c r="L396" s="130">
        <v>45012</v>
      </c>
      <c r="M396" s="115"/>
      <c r="N396" s="131">
        <v>44952</v>
      </c>
      <c r="O396" s="134"/>
      <c r="P396" s="287">
        <v>45107</v>
      </c>
      <c r="Q396" s="462">
        <f t="shared" si="133"/>
        <v>45154</v>
      </c>
      <c r="R396" s="463" t="s">
        <v>2259</v>
      </c>
      <c r="S396" s="247">
        <v>0.9</v>
      </c>
      <c r="T396" s="235">
        <v>0.3</v>
      </c>
      <c r="U396" s="190">
        <v>1</v>
      </c>
      <c r="V396" s="235"/>
      <c r="W396" s="235"/>
      <c r="X396" s="177"/>
      <c r="Y396" s="25"/>
      <c r="Z396" s="206">
        <v>45162</v>
      </c>
      <c r="AA396" s="206">
        <v>45161</v>
      </c>
      <c r="AB396" s="208">
        <f>AC396</f>
        <v>45279</v>
      </c>
      <c r="AC396" s="207">
        <v>45279</v>
      </c>
      <c r="AD396" s="207">
        <v>45272</v>
      </c>
      <c r="AE396" s="207">
        <v>45280</v>
      </c>
      <c r="AF396" s="207">
        <f t="shared" si="134"/>
        <v>45281</v>
      </c>
      <c r="AG396" s="352">
        <v>45282</v>
      </c>
      <c r="AH396" s="222"/>
      <c r="AI396" s="41"/>
      <c r="AJ396" s="6"/>
      <c r="AK396" s="6"/>
      <c r="AL396" s="6"/>
      <c r="AM396" s="6"/>
      <c r="AN396" s="6"/>
      <c r="AO396" s="6"/>
      <c r="AP396" s="30"/>
      <c r="AQ396" s="32"/>
      <c r="AR396" s="7"/>
      <c r="AS396" s="7"/>
      <c r="AT396" s="7"/>
      <c r="AU396" s="7"/>
      <c r="AV396" s="7"/>
      <c r="AW396" s="7"/>
      <c r="AX396" s="7"/>
      <c r="AY396" s="7"/>
      <c r="AZ396" s="7"/>
      <c r="BA396" s="7"/>
      <c r="BB396" s="7"/>
      <c r="BC396" s="7"/>
      <c r="BD396" s="7"/>
      <c r="BE396" s="7"/>
      <c r="BF396" s="7"/>
      <c r="BG396" s="8"/>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c r="CO396" s="7"/>
      <c r="CP396" s="7"/>
      <c r="CQ396" s="7"/>
      <c r="CR396" s="7"/>
      <c r="CS396" s="7"/>
      <c r="CT396" s="7"/>
      <c r="CU396" s="7"/>
      <c r="CV396" s="7"/>
      <c r="CW396" s="7"/>
      <c r="CX396" s="7"/>
      <c r="CY396" s="7"/>
      <c r="CZ396" s="7"/>
      <c r="DA396" s="7"/>
      <c r="DB396" s="7"/>
      <c r="DC396" s="7"/>
      <c r="DD396" s="7"/>
      <c r="DE396" s="7"/>
      <c r="DF396" s="7"/>
      <c r="DG396" s="7"/>
      <c r="DH396" s="7"/>
      <c r="DI396" s="7"/>
      <c r="DJ396" s="7"/>
      <c r="DK396" s="7"/>
      <c r="DL396" s="7"/>
      <c r="DM396" s="7"/>
      <c r="DN396" s="7"/>
      <c r="DO396" s="7"/>
      <c r="DP396" s="7"/>
      <c r="DQ396" s="7"/>
      <c r="DR396" s="7"/>
      <c r="DS396" s="7"/>
      <c r="DT396" s="7"/>
      <c r="DU396" s="7"/>
      <c r="DV396" s="7"/>
      <c r="DW396" s="37"/>
      <c r="DX396" s="5" t="s">
        <v>2244</v>
      </c>
      <c r="DY396" s="5"/>
      <c r="DZ396" s="5"/>
      <c r="EA396" s="5"/>
      <c r="EB396" s="5"/>
      <c r="EC396" s="5" t="s">
        <v>1113</v>
      </c>
      <c r="ED396" s="5"/>
      <c r="EE396" s="115"/>
      <c r="EF396" s="115"/>
      <c r="EG396" s="115"/>
      <c r="EH396" s="115"/>
      <c r="EI396" s="115"/>
      <c r="EJ396" s="115"/>
      <c r="EK396" s="140"/>
      <c r="EL396" s="115"/>
      <c r="EM396" s="115"/>
      <c r="EN396" s="115"/>
      <c r="EO396" s="115"/>
      <c r="EP396" s="115"/>
      <c r="EQ396" s="5"/>
      <c r="ER396" s="5"/>
    </row>
    <row r="397" spans="1:265" s="9" customFormat="1" ht="41.4" x14ac:dyDescent="0.3">
      <c r="A397" s="5" t="s">
        <v>2486</v>
      </c>
      <c r="B397" s="28" t="s">
        <v>2487</v>
      </c>
      <c r="C397" s="5" t="s">
        <v>579</v>
      </c>
      <c r="D397" s="5" t="s">
        <v>589</v>
      </c>
      <c r="E397" s="5" t="s">
        <v>583</v>
      </c>
      <c r="F397" s="134"/>
      <c r="G397" s="134"/>
      <c r="H397" s="136">
        <v>45091</v>
      </c>
      <c r="I397" s="134"/>
      <c r="J397" s="130">
        <v>45119</v>
      </c>
      <c r="K397" s="134"/>
      <c r="L397" s="134"/>
      <c r="M397" s="115"/>
      <c r="N397" s="130">
        <v>45125</v>
      </c>
      <c r="O397" s="134"/>
      <c r="P397" s="115">
        <v>45203</v>
      </c>
      <c r="Q397" s="462">
        <f t="shared" si="133"/>
        <v>45177</v>
      </c>
      <c r="R397" s="701" t="s">
        <v>2488</v>
      </c>
      <c r="S397" s="177">
        <v>1</v>
      </c>
      <c r="T397" s="177">
        <v>1</v>
      </c>
      <c r="U397" s="190">
        <v>1</v>
      </c>
      <c r="V397" s="190">
        <v>1</v>
      </c>
      <c r="W397" s="177">
        <v>0.99</v>
      </c>
      <c r="X397" s="177"/>
      <c r="Y397" s="25"/>
      <c r="Z397" s="206">
        <v>45202</v>
      </c>
      <c r="AA397" s="206">
        <v>45184</v>
      </c>
      <c r="AB397" s="134"/>
      <c r="AC397" s="134"/>
      <c r="AD397" s="206">
        <v>45218</v>
      </c>
      <c r="AE397" s="207">
        <v>45280</v>
      </c>
      <c r="AF397" s="207">
        <f t="shared" si="134"/>
        <v>45286</v>
      </c>
      <c r="AG397" s="352">
        <v>45287</v>
      </c>
      <c r="AH397" s="222"/>
      <c r="AI397" s="41"/>
      <c r="AJ397" s="6"/>
      <c r="AK397" s="6"/>
      <c r="AL397" s="6"/>
      <c r="AM397" s="6"/>
      <c r="AN397" s="6"/>
      <c r="AO397" s="6"/>
      <c r="AP397" s="30"/>
      <c r="AQ397" s="32"/>
      <c r="AR397" s="7"/>
      <c r="AS397" s="7"/>
      <c r="AT397" s="7"/>
      <c r="AU397" s="7"/>
      <c r="AV397" s="7"/>
      <c r="AW397" s="7"/>
      <c r="AX397" s="7"/>
      <c r="AY397" s="7"/>
      <c r="AZ397" s="7"/>
      <c r="BA397" s="7"/>
      <c r="BB397" s="7"/>
      <c r="BC397" s="7"/>
      <c r="BD397" s="7"/>
      <c r="BE397" s="7"/>
      <c r="BF397" s="7"/>
      <c r="BG397" s="8"/>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c r="CO397" s="7"/>
      <c r="CP397" s="7"/>
      <c r="CQ397" s="7"/>
      <c r="CR397" s="7"/>
      <c r="CS397" s="7"/>
      <c r="CT397" s="7"/>
      <c r="CU397" s="7"/>
      <c r="CV397" s="7"/>
      <c r="CW397" s="7"/>
      <c r="CX397" s="7"/>
      <c r="CY397" s="7"/>
      <c r="CZ397" s="7"/>
      <c r="DA397" s="7"/>
      <c r="DB397" s="7"/>
      <c r="DC397" s="7"/>
      <c r="DD397" s="7"/>
      <c r="DE397" s="7"/>
      <c r="DF397" s="7"/>
      <c r="DG397" s="7"/>
      <c r="DH397" s="7"/>
      <c r="DI397" s="7"/>
      <c r="DJ397" s="7"/>
      <c r="DK397" s="7"/>
      <c r="DL397" s="7"/>
      <c r="DM397" s="7"/>
      <c r="DN397" s="7"/>
      <c r="DO397" s="7"/>
      <c r="DP397" s="7"/>
      <c r="DQ397" s="7"/>
      <c r="DR397" s="7"/>
      <c r="DS397" s="7"/>
      <c r="DT397" s="7"/>
      <c r="DU397" s="7"/>
      <c r="DV397" s="7"/>
      <c r="DW397" s="37"/>
      <c r="DX397" s="5"/>
      <c r="DY397" s="5"/>
      <c r="DZ397" s="5"/>
      <c r="EA397" s="5"/>
      <c r="EB397" s="5"/>
      <c r="EC397" s="5"/>
      <c r="ED397" s="5"/>
      <c r="EE397" s="5"/>
      <c r="EF397" s="5"/>
      <c r="EG397" s="5"/>
      <c r="EH397" s="5"/>
      <c r="EI397" s="5"/>
      <c r="EJ397" s="5"/>
      <c r="EK397" s="5"/>
      <c r="EL397" s="5"/>
      <c r="EM397" s="5"/>
      <c r="EN397" s="5"/>
      <c r="EO397" s="5"/>
      <c r="EP397" s="5"/>
      <c r="EQ397" s="5"/>
      <c r="ER397" s="5"/>
    </row>
    <row r="398" spans="1:265" s="9" customFormat="1" ht="72" x14ac:dyDescent="0.3">
      <c r="A398" s="5" t="s">
        <v>695</v>
      </c>
      <c r="B398" s="5" t="s">
        <v>2489</v>
      </c>
      <c r="C398" s="5" t="s">
        <v>579</v>
      </c>
      <c r="D398" s="5" t="s">
        <v>581</v>
      </c>
      <c r="E398" s="5" t="s">
        <v>583</v>
      </c>
      <c r="F398" s="134"/>
      <c r="G398" s="134"/>
      <c r="H398" s="131">
        <v>44873</v>
      </c>
      <c r="I398" s="134"/>
      <c r="J398" s="130">
        <v>44946</v>
      </c>
      <c r="K398" s="130">
        <v>44946</v>
      </c>
      <c r="L398" s="130">
        <v>45012</v>
      </c>
      <c r="M398" s="115"/>
      <c r="N398" s="131">
        <v>44952</v>
      </c>
      <c r="O398" s="134"/>
      <c r="P398" s="262">
        <v>45107</v>
      </c>
      <c r="Q398" s="462">
        <f t="shared" si="133"/>
        <v>45155</v>
      </c>
      <c r="R398" s="463" t="s">
        <v>2490</v>
      </c>
      <c r="S398" s="177">
        <v>1</v>
      </c>
      <c r="T398" s="235">
        <v>0.7</v>
      </c>
      <c r="U398" s="180">
        <v>1</v>
      </c>
      <c r="V398" s="176"/>
      <c r="W398" s="235"/>
      <c r="X398" s="177"/>
      <c r="Y398" s="25"/>
      <c r="Z398" s="206">
        <v>45154</v>
      </c>
      <c r="AA398" s="206">
        <v>45162</v>
      </c>
      <c r="AB398" s="208">
        <f>AC398</f>
        <v>45282</v>
      </c>
      <c r="AC398" s="207">
        <v>45282</v>
      </c>
      <c r="AD398" s="207">
        <v>45279</v>
      </c>
      <c r="AE398" s="207">
        <v>45286</v>
      </c>
      <c r="AF398" s="207">
        <f t="shared" si="134"/>
        <v>45288</v>
      </c>
      <c r="AG398" s="352">
        <v>45289</v>
      </c>
      <c r="AH398" s="222"/>
      <c r="AI398" s="41"/>
      <c r="AJ398" s="6"/>
      <c r="AK398" s="6"/>
      <c r="AL398" s="6"/>
      <c r="AM398" s="6"/>
      <c r="AN398" s="6"/>
      <c r="AO398" s="6"/>
      <c r="AP398" s="30"/>
      <c r="AQ398" s="32"/>
      <c r="AR398" s="7"/>
      <c r="AS398" s="7"/>
      <c r="AT398" s="7"/>
      <c r="AU398" s="7"/>
      <c r="AV398" s="7"/>
      <c r="AW398" s="7"/>
      <c r="AX398" s="7"/>
      <c r="AY398" s="7"/>
      <c r="AZ398" s="7"/>
      <c r="BA398" s="7"/>
      <c r="BB398" s="7"/>
      <c r="BC398" s="7"/>
      <c r="BD398" s="7"/>
      <c r="BE398" s="7"/>
      <c r="BF398" s="7"/>
      <c r="BG398" s="8"/>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c r="CO398" s="7"/>
      <c r="CP398" s="7"/>
      <c r="CQ398" s="7"/>
      <c r="CR398" s="7"/>
      <c r="CS398" s="7"/>
      <c r="CT398" s="7"/>
      <c r="CU398" s="7"/>
      <c r="CV398" s="7"/>
      <c r="CW398" s="7"/>
      <c r="CX398" s="7"/>
      <c r="CY398" s="7"/>
      <c r="CZ398" s="7"/>
      <c r="DA398" s="7"/>
      <c r="DB398" s="7"/>
      <c r="DC398" s="7"/>
      <c r="DD398" s="7"/>
      <c r="DE398" s="7"/>
      <c r="DF398" s="7"/>
      <c r="DG398" s="7"/>
      <c r="DH398" s="7"/>
      <c r="DI398" s="7"/>
      <c r="DJ398" s="7"/>
      <c r="DK398" s="7"/>
      <c r="DL398" s="7"/>
      <c r="DM398" s="7"/>
      <c r="DN398" s="7"/>
      <c r="DO398" s="7"/>
      <c r="DP398" s="7"/>
      <c r="DQ398" s="7"/>
      <c r="DR398" s="7"/>
      <c r="DS398" s="7"/>
      <c r="DT398" s="7"/>
      <c r="DU398" s="7"/>
      <c r="DV398" s="7"/>
      <c r="DW398" s="37"/>
      <c r="DX398" s="5" t="s">
        <v>2244</v>
      </c>
      <c r="DY398" s="5"/>
      <c r="DZ398" s="5"/>
      <c r="EA398" s="5"/>
      <c r="EB398" s="5"/>
      <c r="EC398" s="5" t="s">
        <v>1113</v>
      </c>
      <c r="ED398" s="5"/>
      <c r="EE398" s="115"/>
      <c r="EF398" s="115"/>
      <c r="EG398" s="115"/>
      <c r="EH398" s="115"/>
      <c r="EI398" s="115"/>
      <c r="EJ398" s="115"/>
      <c r="EK398" s="140"/>
      <c r="EL398" s="115"/>
      <c r="EM398" s="115"/>
      <c r="EN398" s="115"/>
      <c r="EO398" s="115"/>
      <c r="EP398" s="115"/>
      <c r="EQ398" s="5"/>
      <c r="ER398" s="5"/>
    </row>
    <row r="399" spans="1:265" s="9" customFormat="1" ht="27.6" x14ac:dyDescent="0.3">
      <c r="A399" s="533" t="s">
        <v>796</v>
      </c>
      <c r="B399" s="28" t="s">
        <v>2230</v>
      </c>
      <c r="C399" s="5" t="s">
        <v>579</v>
      </c>
      <c r="D399" s="5" t="s">
        <v>589</v>
      </c>
      <c r="E399" s="5" t="s">
        <v>583</v>
      </c>
      <c r="F399" s="134"/>
      <c r="G399" s="134"/>
      <c r="H399" s="130">
        <v>45030</v>
      </c>
      <c r="I399" s="130">
        <v>45030</v>
      </c>
      <c r="J399" s="130">
        <v>45084</v>
      </c>
      <c r="K399" s="130">
        <v>45040</v>
      </c>
      <c r="L399" s="134"/>
      <c r="M399" s="205">
        <v>45287</v>
      </c>
      <c r="N399" s="130">
        <v>45085</v>
      </c>
      <c r="O399" s="134"/>
      <c r="P399" s="115">
        <v>45257</v>
      </c>
      <c r="Q399" s="336">
        <f t="shared" si="133"/>
        <v>45062</v>
      </c>
      <c r="R399" s="467" t="s">
        <v>2491</v>
      </c>
      <c r="S399" s="177">
        <v>1</v>
      </c>
      <c r="T399" s="177">
        <v>1</v>
      </c>
      <c r="U399" s="177">
        <v>0.95</v>
      </c>
      <c r="V399" s="177">
        <v>0.5</v>
      </c>
      <c r="W399" s="177">
        <v>1</v>
      </c>
      <c r="X399" s="177"/>
      <c r="Y399" s="25"/>
      <c r="Z399" s="208"/>
      <c r="AA399" s="206">
        <v>45229</v>
      </c>
      <c r="AB399" s="206">
        <v>45069</v>
      </c>
      <c r="AC399" s="206">
        <v>45252</v>
      </c>
      <c r="AD399" s="206">
        <v>45229</v>
      </c>
      <c r="AE399" s="205">
        <v>45287</v>
      </c>
      <c r="AF399" s="205">
        <f t="shared" si="134"/>
        <v>45294</v>
      </c>
      <c r="AG399" s="221">
        <v>45295</v>
      </c>
      <c r="AH399" s="222"/>
      <c r="AI399" s="41"/>
      <c r="AJ399" s="6" t="str">
        <f t="shared" ref="AJ399:AJ421" si="135">IF(OR(ISBLANK(task_Fab_start),ISBLANK(task_Plumb_start)),"",task_Plumb_start-task_Fab_start+1)</f>
        <v/>
      </c>
      <c r="AK399" s="6">
        <f t="shared" ref="AK399:AK421" si="136">IF(OR(ISBLANK(task_Plumb_start),ISBLANK(task_Elect_start)),"",task_Elect_start-task_Plumb_start+1)</f>
        <v>-159</v>
      </c>
      <c r="AL399" s="6">
        <f t="shared" ref="AL399:AL421" si="137">IF(OR(ISBLANK(task_Elect_start),ISBLANK(task_Fitup_Elect_start)),"",task_Fitup_Elect_start-task_Elect_start+1)</f>
        <v>184</v>
      </c>
      <c r="AM399" s="6">
        <f t="shared" ref="AM399:AM421" si="138">IF(OR(ISBLANK(task_Fitup_Elect_start),ISBLANK(task_Fitup_Plumb_start)),"",task_Fitup_Plumb_start-task_Fitup_Elect_start+1)</f>
        <v>-22</v>
      </c>
      <c r="AN399" s="6">
        <f t="shared" ref="AN399:AN421" si="139">IF(OR(ISBLANK(task_Fitup_Plumb_start),ISBLANK(task_Test_start)),"",task_Test_start-task_Fitup_Plumb_start+1)</f>
        <v>59</v>
      </c>
      <c r="AO399" s="6">
        <f t="shared" ref="AO399:AO421" si="140">IF(OR(ISBLANK(task_Test_start),ISBLANK(task_QC_start)),"",task_QC_start-task_Test_start+1)</f>
        <v>8</v>
      </c>
      <c r="AP399" s="30">
        <f t="shared" ref="AP399:AP421" si="141">IF(OR(ISBLANK(task_QC_start),ISBLANK(task_Shipdate)),"",task_Shipdate-task_QC_start+1)</f>
        <v>2</v>
      </c>
      <c r="AQ399" s="32"/>
      <c r="AR399" s="7"/>
      <c r="AS399" s="7"/>
      <c r="AT399" s="7"/>
      <c r="AU399" s="7"/>
      <c r="AV399" s="7"/>
      <c r="AW399" s="7"/>
      <c r="AX399" s="7"/>
      <c r="AY399" s="7"/>
      <c r="AZ399" s="7"/>
      <c r="BA399" s="7"/>
      <c r="BB399" s="7"/>
      <c r="BC399" s="7"/>
      <c r="BD399" s="7"/>
      <c r="BE399" s="7"/>
      <c r="BF399" s="7"/>
      <c r="BG399" s="8"/>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c r="CO399" s="7"/>
      <c r="CP399" s="7"/>
      <c r="CQ399" s="7"/>
      <c r="CR399" s="7"/>
      <c r="CS399" s="7"/>
      <c r="CT399" s="7"/>
      <c r="CU399" s="7"/>
      <c r="CV399" s="7"/>
      <c r="CW399" s="7"/>
      <c r="CX399" s="7"/>
      <c r="CY399" s="7"/>
      <c r="CZ399" s="7"/>
      <c r="DA399" s="7"/>
      <c r="DB399" s="7"/>
      <c r="DC399" s="7"/>
      <c r="DD399" s="7"/>
      <c r="DE399" s="7"/>
      <c r="DF399" s="7"/>
      <c r="DG399" s="7"/>
      <c r="DH399" s="7"/>
      <c r="DI399" s="7"/>
      <c r="DJ399" s="7"/>
      <c r="DK399" s="7"/>
      <c r="DL399" s="7"/>
      <c r="DM399" s="7"/>
      <c r="DN399" s="7"/>
      <c r="DO399" s="7"/>
      <c r="DP399" s="7"/>
      <c r="DQ399" s="7"/>
      <c r="DR399" s="7"/>
      <c r="DS399" s="7"/>
      <c r="DT399" s="7"/>
      <c r="DU399" s="7"/>
      <c r="DV399" s="7"/>
      <c r="DW399" s="37"/>
      <c r="DX399" s="5"/>
      <c r="DY399" s="5"/>
      <c r="DZ399" s="5"/>
      <c r="EA399" s="5"/>
      <c r="EB399" s="5"/>
      <c r="EC399" s="5"/>
      <c r="ED399" s="5"/>
      <c r="EE399" s="5"/>
      <c r="EF399" s="5"/>
      <c r="EG399" s="5"/>
      <c r="EH399" s="5"/>
      <c r="EI399" s="5"/>
      <c r="EJ399" s="5"/>
      <c r="EK399" s="5"/>
      <c r="EL399" s="5"/>
      <c r="EM399" s="5"/>
      <c r="EN399" s="5"/>
      <c r="EO399" s="5"/>
      <c r="EP399" s="5"/>
      <c r="EQ399" s="5"/>
      <c r="ER399" s="5"/>
    </row>
    <row r="400" spans="1:265" s="9" customFormat="1" x14ac:dyDescent="0.3">
      <c r="A400" s="5" t="s">
        <v>2492</v>
      </c>
      <c r="B400" s="28" t="s">
        <v>1981</v>
      </c>
      <c r="C400" s="5" t="s">
        <v>579</v>
      </c>
      <c r="D400" s="5" t="s">
        <v>581</v>
      </c>
      <c r="E400" s="5" t="s">
        <v>575</v>
      </c>
      <c r="F400" s="283"/>
      <c r="G400" s="283"/>
      <c r="H400" s="130">
        <v>45128</v>
      </c>
      <c r="I400" s="130">
        <v>45121</v>
      </c>
      <c r="J400" s="130">
        <v>45219</v>
      </c>
      <c r="K400" s="131">
        <v>45210</v>
      </c>
      <c r="L400" s="115"/>
      <c r="M400" s="115"/>
      <c r="N400" s="130">
        <v>45219</v>
      </c>
      <c r="O400" s="130">
        <v>45212</v>
      </c>
      <c r="P400" s="205">
        <v>45271</v>
      </c>
      <c r="Q400" s="336">
        <f t="shared" si="133"/>
        <v>45294</v>
      </c>
      <c r="R400" s="28" t="s">
        <v>2493</v>
      </c>
      <c r="S400" s="177"/>
      <c r="T400" s="177"/>
      <c r="U400" s="177"/>
      <c r="V400" s="177"/>
      <c r="W400" s="177"/>
      <c r="X400" s="177"/>
      <c r="Y400" s="25"/>
      <c r="Z400" s="205">
        <v>45294</v>
      </c>
      <c r="AA400" s="205">
        <v>45301</v>
      </c>
      <c r="AB400" s="205"/>
      <c r="AC400" s="205"/>
      <c r="AD400" s="205">
        <f>SUM(AC400+AE400)/2</f>
        <v>0</v>
      </c>
      <c r="AE400" s="205"/>
      <c r="AF400" s="205" t="str">
        <f t="shared" si="134"/>
        <v/>
      </c>
      <c r="AG400" s="221"/>
      <c r="AH400" s="222"/>
      <c r="AI400" s="41"/>
      <c r="AJ400" s="6">
        <f t="shared" si="135"/>
        <v>8</v>
      </c>
      <c r="AK400" s="6" t="str">
        <f t="shared" si="136"/>
        <v/>
      </c>
      <c r="AL400" s="6" t="str">
        <f t="shared" si="137"/>
        <v/>
      </c>
      <c r="AM400" s="6" t="str">
        <f t="shared" si="138"/>
        <v/>
      </c>
      <c r="AN400" s="6" t="str">
        <f t="shared" si="139"/>
        <v/>
      </c>
      <c r="AO400" s="6" t="str">
        <f t="shared" si="140"/>
        <v/>
      </c>
      <c r="AP400" s="30" t="str">
        <f t="shared" si="141"/>
        <v/>
      </c>
      <c r="AQ400" s="32"/>
      <c r="AR400" s="7"/>
      <c r="AS400" s="7"/>
      <c r="AT400" s="7"/>
      <c r="AU400" s="7"/>
      <c r="AV400" s="7"/>
      <c r="AW400" s="7"/>
      <c r="AX400" s="7"/>
      <c r="AY400" s="7"/>
      <c r="AZ400" s="7"/>
      <c r="BA400" s="7"/>
      <c r="BB400" s="7"/>
      <c r="BC400" s="7"/>
      <c r="BD400" s="7"/>
      <c r="BE400" s="7"/>
      <c r="BF400" s="7"/>
      <c r="BG400" s="8"/>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c r="CO400" s="7"/>
      <c r="CP400" s="7"/>
      <c r="CQ400" s="7"/>
      <c r="CR400" s="7"/>
      <c r="CS400" s="7"/>
      <c r="CT400" s="7"/>
      <c r="CU400" s="7"/>
      <c r="CV400" s="7"/>
      <c r="CW400" s="7"/>
      <c r="CX400" s="7"/>
      <c r="CY400" s="7"/>
      <c r="CZ400" s="7"/>
      <c r="DA400" s="7"/>
      <c r="DB400" s="7"/>
      <c r="DC400" s="7"/>
      <c r="DD400" s="7"/>
      <c r="DE400" s="7"/>
      <c r="DF400" s="7"/>
      <c r="DG400" s="7"/>
      <c r="DH400" s="7"/>
      <c r="DI400" s="7"/>
      <c r="DJ400" s="7"/>
      <c r="DK400" s="7"/>
      <c r="DL400" s="7"/>
      <c r="DM400" s="7"/>
      <c r="DN400" s="7"/>
      <c r="DO400" s="7"/>
      <c r="DP400" s="7"/>
      <c r="DQ400" s="7"/>
      <c r="DR400" s="7"/>
      <c r="DS400" s="7"/>
      <c r="DT400" s="7"/>
      <c r="DU400" s="7"/>
      <c r="DV400" s="7"/>
      <c r="DW400" s="37"/>
      <c r="DX400" s="5" t="s">
        <v>829</v>
      </c>
      <c r="DY400" s="5" t="s">
        <v>1595</v>
      </c>
      <c r="DZ400" s="5" t="s">
        <v>584</v>
      </c>
      <c r="EA400" s="5"/>
      <c r="EB400" s="5" t="s">
        <v>1551</v>
      </c>
      <c r="EC400" s="5" t="s">
        <v>1697</v>
      </c>
      <c r="ED400" s="5"/>
      <c r="EE400" s="5"/>
      <c r="EF400" s="5"/>
      <c r="EG400" s="5"/>
      <c r="EH400" s="5"/>
      <c r="EI400" s="5"/>
      <c r="EJ400" s="5"/>
      <c r="EK400" s="5"/>
      <c r="EL400" s="5"/>
      <c r="EM400" s="5"/>
      <c r="EN400" s="5"/>
      <c r="EO400" s="5"/>
      <c r="EP400" s="5"/>
      <c r="EQ400" s="5"/>
      <c r="ER400" s="5"/>
      <c r="ES400"/>
      <c r="ET400"/>
      <c r="EU400"/>
      <c r="EV400"/>
      <c r="EW400"/>
      <c r="EX400"/>
      <c r="EY400"/>
      <c r="EZ400"/>
      <c r="FA400"/>
      <c r="FB400"/>
      <c r="FC400"/>
      <c r="FD400"/>
      <c r="FE400"/>
      <c r="FF400"/>
      <c r="FG400"/>
      <c r="FH400"/>
      <c r="FI400"/>
      <c r="FJ400"/>
      <c r="FK400"/>
      <c r="FL400"/>
      <c r="FM400"/>
      <c r="FN400"/>
      <c r="FO400"/>
      <c r="FP400"/>
      <c r="FQ400"/>
      <c r="FR400"/>
      <c r="FS400"/>
      <c r="FT400"/>
      <c r="FU400"/>
      <c r="FV400"/>
      <c r="FW400"/>
      <c r="FX400"/>
      <c r="FY400"/>
      <c r="FZ400"/>
      <c r="GA400"/>
      <c r="GB400"/>
      <c r="GC400"/>
      <c r="GD400"/>
      <c r="GE400"/>
      <c r="GF400"/>
      <c r="GG400"/>
      <c r="GH400"/>
      <c r="GI400"/>
      <c r="GJ400"/>
      <c r="GK400"/>
      <c r="GL400"/>
      <c r="GM400"/>
      <c r="GN400"/>
      <c r="GO400"/>
      <c r="GP400"/>
      <c r="GQ400"/>
      <c r="GR400"/>
      <c r="GS400"/>
      <c r="GT400"/>
      <c r="GU400"/>
      <c r="GV400"/>
      <c r="GW400"/>
      <c r="GX400"/>
      <c r="GY400"/>
      <c r="GZ400"/>
      <c r="HA400"/>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row>
    <row r="401" spans="1:265" s="9" customFormat="1" ht="27.6" x14ac:dyDescent="0.3">
      <c r="A401" s="533" t="s">
        <v>798</v>
      </c>
      <c r="B401" s="28" t="s">
        <v>2494</v>
      </c>
      <c r="C401" s="5" t="s">
        <v>579</v>
      </c>
      <c r="D401" s="5" t="s">
        <v>589</v>
      </c>
      <c r="E401" s="5" t="s">
        <v>583</v>
      </c>
      <c r="F401" s="134"/>
      <c r="G401" s="134"/>
      <c r="H401" s="130">
        <v>45033</v>
      </c>
      <c r="I401" s="134"/>
      <c r="J401" s="130">
        <v>45089</v>
      </c>
      <c r="K401" s="130">
        <v>45040</v>
      </c>
      <c r="L401" s="134"/>
      <c r="M401" s="205">
        <v>45292</v>
      </c>
      <c r="N401" s="130">
        <v>45090</v>
      </c>
      <c r="O401" s="134"/>
      <c r="P401" s="115">
        <v>45257</v>
      </c>
      <c r="Q401" s="462">
        <f t="shared" si="133"/>
        <v>45161</v>
      </c>
      <c r="R401" s="754" t="s">
        <v>2178</v>
      </c>
      <c r="S401" s="177">
        <v>1</v>
      </c>
      <c r="T401" s="177">
        <v>1</v>
      </c>
      <c r="U401" s="177">
        <v>0.95</v>
      </c>
      <c r="V401" s="177">
        <v>0.95</v>
      </c>
      <c r="W401" s="177">
        <v>1</v>
      </c>
      <c r="X401" s="177"/>
      <c r="Y401" s="25"/>
      <c r="Z401" s="208"/>
      <c r="AA401" s="206">
        <v>45231</v>
      </c>
      <c r="AB401" s="206">
        <v>45168</v>
      </c>
      <c r="AC401" s="206">
        <v>45252</v>
      </c>
      <c r="AD401" s="206">
        <v>45231</v>
      </c>
      <c r="AE401" s="205">
        <v>45292</v>
      </c>
      <c r="AF401" s="205">
        <f t="shared" si="134"/>
        <v>45296</v>
      </c>
      <c r="AG401" s="221">
        <v>45299</v>
      </c>
      <c r="AH401" s="222"/>
      <c r="AI401" s="41"/>
      <c r="AJ401" s="6" t="str">
        <f t="shared" si="135"/>
        <v/>
      </c>
      <c r="AK401" s="6">
        <f t="shared" si="136"/>
        <v>-62</v>
      </c>
      <c r="AL401" s="6">
        <f t="shared" si="137"/>
        <v>85</v>
      </c>
      <c r="AM401" s="6">
        <f t="shared" si="138"/>
        <v>-20</v>
      </c>
      <c r="AN401" s="6">
        <f t="shared" si="139"/>
        <v>62</v>
      </c>
      <c r="AO401" s="6">
        <f t="shared" si="140"/>
        <v>5</v>
      </c>
      <c r="AP401" s="30">
        <f t="shared" si="141"/>
        <v>4</v>
      </c>
      <c r="AQ401" s="32"/>
      <c r="AR401" s="7"/>
      <c r="AS401" s="7"/>
      <c r="AT401" s="7"/>
      <c r="AU401" s="7"/>
      <c r="AV401" s="7"/>
      <c r="AW401" s="7"/>
      <c r="AX401" s="7"/>
      <c r="AY401" s="7"/>
      <c r="AZ401" s="7"/>
      <c r="BA401" s="7"/>
      <c r="BB401" s="7"/>
      <c r="BC401" s="7"/>
      <c r="BD401" s="7"/>
      <c r="BE401" s="7"/>
      <c r="BF401" s="7"/>
      <c r="BG401" s="8"/>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c r="CO401" s="7"/>
      <c r="CP401" s="7"/>
      <c r="CQ401" s="7"/>
      <c r="CR401" s="7"/>
      <c r="CS401" s="7"/>
      <c r="CT401" s="7"/>
      <c r="CU401" s="7"/>
      <c r="CV401" s="7"/>
      <c r="CW401" s="7"/>
      <c r="CX401" s="7"/>
      <c r="CY401" s="7"/>
      <c r="CZ401" s="7"/>
      <c r="DA401" s="7"/>
      <c r="DB401" s="7"/>
      <c r="DC401" s="7"/>
      <c r="DD401" s="7"/>
      <c r="DE401" s="7"/>
      <c r="DF401" s="7"/>
      <c r="DG401" s="7"/>
      <c r="DH401" s="7"/>
      <c r="DI401" s="7"/>
      <c r="DJ401" s="7"/>
      <c r="DK401" s="7"/>
      <c r="DL401" s="7"/>
      <c r="DM401" s="7"/>
      <c r="DN401" s="7"/>
      <c r="DO401" s="7"/>
      <c r="DP401" s="7"/>
      <c r="DQ401" s="7"/>
      <c r="DR401" s="7"/>
      <c r="DS401" s="7"/>
      <c r="DT401" s="7"/>
      <c r="DU401" s="7"/>
      <c r="DV401" s="7"/>
      <c r="DW401" s="37"/>
      <c r="DX401" s="5"/>
      <c r="DY401" s="5"/>
      <c r="DZ401" s="5"/>
      <c r="EA401" s="5"/>
      <c r="EB401" s="5"/>
      <c r="EC401" s="5"/>
      <c r="ED401" s="5"/>
      <c r="EE401" s="5"/>
      <c r="EF401" s="5"/>
      <c r="EG401" s="5"/>
      <c r="EH401" s="5"/>
      <c r="EI401" s="5"/>
      <c r="EJ401" s="5"/>
      <c r="EK401" s="5"/>
      <c r="EL401" s="5"/>
      <c r="EM401" s="5"/>
      <c r="EN401" s="5"/>
      <c r="EO401" s="5"/>
      <c r="EP401" s="5"/>
      <c r="EQ401" s="5"/>
      <c r="ER401" s="5"/>
    </row>
    <row r="402" spans="1:265" s="9" customFormat="1" x14ac:dyDescent="0.3">
      <c r="A402" s="5" t="s">
        <v>801</v>
      </c>
      <c r="B402" s="28" t="s">
        <v>2495</v>
      </c>
      <c r="C402" s="5" t="s">
        <v>579</v>
      </c>
      <c r="D402" s="5" t="s">
        <v>589</v>
      </c>
      <c r="E402" s="5" t="s">
        <v>583</v>
      </c>
      <c r="F402" s="134"/>
      <c r="G402" s="134"/>
      <c r="H402" s="130">
        <v>45033</v>
      </c>
      <c r="I402" s="134"/>
      <c r="J402" s="130">
        <v>45093</v>
      </c>
      <c r="K402" s="130">
        <v>45040</v>
      </c>
      <c r="L402" s="134"/>
      <c r="M402" s="115">
        <v>45292</v>
      </c>
      <c r="N402" s="130">
        <v>45093</v>
      </c>
      <c r="O402" s="134"/>
      <c r="P402" s="115">
        <v>45257</v>
      </c>
      <c r="Q402" s="634">
        <f t="shared" si="133"/>
        <v>45271</v>
      </c>
      <c r="R402" s="479" t="s">
        <v>2496</v>
      </c>
      <c r="S402" s="177"/>
      <c r="T402" s="177"/>
      <c r="U402" s="161"/>
      <c r="V402" s="177"/>
      <c r="W402" s="177"/>
      <c r="X402" s="177"/>
      <c r="Y402" s="25"/>
      <c r="Z402" s="208"/>
      <c r="AA402" s="205">
        <v>45278</v>
      </c>
      <c r="AB402" s="205">
        <v>45289</v>
      </c>
      <c r="AC402" s="205">
        <v>45296</v>
      </c>
      <c r="AD402" s="205">
        <v>45280</v>
      </c>
      <c r="AE402" s="205">
        <v>45299</v>
      </c>
      <c r="AF402" s="205">
        <f t="shared" si="134"/>
        <v>45303</v>
      </c>
      <c r="AG402" s="205">
        <v>45306</v>
      </c>
      <c r="AH402" s="222"/>
      <c r="AI402" s="41"/>
      <c r="AJ402" s="6" t="str">
        <f t="shared" si="135"/>
        <v/>
      </c>
      <c r="AK402" s="6">
        <f t="shared" si="136"/>
        <v>12</v>
      </c>
      <c r="AL402" s="6">
        <f t="shared" si="137"/>
        <v>8</v>
      </c>
      <c r="AM402" s="6">
        <f t="shared" si="138"/>
        <v>-15</v>
      </c>
      <c r="AN402" s="6">
        <f t="shared" si="139"/>
        <v>20</v>
      </c>
      <c r="AO402" s="6">
        <f t="shared" si="140"/>
        <v>5</v>
      </c>
      <c r="AP402" s="30">
        <f t="shared" si="141"/>
        <v>4</v>
      </c>
      <c r="AQ402" s="32"/>
      <c r="AR402" s="7"/>
      <c r="AS402" s="7"/>
      <c r="AT402" s="7"/>
      <c r="AU402" s="7"/>
      <c r="AV402" s="7"/>
      <c r="AW402" s="7"/>
      <c r="AX402" s="7"/>
      <c r="AY402" s="7"/>
      <c r="AZ402" s="7"/>
      <c r="BA402" s="7"/>
      <c r="BB402" s="7"/>
      <c r="BC402" s="7"/>
      <c r="BD402" s="7"/>
      <c r="BE402" s="7"/>
      <c r="BF402" s="7"/>
      <c r="BG402" s="8"/>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c r="CO402" s="7"/>
      <c r="CP402" s="7"/>
      <c r="CQ402" s="7"/>
      <c r="CR402" s="7"/>
      <c r="CS402" s="7"/>
      <c r="CT402" s="7"/>
      <c r="CU402" s="7"/>
      <c r="CV402" s="7"/>
      <c r="CW402" s="7"/>
      <c r="CX402" s="7"/>
      <c r="CY402" s="7"/>
      <c r="CZ402" s="7"/>
      <c r="DA402" s="7"/>
      <c r="DB402" s="7"/>
      <c r="DC402" s="7"/>
      <c r="DD402" s="7"/>
      <c r="DE402" s="7"/>
      <c r="DF402" s="7"/>
      <c r="DG402" s="7"/>
      <c r="DH402" s="7"/>
      <c r="DI402" s="7"/>
      <c r="DJ402" s="7"/>
      <c r="DK402" s="7"/>
      <c r="DL402" s="7"/>
      <c r="DM402" s="7"/>
      <c r="DN402" s="7"/>
      <c r="DO402" s="7"/>
      <c r="DP402" s="7"/>
      <c r="DQ402" s="7"/>
      <c r="DR402" s="7"/>
      <c r="DS402" s="7"/>
      <c r="DT402" s="7"/>
      <c r="DU402" s="7"/>
      <c r="DV402" s="7"/>
      <c r="DW402" s="37"/>
      <c r="DX402" s="5"/>
      <c r="DY402" s="5"/>
      <c r="DZ402" s="5"/>
      <c r="EA402" s="5"/>
      <c r="EB402" s="5"/>
      <c r="EC402" s="5"/>
      <c r="ED402" s="5"/>
      <c r="EE402" s="5"/>
      <c r="EF402" s="5"/>
      <c r="EG402" s="5"/>
      <c r="EH402" s="5"/>
      <c r="EI402" s="5"/>
      <c r="EJ402" s="5"/>
      <c r="EK402" s="5"/>
      <c r="EL402" s="5"/>
      <c r="EM402" s="5"/>
      <c r="EN402" s="5"/>
      <c r="EO402" s="5"/>
      <c r="EP402" s="5"/>
      <c r="EQ402" s="5"/>
      <c r="ER402" s="5"/>
    </row>
    <row r="403" spans="1:265" s="9" customFormat="1" ht="24.75" customHeight="1" x14ac:dyDescent="0.3">
      <c r="A403" s="5" t="s">
        <v>648</v>
      </c>
      <c r="B403" s="5" t="s">
        <v>2285</v>
      </c>
      <c r="C403" s="5" t="s">
        <v>579</v>
      </c>
      <c r="D403" s="5" t="s">
        <v>581</v>
      </c>
      <c r="E403" s="5" t="s">
        <v>583</v>
      </c>
      <c r="F403" s="130">
        <v>44685</v>
      </c>
      <c r="G403" s="134"/>
      <c r="H403" s="130">
        <v>44824</v>
      </c>
      <c r="I403" s="134"/>
      <c r="J403" s="130">
        <v>44900</v>
      </c>
      <c r="K403" s="130">
        <v>45168</v>
      </c>
      <c r="L403" s="134"/>
      <c r="M403" s="134"/>
      <c r="N403" s="130">
        <v>44901</v>
      </c>
      <c r="O403" s="134"/>
      <c r="P403" s="287">
        <v>44923</v>
      </c>
      <c r="Q403" s="361">
        <f t="shared" si="133"/>
        <v>45264</v>
      </c>
      <c r="R403" s="696" t="s">
        <v>2497</v>
      </c>
      <c r="S403" s="235">
        <v>0.15</v>
      </c>
      <c r="T403" s="235"/>
      <c r="U403" s="176"/>
      <c r="V403" s="235"/>
      <c r="W403" s="235"/>
      <c r="X403" s="177"/>
      <c r="Y403" s="25"/>
      <c r="Z403" s="212">
        <v>45250</v>
      </c>
      <c r="AA403" s="207">
        <v>45271</v>
      </c>
      <c r="AB403" s="205">
        <v>45278</v>
      </c>
      <c r="AC403" s="205">
        <v>45271</v>
      </c>
      <c r="AD403" s="207">
        <v>45292</v>
      </c>
      <c r="AE403" s="207">
        <v>45299</v>
      </c>
      <c r="AF403" s="207">
        <f t="shared" si="134"/>
        <v>45307</v>
      </c>
      <c r="AG403" s="207">
        <v>45308</v>
      </c>
      <c r="AH403" s="222"/>
      <c r="AI403" s="41"/>
      <c r="AJ403" s="6">
        <f t="shared" si="135"/>
        <v>22</v>
      </c>
      <c r="AK403" s="6">
        <f t="shared" si="136"/>
        <v>8</v>
      </c>
      <c r="AL403" s="6">
        <f t="shared" si="137"/>
        <v>-6</v>
      </c>
      <c r="AM403" s="6">
        <f t="shared" si="138"/>
        <v>22</v>
      </c>
      <c r="AN403" s="6">
        <f t="shared" si="139"/>
        <v>8</v>
      </c>
      <c r="AO403" s="6">
        <f t="shared" si="140"/>
        <v>9</v>
      </c>
      <c r="AP403" s="30">
        <f t="shared" si="141"/>
        <v>2</v>
      </c>
      <c r="AQ403" s="32"/>
      <c r="AR403" s="7"/>
      <c r="AS403" s="7"/>
      <c r="AT403" s="7"/>
      <c r="AU403" s="7"/>
      <c r="AV403" s="7"/>
      <c r="AW403" s="7"/>
      <c r="AX403" s="7"/>
      <c r="AY403" s="7"/>
      <c r="AZ403" s="7"/>
      <c r="BA403" s="7"/>
      <c r="BB403" s="7"/>
      <c r="BC403" s="7"/>
      <c r="BD403" s="7"/>
      <c r="BE403" s="7"/>
      <c r="BF403" s="7"/>
      <c r="BG403" s="8"/>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c r="CO403" s="7"/>
      <c r="CP403" s="7"/>
      <c r="CQ403" s="7"/>
      <c r="CR403" s="7"/>
      <c r="CS403" s="7"/>
      <c r="CT403" s="7"/>
      <c r="CU403" s="7"/>
      <c r="CV403" s="7"/>
      <c r="CW403" s="7"/>
      <c r="CX403" s="7"/>
      <c r="CY403" s="7"/>
      <c r="CZ403" s="7"/>
      <c r="DA403" s="7"/>
      <c r="DB403" s="7"/>
      <c r="DC403" s="7"/>
      <c r="DD403" s="7"/>
      <c r="DE403" s="7"/>
      <c r="DF403" s="7"/>
      <c r="DG403" s="7"/>
      <c r="DH403" s="7"/>
      <c r="DI403" s="7"/>
      <c r="DJ403" s="7"/>
      <c r="DK403" s="7"/>
      <c r="DL403" s="7"/>
      <c r="DM403" s="7"/>
      <c r="DN403" s="7"/>
      <c r="DO403" s="7"/>
      <c r="DP403" s="7"/>
      <c r="DQ403" s="7"/>
      <c r="DR403" s="7"/>
      <c r="DS403" s="7"/>
      <c r="DT403" s="7"/>
      <c r="DU403" s="7"/>
      <c r="DV403" s="7"/>
      <c r="DW403" s="37"/>
      <c r="DX403" s="5" t="s">
        <v>1703</v>
      </c>
      <c r="DY403" s="5"/>
      <c r="DZ403" s="5" t="s">
        <v>1527</v>
      </c>
      <c r="EA403" s="5"/>
      <c r="EB403" s="5" t="s">
        <v>1780</v>
      </c>
      <c r="EC403" s="5" t="s">
        <v>1705</v>
      </c>
      <c r="ED403" s="5" t="s">
        <v>1586</v>
      </c>
      <c r="EE403" s="115"/>
      <c r="EF403" s="115"/>
      <c r="EG403" s="115"/>
      <c r="EH403" s="115"/>
      <c r="EI403" s="115"/>
      <c r="EJ403" s="115"/>
      <c r="EK403" s="115"/>
      <c r="EL403" s="115"/>
      <c r="EM403" s="115"/>
      <c r="EN403" s="115"/>
      <c r="EO403" s="115"/>
      <c r="EP403" s="115"/>
      <c r="EQ403" s="5"/>
      <c r="ER403" s="5"/>
    </row>
    <row r="404" spans="1:265" s="9" customFormat="1" ht="27.6" x14ac:dyDescent="0.3">
      <c r="A404" s="5" t="s">
        <v>2498</v>
      </c>
      <c r="B404" s="28" t="s">
        <v>2499</v>
      </c>
      <c r="C404" s="5" t="s">
        <v>579</v>
      </c>
      <c r="D404" s="5" t="s">
        <v>581</v>
      </c>
      <c r="E404" s="5" t="s">
        <v>583</v>
      </c>
      <c r="F404" s="134"/>
      <c r="G404" s="134"/>
      <c r="H404" s="130">
        <v>45149</v>
      </c>
      <c r="I404" s="134"/>
      <c r="J404" s="357">
        <v>45159</v>
      </c>
      <c r="K404" s="356"/>
      <c r="L404" s="134"/>
      <c r="M404" s="134"/>
      <c r="N404" s="130">
        <v>45160</v>
      </c>
      <c r="O404" s="134"/>
      <c r="P404" s="115">
        <v>45251</v>
      </c>
      <c r="Q404" s="462">
        <f t="shared" si="133"/>
        <v>45233</v>
      </c>
      <c r="R404" s="28" t="s">
        <v>2500</v>
      </c>
      <c r="S404" s="161">
        <v>1</v>
      </c>
      <c r="T404" s="161"/>
      <c r="U404" s="161"/>
      <c r="V404" s="161"/>
      <c r="W404" s="161">
        <v>0.2</v>
      </c>
      <c r="X404" s="177"/>
      <c r="Y404" s="25"/>
      <c r="Z404" s="206">
        <v>45247</v>
      </c>
      <c r="AA404" s="205">
        <v>45240</v>
      </c>
      <c r="AB404" s="208"/>
      <c r="AC404" s="208"/>
      <c r="AD404" s="206">
        <v>45250</v>
      </c>
      <c r="AE404" s="205">
        <v>45303</v>
      </c>
      <c r="AF404" s="205">
        <f t="shared" si="134"/>
        <v>45308</v>
      </c>
      <c r="AG404" s="221">
        <v>45309</v>
      </c>
      <c r="AH404" s="222"/>
      <c r="AI404" s="41"/>
      <c r="AJ404" s="6">
        <f t="shared" si="135"/>
        <v>-6</v>
      </c>
      <c r="AK404" s="6" t="str">
        <f t="shared" si="136"/>
        <v/>
      </c>
      <c r="AL404" s="6" t="str">
        <f t="shared" si="137"/>
        <v/>
      </c>
      <c r="AM404" s="6" t="str">
        <f t="shared" si="138"/>
        <v/>
      </c>
      <c r="AN404" s="6">
        <f t="shared" si="139"/>
        <v>54</v>
      </c>
      <c r="AO404" s="6">
        <f t="shared" si="140"/>
        <v>6</v>
      </c>
      <c r="AP404" s="30">
        <f t="shared" si="141"/>
        <v>2</v>
      </c>
      <c r="AQ404" s="32"/>
      <c r="AR404" s="7"/>
      <c r="AS404" s="7"/>
      <c r="AT404" s="7"/>
      <c r="AU404" s="7"/>
      <c r="AV404" s="7"/>
      <c r="AW404" s="7"/>
      <c r="AX404" s="7"/>
      <c r="AY404" s="7"/>
      <c r="AZ404" s="7"/>
      <c r="BA404" s="7"/>
      <c r="BB404" s="7"/>
      <c r="BC404" s="7"/>
      <c r="BD404" s="7"/>
      <c r="BE404" s="7"/>
      <c r="BF404" s="7"/>
      <c r="BG404" s="8"/>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c r="CO404" s="7"/>
      <c r="CP404" s="7"/>
      <c r="CQ404" s="7"/>
      <c r="CR404" s="7"/>
      <c r="CS404" s="7"/>
      <c r="CT404" s="7"/>
      <c r="CU404" s="7"/>
      <c r="CV404" s="7"/>
      <c r="CW404" s="7"/>
      <c r="CX404" s="7"/>
      <c r="CY404" s="7"/>
      <c r="CZ404" s="7"/>
      <c r="DA404" s="7"/>
      <c r="DB404" s="7"/>
      <c r="DC404" s="7"/>
      <c r="DD404" s="7"/>
      <c r="DE404" s="7"/>
      <c r="DF404" s="7"/>
      <c r="DG404" s="7"/>
      <c r="DH404" s="7"/>
      <c r="DI404" s="7"/>
      <c r="DJ404" s="7"/>
      <c r="DK404" s="7"/>
      <c r="DL404" s="7"/>
      <c r="DM404" s="7"/>
      <c r="DN404" s="7"/>
      <c r="DO404" s="7"/>
      <c r="DP404" s="7"/>
      <c r="DQ404" s="7"/>
      <c r="DR404" s="7"/>
      <c r="DS404" s="7"/>
      <c r="DT404" s="7"/>
      <c r="DU404" s="7"/>
      <c r="DV404" s="7"/>
      <c r="DW404" s="37"/>
      <c r="DX404" s="5"/>
      <c r="DY404" s="5"/>
      <c r="DZ404" s="5"/>
      <c r="EA404" s="5"/>
      <c r="EB404" s="5"/>
      <c r="EC404" s="5"/>
      <c r="ED404" s="5"/>
      <c r="EE404" s="5"/>
      <c r="EF404" s="5"/>
      <c r="EG404" s="5"/>
      <c r="EH404" s="5"/>
      <c r="EI404" s="5"/>
      <c r="EJ404" s="5"/>
      <c r="EK404" s="5"/>
      <c r="EL404" s="5"/>
      <c r="EM404" s="5"/>
      <c r="EN404" s="5"/>
      <c r="EO404" s="5"/>
      <c r="EP404" s="5"/>
      <c r="EQ404" s="5"/>
      <c r="ER404" s="5"/>
    </row>
    <row r="405" spans="1:265" s="9" customFormat="1" ht="27.6" x14ac:dyDescent="0.3">
      <c r="A405" s="5" t="s">
        <v>2501</v>
      </c>
      <c r="B405" s="28" t="s">
        <v>2499</v>
      </c>
      <c r="C405" s="5" t="s">
        <v>579</v>
      </c>
      <c r="D405" s="5" t="s">
        <v>581</v>
      </c>
      <c r="E405" s="5" t="s">
        <v>583</v>
      </c>
      <c r="F405" s="134"/>
      <c r="G405" s="134"/>
      <c r="H405" s="130">
        <v>45149</v>
      </c>
      <c r="I405" s="134"/>
      <c r="J405" s="130">
        <v>45159</v>
      </c>
      <c r="K405" s="134"/>
      <c r="L405" s="134"/>
      <c r="M405" s="134"/>
      <c r="N405" s="130">
        <v>45160</v>
      </c>
      <c r="O405" s="134"/>
      <c r="P405" s="115">
        <v>45251</v>
      </c>
      <c r="Q405" s="462">
        <f t="shared" si="133"/>
        <v>45239</v>
      </c>
      <c r="R405" s="28" t="s">
        <v>2500</v>
      </c>
      <c r="S405" s="161">
        <v>1</v>
      </c>
      <c r="T405" s="161">
        <v>0.01</v>
      </c>
      <c r="U405" s="161"/>
      <c r="V405" s="161"/>
      <c r="W405" s="161">
        <v>0.2</v>
      </c>
      <c r="X405" s="177"/>
      <c r="Y405" s="25"/>
      <c r="Z405" s="206">
        <v>45247</v>
      </c>
      <c r="AA405" s="206">
        <v>45246</v>
      </c>
      <c r="AB405" s="208"/>
      <c r="AC405" s="208"/>
      <c r="AD405" s="206">
        <v>45250</v>
      </c>
      <c r="AE405" s="205">
        <v>45303</v>
      </c>
      <c r="AF405" s="205">
        <f t="shared" si="134"/>
        <v>45308</v>
      </c>
      <c r="AG405" s="221">
        <v>45309</v>
      </c>
      <c r="AH405" s="222"/>
      <c r="AI405" s="41"/>
      <c r="AJ405" s="6">
        <f t="shared" si="135"/>
        <v>0</v>
      </c>
      <c r="AK405" s="6" t="str">
        <f t="shared" si="136"/>
        <v/>
      </c>
      <c r="AL405" s="6" t="str">
        <f t="shared" si="137"/>
        <v/>
      </c>
      <c r="AM405" s="6" t="str">
        <f t="shared" si="138"/>
        <v/>
      </c>
      <c r="AN405" s="6">
        <f t="shared" si="139"/>
        <v>54</v>
      </c>
      <c r="AO405" s="6">
        <f t="shared" si="140"/>
        <v>6</v>
      </c>
      <c r="AP405" s="30">
        <f t="shared" si="141"/>
        <v>2</v>
      </c>
      <c r="AQ405" s="32"/>
      <c r="AR405" s="7"/>
      <c r="AS405" s="7"/>
      <c r="AT405" s="7"/>
      <c r="AU405" s="7"/>
      <c r="AV405" s="7"/>
      <c r="AW405" s="7"/>
      <c r="AX405" s="7"/>
      <c r="AY405" s="7"/>
      <c r="AZ405" s="7"/>
      <c r="BA405" s="7"/>
      <c r="BB405" s="7"/>
      <c r="BC405" s="7"/>
      <c r="BD405" s="7"/>
      <c r="BE405" s="7"/>
      <c r="BF405" s="7"/>
      <c r="BG405" s="8"/>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c r="CO405" s="7"/>
      <c r="CP405" s="7"/>
      <c r="CQ405" s="7"/>
      <c r="CR405" s="7"/>
      <c r="CS405" s="7"/>
      <c r="CT405" s="7"/>
      <c r="CU405" s="7"/>
      <c r="CV405" s="7"/>
      <c r="CW405" s="7"/>
      <c r="CX405" s="7"/>
      <c r="CY405" s="7"/>
      <c r="CZ405" s="7"/>
      <c r="DA405" s="7"/>
      <c r="DB405" s="7"/>
      <c r="DC405" s="7"/>
      <c r="DD405" s="7"/>
      <c r="DE405" s="7"/>
      <c r="DF405" s="7"/>
      <c r="DG405" s="7"/>
      <c r="DH405" s="7"/>
      <c r="DI405" s="7"/>
      <c r="DJ405" s="7"/>
      <c r="DK405" s="7"/>
      <c r="DL405" s="7"/>
      <c r="DM405" s="7"/>
      <c r="DN405" s="7"/>
      <c r="DO405" s="7"/>
      <c r="DP405" s="7"/>
      <c r="DQ405" s="7"/>
      <c r="DR405" s="7"/>
      <c r="DS405" s="7"/>
      <c r="DT405" s="7"/>
      <c r="DU405" s="7"/>
      <c r="DV405" s="7"/>
      <c r="DW405" s="37"/>
      <c r="DX405" s="5"/>
      <c r="DY405" s="5"/>
      <c r="DZ405" s="5"/>
      <c r="EA405" s="5"/>
      <c r="EB405" s="5"/>
      <c r="EC405" s="5"/>
      <c r="ED405" s="5"/>
      <c r="EE405" s="5"/>
      <c r="EF405" s="5"/>
      <c r="EG405" s="5"/>
      <c r="EH405" s="5"/>
      <c r="EI405" s="5"/>
      <c r="EJ405" s="5"/>
      <c r="EK405" s="5"/>
      <c r="EL405" s="5"/>
      <c r="EM405" s="5"/>
      <c r="EN405" s="5"/>
      <c r="EO405" s="5"/>
      <c r="EP405" s="5"/>
      <c r="EQ405" s="5"/>
      <c r="ER405" s="5"/>
    </row>
    <row r="406" spans="1:265" s="9" customFormat="1" ht="27.6" x14ac:dyDescent="0.3">
      <c r="A406" s="5" t="s">
        <v>2502</v>
      </c>
      <c r="B406" s="28" t="s">
        <v>2499</v>
      </c>
      <c r="C406" s="5" t="s">
        <v>579</v>
      </c>
      <c r="D406" s="5" t="s">
        <v>581</v>
      </c>
      <c r="E406" s="5" t="s">
        <v>583</v>
      </c>
      <c r="F406" s="134"/>
      <c r="G406" s="134"/>
      <c r="H406" s="130">
        <v>45149</v>
      </c>
      <c r="I406" s="134"/>
      <c r="J406" s="130">
        <v>45159</v>
      </c>
      <c r="K406" s="134"/>
      <c r="L406" s="134"/>
      <c r="M406" s="134"/>
      <c r="N406" s="130">
        <v>45160</v>
      </c>
      <c r="O406" s="134"/>
      <c r="P406" s="115">
        <v>45251</v>
      </c>
      <c r="Q406" s="462">
        <f t="shared" si="133"/>
        <v>45239</v>
      </c>
      <c r="R406" s="28" t="s">
        <v>2500</v>
      </c>
      <c r="S406" s="161">
        <v>1</v>
      </c>
      <c r="T406" s="161">
        <v>0.01</v>
      </c>
      <c r="U406" s="161"/>
      <c r="V406" s="161"/>
      <c r="W406" s="161">
        <v>0.2</v>
      </c>
      <c r="X406" s="177"/>
      <c r="Y406" s="25"/>
      <c r="Z406" s="206">
        <v>45247</v>
      </c>
      <c r="AA406" s="206">
        <v>45246</v>
      </c>
      <c r="AB406" s="208"/>
      <c r="AC406" s="208"/>
      <c r="AD406" s="206">
        <v>45250</v>
      </c>
      <c r="AE406" s="205">
        <v>45303</v>
      </c>
      <c r="AF406" s="205">
        <f t="shared" si="134"/>
        <v>45308</v>
      </c>
      <c r="AG406" s="221">
        <v>45309</v>
      </c>
      <c r="AH406" s="222"/>
      <c r="AI406" s="41"/>
      <c r="AJ406" s="6">
        <f t="shared" si="135"/>
        <v>0</v>
      </c>
      <c r="AK406" s="6" t="str">
        <f t="shared" si="136"/>
        <v/>
      </c>
      <c r="AL406" s="6" t="str">
        <f t="shared" si="137"/>
        <v/>
      </c>
      <c r="AM406" s="6" t="str">
        <f t="shared" si="138"/>
        <v/>
      </c>
      <c r="AN406" s="6">
        <f t="shared" si="139"/>
        <v>54</v>
      </c>
      <c r="AO406" s="6">
        <f t="shared" si="140"/>
        <v>6</v>
      </c>
      <c r="AP406" s="30">
        <f t="shared" si="141"/>
        <v>2</v>
      </c>
      <c r="AQ406" s="32"/>
      <c r="AR406" s="7"/>
      <c r="AS406" s="7"/>
      <c r="AT406" s="7"/>
      <c r="AU406" s="7"/>
      <c r="AV406" s="7"/>
      <c r="AW406" s="7"/>
      <c r="AX406" s="7"/>
      <c r="AY406" s="7"/>
      <c r="AZ406" s="7"/>
      <c r="BA406" s="7"/>
      <c r="BB406" s="7"/>
      <c r="BC406" s="7"/>
      <c r="BD406" s="7"/>
      <c r="BE406" s="7"/>
      <c r="BF406" s="7"/>
      <c r="BG406" s="8"/>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c r="CO406" s="7"/>
      <c r="CP406" s="7"/>
      <c r="CQ406" s="7"/>
      <c r="CR406" s="7"/>
      <c r="CS406" s="7"/>
      <c r="CT406" s="7"/>
      <c r="CU406" s="7"/>
      <c r="CV406" s="7"/>
      <c r="CW406" s="7"/>
      <c r="CX406" s="7"/>
      <c r="CY406" s="7"/>
      <c r="CZ406" s="7"/>
      <c r="DA406" s="7"/>
      <c r="DB406" s="7"/>
      <c r="DC406" s="7"/>
      <c r="DD406" s="7"/>
      <c r="DE406" s="7"/>
      <c r="DF406" s="7"/>
      <c r="DG406" s="7"/>
      <c r="DH406" s="7"/>
      <c r="DI406" s="7"/>
      <c r="DJ406" s="7"/>
      <c r="DK406" s="7"/>
      <c r="DL406" s="7"/>
      <c r="DM406" s="7"/>
      <c r="DN406" s="7"/>
      <c r="DO406" s="7"/>
      <c r="DP406" s="7"/>
      <c r="DQ406" s="7"/>
      <c r="DR406" s="7"/>
      <c r="DS406" s="7"/>
      <c r="DT406" s="7"/>
      <c r="DU406" s="7"/>
      <c r="DV406" s="7"/>
      <c r="DW406" s="37"/>
      <c r="DX406" s="5"/>
      <c r="DY406" s="5"/>
      <c r="DZ406" s="5"/>
      <c r="EA406" s="5"/>
      <c r="EB406" s="5"/>
      <c r="EC406" s="5"/>
      <c r="ED406" s="5"/>
      <c r="EE406" s="5"/>
      <c r="EF406" s="5"/>
      <c r="EG406" s="5"/>
      <c r="EH406" s="5"/>
      <c r="EI406" s="5"/>
      <c r="EJ406" s="5"/>
      <c r="EK406" s="5"/>
      <c r="EL406" s="5"/>
      <c r="EM406" s="5"/>
      <c r="EN406" s="5"/>
      <c r="EO406" s="5"/>
      <c r="EP406" s="5"/>
      <c r="EQ406" s="5"/>
      <c r="ER406" s="5"/>
    </row>
    <row r="407" spans="1:265" s="9" customFormat="1" x14ac:dyDescent="0.3">
      <c r="A407" s="5" t="s">
        <v>2503</v>
      </c>
      <c r="B407" s="28" t="s">
        <v>1971</v>
      </c>
      <c r="C407" s="5" t="s">
        <v>579</v>
      </c>
      <c r="D407" s="5" t="s">
        <v>581</v>
      </c>
      <c r="E407" s="5" t="s">
        <v>575</v>
      </c>
      <c r="F407" s="283"/>
      <c r="G407" s="283"/>
      <c r="H407" s="130">
        <v>45126</v>
      </c>
      <c r="I407" s="130">
        <v>45121</v>
      </c>
      <c r="J407" s="130">
        <v>45219</v>
      </c>
      <c r="K407" s="131">
        <v>45210</v>
      </c>
      <c r="L407" s="115"/>
      <c r="M407" s="115"/>
      <c r="N407" s="130">
        <v>45219</v>
      </c>
      <c r="O407" s="130">
        <v>45212</v>
      </c>
      <c r="P407" s="205">
        <v>45278</v>
      </c>
      <c r="Q407" s="336">
        <f t="shared" si="133"/>
        <v>45303</v>
      </c>
      <c r="R407" s="28"/>
      <c r="S407" s="161"/>
      <c r="T407" s="161"/>
      <c r="U407" s="161"/>
      <c r="V407" s="161"/>
      <c r="W407" s="161"/>
      <c r="X407" s="177"/>
      <c r="Y407" s="25"/>
      <c r="Z407" s="205">
        <v>45303</v>
      </c>
      <c r="AA407" s="205">
        <v>45310</v>
      </c>
      <c r="AB407" s="205"/>
      <c r="AC407" s="205"/>
      <c r="AD407" s="205">
        <f>SUM(AC407+AE407)/2</f>
        <v>0</v>
      </c>
      <c r="AE407" s="205"/>
      <c r="AF407" s="205" t="str">
        <f t="shared" si="134"/>
        <v/>
      </c>
      <c r="AG407" s="221"/>
      <c r="AH407" s="222"/>
      <c r="AI407" s="41"/>
      <c r="AJ407" s="6">
        <f t="shared" si="135"/>
        <v>8</v>
      </c>
      <c r="AK407" s="6" t="str">
        <f t="shared" si="136"/>
        <v/>
      </c>
      <c r="AL407" s="6" t="str">
        <f t="shared" si="137"/>
        <v/>
      </c>
      <c r="AM407" s="6" t="str">
        <f t="shared" si="138"/>
        <v/>
      </c>
      <c r="AN407" s="6" t="str">
        <f t="shared" si="139"/>
        <v/>
      </c>
      <c r="AO407" s="6" t="str">
        <f t="shared" si="140"/>
        <v/>
      </c>
      <c r="AP407" s="30" t="str">
        <f t="shared" si="141"/>
        <v/>
      </c>
      <c r="AQ407" s="32"/>
      <c r="AR407" s="7"/>
      <c r="AS407" s="7"/>
      <c r="AT407" s="7"/>
      <c r="AU407" s="7"/>
      <c r="AV407" s="7"/>
      <c r="AW407" s="7"/>
      <c r="AX407" s="7"/>
      <c r="AY407" s="7"/>
      <c r="AZ407" s="7"/>
      <c r="BA407" s="7"/>
      <c r="BB407" s="7"/>
      <c r="BC407" s="7"/>
      <c r="BD407" s="7"/>
      <c r="BE407" s="7"/>
      <c r="BF407" s="7"/>
      <c r="BG407" s="8"/>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c r="CO407" s="7"/>
      <c r="CP407" s="7"/>
      <c r="CQ407" s="7"/>
      <c r="CR407" s="7"/>
      <c r="CS407" s="7"/>
      <c r="CT407" s="7"/>
      <c r="CU407" s="7"/>
      <c r="CV407" s="7"/>
      <c r="CW407" s="7"/>
      <c r="CX407" s="7"/>
      <c r="CY407" s="7"/>
      <c r="CZ407" s="7"/>
      <c r="DA407" s="7"/>
      <c r="DB407" s="7"/>
      <c r="DC407" s="7"/>
      <c r="DD407" s="7"/>
      <c r="DE407" s="7"/>
      <c r="DF407" s="7"/>
      <c r="DG407" s="7"/>
      <c r="DH407" s="7"/>
      <c r="DI407" s="7"/>
      <c r="DJ407" s="7"/>
      <c r="DK407" s="7"/>
      <c r="DL407" s="7"/>
      <c r="DM407" s="7"/>
      <c r="DN407" s="7"/>
      <c r="DO407" s="7"/>
      <c r="DP407" s="7"/>
      <c r="DQ407" s="7"/>
      <c r="DR407" s="7"/>
      <c r="DS407" s="7"/>
      <c r="DT407" s="7"/>
      <c r="DU407" s="7"/>
      <c r="DV407" s="7"/>
      <c r="DW407" s="37"/>
      <c r="DX407" s="5" t="s">
        <v>829</v>
      </c>
      <c r="DY407" s="5" t="s">
        <v>1595</v>
      </c>
      <c r="DZ407" s="5" t="s">
        <v>584</v>
      </c>
      <c r="EA407" s="5"/>
      <c r="EB407" s="5" t="s">
        <v>1551</v>
      </c>
      <c r="EC407" s="5" t="s">
        <v>1697</v>
      </c>
      <c r="ED407" s="5"/>
      <c r="EE407" s="5"/>
      <c r="EF407" s="5"/>
      <c r="EG407" s="5"/>
      <c r="EH407" s="5"/>
      <c r="EI407" s="5"/>
      <c r="EJ407" s="5"/>
      <c r="EK407" s="5"/>
      <c r="EL407" s="5"/>
      <c r="EM407" s="5"/>
      <c r="EN407" s="5"/>
      <c r="EO407" s="5"/>
      <c r="EP407" s="5"/>
      <c r="EQ407" s="5"/>
      <c r="ER407" s="5"/>
      <c r="ES407"/>
      <c r="ET407"/>
      <c r="EU407"/>
      <c r="EV407"/>
      <c r="EW407"/>
      <c r="EX407"/>
      <c r="EY407"/>
      <c r="EZ407"/>
      <c r="FA407"/>
      <c r="FB407"/>
      <c r="FC407"/>
      <c r="FD407"/>
      <c r="FE407"/>
      <c r="FF407"/>
      <c r="FG407"/>
      <c r="FH407"/>
      <c r="FI407"/>
      <c r="FJ407"/>
      <c r="FK407"/>
      <c r="FL407"/>
      <c r="FM407"/>
      <c r="FN407"/>
      <c r="FO407"/>
      <c r="FP407"/>
      <c r="FQ407"/>
      <c r="FR407"/>
      <c r="FS407"/>
      <c r="FT407"/>
      <c r="FU407"/>
      <c r="FV407"/>
      <c r="FW407"/>
      <c r="FX407"/>
      <c r="FY407"/>
      <c r="FZ407"/>
      <c r="GA407"/>
      <c r="GB407"/>
      <c r="GC407"/>
      <c r="GD407"/>
      <c r="GE407"/>
      <c r="GF407"/>
      <c r="GG407"/>
      <c r="GH407"/>
      <c r="GI407"/>
      <c r="GJ407"/>
      <c r="GK407"/>
      <c r="GL407"/>
      <c r="GM407"/>
      <c r="GN407"/>
      <c r="GO407"/>
      <c r="GP407"/>
      <c r="GQ407"/>
      <c r="GR407"/>
      <c r="GS407"/>
      <c r="GT407"/>
      <c r="GU407"/>
      <c r="GV407"/>
      <c r="GW407"/>
      <c r="GX407"/>
      <c r="GY407"/>
      <c r="GZ407"/>
      <c r="HA40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c r="JE407"/>
    </row>
    <row r="408" spans="1:265" s="9" customFormat="1" ht="20.25" customHeight="1" x14ac:dyDescent="0.3">
      <c r="A408" s="5" t="s">
        <v>2504</v>
      </c>
      <c r="B408" s="28" t="s">
        <v>2499</v>
      </c>
      <c r="C408" s="5" t="s">
        <v>579</v>
      </c>
      <c r="D408" s="5" t="s">
        <v>581</v>
      </c>
      <c r="E408" s="5" t="s">
        <v>583</v>
      </c>
      <c r="F408" s="134"/>
      <c r="G408" s="134"/>
      <c r="H408" s="130">
        <v>45149</v>
      </c>
      <c r="I408" s="134"/>
      <c r="J408" s="130">
        <v>45159</v>
      </c>
      <c r="K408" s="134"/>
      <c r="L408" s="134"/>
      <c r="M408" s="134"/>
      <c r="N408" s="130">
        <v>45160</v>
      </c>
      <c r="O408" s="134"/>
      <c r="P408" s="115">
        <v>45251</v>
      </c>
      <c r="Q408" s="462">
        <f t="shared" si="133"/>
        <v>45239</v>
      </c>
      <c r="R408" s="28" t="s">
        <v>2500</v>
      </c>
      <c r="S408" s="161">
        <v>1</v>
      </c>
      <c r="T408" s="161">
        <v>0.01</v>
      </c>
      <c r="U408" s="161"/>
      <c r="V408" s="161"/>
      <c r="W408" s="161">
        <v>0.2</v>
      </c>
      <c r="X408" s="177"/>
      <c r="Y408" s="25"/>
      <c r="Z408" s="206">
        <v>45247</v>
      </c>
      <c r="AA408" s="206">
        <v>45246</v>
      </c>
      <c r="AB408" s="208"/>
      <c r="AC408" s="208"/>
      <c r="AD408" s="206">
        <v>45250</v>
      </c>
      <c r="AE408" s="205">
        <v>45303</v>
      </c>
      <c r="AF408" s="205">
        <f t="shared" si="134"/>
        <v>45308</v>
      </c>
      <c r="AG408" s="221">
        <v>45309</v>
      </c>
      <c r="AH408" s="222"/>
      <c r="AI408" s="41"/>
      <c r="AJ408" s="6">
        <f t="shared" si="135"/>
        <v>0</v>
      </c>
      <c r="AK408" s="6" t="str">
        <f t="shared" si="136"/>
        <v/>
      </c>
      <c r="AL408" s="6" t="str">
        <f t="shared" si="137"/>
        <v/>
      </c>
      <c r="AM408" s="6" t="str">
        <f t="shared" si="138"/>
        <v/>
      </c>
      <c r="AN408" s="6">
        <f t="shared" si="139"/>
        <v>54</v>
      </c>
      <c r="AO408" s="6">
        <f t="shared" si="140"/>
        <v>6</v>
      </c>
      <c r="AP408" s="30">
        <f t="shared" si="141"/>
        <v>2</v>
      </c>
      <c r="AQ408" s="32"/>
      <c r="AR408" s="7"/>
      <c r="AS408" s="7"/>
      <c r="AT408" s="7"/>
      <c r="AU408" s="7"/>
      <c r="AV408" s="7"/>
      <c r="AW408" s="7"/>
      <c r="AX408" s="7"/>
      <c r="AY408" s="7"/>
      <c r="AZ408" s="7"/>
      <c r="BA408" s="7"/>
      <c r="BB408" s="7"/>
      <c r="BC408" s="7"/>
      <c r="BD408" s="7"/>
      <c r="BE408" s="7"/>
      <c r="BF408" s="7"/>
      <c r="BG408" s="8"/>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c r="CO408" s="7"/>
      <c r="CP408" s="7"/>
      <c r="CQ408" s="7"/>
      <c r="CR408" s="7"/>
      <c r="CS408" s="7"/>
      <c r="CT408" s="7"/>
      <c r="CU408" s="7"/>
      <c r="CV408" s="7"/>
      <c r="CW408" s="7"/>
      <c r="CX408" s="7"/>
      <c r="CY408" s="7"/>
      <c r="CZ408" s="7"/>
      <c r="DA408" s="7"/>
      <c r="DB408" s="7"/>
      <c r="DC408" s="7"/>
      <c r="DD408" s="7"/>
      <c r="DE408" s="7"/>
      <c r="DF408" s="7"/>
      <c r="DG408" s="7"/>
      <c r="DH408" s="7"/>
      <c r="DI408" s="7"/>
      <c r="DJ408" s="7"/>
      <c r="DK408" s="7"/>
      <c r="DL408" s="7"/>
      <c r="DM408" s="7"/>
      <c r="DN408" s="7"/>
      <c r="DO408" s="7"/>
      <c r="DP408" s="7"/>
      <c r="DQ408" s="7"/>
      <c r="DR408" s="7"/>
      <c r="DS408" s="7"/>
      <c r="DT408" s="7"/>
      <c r="DU408" s="7"/>
      <c r="DV408" s="7"/>
      <c r="DW408" s="37"/>
      <c r="DX408" s="5"/>
      <c r="DY408" s="5"/>
      <c r="DZ408" s="5"/>
      <c r="EA408" s="5"/>
      <c r="EB408" s="5"/>
      <c r="EC408" s="5"/>
      <c r="ED408" s="5"/>
      <c r="EE408" s="5"/>
      <c r="EF408" s="5"/>
      <c r="EG408" s="5"/>
      <c r="EH408" s="5"/>
      <c r="EI408" s="5"/>
      <c r="EJ408" s="5"/>
      <c r="EK408" s="5"/>
      <c r="EL408" s="5"/>
      <c r="EM408" s="5"/>
      <c r="EN408" s="5"/>
      <c r="EO408" s="5"/>
      <c r="EP408" s="5"/>
      <c r="EQ408" s="5"/>
      <c r="ER408" s="5"/>
    </row>
    <row r="409" spans="1:265" s="9" customFormat="1" ht="27.6" x14ac:dyDescent="0.3">
      <c r="A409" s="5" t="s">
        <v>2505</v>
      </c>
      <c r="B409" s="28" t="s">
        <v>2499</v>
      </c>
      <c r="C409" s="5" t="s">
        <v>579</v>
      </c>
      <c r="D409" s="5" t="s">
        <v>581</v>
      </c>
      <c r="E409" s="5" t="s">
        <v>583</v>
      </c>
      <c r="F409" s="134"/>
      <c r="G409" s="134"/>
      <c r="H409" s="130">
        <v>45149</v>
      </c>
      <c r="I409" s="134"/>
      <c r="J409" s="130">
        <v>45159</v>
      </c>
      <c r="K409" s="134"/>
      <c r="L409" s="134"/>
      <c r="M409" s="134"/>
      <c r="N409" s="130">
        <v>45160</v>
      </c>
      <c r="O409" s="134"/>
      <c r="P409" s="115">
        <v>45251</v>
      </c>
      <c r="Q409" s="462">
        <f t="shared" si="133"/>
        <v>45239</v>
      </c>
      <c r="R409" s="28" t="s">
        <v>2500</v>
      </c>
      <c r="S409" s="161">
        <v>1</v>
      </c>
      <c r="T409" s="161">
        <v>0.01</v>
      </c>
      <c r="U409" s="161"/>
      <c r="V409" s="161"/>
      <c r="W409" s="161">
        <v>0.2</v>
      </c>
      <c r="X409" s="177"/>
      <c r="Y409" s="25"/>
      <c r="Z409" s="206">
        <v>45247</v>
      </c>
      <c r="AA409" s="206">
        <v>45246</v>
      </c>
      <c r="AB409" s="208"/>
      <c r="AC409" s="208"/>
      <c r="AD409" s="206">
        <v>45250</v>
      </c>
      <c r="AE409" s="205">
        <v>45303</v>
      </c>
      <c r="AF409" s="205">
        <f t="shared" si="134"/>
        <v>45308</v>
      </c>
      <c r="AG409" s="221">
        <v>45309</v>
      </c>
      <c r="AH409" s="222"/>
      <c r="AI409" s="41"/>
      <c r="AJ409" s="6">
        <f t="shared" si="135"/>
        <v>0</v>
      </c>
      <c r="AK409" s="6" t="str">
        <f t="shared" si="136"/>
        <v/>
      </c>
      <c r="AL409" s="6" t="str">
        <f t="shared" si="137"/>
        <v/>
      </c>
      <c r="AM409" s="6" t="str">
        <f t="shared" si="138"/>
        <v/>
      </c>
      <c r="AN409" s="6">
        <f t="shared" si="139"/>
        <v>54</v>
      </c>
      <c r="AO409" s="6">
        <f t="shared" si="140"/>
        <v>6</v>
      </c>
      <c r="AP409" s="30">
        <f t="shared" si="141"/>
        <v>2</v>
      </c>
      <c r="AQ409" s="32"/>
      <c r="AR409" s="7"/>
      <c r="AS409" s="7"/>
      <c r="AT409" s="7"/>
      <c r="AU409" s="7"/>
      <c r="AV409" s="7"/>
      <c r="AW409" s="7"/>
      <c r="AX409" s="7"/>
      <c r="AY409" s="7"/>
      <c r="AZ409" s="7"/>
      <c r="BA409" s="7"/>
      <c r="BB409" s="7"/>
      <c r="BC409" s="7"/>
      <c r="BD409" s="7"/>
      <c r="BE409" s="7"/>
      <c r="BF409" s="7"/>
      <c r="BG409" s="8"/>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c r="CO409" s="7"/>
      <c r="CP409" s="7"/>
      <c r="CQ409" s="7"/>
      <c r="CR409" s="7"/>
      <c r="CS409" s="7"/>
      <c r="CT409" s="7"/>
      <c r="CU409" s="7"/>
      <c r="CV409" s="7"/>
      <c r="CW409" s="7"/>
      <c r="CX409" s="7"/>
      <c r="CY409" s="7"/>
      <c r="CZ409" s="7"/>
      <c r="DA409" s="7"/>
      <c r="DB409" s="7"/>
      <c r="DC409" s="7"/>
      <c r="DD409" s="7"/>
      <c r="DE409" s="7"/>
      <c r="DF409" s="7"/>
      <c r="DG409" s="7"/>
      <c r="DH409" s="7"/>
      <c r="DI409" s="7"/>
      <c r="DJ409" s="7"/>
      <c r="DK409" s="7"/>
      <c r="DL409" s="7"/>
      <c r="DM409" s="7"/>
      <c r="DN409" s="7"/>
      <c r="DO409" s="7"/>
      <c r="DP409" s="7"/>
      <c r="DQ409" s="7"/>
      <c r="DR409" s="7"/>
      <c r="DS409" s="7"/>
      <c r="DT409" s="7"/>
      <c r="DU409" s="7"/>
      <c r="DV409" s="7"/>
      <c r="DW409" s="37"/>
      <c r="DX409" s="5"/>
      <c r="DY409" s="5"/>
      <c r="DZ409" s="5"/>
      <c r="EA409" s="5"/>
      <c r="EB409" s="5"/>
      <c r="EC409" s="5" t="s">
        <v>1547</v>
      </c>
      <c r="ED409" s="5"/>
      <c r="EE409" s="5"/>
      <c r="EF409" s="5"/>
      <c r="EG409" s="5"/>
      <c r="EH409" s="5"/>
      <c r="EI409" s="5"/>
      <c r="EJ409" s="5"/>
      <c r="EK409" s="5"/>
      <c r="EL409" s="5"/>
      <c r="EM409" s="5"/>
      <c r="EN409" s="5"/>
      <c r="EO409" s="5"/>
      <c r="EP409" s="5"/>
      <c r="EQ409" s="5"/>
      <c r="ER409" s="5"/>
    </row>
    <row r="410" spans="1:265" s="9" customFormat="1" ht="27.6" x14ac:dyDescent="0.3">
      <c r="A410" s="5" t="s">
        <v>2506</v>
      </c>
      <c r="B410" s="28" t="s">
        <v>2499</v>
      </c>
      <c r="C410" s="5" t="s">
        <v>579</v>
      </c>
      <c r="D410" s="5" t="s">
        <v>581</v>
      </c>
      <c r="E410" s="5" t="s">
        <v>583</v>
      </c>
      <c r="F410" s="134"/>
      <c r="G410" s="134"/>
      <c r="H410" s="130">
        <v>45149</v>
      </c>
      <c r="I410" s="134"/>
      <c r="J410" s="130">
        <v>45159</v>
      </c>
      <c r="K410" s="134"/>
      <c r="L410" s="134"/>
      <c r="M410" s="134"/>
      <c r="N410" s="130">
        <v>45160</v>
      </c>
      <c r="O410" s="134"/>
      <c r="P410" s="115">
        <v>45251</v>
      </c>
      <c r="Q410" s="462">
        <f t="shared" si="133"/>
        <v>45239</v>
      </c>
      <c r="R410" s="28" t="s">
        <v>2500</v>
      </c>
      <c r="S410" s="161">
        <v>1</v>
      </c>
      <c r="T410" s="161">
        <v>0.01</v>
      </c>
      <c r="U410" s="161"/>
      <c r="V410" s="161"/>
      <c r="W410" s="161">
        <v>0.2</v>
      </c>
      <c r="X410" s="177"/>
      <c r="Y410" s="25"/>
      <c r="Z410" s="206">
        <v>45247</v>
      </c>
      <c r="AA410" s="206">
        <v>45246</v>
      </c>
      <c r="AB410" s="208"/>
      <c r="AC410" s="208"/>
      <c r="AD410" s="206">
        <v>45250</v>
      </c>
      <c r="AE410" s="205">
        <v>45303</v>
      </c>
      <c r="AF410" s="205">
        <f t="shared" si="134"/>
        <v>45308</v>
      </c>
      <c r="AG410" s="221">
        <v>45309</v>
      </c>
      <c r="AH410" s="222"/>
      <c r="AI410" s="41"/>
      <c r="AJ410" s="6">
        <f t="shared" si="135"/>
        <v>0</v>
      </c>
      <c r="AK410" s="6" t="str">
        <f t="shared" si="136"/>
        <v/>
      </c>
      <c r="AL410" s="6" t="str">
        <f t="shared" si="137"/>
        <v/>
      </c>
      <c r="AM410" s="6" t="str">
        <f t="shared" si="138"/>
        <v/>
      </c>
      <c r="AN410" s="6">
        <f t="shared" si="139"/>
        <v>54</v>
      </c>
      <c r="AO410" s="6">
        <f t="shared" si="140"/>
        <v>6</v>
      </c>
      <c r="AP410" s="30">
        <f t="shared" si="141"/>
        <v>2</v>
      </c>
      <c r="AQ410" s="32"/>
      <c r="AR410" s="7"/>
      <c r="AS410" s="7"/>
      <c r="AT410" s="7"/>
      <c r="AU410" s="7"/>
      <c r="AV410" s="7"/>
      <c r="AW410" s="7"/>
      <c r="AX410" s="7"/>
      <c r="AY410" s="7"/>
      <c r="AZ410" s="7"/>
      <c r="BA410" s="7"/>
      <c r="BB410" s="7"/>
      <c r="BC410" s="7"/>
      <c r="BD410" s="7"/>
      <c r="BE410" s="7"/>
      <c r="BF410" s="7"/>
      <c r="BG410" s="8"/>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c r="CO410" s="7"/>
      <c r="CP410" s="7"/>
      <c r="CQ410" s="7"/>
      <c r="CR410" s="7"/>
      <c r="CS410" s="7"/>
      <c r="CT410" s="7"/>
      <c r="CU410" s="7"/>
      <c r="CV410" s="7"/>
      <c r="CW410" s="7"/>
      <c r="CX410" s="7"/>
      <c r="CY410" s="7"/>
      <c r="CZ410" s="7"/>
      <c r="DA410" s="7"/>
      <c r="DB410" s="7"/>
      <c r="DC410" s="7"/>
      <c r="DD410" s="7"/>
      <c r="DE410" s="7"/>
      <c r="DF410" s="7"/>
      <c r="DG410" s="7"/>
      <c r="DH410" s="7"/>
      <c r="DI410" s="7"/>
      <c r="DJ410" s="7"/>
      <c r="DK410" s="7"/>
      <c r="DL410" s="7"/>
      <c r="DM410" s="7"/>
      <c r="DN410" s="7"/>
      <c r="DO410" s="7"/>
      <c r="DP410" s="7"/>
      <c r="DQ410" s="7"/>
      <c r="DR410" s="7"/>
      <c r="DS410" s="7"/>
      <c r="DT410" s="7"/>
      <c r="DU410" s="7"/>
      <c r="DV410" s="7"/>
      <c r="DW410" s="37"/>
      <c r="DX410" s="5"/>
      <c r="DY410" s="5"/>
      <c r="DZ410" s="5"/>
      <c r="EA410" s="5"/>
      <c r="EB410" s="5"/>
      <c r="EC410" s="5"/>
      <c r="ED410" s="5"/>
      <c r="EE410" s="5"/>
      <c r="EF410" s="5"/>
      <c r="EG410" s="5"/>
      <c r="EH410" s="5"/>
      <c r="EI410" s="5"/>
      <c r="EJ410" s="5"/>
      <c r="EK410" s="5"/>
      <c r="EL410" s="5"/>
      <c r="EM410" s="5"/>
      <c r="EN410" s="5"/>
      <c r="EO410" s="5"/>
      <c r="EP410" s="5"/>
      <c r="EQ410" s="5"/>
      <c r="ER410" s="5"/>
    </row>
    <row r="411" spans="1:265" s="9" customFormat="1" x14ac:dyDescent="0.3">
      <c r="A411" s="188" t="s">
        <v>679</v>
      </c>
      <c r="B411" s="5" t="s">
        <v>2507</v>
      </c>
      <c r="C411" s="5" t="s">
        <v>579</v>
      </c>
      <c r="D411" s="5" t="s">
        <v>581</v>
      </c>
      <c r="E411" s="5" t="s">
        <v>583</v>
      </c>
      <c r="F411" s="130">
        <v>44767</v>
      </c>
      <c r="G411" s="130">
        <v>44767</v>
      </c>
      <c r="H411" s="136">
        <v>44862</v>
      </c>
      <c r="I411" s="132">
        <v>44826</v>
      </c>
      <c r="J411" s="136">
        <v>44862</v>
      </c>
      <c r="K411" s="136">
        <v>44853</v>
      </c>
      <c r="L411" s="134"/>
      <c r="M411" s="115">
        <v>45243</v>
      </c>
      <c r="N411" s="131">
        <v>44862</v>
      </c>
      <c r="O411" s="136">
        <v>44855</v>
      </c>
      <c r="P411" s="287">
        <v>45187</v>
      </c>
      <c r="Q411" s="462">
        <f t="shared" si="133"/>
        <v>45140</v>
      </c>
      <c r="R411" s="5" t="s">
        <v>2508</v>
      </c>
      <c r="S411" s="176">
        <v>0.8</v>
      </c>
      <c r="T411" s="176">
        <v>1</v>
      </c>
      <c r="U411" s="176">
        <v>0.95</v>
      </c>
      <c r="V411" s="176">
        <v>1</v>
      </c>
      <c r="W411" s="176">
        <v>0.25</v>
      </c>
      <c r="X411" s="177"/>
      <c r="Y411" s="25"/>
      <c r="Z411" s="208">
        <f>AA411</f>
        <v>45257</v>
      </c>
      <c r="AA411" s="206">
        <v>45257</v>
      </c>
      <c r="AB411" s="206">
        <v>45147</v>
      </c>
      <c r="AC411" s="206">
        <v>45176</v>
      </c>
      <c r="AD411" s="206">
        <v>45264</v>
      </c>
      <c r="AE411" s="205">
        <v>45268</v>
      </c>
      <c r="AF411" s="205">
        <f t="shared" si="134"/>
        <v>45309</v>
      </c>
      <c r="AG411" s="221">
        <v>45310</v>
      </c>
      <c r="AH411" s="222"/>
      <c r="AI411" s="41"/>
      <c r="AJ411" s="6">
        <f t="shared" si="135"/>
        <v>1</v>
      </c>
      <c r="AK411" s="6">
        <f t="shared" si="136"/>
        <v>-109</v>
      </c>
      <c r="AL411" s="6">
        <f t="shared" si="137"/>
        <v>30</v>
      </c>
      <c r="AM411" s="6">
        <f t="shared" si="138"/>
        <v>89</v>
      </c>
      <c r="AN411" s="6">
        <f t="shared" si="139"/>
        <v>5</v>
      </c>
      <c r="AO411" s="6">
        <f t="shared" si="140"/>
        <v>42</v>
      </c>
      <c r="AP411" s="30">
        <f t="shared" si="141"/>
        <v>2</v>
      </c>
      <c r="AQ411" s="32"/>
      <c r="AR411" s="7"/>
      <c r="AS411" s="7"/>
      <c r="AT411" s="7"/>
      <c r="AU411" s="7"/>
      <c r="AV411" s="7"/>
      <c r="AW411" s="7"/>
      <c r="AX411" s="7"/>
      <c r="AY411" s="7"/>
      <c r="AZ411" s="7"/>
      <c r="BA411" s="7"/>
      <c r="BB411" s="7"/>
      <c r="BC411" s="7"/>
      <c r="BD411" s="7"/>
      <c r="BE411" s="7"/>
      <c r="BF411" s="7"/>
      <c r="BG411" s="8"/>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c r="CO411" s="7"/>
      <c r="CP411" s="7"/>
      <c r="CQ411" s="7"/>
      <c r="CR411" s="7"/>
      <c r="CS411" s="7"/>
      <c r="CT411" s="7"/>
      <c r="CU411" s="7"/>
      <c r="CV411" s="7"/>
      <c r="CW411" s="7"/>
      <c r="CX411" s="7"/>
      <c r="CY411" s="7"/>
      <c r="CZ411" s="7"/>
      <c r="DA411" s="7"/>
      <c r="DB411" s="7"/>
      <c r="DC411" s="7"/>
      <c r="DD411" s="7"/>
      <c r="DE411" s="7"/>
      <c r="DF411" s="7"/>
      <c r="DG411" s="7"/>
      <c r="DH411" s="7"/>
      <c r="DI411" s="7"/>
      <c r="DJ411" s="7"/>
      <c r="DK411" s="7"/>
      <c r="DL411" s="7"/>
      <c r="DM411" s="7"/>
      <c r="DN411" s="7"/>
      <c r="DO411" s="7"/>
      <c r="DP411" s="7"/>
      <c r="DQ411" s="7"/>
      <c r="DR411" s="7"/>
      <c r="DS411" s="7"/>
      <c r="DT411" s="7"/>
      <c r="DU411" s="7"/>
      <c r="DV411" s="7"/>
      <c r="DW411" s="37"/>
      <c r="DX411" s="5" t="s">
        <v>829</v>
      </c>
      <c r="DY411" s="5"/>
      <c r="DZ411" s="5" t="s">
        <v>1527</v>
      </c>
      <c r="EA411" s="5"/>
      <c r="EB411" s="5"/>
      <c r="EC411" s="5" t="s">
        <v>1547</v>
      </c>
      <c r="ED411" s="5" t="s">
        <v>1695</v>
      </c>
      <c r="EE411" s="115"/>
      <c r="EF411" s="115"/>
      <c r="EG411" s="115"/>
      <c r="EH411" s="115"/>
      <c r="EI411" s="115"/>
      <c r="EJ411" s="115"/>
      <c r="EK411" s="115"/>
      <c r="EL411" s="115"/>
      <c r="EM411" s="115"/>
      <c r="EN411" s="115"/>
      <c r="EO411" s="115"/>
      <c r="EP411" s="115"/>
      <c r="EQ411" s="5"/>
      <c r="ER411" s="5"/>
    </row>
    <row r="412" spans="1:265" s="9" customFormat="1" ht="15" thickBot="1" x14ac:dyDescent="0.35">
      <c r="A412" s="188" t="s">
        <v>680</v>
      </c>
      <c r="B412" s="5" t="s">
        <v>2507</v>
      </c>
      <c r="C412" s="5" t="s">
        <v>579</v>
      </c>
      <c r="D412" s="5" t="s">
        <v>581</v>
      </c>
      <c r="E412" s="5" t="s">
        <v>583</v>
      </c>
      <c r="F412" s="130">
        <v>44767</v>
      </c>
      <c r="G412" s="130">
        <v>44767</v>
      </c>
      <c r="H412" s="136">
        <v>44862</v>
      </c>
      <c r="I412" s="132">
        <v>44826</v>
      </c>
      <c r="J412" s="136">
        <v>44862</v>
      </c>
      <c r="K412" s="136">
        <v>44853</v>
      </c>
      <c r="L412" s="134"/>
      <c r="M412" s="115">
        <v>45243</v>
      </c>
      <c r="N412" s="131">
        <v>44862</v>
      </c>
      <c r="O412" s="136">
        <v>44855</v>
      </c>
      <c r="P412" s="287">
        <v>45187</v>
      </c>
      <c r="Q412" s="462">
        <f t="shared" si="133"/>
        <v>45140</v>
      </c>
      <c r="R412" s="5" t="s">
        <v>2509</v>
      </c>
      <c r="S412" s="180">
        <v>1</v>
      </c>
      <c r="T412" s="176">
        <v>0.2</v>
      </c>
      <c r="U412" s="176">
        <v>0.95</v>
      </c>
      <c r="V412" s="176">
        <v>1</v>
      </c>
      <c r="W412" s="176">
        <v>0.2</v>
      </c>
      <c r="X412" s="177"/>
      <c r="Y412" s="25"/>
      <c r="Z412" s="208">
        <f>AA412</f>
        <v>45266</v>
      </c>
      <c r="AA412" s="206">
        <v>45266</v>
      </c>
      <c r="AB412" s="206">
        <v>45147</v>
      </c>
      <c r="AC412" s="206">
        <v>45177</v>
      </c>
      <c r="AD412" s="206">
        <v>45271</v>
      </c>
      <c r="AE412" s="205">
        <v>45275</v>
      </c>
      <c r="AF412" s="205">
        <f t="shared" si="134"/>
        <v>45309</v>
      </c>
      <c r="AG412" s="221">
        <v>45310</v>
      </c>
      <c r="AH412" s="222"/>
      <c r="AI412" s="41"/>
      <c r="AJ412" s="6">
        <f t="shared" si="135"/>
        <v>1</v>
      </c>
      <c r="AK412" s="6">
        <f t="shared" si="136"/>
        <v>-118</v>
      </c>
      <c r="AL412" s="6">
        <f t="shared" si="137"/>
        <v>31</v>
      </c>
      <c r="AM412" s="6">
        <f t="shared" si="138"/>
        <v>95</v>
      </c>
      <c r="AN412" s="6">
        <f t="shared" si="139"/>
        <v>5</v>
      </c>
      <c r="AO412" s="6">
        <f t="shared" si="140"/>
        <v>35</v>
      </c>
      <c r="AP412" s="30">
        <f t="shared" si="141"/>
        <v>2</v>
      </c>
      <c r="AQ412" s="32"/>
      <c r="AR412" s="7"/>
      <c r="AS412" s="7"/>
      <c r="AT412" s="7"/>
      <c r="AU412" s="7"/>
      <c r="AV412" s="7"/>
      <c r="AW412" s="7"/>
      <c r="AX412" s="7"/>
      <c r="AY412" s="7"/>
      <c r="AZ412" s="7"/>
      <c r="BA412" s="7"/>
      <c r="BB412" s="7"/>
      <c r="BC412" s="7"/>
      <c r="BD412" s="7"/>
      <c r="BE412" s="7"/>
      <c r="BF412" s="7"/>
      <c r="BG412" s="8"/>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c r="CO412" s="7"/>
      <c r="CP412" s="7"/>
      <c r="CQ412" s="7"/>
      <c r="CR412" s="7"/>
      <c r="CS412" s="7"/>
      <c r="CT412" s="7"/>
      <c r="CU412" s="7"/>
      <c r="CV412" s="7"/>
      <c r="CW412" s="7"/>
      <c r="CX412" s="7"/>
      <c r="CY412" s="7"/>
      <c r="CZ412" s="7"/>
      <c r="DA412" s="7"/>
      <c r="DB412" s="7"/>
      <c r="DC412" s="7"/>
      <c r="DD412" s="7"/>
      <c r="DE412" s="7"/>
      <c r="DF412" s="7"/>
      <c r="DG412" s="7"/>
      <c r="DH412" s="7"/>
      <c r="DI412" s="7"/>
      <c r="DJ412" s="7"/>
      <c r="DK412" s="7"/>
      <c r="DL412" s="7"/>
      <c r="DM412" s="7"/>
      <c r="DN412" s="7"/>
      <c r="DO412" s="7"/>
      <c r="DP412" s="7"/>
      <c r="DQ412" s="7"/>
      <c r="DR412" s="7"/>
      <c r="DS412" s="7"/>
      <c r="DT412" s="7"/>
      <c r="DU412" s="7"/>
      <c r="DV412" s="7"/>
      <c r="DW412" s="37"/>
      <c r="DX412" s="5" t="s">
        <v>829</v>
      </c>
      <c r="DY412" s="5"/>
      <c r="DZ412" s="5" t="s">
        <v>1527</v>
      </c>
      <c r="EA412" s="5"/>
      <c r="EB412" s="5"/>
      <c r="EC412" s="5" t="s">
        <v>1547</v>
      </c>
      <c r="ED412" s="5" t="s">
        <v>1695</v>
      </c>
      <c r="EE412" s="115"/>
      <c r="EF412" s="115"/>
      <c r="EG412" s="115"/>
      <c r="EH412" s="115"/>
      <c r="EI412" s="115"/>
      <c r="EJ412" s="115"/>
      <c r="EK412" s="115"/>
      <c r="EL412" s="115"/>
      <c r="EM412" s="115"/>
      <c r="EN412" s="115"/>
      <c r="EO412" s="115"/>
      <c r="EP412" s="115"/>
      <c r="EQ412" s="5"/>
      <c r="ER412" s="5"/>
    </row>
    <row r="413" spans="1:265" s="9" customFormat="1" ht="42" hidden="1" thickBot="1" x14ac:dyDescent="0.35">
      <c r="A413" s="5" t="s">
        <v>762</v>
      </c>
      <c r="B413" s="28" t="s">
        <v>2510</v>
      </c>
      <c r="C413" s="5" t="s">
        <v>587</v>
      </c>
      <c r="D413" s="5"/>
      <c r="E413" s="5" t="s">
        <v>590</v>
      </c>
      <c r="F413" s="130">
        <v>44950</v>
      </c>
      <c r="G413" s="134"/>
      <c r="H413" s="130">
        <v>44950</v>
      </c>
      <c r="I413" s="134"/>
      <c r="J413" s="130">
        <v>44950</v>
      </c>
      <c r="K413" s="134"/>
      <c r="L413" s="115"/>
      <c r="M413" s="115"/>
      <c r="N413" s="130">
        <v>44950</v>
      </c>
      <c r="O413" s="134"/>
      <c r="P413" s="115"/>
      <c r="Q413" s="271">
        <v>44964</v>
      </c>
      <c r="R413" s="236" t="s">
        <v>2511</v>
      </c>
      <c r="S413" s="161"/>
      <c r="T413" s="161"/>
      <c r="U413" s="161"/>
      <c r="V413" s="161"/>
      <c r="W413" s="161"/>
      <c r="X413" s="177"/>
      <c r="Y413" s="25"/>
      <c r="Z413" s="205"/>
      <c r="AA413" s="205"/>
      <c r="AB413" s="205"/>
      <c r="AC413" s="205"/>
      <c r="AD413" s="205">
        <f>SUM(AC413+AE413)/2</f>
        <v>0</v>
      </c>
      <c r="AE413" s="205"/>
      <c r="AF413" s="205" t="str">
        <f t="shared" si="134"/>
        <v/>
      </c>
      <c r="AG413" s="221"/>
      <c r="AH413" s="222"/>
      <c r="AI413" s="41"/>
      <c r="AJ413" s="6" t="str">
        <f t="shared" si="135"/>
        <v/>
      </c>
      <c r="AK413" s="6" t="str">
        <f t="shared" si="136"/>
        <v/>
      </c>
      <c r="AL413" s="6" t="str">
        <f t="shared" si="137"/>
        <v/>
      </c>
      <c r="AM413" s="6" t="str">
        <f t="shared" si="138"/>
        <v/>
      </c>
      <c r="AN413" s="6" t="str">
        <f t="shared" si="139"/>
        <v/>
      </c>
      <c r="AO413" s="6" t="str">
        <f t="shared" si="140"/>
        <v/>
      </c>
      <c r="AP413" s="30" t="str">
        <f t="shared" si="141"/>
        <v/>
      </c>
      <c r="AQ413" s="32"/>
      <c r="AR413" s="7"/>
      <c r="AS413" s="7"/>
      <c r="AT413" s="7"/>
      <c r="AU413" s="7"/>
      <c r="AV413" s="7"/>
      <c r="AW413" s="7"/>
      <c r="AX413" s="7"/>
      <c r="AY413" s="7"/>
      <c r="AZ413" s="7"/>
      <c r="BA413" s="7"/>
      <c r="BB413" s="7"/>
      <c r="BC413" s="7"/>
      <c r="BD413" s="7"/>
      <c r="BE413" s="7"/>
      <c r="BF413" s="7"/>
      <c r="BG413" s="8"/>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c r="CO413" s="7"/>
      <c r="CP413" s="7"/>
      <c r="CQ413" s="7"/>
      <c r="CR413" s="7"/>
      <c r="CS413" s="7"/>
      <c r="CT413" s="7"/>
      <c r="CU413" s="7"/>
      <c r="CV413" s="7"/>
      <c r="CW413" s="7"/>
      <c r="CX413" s="7"/>
      <c r="CY413" s="7"/>
      <c r="CZ413" s="7"/>
      <c r="DA413" s="7"/>
      <c r="DB413" s="7"/>
      <c r="DC413" s="7"/>
      <c r="DD413" s="7"/>
      <c r="DE413" s="7"/>
      <c r="DF413" s="7"/>
      <c r="DG413" s="7"/>
      <c r="DH413" s="7"/>
      <c r="DI413" s="7"/>
      <c r="DJ413" s="7"/>
      <c r="DK413" s="7"/>
      <c r="DL413" s="7"/>
      <c r="DM413" s="7"/>
      <c r="DN413" s="7"/>
      <c r="DO413" s="7"/>
      <c r="DP413" s="7"/>
      <c r="DQ413" s="7"/>
      <c r="DR413" s="7"/>
      <c r="DS413" s="7"/>
      <c r="DT413" s="7"/>
      <c r="DU413" s="7"/>
      <c r="DV413" s="7"/>
      <c r="DW413" s="37"/>
      <c r="DX413" s="5" t="s">
        <v>1051</v>
      </c>
      <c r="DY413" s="5"/>
      <c r="DZ413" s="5"/>
      <c r="EA413" s="5"/>
      <c r="EB413" s="5"/>
      <c r="EC413" s="5"/>
      <c r="ED413" s="5"/>
      <c r="EE413" s="5"/>
      <c r="EF413" s="5"/>
      <c r="EG413" s="5"/>
      <c r="EH413" s="5"/>
      <c r="EI413" s="5"/>
      <c r="EJ413" s="5"/>
      <c r="EK413" s="5"/>
      <c r="EL413" s="115"/>
      <c r="EM413" s="115"/>
      <c r="EN413" s="115"/>
      <c r="EO413" s="115"/>
      <c r="EP413" s="115"/>
      <c r="EQ413" s="5"/>
      <c r="ER413" s="5"/>
    </row>
    <row r="414" spans="1:265" s="9" customFormat="1" ht="15" thickBot="1" x14ac:dyDescent="0.35">
      <c r="A414" s="188" t="s">
        <v>683</v>
      </c>
      <c r="B414" s="5" t="s">
        <v>2512</v>
      </c>
      <c r="C414" s="5" t="s">
        <v>579</v>
      </c>
      <c r="D414" s="5" t="s">
        <v>581</v>
      </c>
      <c r="E414" s="5" t="s">
        <v>583</v>
      </c>
      <c r="F414" s="130">
        <v>44767</v>
      </c>
      <c r="G414" s="130">
        <v>44767</v>
      </c>
      <c r="H414" s="136">
        <v>44862</v>
      </c>
      <c r="I414" s="132">
        <v>44826</v>
      </c>
      <c r="J414" s="136">
        <v>44862</v>
      </c>
      <c r="K414" s="136">
        <v>44853</v>
      </c>
      <c r="L414" s="134"/>
      <c r="M414" s="115">
        <v>45243</v>
      </c>
      <c r="N414" s="131">
        <v>44862</v>
      </c>
      <c r="O414" s="136">
        <v>44855</v>
      </c>
      <c r="P414" s="287">
        <v>45187</v>
      </c>
      <c r="Q414" s="462">
        <f>WORKDAY(MIN(AA414,AB414),-5)</f>
        <v>45146</v>
      </c>
      <c r="R414" s="5" t="s">
        <v>2259</v>
      </c>
      <c r="S414" s="176">
        <v>0.8</v>
      </c>
      <c r="T414" s="176"/>
      <c r="U414" s="176">
        <v>0.95</v>
      </c>
      <c r="V414" s="176"/>
      <c r="W414" s="176">
        <v>0.4</v>
      </c>
      <c r="X414" s="177"/>
      <c r="Y414" s="25"/>
      <c r="Z414" s="208">
        <f>AA414</f>
        <v>45260</v>
      </c>
      <c r="AA414" s="205">
        <v>45260</v>
      </c>
      <c r="AB414" s="206">
        <v>45153</v>
      </c>
      <c r="AC414" s="205">
        <v>45296</v>
      </c>
      <c r="AD414" s="206">
        <v>45293</v>
      </c>
      <c r="AE414" s="205">
        <v>45300</v>
      </c>
      <c r="AF414" s="205">
        <f t="shared" si="134"/>
        <v>45309</v>
      </c>
      <c r="AG414" s="221">
        <v>45310</v>
      </c>
      <c r="AH414" s="222"/>
      <c r="AI414" s="41"/>
      <c r="AJ414" s="6">
        <f t="shared" si="135"/>
        <v>1</v>
      </c>
      <c r="AK414" s="6">
        <f t="shared" si="136"/>
        <v>-106</v>
      </c>
      <c r="AL414" s="6">
        <f t="shared" si="137"/>
        <v>144</v>
      </c>
      <c r="AM414" s="6">
        <f t="shared" si="138"/>
        <v>-2</v>
      </c>
      <c r="AN414" s="6">
        <f t="shared" si="139"/>
        <v>8</v>
      </c>
      <c r="AO414" s="6">
        <f t="shared" si="140"/>
        <v>10</v>
      </c>
      <c r="AP414" s="30">
        <f t="shared" si="141"/>
        <v>2</v>
      </c>
      <c r="AQ414" s="32"/>
      <c r="AR414" s="7"/>
      <c r="AS414" s="7"/>
      <c r="AT414" s="7"/>
      <c r="AU414" s="7"/>
      <c r="AV414" s="7"/>
      <c r="AW414" s="7"/>
      <c r="AX414" s="7"/>
      <c r="AY414" s="7"/>
      <c r="AZ414" s="7"/>
      <c r="BA414" s="7"/>
      <c r="BB414" s="7"/>
      <c r="BC414" s="7"/>
      <c r="BD414" s="7"/>
      <c r="BE414" s="7"/>
      <c r="BF414" s="7"/>
      <c r="BG414" s="8"/>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c r="CO414" s="7"/>
      <c r="CP414" s="7"/>
      <c r="CQ414" s="7"/>
      <c r="CR414" s="7"/>
      <c r="CS414" s="7"/>
      <c r="CT414" s="7"/>
      <c r="CU414" s="7"/>
      <c r="CV414" s="7"/>
      <c r="CW414" s="7"/>
      <c r="CX414" s="7"/>
      <c r="CY414" s="7"/>
      <c r="CZ414" s="7"/>
      <c r="DA414" s="7"/>
      <c r="DB414" s="7"/>
      <c r="DC414" s="7"/>
      <c r="DD414" s="7"/>
      <c r="DE414" s="7"/>
      <c r="DF414" s="7"/>
      <c r="DG414" s="7"/>
      <c r="DH414" s="7"/>
      <c r="DI414" s="7"/>
      <c r="DJ414" s="7"/>
      <c r="DK414" s="7"/>
      <c r="DL414" s="7"/>
      <c r="DM414" s="7"/>
      <c r="DN414" s="7"/>
      <c r="DO414" s="7"/>
      <c r="DP414" s="7"/>
      <c r="DQ414" s="7"/>
      <c r="DR414" s="7"/>
      <c r="DS414" s="7"/>
      <c r="DT414" s="7"/>
      <c r="DU414" s="7"/>
      <c r="DV414" s="7"/>
      <c r="DW414" s="37"/>
      <c r="DX414" s="5" t="s">
        <v>829</v>
      </c>
      <c r="DY414" s="5"/>
      <c r="DZ414" s="5" t="s">
        <v>1527</v>
      </c>
      <c r="EA414" s="5"/>
      <c r="EB414" s="5"/>
      <c r="EC414" s="5" t="s">
        <v>1547</v>
      </c>
      <c r="ED414" s="5" t="s">
        <v>1695</v>
      </c>
      <c r="EE414" s="115"/>
      <c r="EF414" s="115"/>
      <c r="EG414" s="115"/>
      <c r="EH414" s="115"/>
      <c r="EI414" s="115"/>
      <c r="EJ414" s="115"/>
      <c r="EK414" s="115"/>
      <c r="EL414" s="115"/>
      <c r="EM414" s="115"/>
      <c r="EN414" s="115"/>
      <c r="EO414" s="115"/>
      <c r="EP414" s="115"/>
      <c r="EQ414" s="5"/>
      <c r="ER414" s="5"/>
    </row>
    <row r="415" spans="1:265" s="9" customFormat="1" ht="15" hidden="1" thickBot="1" x14ac:dyDescent="0.35">
      <c r="A415" s="5" t="s">
        <v>2513</v>
      </c>
      <c r="B415" s="28" t="s">
        <v>2514</v>
      </c>
      <c r="C415" s="5" t="s">
        <v>587</v>
      </c>
      <c r="D415" s="5"/>
      <c r="E415" s="5" t="s">
        <v>583</v>
      </c>
      <c r="F415" s="134"/>
      <c r="G415" s="134"/>
      <c r="H415" s="130">
        <v>44943</v>
      </c>
      <c r="I415" s="134"/>
      <c r="J415" s="131">
        <v>44946</v>
      </c>
      <c r="K415" s="134"/>
      <c r="L415" s="134"/>
      <c r="M415" s="134"/>
      <c r="N415" s="130">
        <v>44958</v>
      </c>
      <c r="O415" s="134"/>
      <c r="P415" s="134"/>
      <c r="Q415" s="271">
        <v>44967</v>
      </c>
      <c r="R415" s="28" t="s">
        <v>2515</v>
      </c>
      <c r="S415" s="161">
        <v>1</v>
      </c>
      <c r="T415" s="180">
        <v>1</v>
      </c>
      <c r="U415" s="180">
        <v>1</v>
      </c>
      <c r="V415" s="180">
        <v>1</v>
      </c>
      <c r="W415" s="161">
        <v>1</v>
      </c>
      <c r="X415" s="177"/>
      <c r="Y415" s="25"/>
      <c r="Z415" s="206">
        <v>44958</v>
      </c>
      <c r="AA415" s="205"/>
      <c r="AB415" s="205"/>
      <c r="AC415" s="205"/>
      <c r="AD415" s="206">
        <v>44959</v>
      </c>
      <c r="AE415" s="205"/>
      <c r="AF415" s="206">
        <f t="shared" si="134"/>
        <v>44967</v>
      </c>
      <c r="AG415" s="409">
        <v>44970</v>
      </c>
      <c r="AH415" s="222"/>
      <c r="AI415" s="41"/>
      <c r="AJ415" s="6" t="str">
        <f t="shared" si="135"/>
        <v/>
      </c>
      <c r="AK415" s="6" t="str">
        <f t="shared" si="136"/>
        <v/>
      </c>
      <c r="AL415" s="6" t="str">
        <f t="shared" si="137"/>
        <v/>
      </c>
      <c r="AM415" s="6" t="str">
        <f t="shared" si="138"/>
        <v/>
      </c>
      <c r="AN415" s="6" t="str">
        <f t="shared" si="139"/>
        <v/>
      </c>
      <c r="AO415" s="6" t="str">
        <f t="shared" si="140"/>
        <v/>
      </c>
      <c r="AP415" s="30">
        <f t="shared" si="141"/>
        <v>4</v>
      </c>
      <c r="AQ415" s="32"/>
      <c r="AR415" s="7"/>
      <c r="AS415" s="7"/>
      <c r="AT415" s="7"/>
      <c r="AU415" s="7"/>
      <c r="AV415" s="7"/>
      <c r="AW415" s="7"/>
      <c r="AX415" s="7"/>
      <c r="AY415" s="7"/>
      <c r="AZ415" s="7"/>
      <c r="BA415" s="7"/>
      <c r="BB415" s="7"/>
      <c r="BC415" s="7"/>
      <c r="BD415" s="7"/>
      <c r="BE415" s="7"/>
      <c r="BF415" s="7"/>
      <c r="BG415" s="8"/>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c r="CO415" s="7"/>
      <c r="CP415" s="7"/>
      <c r="CQ415" s="7"/>
      <c r="CR415" s="7"/>
      <c r="CS415" s="7"/>
      <c r="CT415" s="7"/>
      <c r="CU415" s="7"/>
      <c r="CV415" s="7"/>
      <c r="CW415" s="7"/>
      <c r="CX415" s="7"/>
      <c r="CY415" s="7"/>
      <c r="CZ415" s="7"/>
      <c r="DA415" s="7"/>
      <c r="DB415" s="7"/>
      <c r="DC415" s="7"/>
      <c r="DD415" s="7"/>
      <c r="DE415" s="7"/>
      <c r="DF415" s="7"/>
      <c r="DG415" s="7"/>
      <c r="DH415" s="7"/>
      <c r="DI415" s="7"/>
      <c r="DJ415" s="7"/>
      <c r="DK415" s="7"/>
      <c r="DL415" s="7"/>
      <c r="DM415" s="7"/>
      <c r="DN415" s="7"/>
      <c r="DO415" s="7"/>
      <c r="DP415" s="7"/>
      <c r="DQ415" s="7"/>
      <c r="DR415" s="7"/>
      <c r="DS415" s="7"/>
      <c r="DT415" s="7"/>
      <c r="DU415" s="7"/>
      <c r="DV415" s="7"/>
      <c r="DW415" s="37"/>
      <c r="DX415" s="5"/>
      <c r="DY415" s="5"/>
      <c r="DZ415" s="5"/>
      <c r="EA415" s="5"/>
      <c r="EB415" s="5"/>
      <c r="EC415" s="5"/>
      <c r="ED415" s="5"/>
      <c r="EE415" s="5"/>
      <c r="EF415" s="5"/>
      <c r="EG415" s="5"/>
      <c r="EH415" s="5"/>
      <c r="EI415" s="5"/>
      <c r="EJ415" s="5"/>
      <c r="EK415" s="5"/>
      <c r="EL415" s="115"/>
      <c r="EM415" s="115"/>
      <c r="EN415" s="115"/>
      <c r="EO415" s="115"/>
      <c r="EP415" s="115"/>
      <c r="EQ415" s="5"/>
      <c r="ER415" s="5"/>
    </row>
    <row r="416" spans="1:265" s="9" customFormat="1" ht="15" thickBot="1" x14ac:dyDescent="0.35">
      <c r="A416" s="188" t="s">
        <v>677</v>
      </c>
      <c r="B416" s="5" t="s">
        <v>2516</v>
      </c>
      <c r="C416" s="5" t="s">
        <v>579</v>
      </c>
      <c r="D416" s="5" t="s">
        <v>581</v>
      </c>
      <c r="E416" s="5" t="s">
        <v>583</v>
      </c>
      <c r="F416" s="130">
        <v>44767</v>
      </c>
      <c r="G416" s="130">
        <v>44767</v>
      </c>
      <c r="H416" s="136">
        <v>44862</v>
      </c>
      <c r="I416" s="132">
        <v>44826</v>
      </c>
      <c r="J416" s="136">
        <v>44862</v>
      </c>
      <c r="K416" s="136">
        <v>44855</v>
      </c>
      <c r="L416" s="134"/>
      <c r="M416" s="134"/>
      <c r="N416" s="131">
        <v>44862</v>
      </c>
      <c r="O416" s="136">
        <v>44855</v>
      </c>
      <c r="P416" s="287">
        <v>45187</v>
      </c>
      <c r="Q416" s="462">
        <f t="shared" ref="Q416:Q427" si="142">WORKDAY(MIN(AA416,AB416),-5)</f>
        <v>45238</v>
      </c>
      <c r="R416" s="467" t="s">
        <v>2259</v>
      </c>
      <c r="S416" s="180">
        <v>1</v>
      </c>
      <c r="T416" s="176">
        <v>1</v>
      </c>
      <c r="U416" s="180">
        <v>1</v>
      </c>
      <c r="V416" s="180">
        <v>1</v>
      </c>
      <c r="W416" s="176">
        <v>0.9</v>
      </c>
      <c r="X416" s="177"/>
      <c r="Y416" s="25"/>
      <c r="Z416" s="208">
        <f t="shared" ref="Z416:Z422" si="143">AA416</f>
        <v>45245</v>
      </c>
      <c r="AA416" s="206">
        <v>45245</v>
      </c>
      <c r="AB416" s="208">
        <f t="shared" ref="AB416:AC419" si="144">AC416</f>
        <v>45257</v>
      </c>
      <c r="AC416" s="208">
        <f t="shared" si="144"/>
        <v>45257</v>
      </c>
      <c r="AD416" s="206">
        <v>45257</v>
      </c>
      <c r="AE416" s="205">
        <v>45254</v>
      </c>
      <c r="AF416" s="205">
        <f t="shared" si="134"/>
        <v>45309</v>
      </c>
      <c r="AG416" s="221">
        <v>45310</v>
      </c>
      <c r="AH416" s="222"/>
      <c r="AI416" s="41"/>
      <c r="AJ416" s="6">
        <f t="shared" si="135"/>
        <v>1</v>
      </c>
      <c r="AK416" s="6">
        <f t="shared" si="136"/>
        <v>13</v>
      </c>
      <c r="AL416" s="6">
        <f t="shared" si="137"/>
        <v>1</v>
      </c>
      <c r="AM416" s="6">
        <f t="shared" si="138"/>
        <v>1</v>
      </c>
      <c r="AN416" s="6">
        <f t="shared" si="139"/>
        <v>-2</v>
      </c>
      <c r="AO416" s="6">
        <f t="shared" si="140"/>
        <v>56</v>
      </c>
      <c r="AP416" s="30">
        <f t="shared" si="141"/>
        <v>2</v>
      </c>
      <c r="AQ416" s="32"/>
      <c r="AR416" s="7"/>
      <c r="AS416" s="7"/>
      <c r="AT416" s="7"/>
      <c r="AU416" s="7"/>
      <c r="AV416" s="7"/>
      <c r="AW416" s="7"/>
      <c r="AX416" s="7"/>
      <c r="AY416" s="7"/>
      <c r="AZ416" s="7"/>
      <c r="BA416" s="7"/>
      <c r="BB416" s="7"/>
      <c r="BC416" s="7"/>
      <c r="BD416" s="7"/>
      <c r="BE416" s="7"/>
      <c r="BF416" s="7"/>
      <c r="BG416" s="8"/>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c r="CO416" s="7"/>
      <c r="CP416" s="7"/>
      <c r="CQ416" s="7"/>
      <c r="CR416" s="7"/>
      <c r="CS416" s="7"/>
      <c r="CT416" s="7"/>
      <c r="CU416" s="7"/>
      <c r="CV416" s="7"/>
      <c r="CW416" s="7"/>
      <c r="CX416" s="7"/>
      <c r="CY416" s="7"/>
      <c r="CZ416" s="7"/>
      <c r="DA416" s="7"/>
      <c r="DB416" s="7"/>
      <c r="DC416" s="7"/>
      <c r="DD416" s="7"/>
      <c r="DE416" s="7"/>
      <c r="DF416" s="7"/>
      <c r="DG416" s="7"/>
      <c r="DH416" s="7"/>
      <c r="DI416" s="7"/>
      <c r="DJ416" s="7"/>
      <c r="DK416" s="7"/>
      <c r="DL416" s="7"/>
      <c r="DM416" s="7"/>
      <c r="DN416" s="7"/>
      <c r="DO416" s="7"/>
      <c r="DP416" s="7"/>
      <c r="DQ416" s="7"/>
      <c r="DR416" s="7"/>
      <c r="DS416" s="7"/>
      <c r="DT416" s="7"/>
      <c r="DU416" s="7"/>
      <c r="DV416" s="7"/>
      <c r="DW416" s="37"/>
      <c r="DX416" s="5" t="s">
        <v>829</v>
      </c>
      <c r="DY416" s="5"/>
      <c r="DZ416" s="5" t="s">
        <v>1527</v>
      </c>
      <c r="EA416" s="5"/>
      <c r="EB416" s="5"/>
      <c r="EC416" s="5" t="s">
        <v>1547</v>
      </c>
      <c r="ED416" s="5"/>
      <c r="EE416" s="115"/>
      <c r="EF416" s="115"/>
      <c r="EG416" s="115"/>
      <c r="EH416" s="115"/>
      <c r="EI416" s="115"/>
      <c r="EJ416" s="115"/>
      <c r="EK416" s="115"/>
      <c r="EL416" s="115"/>
      <c r="EM416" s="115"/>
      <c r="EN416" s="115"/>
      <c r="EO416" s="115"/>
      <c r="EP416" s="115"/>
      <c r="EQ416" s="5"/>
      <c r="ER416" s="5"/>
    </row>
    <row r="417" spans="1:148" s="9" customFormat="1" ht="29.4" thickBot="1" x14ac:dyDescent="0.35">
      <c r="A417" s="188" t="s">
        <v>684</v>
      </c>
      <c r="B417" s="5" t="s">
        <v>2517</v>
      </c>
      <c r="C417" s="5" t="s">
        <v>579</v>
      </c>
      <c r="D417" s="5" t="s">
        <v>581</v>
      </c>
      <c r="E417" s="5" t="s">
        <v>583</v>
      </c>
      <c r="F417" s="130">
        <v>44767</v>
      </c>
      <c r="G417" s="130">
        <v>44767</v>
      </c>
      <c r="H417" s="136">
        <v>44862</v>
      </c>
      <c r="I417" s="132">
        <v>44826</v>
      </c>
      <c r="J417" s="136">
        <v>44862</v>
      </c>
      <c r="K417" s="136">
        <v>44855</v>
      </c>
      <c r="L417" s="134"/>
      <c r="M417" s="134"/>
      <c r="N417" s="131">
        <v>44862</v>
      </c>
      <c r="O417" s="136">
        <v>44855</v>
      </c>
      <c r="P417" s="287">
        <v>45187</v>
      </c>
      <c r="Q417" s="462">
        <f t="shared" si="142"/>
        <v>45238</v>
      </c>
      <c r="R417" s="467" t="s">
        <v>2518</v>
      </c>
      <c r="S417" s="180">
        <v>1</v>
      </c>
      <c r="T417" s="176">
        <v>1</v>
      </c>
      <c r="U417" s="180">
        <v>1</v>
      </c>
      <c r="V417" s="180">
        <v>1</v>
      </c>
      <c r="W417" s="176">
        <v>0.01</v>
      </c>
      <c r="X417" s="177"/>
      <c r="Y417" s="25"/>
      <c r="Z417" s="208">
        <f t="shared" si="143"/>
        <v>45245</v>
      </c>
      <c r="AA417" s="206">
        <v>45245</v>
      </c>
      <c r="AB417" s="208">
        <f t="shared" si="144"/>
        <v>45266</v>
      </c>
      <c r="AC417" s="208">
        <f t="shared" si="144"/>
        <v>45266</v>
      </c>
      <c r="AD417" s="206">
        <v>45266</v>
      </c>
      <c r="AE417" s="205">
        <v>45254</v>
      </c>
      <c r="AF417" s="205">
        <f t="shared" si="134"/>
        <v>45309</v>
      </c>
      <c r="AG417" s="318">
        <v>45310</v>
      </c>
      <c r="AH417" s="222"/>
      <c r="AI417" s="41"/>
      <c r="AJ417" s="6">
        <f t="shared" si="135"/>
        <v>1</v>
      </c>
      <c r="AK417" s="6">
        <f t="shared" si="136"/>
        <v>22</v>
      </c>
      <c r="AL417" s="6">
        <f t="shared" si="137"/>
        <v>1</v>
      </c>
      <c r="AM417" s="6">
        <f t="shared" si="138"/>
        <v>1</v>
      </c>
      <c r="AN417" s="6">
        <f t="shared" si="139"/>
        <v>-11</v>
      </c>
      <c r="AO417" s="6">
        <f t="shared" si="140"/>
        <v>56</v>
      </c>
      <c r="AP417" s="30">
        <f t="shared" si="141"/>
        <v>2</v>
      </c>
      <c r="AQ417" s="32"/>
      <c r="AR417" s="7"/>
      <c r="AS417" s="7"/>
      <c r="AT417" s="7"/>
      <c r="AU417" s="7"/>
      <c r="AV417" s="7"/>
      <c r="AW417" s="7"/>
      <c r="AX417" s="7"/>
      <c r="AY417" s="7"/>
      <c r="AZ417" s="7"/>
      <c r="BA417" s="7"/>
      <c r="BB417" s="7"/>
      <c r="BC417" s="7"/>
      <c r="BD417" s="7"/>
      <c r="BE417" s="7"/>
      <c r="BF417" s="7"/>
      <c r="BG417" s="8"/>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c r="CO417" s="7"/>
      <c r="CP417" s="7"/>
      <c r="CQ417" s="7"/>
      <c r="CR417" s="7"/>
      <c r="CS417" s="7"/>
      <c r="CT417" s="7"/>
      <c r="CU417" s="7"/>
      <c r="CV417" s="7"/>
      <c r="CW417" s="7"/>
      <c r="CX417" s="7"/>
      <c r="CY417" s="7"/>
      <c r="CZ417" s="7"/>
      <c r="DA417" s="7"/>
      <c r="DB417" s="7"/>
      <c r="DC417" s="7"/>
      <c r="DD417" s="7"/>
      <c r="DE417" s="7"/>
      <c r="DF417" s="7"/>
      <c r="DG417" s="7"/>
      <c r="DH417" s="7"/>
      <c r="DI417" s="7"/>
      <c r="DJ417" s="7"/>
      <c r="DK417" s="7"/>
      <c r="DL417" s="7"/>
      <c r="DM417" s="7"/>
      <c r="DN417" s="7"/>
      <c r="DO417" s="7"/>
      <c r="DP417" s="7"/>
      <c r="DQ417" s="7"/>
      <c r="DR417" s="7"/>
      <c r="DS417" s="7"/>
      <c r="DT417" s="7"/>
      <c r="DU417" s="7"/>
      <c r="DV417" s="7"/>
      <c r="DW417" s="37"/>
      <c r="DX417" s="5" t="s">
        <v>829</v>
      </c>
      <c r="DY417" s="5"/>
      <c r="DZ417" s="5" t="s">
        <v>1527</v>
      </c>
      <c r="EA417" s="5"/>
      <c r="EB417" s="5"/>
      <c r="EC417" s="5" t="s">
        <v>1547</v>
      </c>
      <c r="ED417" s="5"/>
      <c r="EE417" s="115"/>
      <c r="EF417" s="115"/>
      <c r="EG417" s="115"/>
      <c r="EH417" s="115"/>
      <c r="EI417" s="115"/>
      <c r="EJ417" s="115"/>
      <c r="EK417" s="115"/>
      <c r="EL417" s="115"/>
      <c r="EM417" s="115"/>
      <c r="EN417" s="115"/>
      <c r="EO417" s="115"/>
      <c r="EP417" s="115"/>
      <c r="EQ417" s="5"/>
      <c r="ER417" s="5"/>
    </row>
    <row r="418" spans="1:148" s="9" customFormat="1" ht="28.8" x14ac:dyDescent="0.3">
      <c r="A418" s="188" t="s">
        <v>678</v>
      </c>
      <c r="B418" s="5" t="s">
        <v>2519</v>
      </c>
      <c r="C418" s="5" t="s">
        <v>579</v>
      </c>
      <c r="D418" s="5" t="s">
        <v>581</v>
      </c>
      <c r="E418" s="5" t="s">
        <v>583</v>
      </c>
      <c r="F418" s="130">
        <v>44767</v>
      </c>
      <c r="G418" s="130">
        <v>44767</v>
      </c>
      <c r="H418" s="136">
        <v>44862</v>
      </c>
      <c r="I418" s="132">
        <v>44826</v>
      </c>
      <c r="J418" s="136">
        <v>44862</v>
      </c>
      <c r="K418" s="136">
        <v>44855</v>
      </c>
      <c r="L418" s="134"/>
      <c r="M418" s="134"/>
      <c r="N418" s="131">
        <v>44862</v>
      </c>
      <c r="O418" s="136">
        <v>44855</v>
      </c>
      <c r="P418" s="287">
        <v>45187</v>
      </c>
      <c r="Q418" s="462">
        <f t="shared" si="142"/>
        <v>45243</v>
      </c>
      <c r="R418" s="467" t="s">
        <v>2259</v>
      </c>
      <c r="S418" s="180">
        <v>1</v>
      </c>
      <c r="T418" s="176">
        <v>1</v>
      </c>
      <c r="U418" s="180">
        <v>1</v>
      </c>
      <c r="V418" s="180">
        <v>1</v>
      </c>
      <c r="W418" s="176">
        <v>0.9</v>
      </c>
      <c r="X418" s="177"/>
      <c r="Y418" s="25"/>
      <c r="Z418" s="208">
        <f t="shared" si="143"/>
        <v>45250</v>
      </c>
      <c r="AA418" s="206">
        <v>45250</v>
      </c>
      <c r="AB418" s="208">
        <f t="shared" si="144"/>
        <v>45257</v>
      </c>
      <c r="AC418" s="208">
        <f t="shared" si="144"/>
        <v>45257</v>
      </c>
      <c r="AD418" s="206">
        <v>45257</v>
      </c>
      <c r="AE418" s="205">
        <v>45259</v>
      </c>
      <c r="AF418" s="221">
        <f t="shared" si="134"/>
        <v>45309</v>
      </c>
      <c r="AG418" s="300">
        <v>45310</v>
      </c>
      <c r="AH418" s="317"/>
      <c r="AI418" s="41"/>
      <c r="AJ418" s="6">
        <f t="shared" si="135"/>
        <v>1</v>
      </c>
      <c r="AK418" s="6">
        <f t="shared" si="136"/>
        <v>8</v>
      </c>
      <c r="AL418" s="6">
        <f t="shared" si="137"/>
        <v>1</v>
      </c>
      <c r="AM418" s="6">
        <f t="shared" si="138"/>
        <v>1</v>
      </c>
      <c r="AN418" s="6">
        <f t="shared" si="139"/>
        <v>3</v>
      </c>
      <c r="AO418" s="6">
        <f t="shared" si="140"/>
        <v>51</v>
      </c>
      <c r="AP418" s="30">
        <f t="shared" si="141"/>
        <v>2</v>
      </c>
      <c r="AQ418" s="32"/>
      <c r="AR418" s="7"/>
      <c r="AS418" s="7"/>
      <c r="AT418" s="7"/>
      <c r="AU418" s="7"/>
      <c r="AV418" s="7"/>
      <c r="AW418" s="7"/>
      <c r="AX418" s="7"/>
      <c r="AY418" s="7"/>
      <c r="AZ418" s="7"/>
      <c r="BA418" s="7"/>
      <c r="BB418" s="7"/>
      <c r="BC418" s="7"/>
      <c r="BD418" s="7"/>
      <c r="BE418" s="7"/>
      <c r="BF418" s="7"/>
      <c r="BG418" s="8"/>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c r="CO418" s="7"/>
      <c r="CP418" s="7"/>
      <c r="CQ418" s="7"/>
      <c r="CR418" s="7"/>
      <c r="CS418" s="7"/>
      <c r="CT418" s="7"/>
      <c r="CU418" s="7"/>
      <c r="CV418" s="7"/>
      <c r="CW418" s="7"/>
      <c r="CX418" s="7"/>
      <c r="CY418" s="7"/>
      <c r="CZ418" s="7"/>
      <c r="DA418" s="7"/>
      <c r="DB418" s="7"/>
      <c r="DC418" s="7"/>
      <c r="DD418" s="7"/>
      <c r="DE418" s="7"/>
      <c r="DF418" s="7"/>
      <c r="DG418" s="7"/>
      <c r="DH418" s="7"/>
      <c r="DI418" s="7"/>
      <c r="DJ418" s="7"/>
      <c r="DK418" s="7"/>
      <c r="DL418" s="7"/>
      <c r="DM418" s="7"/>
      <c r="DN418" s="7"/>
      <c r="DO418" s="7"/>
      <c r="DP418" s="7"/>
      <c r="DQ418" s="7"/>
      <c r="DR418" s="7"/>
      <c r="DS418" s="7"/>
      <c r="DT418" s="7"/>
      <c r="DU418" s="7"/>
      <c r="DV418" s="7"/>
      <c r="DW418" s="37"/>
      <c r="DX418" s="5" t="s">
        <v>829</v>
      </c>
      <c r="DY418" s="5"/>
      <c r="DZ418" s="5" t="s">
        <v>1527</v>
      </c>
      <c r="EA418" s="5"/>
      <c r="EB418" s="5"/>
      <c r="EC418" s="5" t="s">
        <v>1547</v>
      </c>
      <c r="ED418" s="5"/>
      <c r="EE418" s="115"/>
      <c r="EF418" s="115"/>
      <c r="EG418" s="115"/>
      <c r="EH418" s="115"/>
      <c r="EI418" s="115"/>
      <c r="EJ418" s="115"/>
      <c r="EK418" s="115"/>
      <c r="EL418" s="115"/>
      <c r="EM418" s="115"/>
      <c r="EN418" s="115"/>
      <c r="EO418" s="115"/>
      <c r="EP418" s="115"/>
      <c r="EQ418" s="5"/>
      <c r="ER418" s="5"/>
    </row>
    <row r="419" spans="1:148" s="9" customFormat="1" ht="28.8" x14ac:dyDescent="0.3">
      <c r="A419" s="188" t="s">
        <v>685</v>
      </c>
      <c r="B419" s="5" t="s">
        <v>2519</v>
      </c>
      <c r="C419" s="5" t="s">
        <v>579</v>
      </c>
      <c r="D419" s="5" t="s">
        <v>581</v>
      </c>
      <c r="E419" s="5" t="s">
        <v>583</v>
      </c>
      <c r="F419" s="130">
        <v>44767</v>
      </c>
      <c r="G419" s="130">
        <v>44767</v>
      </c>
      <c r="H419" s="136">
        <v>44862</v>
      </c>
      <c r="I419" s="132">
        <v>44826</v>
      </c>
      <c r="J419" s="136">
        <v>44862</v>
      </c>
      <c r="K419" s="136">
        <v>44855</v>
      </c>
      <c r="L419" s="134"/>
      <c r="M419" s="134"/>
      <c r="N419" s="131">
        <v>44862</v>
      </c>
      <c r="O419" s="136">
        <v>44855</v>
      </c>
      <c r="P419" s="287">
        <v>45187</v>
      </c>
      <c r="Q419" s="462">
        <f t="shared" si="142"/>
        <v>45243</v>
      </c>
      <c r="R419" s="754" t="s">
        <v>2259</v>
      </c>
      <c r="S419" s="180">
        <v>1</v>
      </c>
      <c r="T419" s="176"/>
      <c r="U419" s="180">
        <v>1</v>
      </c>
      <c r="V419" s="180">
        <v>1</v>
      </c>
      <c r="W419" s="176"/>
      <c r="X419" s="177"/>
      <c r="Y419" s="25"/>
      <c r="Z419" s="208">
        <f t="shared" si="143"/>
        <v>45250</v>
      </c>
      <c r="AA419" s="205">
        <v>45250</v>
      </c>
      <c r="AB419" s="208">
        <f t="shared" si="144"/>
        <v>45257</v>
      </c>
      <c r="AC419" s="208">
        <f t="shared" si="144"/>
        <v>45257</v>
      </c>
      <c r="AD419" s="205">
        <v>45257</v>
      </c>
      <c r="AE419" s="205">
        <v>45259</v>
      </c>
      <c r="AF419" s="205">
        <f t="shared" si="134"/>
        <v>45309</v>
      </c>
      <c r="AG419" s="353">
        <v>45310</v>
      </c>
      <c r="AH419" s="222"/>
      <c r="AI419" s="41"/>
      <c r="AJ419" s="6">
        <f t="shared" si="135"/>
        <v>1</v>
      </c>
      <c r="AK419" s="6">
        <f t="shared" si="136"/>
        <v>8</v>
      </c>
      <c r="AL419" s="6">
        <f t="shared" si="137"/>
        <v>1</v>
      </c>
      <c r="AM419" s="6">
        <f t="shared" si="138"/>
        <v>1</v>
      </c>
      <c r="AN419" s="6">
        <f t="shared" si="139"/>
        <v>3</v>
      </c>
      <c r="AO419" s="6">
        <f t="shared" si="140"/>
        <v>51</v>
      </c>
      <c r="AP419" s="30">
        <f t="shared" si="141"/>
        <v>2</v>
      </c>
      <c r="AQ419" s="32"/>
      <c r="AR419" s="7"/>
      <c r="AS419" s="7"/>
      <c r="AT419" s="7"/>
      <c r="AU419" s="7"/>
      <c r="AV419" s="7"/>
      <c r="AW419" s="7"/>
      <c r="AX419" s="7"/>
      <c r="AY419" s="7"/>
      <c r="AZ419" s="7"/>
      <c r="BA419" s="7"/>
      <c r="BB419" s="7"/>
      <c r="BC419" s="7"/>
      <c r="BD419" s="7"/>
      <c r="BE419" s="7"/>
      <c r="BF419" s="7"/>
      <c r="BG419" s="8"/>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c r="CO419" s="7"/>
      <c r="CP419" s="7"/>
      <c r="CQ419" s="7"/>
      <c r="CR419" s="7"/>
      <c r="CS419" s="7"/>
      <c r="CT419" s="7"/>
      <c r="CU419" s="7"/>
      <c r="CV419" s="7"/>
      <c r="CW419" s="7"/>
      <c r="CX419" s="7"/>
      <c r="CY419" s="7"/>
      <c r="CZ419" s="7"/>
      <c r="DA419" s="7"/>
      <c r="DB419" s="7"/>
      <c r="DC419" s="7"/>
      <c r="DD419" s="7"/>
      <c r="DE419" s="7"/>
      <c r="DF419" s="7"/>
      <c r="DG419" s="7"/>
      <c r="DH419" s="7"/>
      <c r="DI419" s="7"/>
      <c r="DJ419" s="7"/>
      <c r="DK419" s="7"/>
      <c r="DL419" s="7"/>
      <c r="DM419" s="7"/>
      <c r="DN419" s="7"/>
      <c r="DO419" s="7"/>
      <c r="DP419" s="7"/>
      <c r="DQ419" s="7"/>
      <c r="DR419" s="7"/>
      <c r="DS419" s="7"/>
      <c r="DT419" s="7"/>
      <c r="DU419" s="7"/>
      <c r="DV419" s="7"/>
      <c r="DW419" s="37"/>
      <c r="DX419" s="5" t="s">
        <v>829</v>
      </c>
      <c r="DY419" s="5"/>
      <c r="DZ419" s="5" t="s">
        <v>1527</v>
      </c>
      <c r="EA419" s="5"/>
      <c r="EB419" s="5"/>
      <c r="EC419" s="5" t="s">
        <v>1547</v>
      </c>
      <c r="ED419" s="5"/>
      <c r="EE419" s="115"/>
      <c r="EF419" s="115"/>
      <c r="EG419" s="115"/>
      <c r="EH419" s="115"/>
      <c r="EI419" s="115"/>
      <c r="EJ419" s="115"/>
      <c r="EK419" s="115"/>
      <c r="EL419" s="115"/>
      <c r="EM419" s="115"/>
      <c r="EN419" s="115"/>
      <c r="EO419" s="115"/>
      <c r="EP419" s="115"/>
      <c r="EQ419" s="5"/>
      <c r="ER419" s="5"/>
    </row>
    <row r="420" spans="1:148" s="9" customFormat="1" x14ac:dyDescent="0.3">
      <c r="A420" s="188" t="s">
        <v>681</v>
      </c>
      <c r="B420" s="5" t="s">
        <v>2520</v>
      </c>
      <c r="C420" s="5" t="s">
        <v>579</v>
      </c>
      <c r="D420" s="5" t="s">
        <v>581</v>
      </c>
      <c r="E420" s="5" t="s">
        <v>583</v>
      </c>
      <c r="F420" s="130">
        <v>44767</v>
      </c>
      <c r="G420" s="130">
        <v>44767</v>
      </c>
      <c r="H420" s="136">
        <v>44862</v>
      </c>
      <c r="I420" s="132">
        <v>44826</v>
      </c>
      <c r="J420" s="136">
        <v>44862</v>
      </c>
      <c r="K420" s="136">
        <v>44855</v>
      </c>
      <c r="L420" s="134"/>
      <c r="M420" s="115">
        <v>45243</v>
      </c>
      <c r="N420" s="131">
        <v>44862</v>
      </c>
      <c r="O420" s="136">
        <v>44855</v>
      </c>
      <c r="P420" s="287">
        <v>45187</v>
      </c>
      <c r="Q420" s="462">
        <f t="shared" si="142"/>
        <v>45259</v>
      </c>
      <c r="R420" s="754" t="s">
        <v>2521</v>
      </c>
      <c r="S420" s="180">
        <v>1</v>
      </c>
      <c r="T420" s="176">
        <v>0.05</v>
      </c>
      <c r="U420" s="180">
        <v>1</v>
      </c>
      <c r="V420" s="176"/>
      <c r="W420" s="176">
        <v>0.01</v>
      </c>
      <c r="X420" s="177"/>
      <c r="Y420" s="25"/>
      <c r="Z420" s="208">
        <f t="shared" si="143"/>
        <v>45266</v>
      </c>
      <c r="AA420" s="206">
        <v>45266</v>
      </c>
      <c r="AB420" s="208">
        <f>AC420</f>
        <v>45280</v>
      </c>
      <c r="AC420" s="205">
        <v>45280</v>
      </c>
      <c r="AD420" s="206">
        <v>45266</v>
      </c>
      <c r="AE420" s="205">
        <v>45290</v>
      </c>
      <c r="AF420" s="205">
        <f t="shared" si="134"/>
        <v>45309</v>
      </c>
      <c r="AG420" s="221">
        <v>45310</v>
      </c>
      <c r="AH420" s="222"/>
      <c r="AI420" s="41"/>
      <c r="AJ420" s="6">
        <f t="shared" si="135"/>
        <v>1</v>
      </c>
      <c r="AK420" s="6">
        <f t="shared" si="136"/>
        <v>15</v>
      </c>
      <c r="AL420" s="6">
        <f t="shared" si="137"/>
        <v>1</v>
      </c>
      <c r="AM420" s="6">
        <f t="shared" si="138"/>
        <v>-13</v>
      </c>
      <c r="AN420" s="6">
        <f t="shared" si="139"/>
        <v>25</v>
      </c>
      <c r="AO420" s="6">
        <f t="shared" si="140"/>
        <v>20</v>
      </c>
      <c r="AP420" s="30">
        <f t="shared" si="141"/>
        <v>2</v>
      </c>
      <c r="AQ420" s="32"/>
      <c r="AR420" s="7"/>
      <c r="AS420" s="7"/>
      <c r="AT420" s="7"/>
      <c r="AU420" s="7"/>
      <c r="AV420" s="7"/>
      <c r="AW420" s="7"/>
      <c r="AX420" s="7"/>
      <c r="AY420" s="7"/>
      <c r="AZ420" s="7"/>
      <c r="BA420" s="7"/>
      <c r="BB420" s="7"/>
      <c r="BC420" s="7"/>
      <c r="BD420" s="7"/>
      <c r="BE420" s="7"/>
      <c r="BF420" s="7"/>
      <c r="BG420" s="8"/>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c r="CO420" s="7"/>
      <c r="CP420" s="7"/>
      <c r="CQ420" s="7"/>
      <c r="CR420" s="7"/>
      <c r="CS420" s="7"/>
      <c r="CT420" s="7"/>
      <c r="CU420" s="7"/>
      <c r="CV420" s="7"/>
      <c r="CW420" s="7"/>
      <c r="CX420" s="7"/>
      <c r="CY420" s="7"/>
      <c r="CZ420" s="7"/>
      <c r="DA420" s="7"/>
      <c r="DB420" s="7"/>
      <c r="DC420" s="7"/>
      <c r="DD420" s="7"/>
      <c r="DE420" s="7"/>
      <c r="DF420" s="7"/>
      <c r="DG420" s="7"/>
      <c r="DH420" s="7"/>
      <c r="DI420" s="7"/>
      <c r="DJ420" s="7"/>
      <c r="DK420" s="7"/>
      <c r="DL420" s="7"/>
      <c r="DM420" s="7"/>
      <c r="DN420" s="7"/>
      <c r="DO420" s="7"/>
      <c r="DP420" s="7"/>
      <c r="DQ420" s="7"/>
      <c r="DR420" s="7"/>
      <c r="DS420" s="7"/>
      <c r="DT420" s="7"/>
      <c r="DU420" s="7"/>
      <c r="DV420" s="7"/>
      <c r="DW420" s="37"/>
      <c r="DX420" s="5" t="s">
        <v>829</v>
      </c>
      <c r="DY420" s="5"/>
      <c r="DZ420" s="5" t="s">
        <v>1527</v>
      </c>
      <c r="EA420" s="5"/>
      <c r="EB420" s="5"/>
      <c r="EC420" s="5" t="s">
        <v>1547</v>
      </c>
      <c r="ED420" s="5"/>
      <c r="EE420" s="115"/>
      <c r="EF420" s="115"/>
      <c r="EG420" s="115"/>
      <c r="EH420" s="115"/>
      <c r="EI420" s="115"/>
      <c r="EJ420" s="115"/>
      <c r="EK420" s="115"/>
      <c r="EL420" s="115"/>
      <c r="EM420" s="115"/>
      <c r="EN420" s="115"/>
      <c r="EO420" s="115"/>
      <c r="EP420" s="115"/>
      <c r="EQ420" s="5"/>
      <c r="ER420" s="5"/>
    </row>
    <row r="421" spans="1:148" s="9" customFormat="1" x14ac:dyDescent="0.3">
      <c r="A421" s="188" t="s">
        <v>682</v>
      </c>
      <c r="B421" s="5" t="s">
        <v>2520</v>
      </c>
      <c r="C421" s="5" t="s">
        <v>579</v>
      </c>
      <c r="D421" s="5" t="s">
        <v>581</v>
      </c>
      <c r="E421" s="5" t="s">
        <v>583</v>
      </c>
      <c r="F421" s="130">
        <v>44767</v>
      </c>
      <c r="G421" s="130">
        <v>44767</v>
      </c>
      <c r="H421" s="136">
        <v>44862</v>
      </c>
      <c r="I421" s="132">
        <v>44826</v>
      </c>
      <c r="J421" s="136">
        <v>44862</v>
      </c>
      <c r="K421" s="136">
        <v>44855</v>
      </c>
      <c r="L421" s="134"/>
      <c r="M421" s="115">
        <v>45243</v>
      </c>
      <c r="N421" s="131">
        <v>44862</v>
      </c>
      <c r="O421" s="136">
        <v>44855</v>
      </c>
      <c r="P421" s="287">
        <v>45187</v>
      </c>
      <c r="Q421" s="462">
        <f t="shared" si="142"/>
        <v>45271</v>
      </c>
      <c r="R421" s="754" t="s">
        <v>2522</v>
      </c>
      <c r="S421" s="180">
        <v>1</v>
      </c>
      <c r="T421" s="176"/>
      <c r="U421" s="180">
        <v>1</v>
      </c>
      <c r="V421" s="176"/>
      <c r="W421" s="176"/>
      <c r="X421" s="177"/>
      <c r="Y421" s="25"/>
      <c r="Z421" s="208">
        <f t="shared" si="143"/>
        <v>45278</v>
      </c>
      <c r="AA421" s="205">
        <v>45278</v>
      </c>
      <c r="AB421" s="208">
        <f>AC421</f>
        <v>45287</v>
      </c>
      <c r="AC421" s="205">
        <v>45287</v>
      </c>
      <c r="AD421" s="205">
        <v>45284</v>
      </c>
      <c r="AE421" s="205">
        <v>45290</v>
      </c>
      <c r="AF421" s="205">
        <f t="shared" si="134"/>
        <v>45309</v>
      </c>
      <c r="AG421" s="221">
        <v>45310</v>
      </c>
      <c r="AH421" s="222"/>
      <c r="AI421" s="41"/>
      <c r="AJ421" s="6">
        <f t="shared" si="135"/>
        <v>1</v>
      </c>
      <c r="AK421" s="6">
        <f t="shared" si="136"/>
        <v>10</v>
      </c>
      <c r="AL421" s="6">
        <f t="shared" si="137"/>
        <v>1</v>
      </c>
      <c r="AM421" s="6">
        <f t="shared" si="138"/>
        <v>-2</v>
      </c>
      <c r="AN421" s="6">
        <f t="shared" si="139"/>
        <v>7</v>
      </c>
      <c r="AO421" s="6">
        <f t="shared" si="140"/>
        <v>20</v>
      </c>
      <c r="AP421" s="30">
        <f t="shared" si="141"/>
        <v>2</v>
      </c>
      <c r="AQ421" s="32"/>
      <c r="AR421" s="7"/>
      <c r="AS421" s="7"/>
      <c r="AT421" s="7"/>
      <c r="AU421" s="7"/>
      <c r="AV421" s="7"/>
      <c r="AW421" s="7"/>
      <c r="AX421" s="7"/>
      <c r="AY421" s="7"/>
      <c r="AZ421" s="7"/>
      <c r="BA421" s="7"/>
      <c r="BB421" s="7"/>
      <c r="BC421" s="7"/>
      <c r="BD421" s="7"/>
      <c r="BE421" s="7"/>
      <c r="BF421" s="7"/>
      <c r="BG421" s="8"/>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c r="CO421" s="7"/>
      <c r="CP421" s="7"/>
      <c r="CQ421" s="7"/>
      <c r="CR421" s="7"/>
      <c r="CS421" s="7"/>
      <c r="CT421" s="7"/>
      <c r="CU421" s="7"/>
      <c r="CV421" s="7"/>
      <c r="CW421" s="7"/>
      <c r="CX421" s="7"/>
      <c r="CY421" s="7"/>
      <c r="CZ421" s="7"/>
      <c r="DA421" s="7"/>
      <c r="DB421" s="7"/>
      <c r="DC421" s="7"/>
      <c r="DD421" s="7"/>
      <c r="DE421" s="7"/>
      <c r="DF421" s="7"/>
      <c r="DG421" s="7"/>
      <c r="DH421" s="7"/>
      <c r="DI421" s="7"/>
      <c r="DJ421" s="7"/>
      <c r="DK421" s="7"/>
      <c r="DL421" s="7"/>
      <c r="DM421" s="7"/>
      <c r="DN421" s="7"/>
      <c r="DO421" s="7"/>
      <c r="DP421" s="7"/>
      <c r="DQ421" s="7"/>
      <c r="DR421" s="7"/>
      <c r="DS421" s="7"/>
      <c r="DT421" s="7"/>
      <c r="DU421" s="7"/>
      <c r="DV421" s="7"/>
      <c r="DW421" s="37"/>
      <c r="DX421" s="5" t="s">
        <v>829</v>
      </c>
      <c r="DY421" s="5"/>
      <c r="DZ421" s="5" t="s">
        <v>1527</v>
      </c>
      <c r="EA421" s="5"/>
      <c r="EB421" s="5"/>
      <c r="EC421" s="5" t="s">
        <v>1547</v>
      </c>
      <c r="ED421" s="5"/>
      <c r="EE421" s="115"/>
      <c r="EF421" s="115"/>
      <c r="EG421" s="115"/>
      <c r="EH421" s="115"/>
      <c r="EI421" s="115"/>
      <c r="EJ421" s="115"/>
      <c r="EK421" s="115"/>
      <c r="EL421" s="115"/>
      <c r="EM421" s="115"/>
      <c r="EN421" s="115"/>
      <c r="EO421" s="115"/>
      <c r="EP421" s="115"/>
      <c r="EQ421" s="5"/>
      <c r="ER421" s="5"/>
    </row>
    <row r="422" spans="1:148" s="9" customFormat="1" ht="28.8" x14ac:dyDescent="0.3">
      <c r="A422" s="5" t="s">
        <v>689</v>
      </c>
      <c r="B422" s="5" t="s">
        <v>2523</v>
      </c>
      <c r="C422" s="5" t="s">
        <v>579</v>
      </c>
      <c r="D422" s="5" t="s">
        <v>581</v>
      </c>
      <c r="E422" s="5" t="s">
        <v>583</v>
      </c>
      <c r="F422" s="134"/>
      <c r="G422" s="134"/>
      <c r="H422" s="131">
        <v>44874</v>
      </c>
      <c r="I422" s="136">
        <v>45118</v>
      </c>
      <c r="J422" s="130">
        <v>44946</v>
      </c>
      <c r="K422" s="131">
        <v>45190</v>
      </c>
      <c r="L422" s="115">
        <v>45012</v>
      </c>
      <c r="M422" s="115"/>
      <c r="N422" s="134"/>
      <c r="O422" s="130">
        <v>44949</v>
      </c>
      <c r="P422" s="287">
        <v>45278</v>
      </c>
      <c r="Q422" s="336">
        <f t="shared" si="142"/>
        <v>45271</v>
      </c>
      <c r="R422" s="463" t="s">
        <v>2259</v>
      </c>
      <c r="S422" s="180">
        <v>1</v>
      </c>
      <c r="T422" s="180">
        <v>1</v>
      </c>
      <c r="U422" s="176"/>
      <c r="V422" s="176"/>
      <c r="W422" s="176"/>
      <c r="X422" s="235"/>
      <c r="Y422" s="25"/>
      <c r="Z422" s="208">
        <f t="shared" si="143"/>
        <v>45278</v>
      </c>
      <c r="AA422" s="208">
        <f>AB422</f>
        <v>45278</v>
      </c>
      <c r="AB422" s="205">
        <v>45278</v>
      </c>
      <c r="AC422" s="205">
        <v>45306</v>
      </c>
      <c r="AD422" s="208">
        <f>AE422</f>
        <v>45309</v>
      </c>
      <c r="AE422" s="205">
        <v>45309</v>
      </c>
      <c r="AF422" s="205">
        <f t="shared" si="134"/>
        <v>45310</v>
      </c>
      <c r="AG422" s="221">
        <v>45311</v>
      </c>
      <c r="AH422" s="222"/>
      <c r="AI422" s="41"/>
      <c r="AJ422" s="6"/>
      <c r="AK422" s="6"/>
      <c r="AL422" s="6"/>
      <c r="AM422" s="6"/>
      <c r="AN422" s="6"/>
      <c r="AO422" s="6"/>
      <c r="AP422" s="30"/>
      <c r="AQ422" s="32"/>
      <c r="AR422" s="7"/>
      <c r="AS422" s="7"/>
      <c r="AT422" s="7"/>
      <c r="AU422" s="7"/>
      <c r="AV422" s="7"/>
      <c r="AW422" s="7"/>
      <c r="AX422" s="7"/>
      <c r="AY422" s="7"/>
      <c r="AZ422" s="7"/>
      <c r="BA422" s="7"/>
      <c r="BB422" s="7"/>
      <c r="BC422" s="7"/>
      <c r="BD422" s="7"/>
      <c r="BE422" s="7"/>
      <c r="BF422" s="7"/>
      <c r="BG422" s="8"/>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c r="CO422" s="7"/>
      <c r="CP422" s="7"/>
      <c r="CQ422" s="7"/>
      <c r="CR422" s="7"/>
      <c r="CS422" s="7"/>
      <c r="CT422" s="7"/>
      <c r="CU422" s="7"/>
      <c r="CV422" s="7"/>
      <c r="CW422" s="7"/>
      <c r="CX422" s="7"/>
      <c r="CY422" s="7"/>
      <c r="CZ422" s="7"/>
      <c r="DA422" s="7"/>
      <c r="DB422" s="7"/>
      <c r="DC422" s="7"/>
      <c r="DD422" s="7"/>
      <c r="DE422" s="7"/>
      <c r="DF422" s="7"/>
      <c r="DG422" s="7"/>
      <c r="DH422" s="7"/>
      <c r="DI422" s="7"/>
      <c r="DJ422" s="7"/>
      <c r="DK422" s="7"/>
      <c r="DL422" s="7"/>
      <c r="DM422" s="7"/>
      <c r="DN422" s="7"/>
      <c r="DO422" s="7"/>
      <c r="DP422" s="7"/>
      <c r="DQ422" s="7"/>
      <c r="DR422" s="7"/>
      <c r="DS422" s="7"/>
      <c r="DT422" s="7"/>
      <c r="DU422" s="7"/>
      <c r="DV422" s="7"/>
      <c r="DW422" s="37"/>
      <c r="DX422" s="5" t="s">
        <v>2244</v>
      </c>
      <c r="DY422" s="5"/>
      <c r="DZ422" s="5" t="s">
        <v>1527</v>
      </c>
      <c r="EA422" s="5"/>
      <c r="EB422" s="5"/>
      <c r="EC422" s="5" t="s">
        <v>1547</v>
      </c>
      <c r="ED422" s="5"/>
      <c r="EE422" s="115"/>
      <c r="EF422" s="115"/>
      <c r="EG422" s="115"/>
      <c r="EH422" s="115"/>
      <c r="EI422" s="115"/>
      <c r="EJ422" s="115"/>
      <c r="EK422" s="140"/>
      <c r="EL422" s="115"/>
      <c r="EM422" s="115"/>
      <c r="EN422" s="115"/>
      <c r="EO422" s="115"/>
      <c r="EP422" s="115"/>
      <c r="EQ422" s="5"/>
      <c r="ER422" s="5"/>
    </row>
    <row r="423" spans="1:148" s="9" customFormat="1" ht="27.6" x14ac:dyDescent="0.3">
      <c r="A423" s="5" t="s">
        <v>802</v>
      </c>
      <c r="B423" s="28" t="s">
        <v>2524</v>
      </c>
      <c r="C423" s="5" t="s">
        <v>579</v>
      </c>
      <c r="D423" s="5" t="s">
        <v>589</v>
      </c>
      <c r="E423" s="5" t="s">
        <v>583</v>
      </c>
      <c r="F423" s="134"/>
      <c r="G423" s="134"/>
      <c r="H423" s="130">
        <v>45041</v>
      </c>
      <c r="I423" s="134"/>
      <c r="J423" s="130">
        <v>45119</v>
      </c>
      <c r="K423" s="130">
        <v>45041</v>
      </c>
      <c r="L423" s="115"/>
      <c r="M423" s="115">
        <v>45292</v>
      </c>
      <c r="N423" s="130">
        <v>45125</v>
      </c>
      <c r="O423" s="115"/>
      <c r="P423" s="115">
        <v>45257</v>
      </c>
      <c r="Q423" s="336">
        <f t="shared" si="142"/>
        <v>45273</v>
      </c>
      <c r="R423" s="490" t="s">
        <v>2525</v>
      </c>
      <c r="S423" s="161"/>
      <c r="T423" s="161"/>
      <c r="U423" s="161"/>
      <c r="V423" s="161"/>
      <c r="W423" s="161"/>
      <c r="X423" s="177"/>
      <c r="Y423" s="25"/>
      <c r="Z423" s="208"/>
      <c r="AA423" s="205">
        <v>45280</v>
      </c>
      <c r="AB423" s="205">
        <v>45296</v>
      </c>
      <c r="AC423" s="205">
        <v>45303</v>
      </c>
      <c r="AD423" s="205">
        <v>45282</v>
      </c>
      <c r="AE423" s="205">
        <v>45306</v>
      </c>
      <c r="AF423" s="205">
        <f t="shared" si="134"/>
        <v>45310</v>
      </c>
      <c r="AG423" s="221">
        <v>45313</v>
      </c>
      <c r="AH423" s="222"/>
      <c r="AI423" s="41"/>
      <c r="AJ423" s="6"/>
      <c r="AK423" s="6"/>
      <c r="AL423" s="6"/>
      <c r="AM423" s="6"/>
      <c r="AN423" s="6"/>
      <c r="AO423" s="6"/>
      <c r="AP423" s="30"/>
      <c r="AQ423" s="32"/>
      <c r="AR423" s="7"/>
      <c r="AS423" s="7"/>
      <c r="AT423" s="7"/>
      <c r="AU423" s="7"/>
      <c r="AV423" s="7"/>
      <c r="AW423" s="7"/>
      <c r="AX423" s="7"/>
      <c r="AY423" s="7"/>
      <c r="AZ423" s="7"/>
      <c r="BA423" s="7"/>
      <c r="BB423" s="7"/>
      <c r="BC423" s="7"/>
      <c r="BD423" s="7"/>
      <c r="BE423" s="7"/>
      <c r="BF423" s="7"/>
      <c r="BG423" s="8"/>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c r="CO423" s="7"/>
      <c r="CP423" s="7"/>
      <c r="CQ423" s="7"/>
      <c r="CR423" s="7"/>
      <c r="CS423" s="7"/>
      <c r="CT423" s="7"/>
      <c r="CU423" s="7"/>
      <c r="CV423" s="7"/>
      <c r="CW423" s="7"/>
      <c r="CX423" s="7"/>
      <c r="CY423" s="7"/>
      <c r="CZ423" s="7"/>
      <c r="DA423" s="7"/>
      <c r="DB423" s="7"/>
      <c r="DC423" s="7"/>
      <c r="DD423" s="7"/>
      <c r="DE423" s="7"/>
      <c r="DF423" s="7"/>
      <c r="DG423" s="7"/>
      <c r="DH423" s="7"/>
      <c r="DI423" s="7"/>
      <c r="DJ423" s="7"/>
      <c r="DK423" s="7"/>
      <c r="DL423" s="7"/>
      <c r="DM423" s="7"/>
      <c r="DN423" s="7"/>
      <c r="DO423" s="7"/>
      <c r="DP423" s="7"/>
      <c r="DQ423" s="7"/>
      <c r="DR423" s="7"/>
      <c r="DS423" s="7"/>
      <c r="DT423" s="7"/>
      <c r="DU423" s="7"/>
      <c r="DV423" s="7"/>
      <c r="DW423" s="37"/>
      <c r="DX423" s="5"/>
      <c r="DY423" s="5"/>
      <c r="DZ423" s="5"/>
      <c r="EA423" s="5"/>
      <c r="EB423" s="5"/>
      <c r="EC423" s="5"/>
      <c r="ED423" s="5"/>
      <c r="EE423" s="5"/>
      <c r="EF423" s="5"/>
      <c r="EG423" s="5"/>
      <c r="EH423" s="5"/>
      <c r="EI423" s="5"/>
      <c r="EJ423" s="5"/>
      <c r="EK423" s="5"/>
      <c r="EL423" s="5"/>
      <c r="EM423" s="5"/>
      <c r="EN423" s="5"/>
      <c r="EO423" s="5"/>
      <c r="EP423" s="5"/>
      <c r="EQ423" s="5"/>
      <c r="ER423" s="5"/>
    </row>
    <row r="424" spans="1:148" s="9" customFormat="1" x14ac:dyDescent="0.3">
      <c r="A424" s="5" t="s">
        <v>800</v>
      </c>
      <c r="B424" s="28" t="s">
        <v>2526</v>
      </c>
      <c r="C424" s="5" t="s">
        <v>579</v>
      </c>
      <c r="D424" s="5" t="s">
        <v>589</v>
      </c>
      <c r="E424" s="5" t="s">
        <v>583</v>
      </c>
      <c r="F424" s="134"/>
      <c r="G424" s="134"/>
      <c r="H424" s="130">
        <v>45037</v>
      </c>
      <c r="I424" s="134"/>
      <c r="J424" s="130">
        <v>45091</v>
      </c>
      <c r="K424" s="130">
        <v>45040</v>
      </c>
      <c r="L424" s="115"/>
      <c r="M424" s="115">
        <v>45292</v>
      </c>
      <c r="N424" s="130">
        <v>45092</v>
      </c>
      <c r="O424" s="115"/>
      <c r="P424" s="115">
        <v>45257</v>
      </c>
      <c r="Q424" s="336">
        <f t="shared" si="142"/>
        <v>45275</v>
      </c>
      <c r="R424" s="479" t="s">
        <v>2527</v>
      </c>
      <c r="S424" s="161"/>
      <c r="T424" s="161"/>
      <c r="U424" s="161"/>
      <c r="V424" s="161"/>
      <c r="W424" s="161"/>
      <c r="X424" s="177"/>
      <c r="Y424" s="25"/>
      <c r="Z424" s="208"/>
      <c r="AA424" s="205">
        <v>45282</v>
      </c>
      <c r="AB424" s="205">
        <v>45296</v>
      </c>
      <c r="AC424" s="205">
        <v>45303</v>
      </c>
      <c r="AD424" s="205">
        <v>45282</v>
      </c>
      <c r="AE424" s="205">
        <v>45306</v>
      </c>
      <c r="AF424" s="205">
        <f t="shared" si="134"/>
        <v>45310</v>
      </c>
      <c r="AG424" s="221">
        <v>45313</v>
      </c>
      <c r="AH424" s="222"/>
      <c r="AI424" s="41"/>
      <c r="AJ424" s="6"/>
      <c r="AK424" s="6"/>
      <c r="AL424" s="6"/>
      <c r="AM424" s="6"/>
      <c r="AN424" s="6"/>
      <c r="AO424" s="6"/>
      <c r="AP424" s="30"/>
      <c r="AQ424" s="32"/>
      <c r="AR424" s="7"/>
      <c r="AS424" s="7"/>
      <c r="AT424" s="7"/>
      <c r="AU424" s="7"/>
      <c r="AV424" s="7"/>
      <c r="AW424" s="7"/>
      <c r="AX424" s="7"/>
      <c r="AY424" s="7"/>
      <c r="AZ424" s="7"/>
      <c r="BA424" s="7"/>
      <c r="BB424" s="7"/>
      <c r="BC424" s="7"/>
      <c r="BD424" s="7"/>
      <c r="BE424" s="7"/>
      <c r="BF424" s="7"/>
      <c r="BG424" s="8"/>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c r="CO424" s="7"/>
      <c r="CP424" s="7"/>
      <c r="CQ424" s="7"/>
      <c r="CR424" s="7"/>
      <c r="CS424" s="7"/>
      <c r="CT424" s="7"/>
      <c r="CU424" s="7"/>
      <c r="CV424" s="7"/>
      <c r="CW424" s="7"/>
      <c r="CX424" s="7"/>
      <c r="CY424" s="7"/>
      <c r="CZ424" s="7"/>
      <c r="DA424" s="7"/>
      <c r="DB424" s="7"/>
      <c r="DC424" s="7"/>
      <c r="DD424" s="7"/>
      <c r="DE424" s="7"/>
      <c r="DF424" s="7"/>
      <c r="DG424" s="7"/>
      <c r="DH424" s="7"/>
      <c r="DI424" s="7"/>
      <c r="DJ424" s="7"/>
      <c r="DK424" s="7"/>
      <c r="DL424" s="7"/>
      <c r="DM424" s="7"/>
      <c r="DN424" s="7"/>
      <c r="DO424" s="7"/>
      <c r="DP424" s="7"/>
      <c r="DQ424" s="7"/>
      <c r="DR424" s="7"/>
      <c r="DS424" s="7"/>
      <c r="DT424" s="7"/>
      <c r="DU424" s="7"/>
      <c r="DV424" s="7"/>
      <c r="DW424" s="37"/>
      <c r="DX424" s="5"/>
      <c r="DY424" s="5"/>
      <c r="DZ424" s="5"/>
      <c r="EA424" s="5"/>
      <c r="EB424" s="5"/>
      <c r="EC424" s="5"/>
      <c r="ED424" s="5"/>
      <c r="EE424" s="5"/>
      <c r="EF424" s="5"/>
      <c r="EG424" s="5"/>
      <c r="EH424" s="5"/>
      <c r="EI424" s="5"/>
      <c r="EJ424" s="5"/>
      <c r="EK424" s="5"/>
      <c r="EL424" s="5"/>
      <c r="EM424" s="5"/>
      <c r="EN424" s="5"/>
      <c r="EO424" s="5"/>
      <c r="EP424" s="5"/>
      <c r="EQ424" s="5"/>
      <c r="ER424" s="5"/>
    </row>
    <row r="425" spans="1:148" s="9" customFormat="1" x14ac:dyDescent="0.3">
      <c r="A425" s="188" t="s">
        <v>686</v>
      </c>
      <c r="B425" s="5" t="s">
        <v>2528</v>
      </c>
      <c r="C425" s="5" t="s">
        <v>579</v>
      </c>
      <c r="D425" s="5" t="s">
        <v>581</v>
      </c>
      <c r="E425" s="5" t="s">
        <v>583</v>
      </c>
      <c r="F425" s="130">
        <v>44767</v>
      </c>
      <c r="G425" s="130">
        <v>44767</v>
      </c>
      <c r="H425" s="136">
        <v>44862</v>
      </c>
      <c r="I425" s="132">
        <v>44826</v>
      </c>
      <c r="J425" s="136">
        <v>44862</v>
      </c>
      <c r="K425" s="136">
        <v>44855</v>
      </c>
      <c r="L425" s="134"/>
      <c r="M425" s="115">
        <v>45257</v>
      </c>
      <c r="N425" s="131">
        <v>44862</v>
      </c>
      <c r="O425" s="136">
        <v>44855</v>
      </c>
      <c r="P425" s="287">
        <v>45187</v>
      </c>
      <c r="Q425" s="693">
        <f t="shared" si="142"/>
        <v>45260</v>
      </c>
      <c r="R425" s="463" t="s">
        <v>2521</v>
      </c>
      <c r="S425" s="180">
        <v>1</v>
      </c>
      <c r="T425" s="176"/>
      <c r="U425" s="176">
        <v>0.01</v>
      </c>
      <c r="V425" s="176"/>
      <c r="W425" s="176"/>
      <c r="X425" s="177"/>
      <c r="Y425" s="25"/>
      <c r="Z425" s="208">
        <f>AA425</f>
        <v>45292</v>
      </c>
      <c r="AA425" s="205">
        <v>45292</v>
      </c>
      <c r="AB425" s="206">
        <v>45267</v>
      </c>
      <c r="AC425" s="205">
        <v>45302</v>
      </c>
      <c r="AD425" s="205">
        <v>45296</v>
      </c>
      <c r="AE425" s="205">
        <v>45309</v>
      </c>
      <c r="AF425" s="205">
        <f t="shared" si="134"/>
        <v>45320</v>
      </c>
      <c r="AG425" s="221">
        <v>45321</v>
      </c>
      <c r="AH425" s="222"/>
      <c r="AI425" s="41"/>
      <c r="AJ425" s="6">
        <f t="shared" ref="AJ425:AJ431" si="145">IF(OR(ISBLANK(task_Fab_start),ISBLANK(task_Plumb_start)),"",task_Plumb_start-task_Fab_start+1)</f>
        <v>1</v>
      </c>
      <c r="AK425" s="6">
        <f t="shared" ref="AK425:AK431" si="146">IF(OR(ISBLANK(task_Plumb_start),ISBLANK(task_Elect_start)),"",task_Elect_start-task_Plumb_start+1)</f>
        <v>-24</v>
      </c>
      <c r="AL425" s="6">
        <f t="shared" ref="AL425:AL431" si="147">IF(OR(ISBLANK(task_Elect_start),ISBLANK(task_Fitup_Elect_start)),"",task_Fitup_Elect_start-task_Elect_start+1)</f>
        <v>36</v>
      </c>
      <c r="AM425" s="6">
        <f t="shared" ref="AM425:AM431" si="148">IF(OR(ISBLANK(task_Fitup_Elect_start),ISBLANK(task_Fitup_Plumb_start)),"",task_Fitup_Plumb_start-task_Fitup_Elect_start+1)</f>
        <v>-5</v>
      </c>
      <c r="AN425" s="6">
        <f t="shared" ref="AN425:AN431" si="149">IF(OR(ISBLANK(task_Fitup_Plumb_start),ISBLANK(task_Test_start)),"",task_Test_start-task_Fitup_Plumb_start+1)</f>
        <v>14</v>
      </c>
      <c r="AO425" s="6">
        <f t="shared" ref="AO425:AO431" si="150">IF(OR(ISBLANK(task_Test_start),ISBLANK(task_QC_start)),"",task_QC_start-task_Test_start+1)</f>
        <v>12</v>
      </c>
      <c r="AP425" s="30">
        <f t="shared" ref="AP425:AP431" si="151">IF(OR(ISBLANK(task_QC_start),ISBLANK(task_Shipdate)),"",task_Shipdate-task_QC_start+1)</f>
        <v>2</v>
      </c>
      <c r="AQ425" s="32"/>
      <c r="AR425" s="7"/>
      <c r="AS425" s="7"/>
      <c r="AT425" s="7"/>
      <c r="AU425" s="7"/>
      <c r="AV425" s="7"/>
      <c r="AW425" s="7"/>
      <c r="AX425" s="7"/>
      <c r="AY425" s="7"/>
      <c r="AZ425" s="7"/>
      <c r="BA425" s="7"/>
      <c r="BB425" s="7"/>
      <c r="BC425" s="7"/>
      <c r="BD425" s="7"/>
      <c r="BE425" s="7"/>
      <c r="BF425" s="7"/>
      <c r="BG425" s="8"/>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c r="CO425" s="7"/>
      <c r="CP425" s="7"/>
      <c r="CQ425" s="7"/>
      <c r="CR425" s="7"/>
      <c r="CS425" s="7"/>
      <c r="CT425" s="7"/>
      <c r="CU425" s="7"/>
      <c r="CV425" s="7"/>
      <c r="CW425" s="7"/>
      <c r="CX425" s="7"/>
      <c r="CY425" s="7"/>
      <c r="CZ425" s="7"/>
      <c r="DA425" s="7"/>
      <c r="DB425" s="7"/>
      <c r="DC425" s="7"/>
      <c r="DD425" s="7"/>
      <c r="DE425" s="7"/>
      <c r="DF425" s="7"/>
      <c r="DG425" s="7"/>
      <c r="DH425" s="7"/>
      <c r="DI425" s="7"/>
      <c r="DJ425" s="7"/>
      <c r="DK425" s="7"/>
      <c r="DL425" s="7"/>
      <c r="DM425" s="7"/>
      <c r="DN425" s="7"/>
      <c r="DO425" s="7"/>
      <c r="DP425" s="7"/>
      <c r="DQ425" s="7"/>
      <c r="DR425" s="7"/>
      <c r="DS425" s="7"/>
      <c r="DT425" s="7"/>
      <c r="DU425" s="7"/>
      <c r="DV425" s="7"/>
      <c r="DW425" s="37"/>
      <c r="DX425" s="5" t="s">
        <v>829</v>
      </c>
      <c r="DY425" s="5"/>
      <c r="DZ425" s="5" t="s">
        <v>1527</v>
      </c>
      <c r="EA425" s="5"/>
      <c r="EB425" s="5"/>
      <c r="EC425" s="5" t="s">
        <v>1547</v>
      </c>
      <c r="ED425" s="5" t="s">
        <v>1695</v>
      </c>
      <c r="EE425" s="115"/>
      <c r="EF425" s="115"/>
      <c r="EG425" s="115"/>
      <c r="EH425" s="115"/>
      <c r="EI425" s="115"/>
      <c r="EJ425" s="115"/>
      <c r="EK425" s="115"/>
      <c r="EL425" s="115"/>
      <c r="EM425" s="115"/>
      <c r="EN425" s="115"/>
      <c r="EO425" s="115"/>
      <c r="EP425" s="115"/>
      <c r="EQ425" s="5"/>
      <c r="ER425" s="5"/>
    </row>
    <row r="426" spans="1:148" s="9" customFormat="1" x14ac:dyDescent="0.3">
      <c r="A426" s="188" t="s">
        <v>687</v>
      </c>
      <c r="B426" s="5" t="s">
        <v>2528</v>
      </c>
      <c r="C426" s="5" t="s">
        <v>579</v>
      </c>
      <c r="D426" s="5" t="s">
        <v>581</v>
      </c>
      <c r="E426" s="5" t="s">
        <v>583</v>
      </c>
      <c r="F426" s="130">
        <v>44767</v>
      </c>
      <c r="G426" s="130">
        <v>44767</v>
      </c>
      <c r="H426" s="136">
        <v>44862</v>
      </c>
      <c r="I426" s="132">
        <v>44826</v>
      </c>
      <c r="J426" s="136">
        <v>44862</v>
      </c>
      <c r="K426" s="136">
        <v>44855</v>
      </c>
      <c r="L426" s="134"/>
      <c r="M426" s="115">
        <v>45257</v>
      </c>
      <c r="N426" s="131">
        <v>44862</v>
      </c>
      <c r="O426" s="136">
        <v>44855</v>
      </c>
      <c r="P426" s="287">
        <v>45187</v>
      </c>
      <c r="Q426" s="462">
        <f t="shared" si="142"/>
        <v>45266</v>
      </c>
      <c r="R426" s="703" t="s">
        <v>2521</v>
      </c>
      <c r="S426" s="180">
        <v>1</v>
      </c>
      <c r="T426" s="176"/>
      <c r="U426" s="176"/>
      <c r="V426" s="176"/>
      <c r="W426" s="176"/>
      <c r="X426" s="177"/>
      <c r="Y426" s="25"/>
      <c r="Z426" s="208">
        <f>AA426</f>
        <v>45296</v>
      </c>
      <c r="AA426" s="205">
        <v>45296</v>
      </c>
      <c r="AB426" s="205">
        <v>45273</v>
      </c>
      <c r="AC426" s="205">
        <v>45308</v>
      </c>
      <c r="AD426" s="205">
        <v>45302</v>
      </c>
      <c r="AE426" s="205">
        <v>45309</v>
      </c>
      <c r="AF426" s="205">
        <f t="shared" si="134"/>
        <v>45320</v>
      </c>
      <c r="AG426" s="221">
        <v>45321</v>
      </c>
      <c r="AH426" s="222"/>
      <c r="AI426" s="41"/>
      <c r="AJ426" s="6">
        <f t="shared" si="145"/>
        <v>1</v>
      </c>
      <c r="AK426" s="6">
        <f t="shared" si="146"/>
        <v>-22</v>
      </c>
      <c r="AL426" s="6">
        <f t="shared" si="147"/>
        <v>36</v>
      </c>
      <c r="AM426" s="6">
        <f t="shared" si="148"/>
        <v>-5</v>
      </c>
      <c r="AN426" s="6">
        <f t="shared" si="149"/>
        <v>8</v>
      </c>
      <c r="AO426" s="6">
        <f t="shared" si="150"/>
        <v>12</v>
      </c>
      <c r="AP426" s="30">
        <f t="shared" si="151"/>
        <v>2</v>
      </c>
      <c r="AQ426" s="32"/>
      <c r="AR426" s="7"/>
      <c r="AS426" s="7"/>
      <c r="AT426" s="7"/>
      <c r="AU426" s="7"/>
      <c r="AV426" s="7"/>
      <c r="AW426" s="7"/>
      <c r="AX426" s="7"/>
      <c r="AY426" s="7"/>
      <c r="AZ426" s="7"/>
      <c r="BA426" s="7"/>
      <c r="BB426" s="7"/>
      <c r="BC426" s="7"/>
      <c r="BD426" s="7"/>
      <c r="BE426" s="7"/>
      <c r="BF426" s="7"/>
      <c r="BG426" s="8"/>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c r="CO426" s="7"/>
      <c r="CP426" s="7"/>
      <c r="CQ426" s="7"/>
      <c r="CR426" s="7"/>
      <c r="CS426" s="7"/>
      <c r="CT426" s="7"/>
      <c r="CU426" s="7"/>
      <c r="CV426" s="7"/>
      <c r="CW426" s="7"/>
      <c r="CX426" s="7"/>
      <c r="CY426" s="7"/>
      <c r="CZ426" s="7"/>
      <c r="DA426" s="7"/>
      <c r="DB426" s="7"/>
      <c r="DC426" s="7"/>
      <c r="DD426" s="7"/>
      <c r="DE426" s="7"/>
      <c r="DF426" s="7"/>
      <c r="DG426" s="7"/>
      <c r="DH426" s="7"/>
      <c r="DI426" s="7"/>
      <c r="DJ426" s="7"/>
      <c r="DK426" s="7"/>
      <c r="DL426" s="7"/>
      <c r="DM426" s="7"/>
      <c r="DN426" s="7"/>
      <c r="DO426" s="7"/>
      <c r="DP426" s="7"/>
      <c r="DQ426" s="7"/>
      <c r="DR426" s="7"/>
      <c r="DS426" s="7"/>
      <c r="DT426" s="7"/>
      <c r="DU426" s="7"/>
      <c r="DV426" s="7"/>
      <c r="DW426" s="37"/>
      <c r="DX426" s="5" t="s">
        <v>829</v>
      </c>
      <c r="DY426" s="5"/>
      <c r="DZ426" s="5" t="s">
        <v>1527</v>
      </c>
      <c r="EA426" s="5"/>
      <c r="EB426" s="5"/>
      <c r="EC426" s="5" t="s">
        <v>1547</v>
      </c>
      <c r="ED426" s="5" t="s">
        <v>1695</v>
      </c>
      <c r="EE426" s="115"/>
      <c r="EF426" s="115"/>
      <c r="EG426" s="115"/>
      <c r="EH426" s="115"/>
      <c r="EI426" s="115"/>
      <c r="EJ426" s="115"/>
      <c r="EK426" s="115"/>
      <c r="EL426" s="115"/>
      <c r="EM426" s="115"/>
      <c r="EN426" s="115"/>
      <c r="EO426" s="115"/>
      <c r="EP426" s="115"/>
      <c r="EQ426" s="5"/>
      <c r="ER426" s="5"/>
    </row>
    <row r="427" spans="1:148" s="9" customFormat="1" ht="15" thickBot="1" x14ac:dyDescent="0.35">
      <c r="A427" s="188" t="s">
        <v>688</v>
      </c>
      <c r="B427" s="5" t="s">
        <v>2529</v>
      </c>
      <c r="C427" s="5" t="s">
        <v>579</v>
      </c>
      <c r="D427" s="5" t="s">
        <v>581</v>
      </c>
      <c r="E427" s="5" t="s">
        <v>583</v>
      </c>
      <c r="F427" s="130">
        <v>44767</v>
      </c>
      <c r="G427" s="130">
        <v>44767</v>
      </c>
      <c r="H427" s="136">
        <v>44862</v>
      </c>
      <c r="I427" s="132">
        <v>44826</v>
      </c>
      <c r="J427" s="136">
        <v>44862</v>
      </c>
      <c r="K427" s="136">
        <v>44855</v>
      </c>
      <c r="L427" s="134"/>
      <c r="M427" s="115">
        <v>45257</v>
      </c>
      <c r="N427" s="131">
        <v>44862</v>
      </c>
      <c r="O427" s="136">
        <v>44855</v>
      </c>
      <c r="P427" s="287">
        <v>45187</v>
      </c>
      <c r="Q427" s="336">
        <f t="shared" si="142"/>
        <v>45271</v>
      </c>
      <c r="R427" s="463" t="s">
        <v>2530</v>
      </c>
      <c r="S427" s="180">
        <v>1</v>
      </c>
      <c r="T427" s="176"/>
      <c r="U427" s="176"/>
      <c r="V427" s="176"/>
      <c r="W427" s="176"/>
      <c r="X427" s="177"/>
      <c r="Y427" s="25"/>
      <c r="Z427" s="208">
        <f>AA427</f>
        <v>45302</v>
      </c>
      <c r="AA427" s="205">
        <v>45302</v>
      </c>
      <c r="AB427" s="205">
        <v>45278</v>
      </c>
      <c r="AC427" s="205">
        <v>45309</v>
      </c>
      <c r="AD427" s="205">
        <v>45308</v>
      </c>
      <c r="AE427" s="205">
        <v>45310</v>
      </c>
      <c r="AF427" s="205">
        <f t="shared" si="134"/>
        <v>45320</v>
      </c>
      <c r="AG427" s="221">
        <v>45321</v>
      </c>
      <c r="AH427" s="222"/>
      <c r="AI427" s="41"/>
      <c r="AJ427" s="6">
        <f t="shared" si="145"/>
        <v>1</v>
      </c>
      <c r="AK427" s="6">
        <f t="shared" si="146"/>
        <v>-23</v>
      </c>
      <c r="AL427" s="6">
        <f t="shared" si="147"/>
        <v>32</v>
      </c>
      <c r="AM427" s="6">
        <f t="shared" si="148"/>
        <v>0</v>
      </c>
      <c r="AN427" s="6">
        <f t="shared" si="149"/>
        <v>3</v>
      </c>
      <c r="AO427" s="6">
        <f t="shared" si="150"/>
        <v>11</v>
      </c>
      <c r="AP427" s="30">
        <f t="shared" si="151"/>
        <v>2</v>
      </c>
      <c r="AQ427" s="32"/>
      <c r="AR427" s="7"/>
      <c r="AS427" s="7"/>
      <c r="AT427" s="7"/>
      <c r="AU427" s="7"/>
      <c r="AV427" s="7"/>
      <c r="AW427" s="7"/>
      <c r="AX427" s="7"/>
      <c r="AY427" s="7"/>
      <c r="AZ427" s="7"/>
      <c r="BA427" s="7"/>
      <c r="BB427" s="7"/>
      <c r="BC427" s="7"/>
      <c r="BD427" s="7"/>
      <c r="BE427" s="7"/>
      <c r="BF427" s="7"/>
      <c r="BG427" s="8"/>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c r="CO427" s="7"/>
      <c r="CP427" s="7"/>
      <c r="CQ427" s="7"/>
      <c r="CR427" s="7"/>
      <c r="CS427" s="7"/>
      <c r="CT427" s="7"/>
      <c r="CU427" s="7"/>
      <c r="CV427" s="7"/>
      <c r="CW427" s="7"/>
      <c r="CX427" s="7"/>
      <c r="CY427" s="7"/>
      <c r="CZ427" s="7"/>
      <c r="DA427" s="7"/>
      <c r="DB427" s="7"/>
      <c r="DC427" s="7"/>
      <c r="DD427" s="7"/>
      <c r="DE427" s="7"/>
      <c r="DF427" s="7"/>
      <c r="DG427" s="7"/>
      <c r="DH427" s="7"/>
      <c r="DI427" s="7"/>
      <c r="DJ427" s="7"/>
      <c r="DK427" s="7"/>
      <c r="DL427" s="7"/>
      <c r="DM427" s="7"/>
      <c r="DN427" s="7"/>
      <c r="DO427" s="7"/>
      <c r="DP427" s="7"/>
      <c r="DQ427" s="7"/>
      <c r="DR427" s="7"/>
      <c r="DS427" s="7"/>
      <c r="DT427" s="7"/>
      <c r="DU427" s="7"/>
      <c r="DV427" s="7"/>
      <c r="DW427" s="37"/>
      <c r="DX427" s="5" t="s">
        <v>829</v>
      </c>
      <c r="DY427" s="5"/>
      <c r="DZ427" s="5" t="s">
        <v>1527</v>
      </c>
      <c r="EA427" s="5"/>
      <c r="EB427" s="5"/>
      <c r="EC427" s="5" t="s">
        <v>1547</v>
      </c>
      <c r="ED427" s="5" t="s">
        <v>1695</v>
      </c>
      <c r="EE427" s="115"/>
      <c r="EF427" s="115"/>
      <c r="EG427" s="115"/>
      <c r="EH427" s="115"/>
      <c r="EI427" s="115"/>
      <c r="EJ427" s="115"/>
      <c r="EK427" s="115"/>
      <c r="EL427" s="115"/>
      <c r="EM427" s="115"/>
      <c r="EN427" s="115"/>
      <c r="EO427" s="115"/>
      <c r="EP427" s="115"/>
      <c r="EQ427" s="5"/>
      <c r="ER427" s="5"/>
    </row>
    <row r="428" spans="1:148" s="9" customFormat="1" ht="41.4" hidden="1" x14ac:dyDescent="0.3">
      <c r="A428" s="5" t="s">
        <v>764</v>
      </c>
      <c r="B428" s="28" t="s">
        <v>2531</v>
      </c>
      <c r="C428" s="5" t="s">
        <v>579</v>
      </c>
      <c r="D428" s="5" t="s">
        <v>589</v>
      </c>
      <c r="E428" s="5" t="s">
        <v>590</v>
      </c>
      <c r="F428" s="134"/>
      <c r="G428" s="115"/>
      <c r="H428" s="134"/>
      <c r="I428" s="115"/>
      <c r="J428" s="134"/>
      <c r="K428" s="115"/>
      <c r="L428" s="134"/>
      <c r="M428" s="115"/>
      <c r="N428" s="134"/>
      <c r="O428" s="115"/>
      <c r="P428" s="115"/>
      <c r="Q428" s="271"/>
      <c r="R428" s="377" t="s">
        <v>2532</v>
      </c>
      <c r="S428" s="234"/>
      <c r="T428" s="234"/>
      <c r="U428" s="234"/>
      <c r="V428" s="234"/>
      <c r="W428" s="234"/>
      <c r="X428" s="177"/>
      <c r="Y428" s="25"/>
      <c r="Z428" s="216"/>
      <c r="AA428" s="216"/>
      <c r="AB428" s="216"/>
      <c r="AC428" s="216"/>
      <c r="AD428" s="216">
        <f>SUM(AC428+AE428)/2</f>
        <v>0</v>
      </c>
      <c r="AE428" s="205"/>
      <c r="AF428" s="205" t="str">
        <f t="shared" si="134"/>
        <v/>
      </c>
      <c r="AG428" s="221"/>
      <c r="AH428" s="222"/>
      <c r="AI428" s="41"/>
      <c r="AJ428" s="6" t="str">
        <f t="shared" si="145"/>
        <v/>
      </c>
      <c r="AK428" s="6" t="str">
        <f t="shared" si="146"/>
        <v/>
      </c>
      <c r="AL428" s="6" t="str">
        <f t="shared" si="147"/>
        <v/>
      </c>
      <c r="AM428" s="6" t="str">
        <f t="shared" si="148"/>
        <v/>
      </c>
      <c r="AN428" s="6" t="str">
        <f t="shared" si="149"/>
        <v/>
      </c>
      <c r="AO428" s="6" t="str">
        <f t="shared" si="150"/>
        <v/>
      </c>
      <c r="AP428" s="30" t="str">
        <f t="shared" si="151"/>
        <v/>
      </c>
      <c r="AQ428" s="32"/>
      <c r="AR428" s="7"/>
      <c r="AS428" s="7"/>
      <c r="AT428" s="7"/>
      <c r="AU428" s="7"/>
      <c r="AV428" s="7"/>
      <c r="AW428" s="7"/>
      <c r="AX428" s="7"/>
      <c r="AY428" s="7"/>
      <c r="AZ428" s="7"/>
      <c r="BA428" s="7"/>
      <c r="BB428" s="7"/>
      <c r="BC428" s="7"/>
      <c r="BD428" s="7"/>
      <c r="BE428" s="7"/>
      <c r="BF428" s="7"/>
      <c r="BG428" s="8"/>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c r="CO428" s="7"/>
      <c r="CP428" s="7"/>
      <c r="CQ428" s="7"/>
      <c r="CR428" s="7"/>
      <c r="CS428" s="7"/>
      <c r="CT428" s="7"/>
      <c r="CU428" s="7"/>
      <c r="CV428" s="7"/>
      <c r="CW428" s="7"/>
      <c r="CX428" s="7"/>
      <c r="CY428" s="7"/>
      <c r="CZ428" s="7"/>
      <c r="DA428" s="7"/>
      <c r="DB428" s="7"/>
      <c r="DC428" s="7"/>
      <c r="DD428" s="7"/>
      <c r="DE428" s="7"/>
      <c r="DF428" s="7"/>
      <c r="DG428" s="7"/>
      <c r="DH428" s="7"/>
      <c r="DI428" s="7"/>
      <c r="DJ428" s="7"/>
      <c r="DK428" s="7"/>
      <c r="DL428" s="7"/>
      <c r="DM428" s="7"/>
      <c r="DN428" s="7"/>
      <c r="DO428" s="7"/>
      <c r="DP428" s="7"/>
      <c r="DQ428" s="7"/>
      <c r="DR428" s="7"/>
      <c r="DS428" s="7"/>
      <c r="DT428" s="7"/>
      <c r="DU428" s="7"/>
      <c r="DV428" s="7"/>
      <c r="DW428" s="37"/>
      <c r="DX428" s="5" t="s">
        <v>829</v>
      </c>
      <c r="DY428" s="5"/>
      <c r="DZ428" s="5"/>
      <c r="EA428" s="5"/>
      <c r="EB428" s="5"/>
      <c r="EC428" s="5"/>
      <c r="ED428" s="5"/>
      <c r="EE428" s="5"/>
      <c r="EF428" s="5"/>
      <c r="EG428" s="5"/>
      <c r="EH428" s="5"/>
      <c r="EI428" s="5"/>
      <c r="EJ428" s="5"/>
      <c r="EK428" s="5"/>
      <c r="EL428" s="115"/>
      <c r="EM428" s="115"/>
      <c r="EN428" s="115"/>
      <c r="EO428" s="115"/>
      <c r="EP428" s="115"/>
      <c r="EQ428" s="5"/>
      <c r="ER428" s="5"/>
    </row>
    <row r="429" spans="1:148" s="9" customFormat="1" ht="15" hidden="1" thickBot="1" x14ac:dyDescent="0.35">
      <c r="A429" s="5" t="s">
        <v>765</v>
      </c>
      <c r="B429" s="28" t="s">
        <v>2195</v>
      </c>
      <c r="C429" s="5" t="s">
        <v>587</v>
      </c>
      <c r="D429" s="5" t="s">
        <v>589</v>
      </c>
      <c r="E429" s="5" t="s">
        <v>583</v>
      </c>
      <c r="F429" s="134"/>
      <c r="G429" s="134"/>
      <c r="H429" s="132">
        <v>45016</v>
      </c>
      <c r="I429" s="130">
        <v>45016</v>
      </c>
      <c r="J429" s="130">
        <v>45016</v>
      </c>
      <c r="K429" s="134"/>
      <c r="L429" s="134"/>
      <c r="M429" s="134"/>
      <c r="N429" s="130">
        <v>45019</v>
      </c>
      <c r="O429" s="134"/>
      <c r="P429" s="115">
        <v>45123</v>
      </c>
      <c r="Q429" s="271"/>
      <c r="R429" s="28" t="s">
        <v>2533</v>
      </c>
      <c r="S429" s="180">
        <v>1</v>
      </c>
      <c r="T429" s="180">
        <v>1</v>
      </c>
      <c r="U429" s="180">
        <v>1</v>
      </c>
      <c r="V429" s="180">
        <v>1</v>
      </c>
      <c r="W429" s="161">
        <v>1</v>
      </c>
      <c r="X429" s="177">
        <v>1</v>
      </c>
      <c r="Y429" s="25"/>
      <c r="Z429" s="208"/>
      <c r="AA429" s="208"/>
      <c r="AB429" s="208"/>
      <c r="AC429" s="208"/>
      <c r="AD429" s="218">
        <v>45096</v>
      </c>
      <c r="AE429" s="206">
        <v>45107</v>
      </c>
      <c r="AF429" s="206">
        <f t="shared" si="134"/>
        <v>45111</v>
      </c>
      <c r="AG429" s="406">
        <v>45112</v>
      </c>
      <c r="AH429" s="222"/>
      <c r="AI429" s="41"/>
      <c r="AJ429" s="6" t="str">
        <f t="shared" si="145"/>
        <v/>
      </c>
      <c r="AK429" s="6" t="str">
        <f t="shared" si="146"/>
        <v/>
      </c>
      <c r="AL429" s="6" t="str">
        <f t="shared" si="147"/>
        <v/>
      </c>
      <c r="AM429" s="6" t="str">
        <f t="shared" si="148"/>
        <v/>
      </c>
      <c r="AN429" s="6">
        <f t="shared" si="149"/>
        <v>12</v>
      </c>
      <c r="AO429" s="6">
        <f t="shared" si="150"/>
        <v>5</v>
      </c>
      <c r="AP429" s="30">
        <f t="shared" si="151"/>
        <v>2</v>
      </c>
      <c r="AQ429" s="32"/>
      <c r="AR429" s="7"/>
      <c r="AS429" s="7"/>
      <c r="AT429" s="7"/>
      <c r="AU429" s="7"/>
      <c r="AV429" s="7"/>
      <c r="AW429" s="7"/>
      <c r="AX429" s="7"/>
      <c r="AY429" s="7"/>
      <c r="AZ429" s="7"/>
      <c r="BA429" s="7"/>
      <c r="BB429" s="7"/>
      <c r="BC429" s="7"/>
      <c r="BD429" s="7"/>
      <c r="BE429" s="7"/>
      <c r="BF429" s="7"/>
      <c r="BG429" s="8"/>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c r="CO429" s="7"/>
      <c r="CP429" s="7"/>
      <c r="CQ429" s="7"/>
      <c r="CR429" s="7"/>
      <c r="CS429" s="7"/>
      <c r="CT429" s="7"/>
      <c r="CU429" s="7"/>
      <c r="CV429" s="7"/>
      <c r="CW429" s="7"/>
      <c r="CX429" s="7"/>
      <c r="CY429" s="7"/>
      <c r="CZ429" s="7"/>
      <c r="DA429" s="7"/>
      <c r="DB429" s="7"/>
      <c r="DC429" s="7"/>
      <c r="DD429" s="7"/>
      <c r="DE429" s="7"/>
      <c r="DF429" s="7"/>
      <c r="DG429" s="7"/>
      <c r="DH429" s="7"/>
      <c r="DI429" s="7"/>
      <c r="DJ429" s="7"/>
      <c r="DK429" s="7"/>
      <c r="DL429" s="7"/>
      <c r="DM429" s="7"/>
      <c r="DN429" s="7"/>
      <c r="DO429" s="7"/>
      <c r="DP429" s="7"/>
      <c r="DQ429" s="7"/>
      <c r="DR429" s="7"/>
      <c r="DS429" s="7"/>
      <c r="DT429" s="7"/>
      <c r="DU429" s="7"/>
      <c r="DV429" s="7"/>
      <c r="DW429" s="37"/>
      <c r="DX429" s="5"/>
      <c r="DY429" s="5"/>
      <c r="DZ429" s="5"/>
      <c r="EA429" s="5"/>
      <c r="EB429" s="5"/>
      <c r="EC429" s="5"/>
      <c r="ED429" s="5"/>
      <c r="EE429" s="5"/>
      <c r="EF429" s="5"/>
      <c r="EG429" s="5"/>
      <c r="EH429" s="5"/>
      <c r="EI429" s="5"/>
      <c r="EJ429" s="5"/>
      <c r="EK429" s="5"/>
      <c r="EL429" s="115"/>
      <c r="EM429" s="115"/>
      <c r="EN429" s="115"/>
      <c r="EO429" s="115"/>
      <c r="EP429" s="115"/>
      <c r="EQ429" s="5"/>
      <c r="ER429" s="5"/>
    </row>
    <row r="430" spans="1:148" s="9" customFormat="1" ht="15" hidden="1" thickBot="1" x14ac:dyDescent="0.35">
      <c r="A430" s="5" t="s">
        <v>2534</v>
      </c>
      <c r="B430" s="28" t="s">
        <v>2514</v>
      </c>
      <c r="C430" s="5" t="s">
        <v>587</v>
      </c>
      <c r="D430" s="5"/>
      <c r="E430" s="5" t="s">
        <v>583</v>
      </c>
      <c r="F430" s="134"/>
      <c r="G430" s="134"/>
      <c r="H430" s="130">
        <v>44943</v>
      </c>
      <c r="I430" s="134"/>
      <c r="J430" s="131">
        <v>44946</v>
      </c>
      <c r="K430" s="134"/>
      <c r="L430" s="134"/>
      <c r="M430" s="134"/>
      <c r="N430" s="130">
        <v>44958</v>
      </c>
      <c r="O430" s="134"/>
      <c r="P430" s="134"/>
      <c r="Q430" s="271">
        <v>44967</v>
      </c>
      <c r="R430" s="28" t="s">
        <v>2535</v>
      </c>
      <c r="S430" s="161">
        <v>1</v>
      </c>
      <c r="T430" s="180">
        <v>1</v>
      </c>
      <c r="U430" s="180">
        <v>1</v>
      </c>
      <c r="V430" s="180">
        <v>1</v>
      </c>
      <c r="W430" s="161">
        <v>1</v>
      </c>
      <c r="X430" s="177"/>
      <c r="Y430" s="25"/>
      <c r="Z430" s="206">
        <v>44958</v>
      </c>
      <c r="AA430" s="205"/>
      <c r="AB430" s="205"/>
      <c r="AC430" s="205"/>
      <c r="AD430" s="206">
        <v>44959</v>
      </c>
      <c r="AE430" s="205"/>
      <c r="AF430" s="206">
        <f t="shared" si="134"/>
        <v>44966</v>
      </c>
      <c r="AG430" s="352">
        <v>44967</v>
      </c>
      <c r="AH430" s="222"/>
      <c r="AI430" s="41"/>
      <c r="AJ430" s="6" t="str">
        <f t="shared" si="145"/>
        <v/>
      </c>
      <c r="AK430" s="6" t="str">
        <f t="shared" si="146"/>
        <v/>
      </c>
      <c r="AL430" s="6" t="str">
        <f t="shared" si="147"/>
        <v/>
      </c>
      <c r="AM430" s="6" t="str">
        <f t="shared" si="148"/>
        <v/>
      </c>
      <c r="AN430" s="6" t="str">
        <f t="shared" si="149"/>
        <v/>
      </c>
      <c r="AO430" s="6" t="str">
        <f t="shared" si="150"/>
        <v/>
      </c>
      <c r="AP430" s="30">
        <f t="shared" si="151"/>
        <v>2</v>
      </c>
      <c r="AQ430" s="32"/>
      <c r="AR430" s="7"/>
      <c r="AS430" s="7"/>
      <c r="AT430" s="7"/>
      <c r="AU430" s="7"/>
      <c r="AV430" s="7"/>
      <c r="AW430" s="7"/>
      <c r="AX430" s="7"/>
      <c r="AY430" s="7"/>
      <c r="AZ430" s="7"/>
      <c r="BA430" s="7"/>
      <c r="BB430" s="7"/>
      <c r="BC430" s="7"/>
      <c r="BD430" s="7"/>
      <c r="BE430" s="7"/>
      <c r="BF430" s="7"/>
      <c r="BG430" s="8"/>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c r="CO430" s="7"/>
      <c r="CP430" s="7"/>
      <c r="CQ430" s="7"/>
      <c r="CR430" s="7"/>
      <c r="CS430" s="7"/>
      <c r="CT430" s="7"/>
      <c r="CU430" s="7"/>
      <c r="CV430" s="7"/>
      <c r="CW430" s="7"/>
      <c r="CX430" s="7"/>
      <c r="CY430" s="7"/>
      <c r="CZ430" s="7"/>
      <c r="DA430" s="7"/>
      <c r="DB430" s="7"/>
      <c r="DC430" s="7"/>
      <c r="DD430" s="7"/>
      <c r="DE430" s="7"/>
      <c r="DF430" s="7"/>
      <c r="DG430" s="7"/>
      <c r="DH430" s="7"/>
      <c r="DI430" s="7"/>
      <c r="DJ430" s="7"/>
      <c r="DK430" s="7"/>
      <c r="DL430" s="7"/>
      <c r="DM430" s="7"/>
      <c r="DN430" s="7"/>
      <c r="DO430" s="7"/>
      <c r="DP430" s="7"/>
      <c r="DQ430" s="7"/>
      <c r="DR430" s="7"/>
      <c r="DS430" s="7"/>
      <c r="DT430" s="7"/>
      <c r="DU430" s="7"/>
      <c r="DV430" s="7"/>
      <c r="DW430" s="37"/>
      <c r="DX430" s="5"/>
      <c r="DY430" s="5"/>
      <c r="DZ430" s="5"/>
      <c r="EA430" s="5"/>
      <c r="EB430" s="5"/>
      <c r="EC430" s="5"/>
      <c r="ED430" s="5"/>
      <c r="EE430" s="5"/>
      <c r="EF430" s="5"/>
      <c r="EG430" s="5"/>
      <c r="EH430" s="5"/>
      <c r="EI430" s="5"/>
      <c r="EJ430" s="5"/>
      <c r="EK430" s="5"/>
      <c r="EL430" s="115"/>
      <c r="EM430" s="115"/>
      <c r="EN430" s="115"/>
      <c r="EO430" s="115"/>
      <c r="EP430" s="115"/>
      <c r="EQ430" s="5"/>
      <c r="ER430" s="5"/>
    </row>
    <row r="431" spans="1:148" s="9" customFormat="1" ht="15" hidden="1" thickBot="1" x14ac:dyDescent="0.35">
      <c r="A431" s="5" t="s">
        <v>2534</v>
      </c>
      <c r="B431" s="28" t="s">
        <v>2536</v>
      </c>
      <c r="C431" s="5" t="s">
        <v>587</v>
      </c>
      <c r="D431" s="5"/>
      <c r="E431" s="5" t="s">
        <v>575</v>
      </c>
      <c r="F431" s="115">
        <v>44967</v>
      </c>
      <c r="G431" s="283"/>
      <c r="H431" s="283"/>
      <c r="I431" s="283"/>
      <c r="J431" s="283"/>
      <c r="K431" s="283"/>
      <c r="L431" s="283"/>
      <c r="M431" s="283"/>
      <c r="N431" s="115">
        <v>44967</v>
      </c>
      <c r="O431" s="283"/>
      <c r="P431" s="283"/>
      <c r="Q431" s="271"/>
      <c r="R431" s="28"/>
      <c r="S431" s="161">
        <v>1</v>
      </c>
      <c r="T431" s="297">
        <v>1</v>
      </c>
      <c r="U431" s="297">
        <v>1</v>
      </c>
      <c r="V431" s="297">
        <v>1</v>
      </c>
      <c r="W431" s="297">
        <v>1</v>
      </c>
      <c r="X431" s="284">
        <v>1</v>
      </c>
      <c r="Y431" s="25"/>
      <c r="Z431" s="205">
        <v>44967</v>
      </c>
      <c r="AA431" s="250"/>
      <c r="AB431" s="250"/>
      <c r="AC431" s="250"/>
      <c r="AD431" s="205">
        <v>44984</v>
      </c>
      <c r="AE431" s="250"/>
      <c r="AF431" s="205">
        <f t="shared" si="134"/>
        <v>45022</v>
      </c>
      <c r="AG431" s="221">
        <v>45023</v>
      </c>
      <c r="AH431" s="222"/>
      <c r="AI431" s="41"/>
      <c r="AJ431" s="6" t="str">
        <f t="shared" si="145"/>
        <v/>
      </c>
      <c r="AK431" s="6" t="str">
        <f t="shared" si="146"/>
        <v/>
      </c>
      <c r="AL431" s="6" t="str">
        <f t="shared" si="147"/>
        <v/>
      </c>
      <c r="AM431" s="6" t="str">
        <f t="shared" si="148"/>
        <v/>
      </c>
      <c r="AN431" s="6" t="str">
        <f t="shared" si="149"/>
        <v/>
      </c>
      <c r="AO431" s="6" t="str">
        <f t="shared" si="150"/>
        <v/>
      </c>
      <c r="AP431" s="30">
        <f t="shared" si="151"/>
        <v>2</v>
      </c>
      <c r="AQ431" s="32"/>
      <c r="AR431" s="7"/>
      <c r="AS431" s="7"/>
      <c r="AT431" s="7"/>
      <c r="AU431" s="7"/>
      <c r="AV431" s="7"/>
      <c r="AW431" s="7"/>
      <c r="AX431" s="7"/>
      <c r="AY431" s="7"/>
      <c r="AZ431" s="7"/>
      <c r="BA431" s="7"/>
      <c r="BB431" s="7"/>
      <c r="BC431" s="7"/>
      <c r="BD431" s="7"/>
      <c r="BE431" s="7"/>
      <c r="BF431" s="7"/>
      <c r="BG431" s="8"/>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c r="CO431" s="7"/>
      <c r="CP431" s="7"/>
      <c r="CQ431" s="7"/>
      <c r="CR431" s="7"/>
      <c r="CS431" s="7"/>
      <c r="CT431" s="7"/>
      <c r="CU431" s="7"/>
      <c r="CV431" s="7"/>
      <c r="CW431" s="7"/>
      <c r="CX431" s="7"/>
      <c r="CY431" s="7"/>
      <c r="CZ431" s="7"/>
      <c r="DA431" s="7"/>
      <c r="DB431" s="7"/>
      <c r="DC431" s="7"/>
      <c r="DD431" s="7"/>
      <c r="DE431" s="7"/>
      <c r="DF431" s="7"/>
      <c r="DG431" s="7"/>
      <c r="DH431" s="7"/>
      <c r="DI431" s="7"/>
      <c r="DJ431" s="7"/>
      <c r="DK431" s="7"/>
      <c r="DL431" s="7"/>
      <c r="DM431" s="7"/>
      <c r="DN431" s="7"/>
      <c r="DO431" s="7"/>
      <c r="DP431" s="7"/>
      <c r="DQ431" s="7"/>
      <c r="DR431" s="7"/>
      <c r="DS431" s="7"/>
      <c r="DT431" s="7"/>
      <c r="DU431" s="7"/>
      <c r="DV431" s="7"/>
      <c r="DW431" s="37"/>
      <c r="DX431" s="5"/>
      <c r="DY431" s="5"/>
      <c r="DZ431" s="5"/>
      <c r="EA431" s="5"/>
      <c r="EB431" s="5"/>
      <c r="EC431" s="5"/>
      <c r="ED431" s="5"/>
      <c r="EE431" s="5"/>
      <c r="EF431" s="5"/>
      <c r="EG431" s="5"/>
      <c r="EH431" s="5"/>
      <c r="EI431" s="5"/>
      <c r="EJ431" s="5"/>
      <c r="EK431" s="5"/>
      <c r="EL431" s="5"/>
      <c r="EM431" s="5"/>
      <c r="EN431" s="5"/>
      <c r="EO431" s="5"/>
      <c r="EP431" s="5"/>
      <c r="EQ431" s="5"/>
      <c r="ER431" s="5"/>
    </row>
    <row r="432" spans="1:148" s="9" customFormat="1" ht="15" thickBot="1" x14ac:dyDescent="0.35">
      <c r="A432" s="110" t="s">
        <v>2537</v>
      </c>
      <c r="B432" s="28" t="s">
        <v>2195</v>
      </c>
      <c r="C432" s="5" t="s">
        <v>579</v>
      </c>
      <c r="D432" s="5" t="s">
        <v>589</v>
      </c>
      <c r="E432" s="5" t="s">
        <v>583</v>
      </c>
      <c r="F432" s="134"/>
      <c r="G432" s="134"/>
      <c r="H432" s="130">
        <v>45181</v>
      </c>
      <c r="I432" s="134"/>
      <c r="J432" s="130">
        <v>45184</v>
      </c>
      <c r="K432" s="134"/>
      <c r="L432" s="134"/>
      <c r="M432" s="487"/>
      <c r="N432" s="130">
        <v>45183</v>
      </c>
      <c r="O432" s="134"/>
      <c r="P432" s="115">
        <v>45302</v>
      </c>
      <c r="Q432" s="336">
        <v>45303</v>
      </c>
      <c r="R432" s="28"/>
      <c r="S432" s="161"/>
      <c r="T432" s="161"/>
      <c r="U432" s="180">
        <v>1</v>
      </c>
      <c r="V432" s="180">
        <v>1</v>
      </c>
      <c r="W432" s="161"/>
      <c r="X432" s="177"/>
      <c r="Y432" s="298"/>
      <c r="Z432" s="205">
        <v>45310</v>
      </c>
      <c r="AA432" s="205">
        <v>45310</v>
      </c>
      <c r="AB432" s="208">
        <f>AC432</f>
        <v>45313</v>
      </c>
      <c r="AC432" s="208">
        <f>AD432</f>
        <v>45313</v>
      </c>
      <c r="AD432" s="205">
        <v>45313</v>
      </c>
      <c r="AE432" s="205">
        <v>45320</v>
      </c>
      <c r="AF432" s="205">
        <f t="shared" si="134"/>
        <v>45323</v>
      </c>
      <c r="AG432" s="482">
        <v>45324</v>
      </c>
      <c r="AH432" s="410"/>
      <c r="AI432" s="113"/>
      <c r="AJ432" s="414"/>
      <c r="AK432" s="414"/>
      <c r="AL432" s="414"/>
      <c r="AM432" s="414"/>
      <c r="AN432" s="414"/>
      <c r="AO432" s="414"/>
      <c r="AP432" s="417"/>
      <c r="AQ432" s="32"/>
      <c r="AR432" s="7"/>
      <c r="AS432" s="7"/>
      <c r="AT432" s="7"/>
      <c r="AU432" s="7"/>
      <c r="AV432" s="7"/>
      <c r="AW432" s="7"/>
      <c r="AX432" s="7"/>
      <c r="AY432" s="7"/>
      <c r="AZ432" s="7"/>
      <c r="BA432" s="7"/>
      <c r="BB432" s="7"/>
      <c r="BC432" s="7"/>
      <c r="BD432" s="7"/>
      <c r="BE432" s="7"/>
      <c r="BF432" s="7"/>
      <c r="BG432" s="8"/>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c r="CO432" s="7"/>
      <c r="CP432" s="7"/>
      <c r="CQ432" s="7"/>
      <c r="CR432" s="7"/>
      <c r="CS432" s="7"/>
      <c r="CT432" s="7"/>
      <c r="CU432" s="7"/>
      <c r="CV432" s="7"/>
      <c r="CW432" s="7"/>
      <c r="CX432" s="7"/>
      <c r="CY432" s="7"/>
      <c r="CZ432" s="7"/>
      <c r="DA432" s="7"/>
      <c r="DB432" s="7"/>
      <c r="DC432" s="7"/>
      <c r="DD432" s="7"/>
      <c r="DE432" s="7"/>
      <c r="DF432" s="7"/>
      <c r="DG432" s="7"/>
      <c r="DH432" s="7"/>
      <c r="DI432" s="7"/>
      <c r="DJ432" s="7"/>
      <c r="DK432" s="7"/>
      <c r="DL432" s="7"/>
      <c r="DM432" s="7"/>
      <c r="DN432" s="7"/>
      <c r="DO432" s="7"/>
      <c r="DP432" s="7"/>
      <c r="DQ432" s="7"/>
      <c r="DR432" s="7"/>
      <c r="DS432" s="7"/>
      <c r="DT432" s="7"/>
      <c r="DU432" s="7"/>
      <c r="DV432" s="7"/>
      <c r="DW432" s="114"/>
      <c r="DX432" s="5"/>
      <c r="DY432" s="5"/>
      <c r="DZ432" s="5"/>
      <c r="EA432" s="5"/>
      <c r="EB432" s="5"/>
      <c r="EC432" s="5"/>
      <c r="ED432" s="5"/>
      <c r="EE432" s="5"/>
      <c r="EF432" s="5"/>
      <c r="EG432" s="5"/>
      <c r="EH432" s="5"/>
      <c r="EI432" s="5"/>
      <c r="EJ432" s="5"/>
      <c r="EK432" s="5"/>
      <c r="EL432" s="5"/>
      <c r="EM432" s="5"/>
      <c r="EN432" s="5"/>
      <c r="EO432" s="5"/>
      <c r="EP432" s="5"/>
      <c r="EQ432" s="5"/>
      <c r="ER432" s="5"/>
    </row>
    <row r="433" spans="1:148" s="9" customFormat="1" ht="29.4" hidden="1" thickBot="1" x14ac:dyDescent="0.35">
      <c r="A433" s="5" t="s">
        <v>767</v>
      </c>
      <c r="B433" s="28" t="s">
        <v>2538</v>
      </c>
      <c r="C433" s="5" t="s">
        <v>587</v>
      </c>
      <c r="D433" s="5" t="s">
        <v>581</v>
      </c>
      <c r="E433" s="5" t="s">
        <v>575</v>
      </c>
      <c r="F433" s="130">
        <v>45009</v>
      </c>
      <c r="G433" s="283"/>
      <c r="H433" s="130">
        <v>45030</v>
      </c>
      <c r="I433" s="283"/>
      <c r="J433" s="130">
        <v>45037</v>
      </c>
      <c r="K433" s="283"/>
      <c r="L433" s="115">
        <v>45098</v>
      </c>
      <c r="M433" s="115"/>
      <c r="N433" s="130">
        <v>45093</v>
      </c>
      <c r="O433" s="283"/>
      <c r="P433" s="115">
        <v>45144</v>
      </c>
      <c r="Q433" s="271">
        <v>45100</v>
      </c>
      <c r="R433" s="28" t="s">
        <v>2038</v>
      </c>
      <c r="S433" s="161">
        <v>1</v>
      </c>
      <c r="T433" s="161">
        <v>1</v>
      </c>
      <c r="U433" s="297">
        <v>1</v>
      </c>
      <c r="V433" s="297">
        <v>1</v>
      </c>
      <c r="W433" s="161">
        <v>1</v>
      </c>
      <c r="X433" s="284"/>
      <c r="Y433" s="25"/>
      <c r="Z433" s="206">
        <v>45112</v>
      </c>
      <c r="AA433" s="206">
        <v>45118</v>
      </c>
      <c r="AB433" s="297"/>
      <c r="AC433" s="297"/>
      <c r="AD433" s="206">
        <v>45124</v>
      </c>
      <c r="AE433" s="297"/>
      <c r="AF433" s="206">
        <f t="shared" si="134"/>
        <v>45127</v>
      </c>
      <c r="AG433" s="406">
        <v>45128</v>
      </c>
      <c r="AH433" s="222"/>
      <c r="AI433" s="41"/>
      <c r="AJ433" s="6">
        <f>IF(OR(ISBLANK(task_Fab_start),ISBLANK(task_Plumb_start)),"",task_Plumb_start-task_Fab_start+1)</f>
        <v>7</v>
      </c>
      <c r="AK433" s="6" t="str">
        <f>IF(OR(ISBLANK(task_Plumb_start),ISBLANK(task_Elect_start)),"",task_Elect_start-task_Plumb_start+1)</f>
        <v/>
      </c>
      <c r="AL433" s="6" t="str">
        <f>IF(OR(ISBLANK(task_Elect_start),ISBLANK(task_Fitup_Elect_start)),"",task_Fitup_Elect_start-task_Elect_start+1)</f>
        <v/>
      </c>
      <c r="AM433" s="6" t="str">
        <f>IF(OR(ISBLANK(task_Fitup_Elect_start),ISBLANK(task_Fitup_Plumb_start)),"",task_Fitup_Plumb_start-task_Fitup_Elect_start+1)</f>
        <v/>
      </c>
      <c r="AN433" s="6" t="str">
        <f>IF(OR(ISBLANK(task_Fitup_Plumb_start),ISBLANK(task_Test_start)),"",task_Test_start-task_Fitup_Plumb_start+1)</f>
        <v/>
      </c>
      <c r="AO433" s="6" t="str">
        <f>IF(OR(ISBLANK(task_Test_start),ISBLANK(task_QC_start)),"",task_QC_start-task_Test_start+1)</f>
        <v/>
      </c>
      <c r="AP433" s="30">
        <f>IF(OR(ISBLANK(task_QC_start),ISBLANK(task_Shipdate)),"",task_Shipdate-task_QC_start+1)</f>
        <v>2</v>
      </c>
      <c r="AQ433" s="32"/>
      <c r="AR433" s="7"/>
      <c r="AS433" s="7"/>
      <c r="AT433" s="7"/>
      <c r="AU433" s="7"/>
      <c r="AV433" s="7"/>
      <c r="AW433" s="7"/>
      <c r="AX433" s="7"/>
      <c r="AY433" s="7"/>
      <c r="AZ433" s="7"/>
      <c r="BA433" s="7"/>
      <c r="BB433" s="7"/>
      <c r="BC433" s="7"/>
      <c r="BD433" s="7"/>
      <c r="BE433" s="7"/>
      <c r="BF433" s="7"/>
      <c r="BG433" s="8"/>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c r="CO433" s="7"/>
      <c r="CP433" s="7"/>
      <c r="CQ433" s="7"/>
      <c r="CR433" s="7"/>
      <c r="CS433" s="7"/>
      <c r="CT433" s="7"/>
      <c r="CU433" s="7"/>
      <c r="CV433" s="7"/>
      <c r="CW433" s="7"/>
      <c r="CX433" s="7"/>
      <c r="CY433" s="7"/>
      <c r="CZ433" s="7"/>
      <c r="DA433" s="7"/>
      <c r="DB433" s="7"/>
      <c r="DC433" s="7"/>
      <c r="DD433" s="7"/>
      <c r="DE433" s="7"/>
      <c r="DF433" s="7"/>
      <c r="DG433" s="7"/>
      <c r="DH433" s="7"/>
      <c r="DI433" s="7"/>
      <c r="DJ433" s="7"/>
      <c r="DK433" s="7"/>
      <c r="DL433" s="7"/>
      <c r="DM433" s="7"/>
      <c r="DN433" s="7"/>
      <c r="DO433" s="7"/>
      <c r="DP433" s="7"/>
      <c r="DQ433" s="7"/>
      <c r="DR433" s="7"/>
      <c r="DS433" s="7"/>
      <c r="DT433" s="7"/>
      <c r="DU433" s="7"/>
      <c r="DV433" s="7"/>
      <c r="DW433" s="37"/>
      <c r="DX433" s="5" t="s">
        <v>1392</v>
      </c>
      <c r="DY433" s="5" t="s">
        <v>2273</v>
      </c>
      <c r="DZ433" s="5" t="s">
        <v>1580</v>
      </c>
      <c r="EA433" s="5" t="s">
        <v>577</v>
      </c>
      <c r="EB433" s="5" t="s">
        <v>2539</v>
      </c>
      <c r="EC433" s="5" t="s">
        <v>1113</v>
      </c>
      <c r="ED433" s="5"/>
      <c r="EE433" s="5" t="s">
        <v>1113</v>
      </c>
      <c r="EF433" s="115">
        <v>44979</v>
      </c>
      <c r="EG433" s="5"/>
      <c r="EH433" s="5"/>
      <c r="EI433" s="5" t="s">
        <v>2275</v>
      </c>
      <c r="EJ433" s="115">
        <v>44981</v>
      </c>
      <c r="EK433" s="115">
        <v>45026</v>
      </c>
      <c r="EL433" s="115"/>
      <c r="EM433" s="115"/>
      <c r="EN433" s="115"/>
      <c r="EO433" s="115"/>
      <c r="EP433" s="115"/>
      <c r="EQ433" s="5"/>
      <c r="ER433" s="5"/>
    </row>
    <row r="434" spans="1:148" s="9" customFormat="1" ht="15" thickBot="1" x14ac:dyDescent="0.35">
      <c r="A434" s="110" t="s">
        <v>2540</v>
      </c>
      <c r="B434" s="28" t="s">
        <v>2195</v>
      </c>
      <c r="C434" s="5" t="s">
        <v>579</v>
      </c>
      <c r="D434" s="5" t="s">
        <v>589</v>
      </c>
      <c r="E434" s="5" t="s">
        <v>583</v>
      </c>
      <c r="F434" s="134"/>
      <c r="G434" s="134"/>
      <c r="H434" s="130">
        <v>45181</v>
      </c>
      <c r="I434" s="134"/>
      <c r="J434" s="130">
        <v>45184</v>
      </c>
      <c r="K434" s="134"/>
      <c r="L434" s="134"/>
      <c r="M434" s="487"/>
      <c r="N434" s="130">
        <v>45183</v>
      </c>
      <c r="O434" s="134"/>
      <c r="P434" s="115">
        <v>45302</v>
      </c>
      <c r="Q434" s="336">
        <v>45303</v>
      </c>
      <c r="R434" s="28"/>
      <c r="S434" s="161"/>
      <c r="T434" s="161"/>
      <c r="U434" s="180">
        <v>1</v>
      </c>
      <c r="V434" s="180">
        <v>1</v>
      </c>
      <c r="W434" s="161"/>
      <c r="X434" s="177"/>
      <c r="Y434" s="298"/>
      <c r="Z434" s="205">
        <v>45310</v>
      </c>
      <c r="AA434" s="205">
        <v>45310</v>
      </c>
      <c r="AB434" s="208">
        <f>AC434</f>
        <v>45313</v>
      </c>
      <c r="AC434" s="208">
        <f>AD434</f>
        <v>45313</v>
      </c>
      <c r="AD434" s="205">
        <v>45313</v>
      </c>
      <c r="AE434" s="205">
        <v>45320</v>
      </c>
      <c r="AF434" s="205">
        <f t="shared" si="134"/>
        <v>45323</v>
      </c>
      <c r="AG434" s="482">
        <v>45324</v>
      </c>
      <c r="AH434" s="410"/>
      <c r="AI434" s="113"/>
      <c r="AJ434" s="414"/>
      <c r="AK434" s="414"/>
      <c r="AL434" s="414"/>
      <c r="AM434" s="414"/>
      <c r="AN434" s="414"/>
      <c r="AO434" s="414"/>
      <c r="AP434" s="417"/>
      <c r="AQ434" s="32"/>
      <c r="AR434" s="7"/>
      <c r="AS434" s="7"/>
      <c r="AT434" s="7"/>
      <c r="AU434" s="7"/>
      <c r="AV434" s="7"/>
      <c r="AW434" s="7"/>
      <c r="AX434" s="7"/>
      <c r="AY434" s="7"/>
      <c r="AZ434" s="7"/>
      <c r="BA434" s="7"/>
      <c r="BB434" s="7"/>
      <c r="BC434" s="7"/>
      <c r="BD434" s="7"/>
      <c r="BE434" s="7"/>
      <c r="BF434" s="7"/>
      <c r="BG434" s="8"/>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c r="CO434" s="7"/>
      <c r="CP434" s="7"/>
      <c r="CQ434" s="7"/>
      <c r="CR434" s="7"/>
      <c r="CS434" s="7"/>
      <c r="CT434" s="7"/>
      <c r="CU434" s="7"/>
      <c r="CV434" s="7"/>
      <c r="CW434" s="7"/>
      <c r="CX434" s="7"/>
      <c r="CY434" s="7"/>
      <c r="CZ434" s="7"/>
      <c r="DA434" s="7"/>
      <c r="DB434" s="7"/>
      <c r="DC434" s="7"/>
      <c r="DD434" s="7"/>
      <c r="DE434" s="7"/>
      <c r="DF434" s="7"/>
      <c r="DG434" s="7"/>
      <c r="DH434" s="7"/>
      <c r="DI434" s="7"/>
      <c r="DJ434" s="7"/>
      <c r="DK434" s="7"/>
      <c r="DL434" s="7"/>
      <c r="DM434" s="7"/>
      <c r="DN434" s="7"/>
      <c r="DO434" s="7"/>
      <c r="DP434" s="7"/>
      <c r="DQ434" s="7"/>
      <c r="DR434" s="7"/>
      <c r="DS434" s="7"/>
      <c r="DT434" s="7"/>
      <c r="DU434" s="7"/>
      <c r="DV434" s="7"/>
      <c r="DW434" s="114"/>
      <c r="DX434" s="5"/>
      <c r="DY434" s="5"/>
      <c r="DZ434" s="5"/>
      <c r="EA434" s="5"/>
      <c r="EB434" s="5"/>
      <c r="EC434" s="5"/>
      <c r="ED434" s="5"/>
      <c r="EE434" s="5"/>
      <c r="EF434" s="5"/>
      <c r="EG434" s="5"/>
      <c r="EH434" s="5"/>
      <c r="EI434" s="5"/>
      <c r="EJ434" s="5"/>
      <c r="EK434" s="5"/>
      <c r="EL434" s="5"/>
      <c r="EM434" s="5"/>
      <c r="EN434" s="5"/>
      <c r="EO434" s="5"/>
      <c r="EP434" s="5"/>
      <c r="EQ434" s="5"/>
      <c r="ER434" s="5"/>
    </row>
    <row r="435" spans="1:148" s="9" customFormat="1" ht="15" thickBot="1" x14ac:dyDescent="0.35">
      <c r="A435" s="110" t="s">
        <v>2541</v>
      </c>
      <c r="B435" s="28" t="s">
        <v>2195</v>
      </c>
      <c r="C435" s="5" t="s">
        <v>579</v>
      </c>
      <c r="D435" s="5" t="s">
        <v>589</v>
      </c>
      <c r="E435" s="5" t="s">
        <v>583</v>
      </c>
      <c r="F435" s="134"/>
      <c r="G435" s="134"/>
      <c r="H435" s="130">
        <v>45181</v>
      </c>
      <c r="I435" s="134"/>
      <c r="J435" s="130">
        <v>45184</v>
      </c>
      <c r="K435" s="134"/>
      <c r="L435" s="134"/>
      <c r="M435" s="487"/>
      <c r="N435" s="130">
        <v>45183</v>
      </c>
      <c r="O435" s="134"/>
      <c r="P435" s="115">
        <v>45302</v>
      </c>
      <c r="Q435" s="336">
        <v>45303</v>
      </c>
      <c r="R435" s="28"/>
      <c r="S435" s="161"/>
      <c r="T435" s="161"/>
      <c r="U435" s="180">
        <v>1</v>
      </c>
      <c r="V435" s="180">
        <v>1</v>
      </c>
      <c r="W435" s="161"/>
      <c r="X435" s="177"/>
      <c r="Y435" s="298"/>
      <c r="Z435" s="205">
        <v>45310</v>
      </c>
      <c r="AA435" s="205">
        <v>45310</v>
      </c>
      <c r="AB435" s="208">
        <f>AC435</f>
        <v>45313</v>
      </c>
      <c r="AC435" s="208">
        <f>AD435</f>
        <v>45313</v>
      </c>
      <c r="AD435" s="205">
        <v>45313</v>
      </c>
      <c r="AE435" s="205">
        <v>45320</v>
      </c>
      <c r="AF435" s="205">
        <f t="shared" si="134"/>
        <v>45323</v>
      </c>
      <c r="AG435" s="482">
        <v>45324</v>
      </c>
      <c r="AH435" s="410"/>
      <c r="AI435" s="113"/>
      <c r="AJ435" s="414"/>
      <c r="AK435" s="414"/>
      <c r="AL435" s="414"/>
      <c r="AM435" s="414"/>
      <c r="AN435" s="414"/>
      <c r="AO435" s="414"/>
      <c r="AP435" s="417"/>
      <c r="AQ435" s="32"/>
      <c r="AR435" s="7"/>
      <c r="AS435" s="7"/>
      <c r="AT435" s="7"/>
      <c r="AU435" s="7"/>
      <c r="AV435" s="7"/>
      <c r="AW435" s="7"/>
      <c r="AX435" s="7"/>
      <c r="AY435" s="7"/>
      <c r="AZ435" s="7"/>
      <c r="BA435" s="7"/>
      <c r="BB435" s="7"/>
      <c r="BC435" s="7"/>
      <c r="BD435" s="7"/>
      <c r="BE435" s="7"/>
      <c r="BF435" s="7"/>
      <c r="BG435" s="8"/>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c r="CO435" s="7"/>
      <c r="CP435" s="7"/>
      <c r="CQ435" s="7"/>
      <c r="CR435" s="7"/>
      <c r="CS435" s="7"/>
      <c r="CT435" s="7"/>
      <c r="CU435" s="7"/>
      <c r="CV435" s="7"/>
      <c r="CW435" s="7"/>
      <c r="CX435" s="7"/>
      <c r="CY435" s="7"/>
      <c r="CZ435" s="7"/>
      <c r="DA435" s="7"/>
      <c r="DB435" s="7"/>
      <c r="DC435" s="7"/>
      <c r="DD435" s="7"/>
      <c r="DE435" s="7"/>
      <c r="DF435" s="7"/>
      <c r="DG435" s="7"/>
      <c r="DH435" s="7"/>
      <c r="DI435" s="7"/>
      <c r="DJ435" s="7"/>
      <c r="DK435" s="7"/>
      <c r="DL435" s="7"/>
      <c r="DM435" s="7"/>
      <c r="DN435" s="7"/>
      <c r="DO435" s="7"/>
      <c r="DP435" s="7"/>
      <c r="DQ435" s="7"/>
      <c r="DR435" s="7"/>
      <c r="DS435" s="7"/>
      <c r="DT435" s="7"/>
      <c r="DU435" s="7"/>
      <c r="DV435" s="7"/>
      <c r="DW435" s="114"/>
      <c r="DX435" s="5"/>
      <c r="DY435" s="5"/>
      <c r="DZ435" s="5"/>
      <c r="EA435" s="5"/>
      <c r="EB435" s="5"/>
      <c r="EC435" s="5"/>
      <c r="ED435" s="5"/>
      <c r="EE435" s="5"/>
      <c r="EF435" s="5"/>
      <c r="EG435" s="5"/>
      <c r="EH435" s="5"/>
      <c r="EI435" s="5"/>
      <c r="EJ435" s="5"/>
      <c r="EK435" s="5"/>
      <c r="EL435" s="5"/>
      <c r="EM435" s="5"/>
      <c r="EN435" s="5"/>
      <c r="EO435" s="5"/>
      <c r="EP435" s="5"/>
      <c r="EQ435" s="5"/>
      <c r="ER435" s="5"/>
    </row>
    <row r="436" spans="1:148" s="9" customFormat="1" ht="28.2" thickBot="1" x14ac:dyDescent="0.35">
      <c r="A436" s="5" t="s">
        <v>2542</v>
      </c>
      <c r="B436" s="28" t="s">
        <v>2499</v>
      </c>
      <c r="C436" s="5" t="s">
        <v>579</v>
      </c>
      <c r="D436" s="5" t="s">
        <v>581</v>
      </c>
      <c r="E436" s="5" t="s">
        <v>583</v>
      </c>
      <c r="F436" s="134"/>
      <c r="G436" s="134"/>
      <c r="H436" s="130">
        <v>45197</v>
      </c>
      <c r="I436" s="134"/>
      <c r="J436" s="130">
        <v>45197</v>
      </c>
      <c r="K436" s="134"/>
      <c r="L436" s="134"/>
      <c r="M436" s="134"/>
      <c r="N436" s="130">
        <v>45203</v>
      </c>
      <c r="O436" s="134"/>
      <c r="P436" s="115">
        <v>45300</v>
      </c>
      <c r="Q436" s="462">
        <f>WORKDAY(MIN(AA436,AB436),-5)</f>
        <v>45282</v>
      </c>
      <c r="R436" s="64"/>
      <c r="S436" s="715">
        <v>1</v>
      </c>
      <c r="T436" s="60"/>
      <c r="U436" s="60"/>
      <c r="V436" s="60"/>
      <c r="W436" s="725">
        <v>0.2</v>
      </c>
      <c r="X436" s="55"/>
      <c r="Y436" s="55"/>
      <c r="Z436" s="206">
        <v>45247</v>
      </c>
      <c r="AA436" s="205">
        <v>45289</v>
      </c>
      <c r="AB436" s="208"/>
      <c r="AC436" s="208"/>
      <c r="AD436" s="206">
        <v>45250</v>
      </c>
      <c r="AE436" s="205">
        <v>45324</v>
      </c>
      <c r="AF436" s="205">
        <f t="shared" si="134"/>
        <v>45329</v>
      </c>
      <c r="AG436" s="221">
        <v>45330</v>
      </c>
      <c r="AH436" s="561"/>
      <c r="AI436"/>
      <c r="AJ436" s="543"/>
      <c r="AK436" s="543"/>
      <c r="AL436" s="543"/>
      <c r="AM436" s="543"/>
      <c r="AN436" s="543"/>
      <c r="AO436" s="543"/>
      <c r="AP436" s="544"/>
      <c r="AQ436" s="545"/>
      <c r="AR436" s="546"/>
      <c r="AS436" s="546"/>
      <c r="AT436" s="546"/>
      <c r="AU436" s="546"/>
      <c r="AV436" s="546"/>
      <c r="AW436" s="546"/>
      <c r="AX436" s="546"/>
      <c r="AY436" s="546"/>
      <c r="AZ436" s="546"/>
      <c r="BA436" s="546"/>
      <c r="BB436" s="546"/>
      <c r="BC436" s="546"/>
      <c r="BD436" s="546"/>
      <c r="BE436" s="546"/>
      <c r="BF436" s="546"/>
      <c r="BG436" s="546"/>
      <c r="BH436" s="546"/>
      <c r="BI436" s="546"/>
      <c r="BJ436" s="546"/>
      <c r="BK436" s="546"/>
      <c r="BL436" s="546"/>
      <c r="BM436" s="546"/>
      <c r="BN436" s="546"/>
      <c r="BO436" s="546"/>
      <c r="BP436" s="546"/>
      <c r="BQ436" s="546"/>
      <c r="BR436" s="546"/>
      <c r="BS436" s="546"/>
      <c r="BT436" s="546"/>
      <c r="BU436" s="546"/>
      <c r="BV436" s="546"/>
      <c r="BW436" s="546"/>
      <c r="BX436" s="546"/>
      <c r="BY436" s="546"/>
      <c r="BZ436" s="546"/>
      <c r="CA436" s="546"/>
      <c r="CB436" s="546"/>
      <c r="CC436" s="546"/>
      <c r="CD436" s="546"/>
      <c r="CE436" s="546"/>
      <c r="CF436" s="546"/>
      <c r="CG436" s="546"/>
      <c r="CH436" s="546"/>
      <c r="CI436" s="546"/>
      <c r="CJ436" s="546"/>
      <c r="CK436" s="546"/>
      <c r="CL436" s="546"/>
      <c r="CM436" s="546"/>
      <c r="CN436" s="546"/>
      <c r="CO436" s="546"/>
      <c r="CP436" s="546"/>
      <c r="CQ436" s="546"/>
      <c r="CR436" s="546"/>
      <c r="CS436" s="546"/>
      <c r="CT436" s="546"/>
      <c r="CU436" s="546"/>
      <c r="CV436" s="546"/>
      <c r="CW436" s="546"/>
      <c r="CX436" s="546"/>
      <c r="CY436" s="546"/>
      <c r="CZ436" s="546"/>
      <c r="DA436" s="546"/>
      <c r="DB436" s="546"/>
      <c r="DC436" s="546"/>
      <c r="DD436" s="546"/>
      <c r="DE436" s="546"/>
      <c r="DF436" s="546"/>
      <c r="DG436" s="546"/>
      <c r="DH436" s="546"/>
      <c r="DI436" s="546"/>
      <c r="DJ436" s="546"/>
      <c r="DK436" s="546"/>
      <c r="DL436" s="546"/>
      <c r="DM436" s="546"/>
      <c r="DN436" s="546"/>
      <c r="DO436" s="546"/>
      <c r="DP436" s="546"/>
      <c r="DQ436" s="546"/>
      <c r="DR436" s="546"/>
      <c r="DS436" s="546"/>
      <c r="DT436" s="546"/>
      <c r="DU436" s="546"/>
      <c r="DV436" s="546"/>
      <c r="DW436" s="26"/>
      <c r="DX436" s="110"/>
      <c r="DY436" s="110"/>
      <c r="DZ436" s="110"/>
      <c r="EA436" s="110"/>
      <c r="EB436" s="110"/>
      <c r="EC436" s="110"/>
      <c r="ED436" s="110"/>
      <c r="EE436" s="110"/>
      <c r="EF436" s="110"/>
      <c r="EG436" s="110"/>
      <c r="EH436" s="110"/>
      <c r="EI436" s="110"/>
      <c r="EJ436" s="110"/>
      <c r="EK436" s="110"/>
      <c r="EL436" s="110"/>
      <c r="EM436" s="110"/>
      <c r="EN436" s="110"/>
      <c r="EO436" s="110"/>
      <c r="EP436" s="110"/>
      <c r="EQ436" s="110"/>
      <c r="ER436" s="110"/>
    </row>
    <row r="437" spans="1:148" s="9" customFormat="1" ht="29.4" hidden="1" thickBot="1" x14ac:dyDescent="0.35">
      <c r="A437" s="5" t="s">
        <v>771</v>
      </c>
      <c r="B437" s="28" t="s">
        <v>2543</v>
      </c>
      <c r="C437" s="5" t="s">
        <v>587</v>
      </c>
      <c r="D437" s="5" t="s">
        <v>581</v>
      </c>
      <c r="E437" s="5" t="s">
        <v>575</v>
      </c>
      <c r="F437" s="130">
        <v>45009</v>
      </c>
      <c r="G437" s="283"/>
      <c r="H437" s="130">
        <v>45030</v>
      </c>
      <c r="I437" s="283"/>
      <c r="J437" s="130">
        <v>45037</v>
      </c>
      <c r="K437" s="283"/>
      <c r="L437" s="115">
        <v>45098</v>
      </c>
      <c r="M437" s="115"/>
      <c r="N437" s="130">
        <v>45093</v>
      </c>
      <c r="O437" s="283"/>
      <c r="P437" s="115">
        <v>45144</v>
      </c>
      <c r="Q437" s="271">
        <v>45100</v>
      </c>
      <c r="R437" s="319" t="s">
        <v>2200</v>
      </c>
      <c r="S437" s="161">
        <v>1</v>
      </c>
      <c r="T437" s="161">
        <v>1</v>
      </c>
      <c r="U437" s="297">
        <v>1</v>
      </c>
      <c r="V437" s="297">
        <v>1</v>
      </c>
      <c r="W437" s="161">
        <v>1</v>
      </c>
      <c r="X437" s="284"/>
      <c r="Y437" s="25"/>
      <c r="Z437" s="206">
        <v>45112</v>
      </c>
      <c r="AA437" s="206">
        <v>45118</v>
      </c>
      <c r="AB437" s="297"/>
      <c r="AC437" s="297"/>
      <c r="AD437" s="206">
        <v>45124</v>
      </c>
      <c r="AE437" s="297"/>
      <c r="AF437" s="206">
        <f t="shared" si="134"/>
        <v>45127</v>
      </c>
      <c r="AG437" s="406">
        <v>45128</v>
      </c>
      <c r="AH437" s="222"/>
      <c r="AI437" s="41"/>
      <c r="AJ437" s="6">
        <f t="shared" ref="AJ437:AJ442" si="152">IF(OR(ISBLANK(task_Fab_start),ISBLANK(task_Plumb_start)),"",task_Plumb_start-task_Fab_start+1)</f>
        <v>7</v>
      </c>
      <c r="AK437" s="6" t="str">
        <f t="shared" ref="AK437:AK442" si="153">IF(OR(ISBLANK(task_Plumb_start),ISBLANK(task_Elect_start)),"",task_Elect_start-task_Plumb_start+1)</f>
        <v/>
      </c>
      <c r="AL437" s="6" t="str">
        <f t="shared" ref="AL437:AL442" si="154">IF(OR(ISBLANK(task_Elect_start),ISBLANK(task_Fitup_Elect_start)),"",task_Fitup_Elect_start-task_Elect_start+1)</f>
        <v/>
      </c>
      <c r="AM437" s="6" t="str">
        <f t="shared" ref="AM437:AM442" si="155">IF(OR(ISBLANK(task_Fitup_Elect_start),ISBLANK(task_Fitup_Plumb_start)),"",task_Fitup_Plumb_start-task_Fitup_Elect_start+1)</f>
        <v/>
      </c>
      <c r="AN437" s="6" t="str">
        <f t="shared" ref="AN437:AN442" si="156">IF(OR(ISBLANK(task_Fitup_Plumb_start),ISBLANK(task_Test_start)),"",task_Test_start-task_Fitup_Plumb_start+1)</f>
        <v/>
      </c>
      <c r="AO437" s="6" t="str">
        <f t="shared" ref="AO437:AO442" si="157">IF(OR(ISBLANK(task_Test_start),ISBLANK(task_QC_start)),"",task_QC_start-task_Test_start+1)</f>
        <v/>
      </c>
      <c r="AP437" s="30">
        <f t="shared" ref="AP437:AP442" si="158">IF(OR(ISBLANK(task_QC_start),ISBLANK(task_Shipdate)),"",task_Shipdate-task_QC_start+1)</f>
        <v>2</v>
      </c>
      <c r="AQ437" s="32"/>
      <c r="AR437" s="7"/>
      <c r="AS437" s="7"/>
      <c r="AT437" s="7"/>
      <c r="AU437" s="7"/>
      <c r="AV437" s="7"/>
      <c r="AW437" s="7"/>
      <c r="AX437" s="7"/>
      <c r="AY437" s="7"/>
      <c r="AZ437" s="7"/>
      <c r="BA437" s="7"/>
      <c r="BB437" s="7"/>
      <c r="BC437" s="7"/>
      <c r="BD437" s="7"/>
      <c r="BE437" s="7"/>
      <c r="BF437" s="7"/>
      <c r="BG437" s="8"/>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c r="CO437" s="7"/>
      <c r="CP437" s="7"/>
      <c r="CQ437" s="7"/>
      <c r="CR437" s="7"/>
      <c r="CS437" s="7"/>
      <c r="CT437" s="7"/>
      <c r="CU437" s="7"/>
      <c r="CV437" s="7"/>
      <c r="CW437" s="7"/>
      <c r="CX437" s="7"/>
      <c r="CY437" s="7"/>
      <c r="CZ437" s="7"/>
      <c r="DA437" s="7"/>
      <c r="DB437" s="7"/>
      <c r="DC437" s="7"/>
      <c r="DD437" s="7"/>
      <c r="DE437" s="7"/>
      <c r="DF437" s="7"/>
      <c r="DG437" s="7"/>
      <c r="DH437" s="7"/>
      <c r="DI437" s="7"/>
      <c r="DJ437" s="7"/>
      <c r="DK437" s="7"/>
      <c r="DL437" s="7"/>
      <c r="DM437" s="7"/>
      <c r="DN437" s="7"/>
      <c r="DO437" s="7"/>
      <c r="DP437" s="7"/>
      <c r="DQ437" s="7"/>
      <c r="DR437" s="7"/>
      <c r="DS437" s="7"/>
      <c r="DT437" s="7"/>
      <c r="DU437" s="7"/>
      <c r="DV437" s="7"/>
      <c r="DW437" s="37"/>
      <c r="DX437" s="5" t="s">
        <v>1392</v>
      </c>
      <c r="DY437" s="5" t="s">
        <v>1825</v>
      </c>
      <c r="DZ437" s="5" t="s">
        <v>1580</v>
      </c>
      <c r="EA437" s="5" t="s">
        <v>577</v>
      </c>
      <c r="EB437" s="5" t="s">
        <v>2539</v>
      </c>
      <c r="EC437" s="5" t="s">
        <v>1113</v>
      </c>
      <c r="ED437" s="5"/>
      <c r="EE437" s="5" t="s">
        <v>1113</v>
      </c>
      <c r="EF437" s="115">
        <v>44979</v>
      </c>
      <c r="EG437" s="5"/>
      <c r="EH437" s="5"/>
      <c r="EI437" s="5" t="s">
        <v>2275</v>
      </c>
      <c r="EJ437" s="115">
        <v>44981</v>
      </c>
      <c r="EK437" s="115">
        <v>45026</v>
      </c>
      <c r="EL437" s="115"/>
      <c r="EM437" s="115"/>
      <c r="EN437" s="115"/>
      <c r="EO437" s="115"/>
      <c r="EP437" s="115"/>
      <c r="EQ437" s="5"/>
      <c r="ER437" s="5"/>
    </row>
    <row r="438" spans="1:148" s="9" customFormat="1" ht="29.4" hidden="1" thickBot="1" x14ac:dyDescent="0.35">
      <c r="A438" s="5" t="s">
        <v>772</v>
      </c>
      <c r="B438" s="28" t="s">
        <v>2544</v>
      </c>
      <c r="C438" s="5" t="s">
        <v>587</v>
      </c>
      <c r="D438" s="5" t="s">
        <v>581</v>
      </c>
      <c r="E438" s="5" t="s">
        <v>575</v>
      </c>
      <c r="F438" s="130">
        <v>45009</v>
      </c>
      <c r="G438" s="283"/>
      <c r="H438" s="130">
        <v>45030</v>
      </c>
      <c r="I438" s="283"/>
      <c r="J438" s="130">
        <v>45037</v>
      </c>
      <c r="K438" s="283"/>
      <c r="L438" s="115">
        <v>45098</v>
      </c>
      <c r="M438" s="115"/>
      <c r="N438" s="130">
        <v>45093</v>
      </c>
      <c r="O438" s="283"/>
      <c r="P438" s="115">
        <v>45144</v>
      </c>
      <c r="Q438" s="336">
        <f>WORKDAY(MIN(AA438,AB438),-5)</f>
        <v>45111</v>
      </c>
      <c r="R438" s="28" t="s">
        <v>1968</v>
      </c>
      <c r="S438" s="161">
        <v>1</v>
      </c>
      <c r="T438" s="161">
        <v>1</v>
      </c>
      <c r="U438" s="297">
        <v>1</v>
      </c>
      <c r="V438" s="297">
        <v>1</v>
      </c>
      <c r="W438" s="161">
        <v>1</v>
      </c>
      <c r="X438" s="284"/>
      <c r="Y438" s="25"/>
      <c r="Z438" s="206">
        <v>45112</v>
      </c>
      <c r="AA438" s="206">
        <v>45118</v>
      </c>
      <c r="AB438" s="250"/>
      <c r="AC438" s="250"/>
      <c r="AD438" s="206">
        <v>45126</v>
      </c>
      <c r="AE438" s="297"/>
      <c r="AF438" s="205">
        <v>45133</v>
      </c>
      <c r="AG438" s="221">
        <v>45135</v>
      </c>
      <c r="AH438" s="222"/>
      <c r="AI438" s="41"/>
      <c r="AJ438" s="6">
        <f t="shared" si="152"/>
        <v>7</v>
      </c>
      <c r="AK438" s="6" t="str">
        <f t="shared" si="153"/>
        <v/>
      </c>
      <c r="AL438" s="6" t="str">
        <f t="shared" si="154"/>
        <v/>
      </c>
      <c r="AM438" s="6" t="str">
        <f t="shared" si="155"/>
        <v/>
      </c>
      <c r="AN438" s="6" t="str">
        <f t="shared" si="156"/>
        <v/>
      </c>
      <c r="AO438" s="6" t="str">
        <f t="shared" si="157"/>
        <v/>
      </c>
      <c r="AP438" s="30">
        <f t="shared" si="158"/>
        <v>3</v>
      </c>
      <c r="AQ438" s="32"/>
      <c r="AR438" s="7"/>
      <c r="AS438" s="7"/>
      <c r="AT438" s="7"/>
      <c r="AU438" s="7"/>
      <c r="AV438" s="7"/>
      <c r="AW438" s="7"/>
      <c r="AX438" s="7"/>
      <c r="AY438" s="7"/>
      <c r="AZ438" s="7"/>
      <c r="BA438" s="7"/>
      <c r="BB438" s="7"/>
      <c r="BC438" s="7"/>
      <c r="BD438" s="7"/>
      <c r="BE438" s="7"/>
      <c r="BF438" s="7"/>
      <c r="BG438" s="8"/>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c r="CO438" s="7"/>
      <c r="CP438" s="7"/>
      <c r="CQ438" s="7"/>
      <c r="CR438" s="7"/>
      <c r="CS438" s="7"/>
      <c r="CT438" s="7"/>
      <c r="CU438" s="7"/>
      <c r="CV438" s="7"/>
      <c r="CW438" s="7"/>
      <c r="CX438" s="7"/>
      <c r="CY438" s="7"/>
      <c r="CZ438" s="7"/>
      <c r="DA438" s="7"/>
      <c r="DB438" s="7"/>
      <c r="DC438" s="7"/>
      <c r="DD438" s="7"/>
      <c r="DE438" s="7"/>
      <c r="DF438" s="7"/>
      <c r="DG438" s="7"/>
      <c r="DH438" s="7"/>
      <c r="DI438" s="7"/>
      <c r="DJ438" s="7"/>
      <c r="DK438" s="7"/>
      <c r="DL438" s="7"/>
      <c r="DM438" s="7"/>
      <c r="DN438" s="7"/>
      <c r="DO438" s="7"/>
      <c r="DP438" s="7"/>
      <c r="DQ438" s="7"/>
      <c r="DR438" s="7"/>
      <c r="DS438" s="7"/>
      <c r="DT438" s="7"/>
      <c r="DU438" s="7"/>
      <c r="DV438" s="7"/>
      <c r="DW438" s="37"/>
      <c r="DX438" s="5" t="s">
        <v>1392</v>
      </c>
      <c r="DY438" s="5" t="s">
        <v>1825</v>
      </c>
      <c r="DZ438" s="5" t="s">
        <v>1580</v>
      </c>
      <c r="EA438" s="5" t="s">
        <v>577</v>
      </c>
      <c r="EB438" s="5" t="s">
        <v>2274</v>
      </c>
      <c r="EC438" s="5" t="s">
        <v>1113</v>
      </c>
      <c r="ED438" s="5"/>
      <c r="EE438" s="5" t="s">
        <v>1113</v>
      </c>
      <c r="EF438" s="115">
        <v>44979</v>
      </c>
      <c r="EG438" s="5"/>
      <c r="EH438" s="5"/>
      <c r="EI438" s="5" t="s">
        <v>2275</v>
      </c>
      <c r="EJ438" s="115">
        <v>44981</v>
      </c>
      <c r="EK438" s="115">
        <v>45026</v>
      </c>
      <c r="EL438" s="115"/>
      <c r="EM438" s="115"/>
      <c r="EN438" s="115"/>
      <c r="EO438" s="115"/>
      <c r="EP438" s="115"/>
      <c r="EQ438" s="5"/>
      <c r="ER438" s="5"/>
    </row>
    <row r="439" spans="1:148" s="9" customFormat="1" ht="29.4" hidden="1" thickBot="1" x14ac:dyDescent="0.35">
      <c r="A439" s="5" t="s">
        <v>773</v>
      </c>
      <c r="B439" s="28" t="s">
        <v>2544</v>
      </c>
      <c r="C439" s="5" t="s">
        <v>587</v>
      </c>
      <c r="D439" s="5" t="s">
        <v>581</v>
      </c>
      <c r="E439" s="5" t="s">
        <v>575</v>
      </c>
      <c r="F439" s="130">
        <v>45009</v>
      </c>
      <c r="G439" s="283"/>
      <c r="H439" s="130">
        <v>45030</v>
      </c>
      <c r="I439" s="283"/>
      <c r="J439" s="130">
        <v>45037</v>
      </c>
      <c r="K439" s="283"/>
      <c r="L439" s="115">
        <v>45098</v>
      </c>
      <c r="M439" s="115"/>
      <c r="N439" s="130">
        <v>45093</v>
      </c>
      <c r="O439" s="283"/>
      <c r="P439" s="115">
        <v>45144</v>
      </c>
      <c r="Q439" s="336">
        <f>WORKDAY(MIN(AA439,AB439),-5)</f>
        <v>45111</v>
      </c>
      <c r="R439" s="28" t="s">
        <v>1968</v>
      </c>
      <c r="S439" s="161">
        <v>1</v>
      </c>
      <c r="T439" s="161">
        <v>1</v>
      </c>
      <c r="U439" s="297">
        <v>1</v>
      </c>
      <c r="V439" s="297">
        <v>1</v>
      </c>
      <c r="W439" s="161">
        <v>1</v>
      </c>
      <c r="X439" s="284"/>
      <c r="Y439" s="25"/>
      <c r="Z439" s="206">
        <v>45112</v>
      </c>
      <c r="AA439" s="206">
        <v>45118</v>
      </c>
      <c r="AB439" s="250"/>
      <c r="AC439" s="250"/>
      <c r="AD439" s="206">
        <v>45126</v>
      </c>
      <c r="AE439" s="297"/>
      <c r="AF439" s="205">
        <v>45133</v>
      </c>
      <c r="AG439" s="221">
        <v>45135</v>
      </c>
      <c r="AH439" s="222"/>
      <c r="AI439" s="41"/>
      <c r="AJ439" s="6">
        <f t="shared" si="152"/>
        <v>7</v>
      </c>
      <c r="AK439" s="6" t="str">
        <f t="shared" si="153"/>
        <v/>
      </c>
      <c r="AL439" s="6" t="str">
        <f t="shared" si="154"/>
        <v/>
      </c>
      <c r="AM439" s="6" t="str">
        <f t="shared" si="155"/>
        <v/>
      </c>
      <c r="AN439" s="6" t="str">
        <f t="shared" si="156"/>
        <v/>
      </c>
      <c r="AO439" s="6" t="str">
        <f t="shared" si="157"/>
        <v/>
      </c>
      <c r="AP439" s="30">
        <f t="shared" si="158"/>
        <v>3</v>
      </c>
      <c r="AQ439" s="32"/>
      <c r="AR439" s="7"/>
      <c r="AS439" s="7"/>
      <c r="AT439" s="7"/>
      <c r="AU439" s="7"/>
      <c r="AV439" s="7"/>
      <c r="AW439" s="7"/>
      <c r="AX439" s="7"/>
      <c r="AY439" s="7"/>
      <c r="AZ439" s="7"/>
      <c r="BA439" s="7"/>
      <c r="BB439" s="7"/>
      <c r="BC439" s="7"/>
      <c r="BD439" s="7"/>
      <c r="BE439" s="7"/>
      <c r="BF439" s="7"/>
      <c r="BG439" s="8"/>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c r="CO439" s="7"/>
      <c r="CP439" s="7"/>
      <c r="CQ439" s="7"/>
      <c r="CR439" s="7"/>
      <c r="CS439" s="7"/>
      <c r="CT439" s="7"/>
      <c r="CU439" s="7"/>
      <c r="CV439" s="7"/>
      <c r="CW439" s="7"/>
      <c r="CX439" s="7"/>
      <c r="CY439" s="7"/>
      <c r="CZ439" s="7"/>
      <c r="DA439" s="7"/>
      <c r="DB439" s="7"/>
      <c r="DC439" s="7"/>
      <c r="DD439" s="7"/>
      <c r="DE439" s="7"/>
      <c r="DF439" s="7"/>
      <c r="DG439" s="7"/>
      <c r="DH439" s="7"/>
      <c r="DI439" s="7"/>
      <c r="DJ439" s="7"/>
      <c r="DK439" s="7"/>
      <c r="DL439" s="7"/>
      <c r="DM439" s="7"/>
      <c r="DN439" s="7"/>
      <c r="DO439" s="7"/>
      <c r="DP439" s="7"/>
      <c r="DQ439" s="7"/>
      <c r="DR439" s="7"/>
      <c r="DS439" s="7"/>
      <c r="DT439" s="7"/>
      <c r="DU439" s="7"/>
      <c r="DV439" s="7"/>
      <c r="DW439" s="37"/>
      <c r="DX439" s="5" t="s">
        <v>1392</v>
      </c>
      <c r="DY439" s="5" t="s">
        <v>1825</v>
      </c>
      <c r="DZ439" s="5" t="s">
        <v>1580</v>
      </c>
      <c r="EA439" s="5" t="s">
        <v>577</v>
      </c>
      <c r="EB439" s="5" t="s">
        <v>2274</v>
      </c>
      <c r="EC439" s="5" t="s">
        <v>1113</v>
      </c>
      <c r="ED439" s="5"/>
      <c r="EE439" s="5" t="s">
        <v>1113</v>
      </c>
      <c r="EF439" s="115">
        <v>44979</v>
      </c>
      <c r="EG439" s="5"/>
      <c r="EH439" s="5"/>
      <c r="EI439" s="5" t="s">
        <v>2275</v>
      </c>
      <c r="EJ439" s="115">
        <v>44981</v>
      </c>
      <c r="EK439" s="115">
        <v>45026</v>
      </c>
      <c r="EL439" s="115"/>
      <c r="EM439" s="115"/>
      <c r="EN439" s="115"/>
      <c r="EO439" s="115"/>
      <c r="EP439" s="115"/>
      <c r="EQ439" s="5"/>
      <c r="ER439" s="5"/>
    </row>
    <row r="440" spans="1:148" s="9" customFormat="1" ht="29.4" hidden="1" thickBot="1" x14ac:dyDescent="0.35">
      <c r="A440" s="5" t="s">
        <v>774</v>
      </c>
      <c r="B440" s="28" t="s">
        <v>2545</v>
      </c>
      <c r="C440" s="5" t="s">
        <v>587</v>
      </c>
      <c r="D440" s="5" t="s">
        <v>581</v>
      </c>
      <c r="E440" s="5" t="s">
        <v>575</v>
      </c>
      <c r="F440" s="130">
        <v>45008</v>
      </c>
      <c r="G440" s="283"/>
      <c r="H440" s="130">
        <v>45030</v>
      </c>
      <c r="I440" s="283"/>
      <c r="J440" s="130">
        <v>45037</v>
      </c>
      <c r="K440" s="283"/>
      <c r="L440" s="115">
        <v>45098</v>
      </c>
      <c r="M440" s="115"/>
      <c r="N440" s="130">
        <v>45093</v>
      </c>
      <c r="O440" s="283"/>
      <c r="P440" s="115">
        <v>45144</v>
      </c>
      <c r="Q440" s="336" t="e">
        <f>WORKDAY(MIN(AA440,AB440),-5)</f>
        <v>#NUM!</v>
      </c>
      <c r="R440" s="28" t="s">
        <v>1968</v>
      </c>
      <c r="S440" s="161">
        <v>1</v>
      </c>
      <c r="T440" s="297">
        <v>1</v>
      </c>
      <c r="U440" s="297">
        <v>1</v>
      </c>
      <c r="V440" s="297">
        <v>1</v>
      </c>
      <c r="W440" s="161">
        <v>1</v>
      </c>
      <c r="X440" s="284"/>
      <c r="Y440" s="25"/>
      <c r="Z440" s="206">
        <v>45112</v>
      </c>
      <c r="AA440" s="250"/>
      <c r="AB440" s="250"/>
      <c r="AC440" s="250"/>
      <c r="AD440" s="206">
        <v>45127</v>
      </c>
      <c r="AE440" s="297"/>
      <c r="AF440" s="205">
        <f>IF(ISBLANK(AG440),"",WORKDAY(AG440,-1))</f>
        <v>45134</v>
      </c>
      <c r="AG440" s="221">
        <v>45135</v>
      </c>
      <c r="AH440" s="222"/>
      <c r="AI440" s="41"/>
      <c r="AJ440" s="6" t="str">
        <f t="shared" si="152"/>
        <v/>
      </c>
      <c r="AK440" s="6" t="str">
        <f t="shared" si="153"/>
        <v/>
      </c>
      <c r="AL440" s="6" t="str">
        <f t="shared" si="154"/>
        <v/>
      </c>
      <c r="AM440" s="6" t="str">
        <f t="shared" si="155"/>
        <v/>
      </c>
      <c r="AN440" s="6" t="str">
        <f t="shared" si="156"/>
        <v/>
      </c>
      <c r="AO440" s="6" t="str">
        <f t="shared" si="157"/>
        <v/>
      </c>
      <c r="AP440" s="30">
        <f t="shared" si="158"/>
        <v>2</v>
      </c>
      <c r="AQ440" s="32"/>
      <c r="AR440" s="7"/>
      <c r="AS440" s="7"/>
      <c r="AT440" s="7"/>
      <c r="AU440" s="7"/>
      <c r="AV440" s="7"/>
      <c r="AW440" s="7"/>
      <c r="AX440" s="7"/>
      <c r="AY440" s="7"/>
      <c r="AZ440" s="7"/>
      <c r="BA440" s="7"/>
      <c r="BB440" s="7"/>
      <c r="BC440" s="7"/>
      <c r="BD440" s="7"/>
      <c r="BE440" s="7"/>
      <c r="BF440" s="7"/>
      <c r="BG440" s="8"/>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c r="CO440" s="7"/>
      <c r="CP440" s="7"/>
      <c r="CQ440" s="7"/>
      <c r="CR440" s="7"/>
      <c r="CS440" s="7"/>
      <c r="CT440" s="7"/>
      <c r="CU440" s="7"/>
      <c r="CV440" s="7"/>
      <c r="CW440" s="7"/>
      <c r="CX440" s="7"/>
      <c r="CY440" s="7"/>
      <c r="CZ440" s="7"/>
      <c r="DA440" s="7"/>
      <c r="DB440" s="7"/>
      <c r="DC440" s="7"/>
      <c r="DD440" s="7"/>
      <c r="DE440" s="7"/>
      <c r="DF440" s="7"/>
      <c r="DG440" s="7"/>
      <c r="DH440" s="7"/>
      <c r="DI440" s="7"/>
      <c r="DJ440" s="7"/>
      <c r="DK440" s="7"/>
      <c r="DL440" s="7"/>
      <c r="DM440" s="7"/>
      <c r="DN440" s="7"/>
      <c r="DO440" s="7"/>
      <c r="DP440" s="7"/>
      <c r="DQ440" s="7"/>
      <c r="DR440" s="7"/>
      <c r="DS440" s="7"/>
      <c r="DT440" s="7"/>
      <c r="DU440" s="7"/>
      <c r="DV440" s="7"/>
      <c r="DW440" s="37"/>
      <c r="DX440" s="5" t="s">
        <v>1392</v>
      </c>
      <c r="DY440" s="5" t="s">
        <v>1606</v>
      </c>
      <c r="DZ440" s="5" t="s">
        <v>1580</v>
      </c>
      <c r="EA440" s="5" t="s">
        <v>577</v>
      </c>
      <c r="EB440" s="5" t="s">
        <v>2539</v>
      </c>
      <c r="EC440" s="5" t="s">
        <v>1113</v>
      </c>
      <c r="ED440" s="5"/>
      <c r="EE440" s="5" t="s">
        <v>1113</v>
      </c>
      <c r="EF440" s="115">
        <v>44979</v>
      </c>
      <c r="EG440" s="5"/>
      <c r="EH440" s="5"/>
      <c r="EI440" s="5" t="s">
        <v>2275</v>
      </c>
      <c r="EJ440" s="115">
        <v>44981</v>
      </c>
      <c r="EK440" s="115">
        <v>45026</v>
      </c>
      <c r="EL440" s="115"/>
      <c r="EM440" s="115"/>
      <c r="EN440" s="115"/>
      <c r="EO440" s="115"/>
      <c r="EP440" s="115"/>
      <c r="EQ440" s="5"/>
      <c r="ER440" s="5"/>
    </row>
    <row r="441" spans="1:148" s="9" customFormat="1" ht="29.4" hidden="1" thickBot="1" x14ac:dyDescent="0.35">
      <c r="A441" s="5" t="s">
        <v>775</v>
      </c>
      <c r="B441" s="28" t="s">
        <v>2545</v>
      </c>
      <c r="C441" s="5" t="s">
        <v>587</v>
      </c>
      <c r="D441" s="5" t="s">
        <v>581</v>
      </c>
      <c r="E441" s="5" t="s">
        <v>575</v>
      </c>
      <c r="F441" s="130">
        <v>45008</v>
      </c>
      <c r="G441" s="283"/>
      <c r="H441" s="130">
        <v>45030</v>
      </c>
      <c r="I441" s="283"/>
      <c r="J441" s="130">
        <v>45037</v>
      </c>
      <c r="K441" s="283"/>
      <c r="L441" s="115">
        <v>45098</v>
      </c>
      <c r="M441" s="115"/>
      <c r="N441" s="130">
        <v>45093</v>
      </c>
      <c r="O441" s="283"/>
      <c r="P441" s="115">
        <v>45144</v>
      </c>
      <c r="Q441" s="336" t="e">
        <f>WORKDAY(MIN(AA441,AB441),-5)</f>
        <v>#NUM!</v>
      </c>
      <c r="R441" s="28" t="s">
        <v>1968</v>
      </c>
      <c r="S441" s="161">
        <v>1</v>
      </c>
      <c r="T441" s="297">
        <v>1</v>
      </c>
      <c r="U441" s="297">
        <v>1</v>
      </c>
      <c r="V441" s="297">
        <v>1</v>
      </c>
      <c r="W441" s="161">
        <v>1</v>
      </c>
      <c r="X441" s="284"/>
      <c r="Y441" s="25"/>
      <c r="Z441" s="206">
        <v>45112</v>
      </c>
      <c r="AA441" s="250"/>
      <c r="AB441" s="250"/>
      <c r="AC441" s="250"/>
      <c r="AD441" s="206">
        <v>45127</v>
      </c>
      <c r="AE441" s="297"/>
      <c r="AF441" s="205">
        <f>IF(ISBLANK(AG441),"",WORKDAY(AG441,-1))</f>
        <v>45134</v>
      </c>
      <c r="AG441" s="221">
        <v>45135</v>
      </c>
      <c r="AH441" s="222"/>
      <c r="AI441" s="41"/>
      <c r="AJ441" s="6" t="str">
        <f t="shared" si="152"/>
        <v/>
      </c>
      <c r="AK441" s="6" t="str">
        <f t="shared" si="153"/>
        <v/>
      </c>
      <c r="AL441" s="6" t="str">
        <f t="shared" si="154"/>
        <v/>
      </c>
      <c r="AM441" s="6" t="str">
        <f t="shared" si="155"/>
        <v/>
      </c>
      <c r="AN441" s="6" t="str">
        <f t="shared" si="156"/>
        <v/>
      </c>
      <c r="AO441" s="6" t="str">
        <f t="shared" si="157"/>
        <v/>
      </c>
      <c r="AP441" s="30">
        <f t="shared" si="158"/>
        <v>2</v>
      </c>
      <c r="AQ441" s="32"/>
      <c r="AR441" s="7"/>
      <c r="AS441" s="7"/>
      <c r="AT441" s="7"/>
      <c r="AU441" s="7"/>
      <c r="AV441" s="7"/>
      <c r="AW441" s="7"/>
      <c r="AX441" s="7"/>
      <c r="AY441" s="7"/>
      <c r="AZ441" s="7"/>
      <c r="BA441" s="7"/>
      <c r="BB441" s="7"/>
      <c r="BC441" s="7"/>
      <c r="BD441" s="7"/>
      <c r="BE441" s="7"/>
      <c r="BF441" s="7"/>
      <c r="BG441" s="8"/>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c r="CO441" s="7"/>
      <c r="CP441" s="7"/>
      <c r="CQ441" s="7"/>
      <c r="CR441" s="7"/>
      <c r="CS441" s="7"/>
      <c r="CT441" s="7"/>
      <c r="CU441" s="7"/>
      <c r="CV441" s="7"/>
      <c r="CW441" s="7"/>
      <c r="CX441" s="7"/>
      <c r="CY441" s="7"/>
      <c r="CZ441" s="7"/>
      <c r="DA441" s="7"/>
      <c r="DB441" s="7"/>
      <c r="DC441" s="7"/>
      <c r="DD441" s="7"/>
      <c r="DE441" s="7"/>
      <c r="DF441" s="7"/>
      <c r="DG441" s="7"/>
      <c r="DH441" s="7"/>
      <c r="DI441" s="7"/>
      <c r="DJ441" s="7"/>
      <c r="DK441" s="7"/>
      <c r="DL441" s="7"/>
      <c r="DM441" s="7"/>
      <c r="DN441" s="7"/>
      <c r="DO441" s="7"/>
      <c r="DP441" s="7"/>
      <c r="DQ441" s="7"/>
      <c r="DR441" s="7"/>
      <c r="DS441" s="7"/>
      <c r="DT441" s="7"/>
      <c r="DU441" s="7"/>
      <c r="DV441" s="7"/>
      <c r="DW441" s="37"/>
      <c r="DX441" s="5" t="s">
        <v>1392</v>
      </c>
      <c r="DY441" s="5" t="s">
        <v>1606</v>
      </c>
      <c r="DZ441" s="5" t="s">
        <v>1580</v>
      </c>
      <c r="EA441" s="5" t="s">
        <v>577</v>
      </c>
      <c r="EB441" s="5" t="s">
        <v>2539</v>
      </c>
      <c r="EC441" s="5" t="s">
        <v>1113</v>
      </c>
      <c r="ED441" s="5"/>
      <c r="EE441" s="5" t="s">
        <v>1113</v>
      </c>
      <c r="EF441" s="115">
        <v>44979</v>
      </c>
      <c r="EG441" s="5"/>
      <c r="EH441" s="5"/>
      <c r="EI441" s="5" t="s">
        <v>2275</v>
      </c>
      <c r="EJ441" s="115">
        <v>44981</v>
      </c>
      <c r="EK441" s="115">
        <v>45026</v>
      </c>
      <c r="EL441" s="115"/>
      <c r="EM441" s="115"/>
      <c r="EN441" s="115"/>
      <c r="EO441" s="115"/>
      <c r="EP441" s="115"/>
      <c r="EQ441" s="5"/>
      <c r="ER441" s="5"/>
    </row>
    <row r="442" spans="1:148" s="9" customFormat="1" ht="29.4" hidden="1" thickBot="1" x14ac:dyDescent="0.35">
      <c r="A442" s="5" t="s">
        <v>776</v>
      </c>
      <c r="B442" s="28" t="s">
        <v>2545</v>
      </c>
      <c r="C442" s="5" t="s">
        <v>587</v>
      </c>
      <c r="D442" s="5" t="s">
        <v>581</v>
      </c>
      <c r="E442" s="5" t="s">
        <v>575</v>
      </c>
      <c r="F442" s="130">
        <v>45008</v>
      </c>
      <c r="G442" s="283"/>
      <c r="H442" s="130">
        <v>45030</v>
      </c>
      <c r="I442" s="283"/>
      <c r="J442" s="130">
        <v>45037</v>
      </c>
      <c r="K442" s="283"/>
      <c r="L442" s="115">
        <v>45098</v>
      </c>
      <c r="M442" s="115"/>
      <c r="N442" s="130">
        <v>45093</v>
      </c>
      <c r="O442" s="283"/>
      <c r="P442" s="115">
        <v>45144</v>
      </c>
      <c r="Q442" s="336" t="e">
        <f>WORKDAY(MIN(AA442,AB442),-5)</f>
        <v>#NUM!</v>
      </c>
      <c r="R442" s="28" t="s">
        <v>1968</v>
      </c>
      <c r="S442" s="161">
        <v>1</v>
      </c>
      <c r="T442" s="297">
        <v>1</v>
      </c>
      <c r="U442" s="297">
        <v>1</v>
      </c>
      <c r="V442" s="297">
        <v>1</v>
      </c>
      <c r="W442" s="161">
        <v>1</v>
      </c>
      <c r="X442" s="284"/>
      <c r="Y442" s="25"/>
      <c r="Z442" s="206">
        <v>45112</v>
      </c>
      <c r="AA442" s="250"/>
      <c r="AB442" s="250"/>
      <c r="AC442" s="250"/>
      <c r="AD442" s="206">
        <v>45127</v>
      </c>
      <c r="AE442" s="297"/>
      <c r="AF442" s="205">
        <f>IF(ISBLANK(AG442),"",WORKDAY(AG442,-1))</f>
        <v>45134</v>
      </c>
      <c r="AG442" s="221">
        <v>45135</v>
      </c>
      <c r="AH442" s="222"/>
      <c r="AI442" s="41"/>
      <c r="AJ442" s="6" t="str">
        <f t="shared" si="152"/>
        <v/>
      </c>
      <c r="AK442" s="6" t="str">
        <f t="shared" si="153"/>
        <v/>
      </c>
      <c r="AL442" s="6" t="str">
        <f t="shared" si="154"/>
        <v/>
      </c>
      <c r="AM442" s="6" t="str">
        <f t="shared" si="155"/>
        <v/>
      </c>
      <c r="AN442" s="6" t="str">
        <f t="shared" si="156"/>
        <v/>
      </c>
      <c r="AO442" s="6" t="str">
        <f t="shared" si="157"/>
        <v/>
      </c>
      <c r="AP442" s="30">
        <f t="shared" si="158"/>
        <v>2</v>
      </c>
      <c r="AQ442" s="32"/>
      <c r="AR442" s="7"/>
      <c r="AS442" s="7"/>
      <c r="AT442" s="7"/>
      <c r="AU442" s="7"/>
      <c r="AV442" s="7"/>
      <c r="AW442" s="7"/>
      <c r="AX442" s="7"/>
      <c r="AY442" s="7"/>
      <c r="AZ442" s="7"/>
      <c r="BA442" s="7"/>
      <c r="BB442" s="7"/>
      <c r="BC442" s="7"/>
      <c r="BD442" s="7"/>
      <c r="BE442" s="7"/>
      <c r="BF442" s="7"/>
      <c r="BG442" s="8"/>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c r="CO442" s="7"/>
      <c r="CP442" s="7"/>
      <c r="CQ442" s="7"/>
      <c r="CR442" s="7"/>
      <c r="CS442" s="7"/>
      <c r="CT442" s="7"/>
      <c r="CU442" s="7"/>
      <c r="CV442" s="7"/>
      <c r="CW442" s="7"/>
      <c r="CX442" s="7"/>
      <c r="CY442" s="7"/>
      <c r="CZ442" s="7"/>
      <c r="DA442" s="7"/>
      <c r="DB442" s="7"/>
      <c r="DC442" s="7"/>
      <c r="DD442" s="7"/>
      <c r="DE442" s="7"/>
      <c r="DF442" s="7"/>
      <c r="DG442" s="7"/>
      <c r="DH442" s="7"/>
      <c r="DI442" s="7"/>
      <c r="DJ442" s="7"/>
      <c r="DK442" s="7"/>
      <c r="DL442" s="7"/>
      <c r="DM442" s="7"/>
      <c r="DN442" s="7"/>
      <c r="DO442" s="7"/>
      <c r="DP442" s="7"/>
      <c r="DQ442" s="7"/>
      <c r="DR442" s="7"/>
      <c r="DS442" s="7"/>
      <c r="DT442" s="7"/>
      <c r="DU442" s="7"/>
      <c r="DV442" s="7"/>
      <c r="DW442" s="37"/>
      <c r="DX442" s="5" t="s">
        <v>1392</v>
      </c>
      <c r="DY442" s="5" t="s">
        <v>1606</v>
      </c>
      <c r="DZ442" s="5" t="s">
        <v>1580</v>
      </c>
      <c r="EA442" s="5" t="s">
        <v>577</v>
      </c>
      <c r="EB442" s="5" t="s">
        <v>2539</v>
      </c>
      <c r="EC442" s="5" t="s">
        <v>1113</v>
      </c>
      <c r="ED442" s="5"/>
      <c r="EE442" s="5" t="s">
        <v>1113</v>
      </c>
      <c r="EF442" s="115">
        <v>44979</v>
      </c>
      <c r="EG442" s="5"/>
      <c r="EH442" s="5"/>
      <c r="EI442" s="5" t="s">
        <v>2275</v>
      </c>
      <c r="EJ442" s="115">
        <v>44981</v>
      </c>
      <c r="EK442" s="115">
        <v>45026</v>
      </c>
      <c r="EL442" s="115"/>
      <c r="EM442" s="115"/>
      <c r="EN442" s="115"/>
      <c r="EO442" s="115"/>
      <c r="EP442" s="115"/>
      <c r="EQ442" s="5"/>
      <c r="ER442" s="5"/>
    </row>
    <row r="443" spans="1:148" s="9" customFormat="1" ht="15" hidden="1" thickBot="1" x14ac:dyDescent="0.35">
      <c r="A443" s="188" t="s">
        <v>2546</v>
      </c>
      <c r="B443" s="5" t="s">
        <v>2547</v>
      </c>
      <c r="C443" s="5" t="s">
        <v>587</v>
      </c>
      <c r="D443" s="5"/>
      <c r="E443" s="5" t="s">
        <v>583</v>
      </c>
      <c r="F443" s="134"/>
      <c r="G443" s="134"/>
      <c r="H443" s="136">
        <v>44977</v>
      </c>
      <c r="I443" s="134"/>
      <c r="J443" s="136">
        <v>44978</v>
      </c>
      <c r="K443" s="134"/>
      <c r="L443" s="140"/>
      <c r="M443" s="134"/>
      <c r="N443" s="134"/>
      <c r="O443" s="134"/>
      <c r="P443" s="287">
        <v>44991</v>
      </c>
      <c r="Q443" s="275"/>
      <c r="R443" s="5"/>
      <c r="S443" s="180">
        <v>1</v>
      </c>
      <c r="T443" s="176">
        <v>1</v>
      </c>
      <c r="U443" s="180">
        <v>1</v>
      </c>
      <c r="V443" s="180">
        <v>1</v>
      </c>
      <c r="W443" s="180">
        <v>1</v>
      </c>
      <c r="X443" s="177">
        <v>1</v>
      </c>
      <c r="Y443" s="25"/>
      <c r="Z443" s="208"/>
      <c r="AA443" s="206">
        <v>44979</v>
      </c>
      <c r="AB443" s="208"/>
      <c r="AC443" s="208"/>
      <c r="AD443" s="208"/>
      <c r="AE443" s="205">
        <v>44993</v>
      </c>
      <c r="AF443" s="205"/>
      <c r="AG443" s="221">
        <v>44998</v>
      </c>
      <c r="AH443" s="222"/>
      <c r="AI443" s="41"/>
      <c r="AJ443" s="6"/>
      <c r="AK443" s="6"/>
      <c r="AL443" s="6"/>
      <c r="AM443" s="6"/>
      <c r="AN443" s="6"/>
      <c r="AO443" s="6"/>
      <c r="AP443" s="30"/>
      <c r="AQ443" s="32"/>
      <c r="AR443" s="7"/>
      <c r="AS443" s="7"/>
      <c r="AT443" s="7"/>
      <c r="AU443" s="7"/>
      <c r="AV443" s="7"/>
      <c r="AW443" s="7"/>
      <c r="AX443" s="7"/>
      <c r="AY443" s="7"/>
      <c r="AZ443" s="7"/>
      <c r="BA443" s="7"/>
      <c r="BB443" s="7"/>
      <c r="BC443" s="7"/>
      <c r="BD443" s="7"/>
      <c r="BE443" s="7"/>
      <c r="BF443" s="7"/>
      <c r="BG443" s="8"/>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c r="CO443" s="7"/>
      <c r="CP443" s="7"/>
      <c r="CQ443" s="7"/>
      <c r="CR443" s="7"/>
      <c r="CS443" s="7"/>
      <c r="CT443" s="7"/>
      <c r="CU443" s="7"/>
      <c r="CV443" s="7"/>
      <c r="CW443" s="7"/>
      <c r="CX443" s="7"/>
      <c r="CY443" s="7"/>
      <c r="CZ443" s="7"/>
      <c r="DA443" s="7"/>
      <c r="DB443" s="7"/>
      <c r="DC443" s="7"/>
      <c r="DD443" s="7"/>
      <c r="DE443" s="7"/>
      <c r="DF443" s="7"/>
      <c r="DG443" s="7"/>
      <c r="DH443" s="7"/>
      <c r="DI443" s="7"/>
      <c r="DJ443" s="7"/>
      <c r="DK443" s="7"/>
      <c r="DL443" s="7"/>
      <c r="DM443" s="7"/>
      <c r="DN443" s="7"/>
      <c r="DO443" s="7"/>
      <c r="DP443" s="7"/>
      <c r="DQ443" s="7"/>
      <c r="DR443" s="7"/>
      <c r="DS443" s="7"/>
      <c r="DT443" s="7"/>
      <c r="DU443" s="7"/>
      <c r="DV443" s="7"/>
      <c r="DW443" s="37"/>
      <c r="DX443" s="5" t="s">
        <v>829</v>
      </c>
      <c r="DY443" s="5"/>
      <c r="DZ443" s="5"/>
      <c r="EA443" s="5"/>
      <c r="EB443" s="5"/>
      <c r="EC443" s="5"/>
      <c r="ED443" s="5"/>
      <c r="EE443" s="115"/>
      <c r="EF443" s="115"/>
      <c r="EG443" s="115"/>
      <c r="EH443" s="115"/>
      <c r="EI443" s="115"/>
      <c r="EJ443" s="115"/>
      <c r="EK443" s="115"/>
      <c r="EL443" s="115"/>
      <c r="EM443" s="115"/>
      <c r="EN443" s="115"/>
      <c r="EO443" s="115"/>
      <c r="EP443" s="115"/>
      <c r="EQ443" s="5"/>
      <c r="ER443" s="5"/>
    </row>
    <row r="444" spans="1:148" s="9" customFormat="1" ht="15" hidden="1" thickBot="1" x14ac:dyDescent="0.35">
      <c r="A444" s="188" t="s">
        <v>2548</v>
      </c>
      <c r="B444" s="5" t="s">
        <v>2547</v>
      </c>
      <c r="C444" s="5" t="s">
        <v>587</v>
      </c>
      <c r="D444" s="5"/>
      <c r="E444" s="5" t="s">
        <v>583</v>
      </c>
      <c r="F444" s="134"/>
      <c r="G444" s="134"/>
      <c r="H444" s="136">
        <v>44977</v>
      </c>
      <c r="I444" s="134"/>
      <c r="J444" s="136">
        <v>44978</v>
      </c>
      <c r="K444" s="134"/>
      <c r="L444" s="140"/>
      <c r="M444" s="134"/>
      <c r="N444" s="134"/>
      <c r="O444" s="134"/>
      <c r="P444" s="287">
        <v>44991</v>
      </c>
      <c r="Q444" s="275"/>
      <c r="R444" s="5"/>
      <c r="S444" s="180">
        <v>1</v>
      </c>
      <c r="T444" s="176">
        <v>1</v>
      </c>
      <c r="U444" s="180">
        <v>1</v>
      </c>
      <c r="V444" s="180">
        <v>1</v>
      </c>
      <c r="W444" s="180">
        <v>1</v>
      </c>
      <c r="X444" s="177">
        <v>1</v>
      </c>
      <c r="Y444" s="25"/>
      <c r="Z444" s="208"/>
      <c r="AA444" s="206">
        <v>44979</v>
      </c>
      <c r="AB444" s="208"/>
      <c r="AC444" s="208"/>
      <c r="AD444" s="208"/>
      <c r="AE444" s="205">
        <v>44993</v>
      </c>
      <c r="AF444" s="205"/>
      <c r="AG444" s="221">
        <v>44998</v>
      </c>
      <c r="AH444" s="222"/>
      <c r="AI444" s="41"/>
      <c r="AJ444" s="6"/>
      <c r="AK444" s="6"/>
      <c r="AL444" s="6"/>
      <c r="AM444" s="6"/>
      <c r="AN444" s="6"/>
      <c r="AO444" s="6"/>
      <c r="AP444" s="30"/>
      <c r="AQ444" s="32"/>
      <c r="AR444" s="7"/>
      <c r="AS444" s="7"/>
      <c r="AT444" s="7"/>
      <c r="AU444" s="7"/>
      <c r="AV444" s="7"/>
      <c r="AW444" s="7"/>
      <c r="AX444" s="7"/>
      <c r="AY444" s="7"/>
      <c r="AZ444" s="7"/>
      <c r="BA444" s="7"/>
      <c r="BB444" s="7"/>
      <c r="BC444" s="7"/>
      <c r="BD444" s="7"/>
      <c r="BE444" s="7"/>
      <c r="BF444" s="7"/>
      <c r="BG444" s="8"/>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37"/>
      <c r="DX444" s="5" t="s">
        <v>829</v>
      </c>
      <c r="DY444" s="5"/>
      <c r="DZ444" s="5"/>
      <c r="EA444" s="5"/>
      <c r="EB444" s="5"/>
      <c r="EC444" s="5"/>
      <c r="ED444" s="5"/>
      <c r="EE444" s="115"/>
      <c r="EF444" s="115"/>
      <c r="EG444" s="115"/>
      <c r="EH444" s="115"/>
      <c r="EI444" s="115"/>
      <c r="EJ444" s="115"/>
      <c r="EK444" s="115"/>
      <c r="EL444" s="115"/>
      <c r="EM444" s="115"/>
      <c r="EN444" s="115"/>
      <c r="EO444" s="115"/>
      <c r="EP444" s="115"/>
      <c r="EQ444" s="5"/>
      <c r="ER444" s="5"/>
    </row>
    <row r="445" spans="1:148" s="9" customFormat="1" ht="15" hidden="1" thickBot="1" x14ac:dyDescent="0.35">
      <c r="A445" s="188" t="s">
        <v>2549</v>
      </c>
      <c r="B445" s="5" t="s">
        <v>2547</v>
      </c>
      <c r="C445" s="5" t="s">
        <v>587</v>
      </c>
      <c r="D445" s="5"/>
      <c r="E445" s="5" t="s">
        <v>583</v>
      </c>
      <c r="F445" s="134"/>
      <c r="G445" s="134"/>
      <c r="H445" s="136">
        <v>44977</v>
      </c>
      <c r="I445" s="134"/>
      <c r="J445" s="358">
        <v>44978</v>
      </c>
      <c r="K445" s="356"/>
      <c r="L445" s="140"/>
      <c r="M445" s="134"/>
      <c r="N445" s="134"/>
      <c r="O445" s="134"/>
      <c r="P445" s="287">
        <v>44991</v>
      </c>
      <c r="Q445" s="275"/>
      <c r="R445" s="5"/>
      <c r="S445" s="180">
        <v>1</v>
      </c>
      <c r="T445" s="176">
        <v>1</v>
      </c>
      <c r="U445" s="180">
        <v>1</v>
      </c>
      <c r="V445" s="180">
        <v>1</v>
      </c>
      <c r="W445" s="180">
        <v>1</v>
      </c>
      <c r="X445" s="177">
        <v>1</v>
      </c>
      <c r="Y445" s="25"/>
      <c r="Z445" s="208"/>
      <c r="AA445" s="206">
        <v>44979</v>
      </c>
      <c r="AB445" s="208"/>
      <c r="AC445" s="208"/>
      <c r="AD445" s="208"/>
      <c r="AE445" s="205">
        <v>44993</v>
      </c>
      <c r="AF445" s="205"/>
      <c r="AG445" s="221">
        <v>44998</v>
      </c>
      <c r="AH445" s="222"/>
      <c r="AI445" s="41"/>
      <c r="AJ445" s="6"/>
      <c r="AK445" s="6"/>
      <c r="AL445" s="6"/>
      <c r="AM445" s="6"/>
      <c r="AN445" s="6"/>
      <c r="AO445" s="6"/>
      <c r="AP445" s="30"/>
      <c r="AQ445" s="32"/>
      <c r="AR445" s="7"/>
      <c r="AS445" s="7"/>
      <c r="AT445" s="7"/>
      <c r="AU445" s="7"/>
      <c r="AV445" s="7"/>
      <c r="AW445" s="7"/>
      <c r="AX445" s="7"/>
      <c r="AY445" s="7"/>
      <c r="AZ445" s="7"/>
      <c r="BA445" s="7"/>
      <c r="BB445" s="7"/>
      <c r="BC445" s="7"/>
      <c r="BD445" s="7"/>
      <c r="BE445" s="7"/>
      <c r="BF445" s="7"/>
      <c r="BG445" s="8"/>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c r="CO445" s="7"/>
      <c r="CP445" s="7"/>
      <c r="CQ445" s="7"/>
      <c r="CR445" s="7"/>
      <c r="CS445" s="7"/>
      <c r="CT445" s="7"/>
      <c r="CU445" s="7"/>
      <c r="CV445" s="7"/>
      <c r="CW445" s="7"/>
      <c r="CX445" s="7"/>
      <c r="CY445" s="7"/>
      <c r="CZ445" s="7"/>
      <c r="DA445" s="7"/>
      <c r="DB445" s="7"/>
      <c r="DC445" s="7"/>
      <c r="DD445" s="7"/>
      <c r="DE445" s="7"/>
      <c r="DF445" s="7"/>
      <c r="DG445" s="7"/>
      <c r="DH445" s="7"/>
      <c r="DI445" s="7"/>
      <c r="DJ445" s="7"/>
      <c r="DK445" s="7"/>
      <c r="DL445" s="7"/>
      <c r="DM445" s="7"/>
      <c r="DN445" s="7"/>
      <c r="DO445" s="7"/>
      <c r="DP445" s="7"/>
      <c r="DQ445" s="7"/>
      <c r="DR445" s="7"/>
      <c r="DS445" s="7"/>
      <c r="DT445" s="7"/>
      <c r="DU445" s="7"/>
      <c r="DV445" s="7"/>
      <c r="DW445" s="37"/>
      <c r="DX445" s="5" t="s">
        <v>829</v>
      </c>
      <c r="DY445" s="5"/>
      <c r="DZ445" s="5"/>
      <c r="EA445" s="5"/>
      <c r="EB445" s="5"/>
      <c r="EC445" s="5"/>
      <c r="ED445" s="5"/>
      <c r="EE445" s="115"/>
      <c r="EF445" s="115"/>
      <c r="EG445" s="115"/>
      <c r="EH445" s="115"/>
      <c r="EI445" s="115"/>
      <c r="EJ445" s="115"/>
      <c r="EK445" s="115"/>
      <c r="EL445" s="115"/>
      <c r="EM445" s="115"/>
      <c r="EN445" s="115"/>
      <c r="EO445" s="115"/>
      <c r="EP445" s="115"/>
      <c r="EQ445" s="5"/>
      <c r="ER445" s="5"/>
    </row>
    <row r="446" spans="1:148" s="9" customFormat="1" ht="15" hidden="1" thickBot="1" x14ac:dyDescent="0.35">
      <c r="A446" s="188" t="s">
        <v>2550</v>
      </c>
      <c r="B446" s="5" t="s">
        <v>2547</v>
      </c>
      <c r="C446" s="5" t="s">
        <v>587</v>
      </c>
      <c r="D446" s="5"/>
      <c r="E446" s="5" t="s">
        <v>583</v>
      </c>
      <c r="F446" s="134"/>
      <c r="G446" s="134"/>
      <c r="H446" s="136">
        <v>44977</v>
      </c>
      <c r="I446" s="134"/>
      <c r="J446" s="136">
        <v>44978</v>
      </c>
      <c r="K446" s="134"/>
      <c r="L446" s="140"/>
      <c r="M446" s="134"/>
      <c r="N446" s="134"/>
      <c r="O446" s="134"/>
      <c r="P446" s="287">
        <v>44991</v>
      </c>
      <c r="Q446" s="275"/>
      <c r="R446" s="5"/>
      <c r="S446" s="190">
        <v>1</v>
      </c>
      <c r="T446" s="235">
        <v>1</v>
      </c>
      <c r="U446" s="190">
        <v>1</v>
      </c>
      <c r="V446" s="190">
        <v>1</v>
      </c>
      <c r="W446" s="190">
        <v>1</v>
      </c>
      <c r="X446" s="177">
        <v>1</v>
      </c>
      <c r="Y446" s="25"/>
      <c r="Z446" s="208"/>
      <c r="AA446" s="206">
        <v>44979</v>
      </c>
      <c r="AB446" s="208"/>
      <c r="AC446" s="208"/>
      <c r="AD446" s="208"/>
      <c r="AE446" s="205">
        <v>44993</v>
      </c>
      <c r="AF446" s="205"/>
      <c r="AG446" s="221">
        <v>44998</v>
      </c>
      <c r="AH446" s="222"/>
      <c r="AI446" s="41"/>
      <c r="AJ446" s="6"/>
      <c r="AK446" s="6"/>
      <c r="AL446" s="6"/>
      <c r="AM446" s="6"/>
      <c r="AN446" s="6"/>
      <c r="AO446" s="6"/>
      <c r="AP446" s="30"/>
      <c r="AQ446" s="32"/>
      <c r="AR446" s="7"/>
      <c r="AS446" s="7"/>
      <c r="AT446" s="7"/>
      <c r="AU446" s="7"/>
      <c r="AV446" s="7"/>
      <c r="AW446" s="7"/>
      <c r="AX446" s="7"/>
      <c r="AY446" s="7"/>
      <c r="AZ446" s="7"/>
      <c r="BA446" s="7"/>
      <c r="BB446" s="7"/>
      <c r="BC446" s="7"/>
      <c r="BD446" s="7"/>
      <c r="BE446" s="7"/>
      <c r="BF446" s="7"/>
      <c r="BG446" s="8"/>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c r="CO446" s="7"/>
      <c r="CP446" s="7"/>
      <c r="CQ446" s="7"/>
      <c r="CR446" s="7"/>
      <c r="CS446" s="7"/>
      <c r="CT446" s="7"/>
      <c r="CU446" s="7"/>
      <c r="CV446" s="7"/>
      <c r="CW446" s="7"/>
      <c r="CX446" s="7"/>
      <c r="CY446" s="7"/>
      <c r="CZ446" s="7"/>
      <c r="DA446" s="7"/>
      <c r="DB446" s="7"/>
      <c r="DC446" s="7"/>
      <c r="DD446" s="7"/>
      <c r="DE446" s="7"/>
      <c r="DF446" s="7"/>
      <c r="DG446" s="7"/>
      <c r="DH446" s="7"/>
      <c r="DI446" s="7"/>
      <c r="DJ446" s="7"/>
      <c r="DK446" s="7"/>
      <c r="DL446" s="7"/>
      <c r="DM446" s="7"/>
      <c r="DN446" s="7"/>
      <c r="DO446" s="7"/>
      <c r="DP446" s="7"/>
      <c r="DQ446" s="7"/>
      <c r="DR446" s="7"/>
      <c r="DS446" s="7"/>
      <c r="DT446" s="7"/>
      <c r="DU446" s="7"/>
      <c r="DV446" s="7"/>
      <c r="DW446" s="37"/>
      <c r="DX446" s="5" t="s">
        <v>829</v>
      </c>
      <c r="DY446" s="5"/>
      <c r="DZ446" s="5"/>
      <c r="EA446" s="5"/>
      <c r="EB446" s="5"/>
      <c r="EC446" s="5"/>
      <c r="ED446" s="5"/>
      <c r="EE446" s="115"/>
      <c r="EF446" s="115"/>
      <c r="EG446" s="115"/>
      <c r="EH446" s="115"/>
      <c r="EI446" s="115"/>
      <c r="EJ446" s="115"/>
      <c r="EK446" s="115"/>
      <c r="EL446" s="115"/>
      <c r="EM446" s="115"/>
      <c r="EN446" s="115"/>
      <c r="EO446" s="115"/>
      <c r="EP446" s="115"/>
      <c r="EQ446" s="5"/>
      <c r="ER446" s="5"/>
    </row>
    <row r="447" spans="1:148" s="9" customFormat="1" ht="28.2" thickBot="1" x14ac:dyDescent="0.35">
      <c r="A447" s="110" t="s">
        <v>2551</v>
      </c>
      <c r="B447" s="28" t="s">
        <v>2499</v>
      </c>
      <c r="C447" s="5" t="s">
        <v>579</v>
      </c>
      <c r="D447" s="5" t="s">
        <v>581</v>
      </c>
      <c r="E447" s="5" t="s">
        <v>583</v>
      </c>
      <c r="F447" s="134"/>
      <c r="G447" s="134"/>
      <c r="H447" s="130">
        <v>45197</v>
      </c>
      <c r="I447" s="134"/>
      <c r="J447" s="130">
        <v>45197</v>
      </c>
      <c r="K447" s="134"/>
      <c r="L447" s="134"/>
      <c r="M447" s="134"/>
      <c r="N447" s="130">
        <v>45203</v>
      </c>
      <c r="O447" s="134"/>
      <c r="P447" s="115">
        <v>45300</v>
      </c>
      <c r="Q447" s="462">
        <f>WORKDAY(MIN(AA447,AB447),-5)</f>
        <v>45282</v>
      </c>
      <c r="R447" s="64"/>
      <c r="S447" s="654">
        <v>1</v>
      </c>
      <c r="T447" s="55"/>
      <c r="U447" s="55"/>
      <c r="V447" s="55"/>
      <c r="W447" s="599">
        <v>0.2</v>
      </c>
      <c r="X447" s="55"/>
      <c r="Y447" s="55"/>
      <c r="Z447" s="206">
        <v>45247</v>
      </c>
      <c r="AA447" s="205">
        <v>45289</v>
      </c>
      <c r="AB447" s="208"/>
      <c r="AC447" s="208"/>
      <c r="AD447" s="206">
        <v>45250</v>
      </c>
      <c r="AE447" s="205">
        <v>45324</v>
      </c>
      <c r="AF447" s="205">
        <f t="shared" ref="AF447:AF477" si="159">IF(ISBLANK(AG447),"",WORKDAY(AG447,-1))</f>
        <v>45329</v>
      </c>
      <c r="AG447" s="221">
        <v>45330</v>
      </c>
      <c r="AH447" s="561"/>
      <c r="AI447"/>
      <c r="AJ447" s="543"/>
      <c r="AK447" s="543"/>
      <c r="AL447" s="543"/>
      <c r="AM447" s="543"/>
      <c r="AN447" s="543"/>
      <c r="AO447" s="543"/>
      <c r="AP447" s="544"/>
      <c r="AQ447" s="545"/>
      <c r="AR447" s="546"/>
      <c r="AS447" s="546"/>
      <c r="AT447" s="546"/>
      <c r="AU447" s="546"/>
      <c r="AV447" s="546"/>
      <c r="AW447" s="546"/>
      <c r="AX447" s="546"/>
      <c r="AY447" s="546"/>
      <c r="AZ447" s="546"/>
      <c r="BA447" s="546"/>
      <c r="BB447" s="546"/>
      <c r="BC447" s="546"/>
      <c r="BD447" s="546"/>
      <c r="BE447" s="546"/>
      <c r="BF447" s="546"/>
      <c r="BG447" s="546"/>
      <c r="BH447" s="546"/>
      <c r="BI447" s="546"/>
      <c r="BJ447" s="546"/>
      <c r="BK447" s="546"/>
      <c r="BL447" s="546"/>
      <c r="BM447" s="546"/>
      <c r="BN447" s="546"/>
      <c r="BO447" s="546"/>
      <c r="BP447" s="546"/>
      <c r="BQ447" s="546"/>
      <c r="BR447" s="546"/>
      <c r="BS447" s="546"/>
      <c r="BT447" s="546"/>
      <c r="BU447" s="546"/>
      <c r="BV447" s="546"/>
      <c r="BW447" s="546"/>
      <c r="BX447" s="546"/>
      <c r="BY447" s="546"/>
      <c r="BZ447" s="546"/>
      <c r="CA447" s="546"/>
      <c r="CB447" s="546"/>
      <c r="CC447" s="546"/>
      <c r="CD447" s="546"/>
      <c r="CE447" s="546"/>
      <c r="CF447" s="546"/>
      <c r="CG447" s="546"/>
      <c r="CH447" s="546"/>
      <c r="CI447" s="546"/>
      <c r="CJ447" s="546"/>
      <c r="CK447" s="546"/>
      <c r="CL447" s="546"/>
      <c r="CM447" s="546"/>
      <c r="CN447" s="546"/>
      <c r="CO447" s="546"/>
      <c r="CP447" s="546"/>
      <c r="CQ447" s="546"/>
      <c r="CR447" s="546"/>
      <c r="CS447" s="546"/>
      <c r="CT447" s="546"/>
      <c r="CU447" s="546"/>
      <c r="CV447" s="546"/>
      <c r="CW447" s="546"/>
      <c r="CX447" s="546"/>
      <c r="CY447" s="546"/>
      <c r="CZ447" s="546"/>
      <c r="DA447" s="546"/>
      <c r="DB447" s="546"/>
      <c r="DC447" s="546"/>
      <c r="DD447" s="546"/>
      <c r="DE447" s="546"/>
      <c r="DF447" s="546"/>
      <c r="DG447" s="546"/>
      <c r="DH447" s="546"/>
      <c r="DI447" s="546"/>
      <c r="DJ447" s="546"/>
      <c r="DK447" s="546"/>
      <c r="DL447" s="546"/>
      <c r="DM447" s="546"/>
      <c r="DN447" s="546"/>
      <c r="DO447" s="546"/>
      <c r="DP447" s="546"/>
      <c r="DQ447" s="546"/>
      <c r="DR447" s="546"/>
      <c r="DS447" s="546"/>
      <c r="DT447" s="546"/>
      <c r="DU447" s="546"/>
      <c r="DV447" s="546"/>
      <c r="DW447" s="26"/>
      <c r="DX447" s="110"/>
      <c r="DY447" s="110"/>
      <c r="DZ447" s="110"/>
      <c r="EA447" s="110"/>
      <c r="EB447" s="110"/>
      <c r="EC447" s="110"/>
      <c r="ED447" s="110"/>
      <c r="EE447" s="110"/>
      <c r="EF447" s="110"/>
      <c r="EG447" s="110"/>
      <c r="EH447" s="110"/>
      <c r="EI447" s="110"/>
      <c r="EJ447" s="110"/>
      <c r="EK447" s="110"/>
      <c r="EL447" s="110"/>
      <c r="EM447" s="110"/>
      <c r="EN447" s="110"/>
      <c r="EO447" s="110"/>
      <c r="EP447" s="110"/>
      <c r="EQ447" s="110"/>
      <c r="ER447" s="110"/>
    </row>
    <row r="448" spans="1:148" s="9" customFormat="1" ht="28.2" thickBot="1" x14ac:dyDescent="0.35">
      <c r="A448" s="110" t="s">
        <v>2552</v>
      </c>
      <c r="B448" s="28" t="s">
        <v>2499</v>
      </c>
      <c r="C448" s="5" t="s">
        <v>579</v>
      </c>
      <c r="D448" s="5" t="s">
        <v>581</v>
      </c>
      <c r="E448" s="5" t="s">
        <v>583</v>
      </c>
      <c r="F448" s="134"/>
      <c r="G448" s="134"/>
      <c r="H448" s="130">
        <v>45197</v>
      </c>
      <c r="I448" s="134"/>
      <c r="J448" s="130">
        <v>45197</v>
      </c>
      <c r="K448" s="134"/>
      <c r="L448" s="134"/>
      <c r="M448" s="134"/>
      <c r="N448" s="130">
        <v>45203</v>
      </c>
      <c r="O448" s="134"/>
      <c r="P448" s="115">
        <v>45300</v>
      </c>
      <c r="Q448" s="462">
        <f>WORKDAY(MIN(AA448,AB448),-5)</f>
        <v>45282</v>
      </c>
      <c r="R448" s="64"/>
      <c r="S448" s="654">
        <v>1</v>
      </c>
      <c r="T448" s="55"/>
      <c r="U448" s="55"/>
      <c r="V448" s="55"/>
      <c r="W448" s="599">
        <v>0.2</v>
      </c>
      <c r="X448" s="55"/>
      <c r="Y448" s="55"/>
      <c r="Z448" s="206">
        <v>45247</v>
      </c>
      <c r="AA448" s="205">
        <v>45289</v>
      </c>
      <c r="AB448" s="208"/>
      <c r="AC448" s="208"/>
      <c r="AD448" s="206">
        <v>45250</v>
      </c>
      <c r="AE448" s="205">
        <v>45324</v>
      </c>
      <c r="AF448" s="205">
        <f t="shared" si="159"/>
        <v>45329</v>
      </c>
      <c r="AG448" s="221">
        <v>45330</v>
      </c>
      <c r="AH448" s="561"/>
      <c r="AI448"/>
      <c r="AJ448" s="543"/>
      <c r="AK448" s="543"/>
      <c r="AL448" s="543"/>
      <c r="AM448" s="543"/>
      <c r="AN448" s="543"/>
      <c r="AO448" s="543"/>
      <c r="AP448" s="544"/>
      <c r="AQ448" s="545"/>
      <c r="AR448" s="546"/>
      <c r="AS448" s="546"/>
      <c r="AT448" s="546"/>
      <c r="AU448" s="546"/>
      <c r="AV448" s="546"/>
      <c r="AW448" s="546"/>
      <c r="AX448" s="546"/>
      <c r="AY448" s="546"/>
      <c r="AZ448" s="546"/>
      <c r="BA448" s="546"/>
      <c r="BB448" s="546"/>
      <c r="BC448" s="546"/>
      <c r="BD448" s="546"/>
      <c r="BE448" s="546"/>
      <c r="BF448" s="546"/>
      <c r="BG448" s="546"/>
      <c r="BH448" s="546"/>
      <c r="BI448" s="546"/>
      <c r="BJ448" s="546"/>
      <c r="BK448" s="546"/>
      <c r="BL448" s="546"/>
      <c r="BM448" s="546"/>
      <c r="BN448" s="546"/>
      <c r="BO448" s="546"/>
      <c r="BP448" s="546"/>
      <c r="BQ448" s="546"/>
      <c r="BR448" s="546"/>
      <c r="BS448" s="546"/>
      <c r="BT448" s="546"/>
      <c r="BU448" s="546"/>
      <c r="BV448" s="546"/>
      <c r="BW448" s="546"/>
      <c r="BX448" s="546"/>
      <c r="BY448" s="546"/>
      <c r="BZ448" s="546"/>
      <c r="CA448" s="546"/>
      <c r="CB448" s="546"/>
      <c r="CC448" s="546"/>
      <c r="CD448" s="546"/>
      <c r="CE448" s="546"/>
      <c r="CF448" s="546"/>
      <c r="CG448" s="546"/>
      <c r="CH448" s="546"/>
      <c r="CI448" s="546"/>
      <c r="CJ448" s="546"/>
      <c r="CK448" s="546"/>
      <c r="CL448" s="546"/>
      <c r="CM448" s="546"/>
      <c r="CN448" s="546"/>
      <c r="CO448" s="546"/>
      <c r="CP448" s="546"/>
      <c r="CQ448" s="546"/>
      <c r="CR448" s="546"/>
      <c r="CS448" s="546"/>
      <c r="CT448" s="546"/>
      <c r="CU448" s="546"/>
      <c r="CV448" s="546"/>
      <c r="CW448" s="546"/>
      <c r="CX448" s="546"/>
      <c r="CY448" s="546"/>
      <c r="CZ448" s="546"/>
      <c r="DA448" s="546"/>
      <c r="DB448" s="546"/>
      <c r="DC448" s="546"/>
      <c r="DD448" s="546"/>
      <c r="DE448" s="546"/>
      <c r="DF448" s="546"/>
      <c r="DG448" s="546"/>
      <c r="DH448" s="546"/>
      <c r="DI448" s="546"/>
      <c r="DJ448" s="546"/>
      <c r="DK448" s="546"/>
      <c r="DL448" s="546"/>
      <c r="DM448" s="546"/>
      <c r="DN448" s="546"/>
      <c r="DO448" s="546"/>
      <c r="DP448" s="546"/>
      <c r="DQ448" s="546"/>
      <c r="DR448" s="546"/>
      <c r="DS448" s="546"/>
      <c r="DT448" s="546"/>
      <c r="DU448" s="546"/>
      <c r="DV448" s="546"/>
      <c r="DW448" s="26"/>
      <c r="DX448" s="110"/>
      <c r="DY448" s="110"/>
      <c r="DZ448" s="110"/>
      <c r="EA448" s="110"/>
      <c r="EB448" s="110"/>
      <c r="EC448" s="110"/>
      <c r="ED448" s="110"/>
      <c r="EE448" s="110"/>
      <c r="EF448" s="110"/>
      <c r="EG448" s="110"/>
      <c r="EH448" s="110"/>
      <c r="EI448" s="110"/>
      <c r="EJ448" s="110"/>
      <c r="EK448" s="110"/>
      <c r="EL448" s="110"/>
      <c r="EM448" s="110"/>
      <c r="EN448" s="110"/>
      <c r="EO448" s="110"/>
      <c r="EP448" s="110"/>
      <c r="EQ448" s="110"/>
      <c r="ER448" s="110"/>
    </row>
    <row r="449" spans="1:148" s="9" customFormat="1" ht="15" hidden="1" thickBot="1" x14ac:dyDescent="0.35">
      <c r="A449" s="5" t="s">
        <v>2553</v>
      </c>
      <c r="B449" s="28" t="s">
        <v>2554</v>
      </c>
      <c r="C449" s="5" t="s">
        <v>587</v>
      </c>
      <c r="D449" s="5" t="s">
        <v>589</v>
      </c>
      <c r="E449" s="5" t="s">
        <v>595</v>
      </c>
      <c r="F449" s="134"/>
      <c r="G449" s="134"/>
      <c r="H449" s="134"/>
      <c r="I449" s="134"/>
      <c r="J449" s="134"/>
      <c r="K449" s="134"/>
      <c r="L449" s="134"/>
      <c r="M449" s="130">
        <v>45042</v>
      </c>
      <c r="N449" s="134"/>
      <c r="O449" s="134"/>
      <c r="P449" s="115"/>
      <c r="Q449" s="271"/>
      <c r="R449" s="28" t="s">
        <v>2555</v>
      </c>
      <c r="S449" s="177"/>
      <c r="T449" s="177"/>
      <c r="U449" s="177"/>
      <c r="V449" s="177"/>
      <c r="W449" s="177"/>
      <c r="X449" s="177"/>
      <c r="Y449" s="25"/>
      <c r="Z449" s="205"/>
      <c r="AA449" s="205"/>
      <c r="AB449" s="205"/>
      <c r="AC449" s="205"/>
      <c r="AD449" s="205">
        <f t="shared" ref="AD449:AD463" si="160">SUM(AC449+AE449)/2</f>
        <v>0</v>
      </c>
      <c r="AE449" s="220"/>
      <c r="AF449" s="220" t="str">
        <f t="shared" si="159"/>
        <v/>
      </c>
      <c r="AG449" s="239"/>
      <c r="AH449" s="222"/>
      <c r="AI449" s="41"/>
      <c r="AJ449" s="6" t="str">
        <f t="shared" ref="AJ449:AJ463" si="161">IF(OR(ISBLANK(task_Fab_start),ISBLANK(task_Plumb_start)),"",task_Plumb_start-task_Fab_start+1)</f>
        <v/>
      </c>
      <c r="AK449" s="6" t="str">
        <f t="shared" ref="AK449:AK463" si="162">IF(OR(ISBLANK(task_Plumb_start),ISBLANK(task_Elect_start)),"",task_Elect_start-task_Plumb_start+1)</f>
        <v/>
      </c>
      <c r="AL449" s="6" t="str">
        <f t="shared" ref="AL449:AL463" si="163">IF(OR(ISBLANK(task_Elect_start),ISBLANK(task_Fitup_Elect_start)),"",task_Fitup_Elect_start-task_Elect_start+1)</f>
        <v/>
      </c>
      <c r="AM449" s="6" t="str">
        <f t="shared" ref="AM449:AM463" si="164">IF(OR(ISBLANK(task_Fitup_Elect_start),ISBLANK(task_Fitup_Plumb_start)),"",task_Fitup_Plumb_start-task_Fitup_Elect_start+1)</f>
        <v/>
      </c>
      <c r="AN449" s="6" t="str">
        <f t="shared" ref="AN449:AN463" si="165">IF(OR(ISBLANK(task_Fitup_Plumb_start),ISBLANK(task_Test_start)),"",task_Test_start-task_Fitup_Plumb_start+1)</f>
        <v/>
      </c>
      <c r="AO449" s="6" t="str">
        <f t="shared" ref="AO449:AO463" si="166">IF(OR(ISBLANK(task_Test_start),ISBLANK(task_QC_start)),"",task_QC_start-task_Test_start+1)</f>
        <v/>
      </c>
      <c r="AP449" s="30" t="str">
        <f t="shared" ref="AP449:AP463" si="167">IF(OR(ISBLANK(task_QC_start),ISBLANK(task_Shipdate)),"",task_Shipdate-task_QC_start+1)</f>
        <v/>
      </c>
      <c r="AQ449" s="32"/>
      <c r="AR449" s="7"/>
      <c r="AS449" s="7"/>
      <c r="AT449" s="7"/>
      <c r="AU449" s="7"/>
      <c r="AV449" s="7"/>
      <c r="AW449" s="7"/>
      <c r="AX449" s="7"/>
      <c r="AY449" s="7"/>
      <c r="AZ449" s="7"/>
      <c r="BA449" s="7"/>
      <c r="BB449" s="7"/>
      <c r="BC449" s="7"/>
      <c r="BD449" s="7"/>
      <c r="BE449" s="7"/>
      <c r="BF449" s="7"/>
      <c r="BG449" s="8"/>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c r="CO449" s="7"/>
      <c r="CP449" s="7"/>
      <c r="CQ449" s="7"/>
      <c r="CR449" s="7"/>
      <c r="CS449" s="7"/>
      <c r="CT449" s="7"/>
      <c r="CU449" s="7"/>
      <c r="CV449" s="7"/>
      <c r="CW449" s="7"/>
      <c r="CX449" s="7"/>
      <c r="CY449" s="7"/>
      <c r="CZ449" s="7"/>
      <c r="DA449" s="7"/>
      <c r="DB449" s="7"/>
      <c r="DC449" s="7"/>
      <c r="DD449" s="7"/>
      <c r="DE449" s="7"/>
      <c r="DF449" s="7"/>
      <c r="DG449" s="7"/>
      <c r="DH449" s="7"/>
      <c r="DI449" s="7"/>
      <c r="DJ449" s="7"/>
      <c r="DK449" s="7"/>
      <c r="DL449" s="7"/>
      <c r="DM449" s="7"/>
      <c r="DN449" s="7"/>
      <c r="DO449" s="7"/>
      <c r="DP449" s="7"/>
      <c r="DQ449" s="7"/>
      <c r="DR449" s="7"/>
      <c r="DS449" s="7"/>
      <c r="DT449" s="7"/>
      <c r="DU449" s="7"/>
      <c r="DV449" s="7"/>
      <c r="DW449" s="37"/>
      <c r="DX449" s="5"/>
      <c r="DY449" s="5"/>
      <c r="DZ449" s="5" t="s">
        <v>591</v>
      </c>
      <c r="EA449" s="5" t="s">
        <v>577</v>
      </c>
      <c r="EB449" s="5"/>
      <c r="EC449" s="5"/>
      <c r="ED449" s="5"/>
      <c r="EE449" s="5"/>
      <c r="EF449" s="5"/>
      <c r="EG449" s="5"/>
      <c r="EH449" s="5"/>
      <c r="EI449" s="5"/>
      <c r="EJ449" s="5"/>
      <c r="EK449" s="5"/>
      <c r="EL449" s="5"/>
      <c r="EM449" s="5"/>
      <c r="EN449" s="5"/>
      <c r="EO449" s="5"/>
      <c r="EP449" s="5"/>
      <c r="EQ449" s="5"/>
      <c r="ER449" s="5"/>
    </row>
    <row r="450" spans="1:148" s="9" customFormat="1" ht="27.6" hidden="1" x14ac:dyDescent="0.3">
      <c r="A450" s="5" t="s">
        <v>779</v>
      </c>
      <c r="B450" s="28" t="s">
        <v>2556</v>
      </c>
      <c r="C450" s="5" t="s">
        <v>579</v>
      </c>
      <c r="D450" s="5" t="s">
        <v>589</v>
      </c>
      <c r="E450" s="5" t="s">
        <v>595</v>
      </c>
      <c r="F450" s="134"/>
      <c r="G450" s="134"/>
      <c r="H450" s="130">
        <v>45023</v>
      </c>
      <c r="I450" s="134"/>
      <c r="J450" s="130">
        <v>45023</v>
      </c>
      <c r="K450" s="134"/>
      <c r="L450" s="115"/>
      <c r="M450" s="134"/>
      <c r="N450" s="130">
        <v>45023</v>
      </c>
      <c r="O450" s="134"/>
      <c r="P450" s="115"/>
      <c r="Q450" s="271"/>
      <c r="R450" s="306" t="s">
        <v>2557</v>
      </c>
      <c r="S450" s="177"/>
      <c r="T450" s="177"/>
      <c r="U450" s="177"/>
      <c r="V450" s="177"/>
      <c r="W450" s="177"/>
      <c r="X450" s="177"/>
      <c r="Y450" s="25"/>
      <c r="Z450" s="205"/>
      <c r="AA450" s="205"/>
      <c r="AB450" s="205"/>
      <c r="AC450" s="205"/>
      <c r="AD450" s="205">
        <f t="shared" si="160"/>
        <v>0</v>
      </c>
      <c r="AE450" s="205"/>
      <c r="AF450" s="205" t="str">
        <f t="shared" si="159"/>
        <v/>
      </c>
      <c r="AG450" s="221"/>
      <c r="AH450" s="222"/>
      <c r="AI450" s="41"/>
      <c r="AJ450" s="6" t="str">
        <f t="shared" si="161"/>
        <v/>
      </c>
      <c r="AK450" s="6" t="str">
        <f t="shared" si="162"/>
        <v/>
      </c>
      <c r="AL450" s="6" t="str">
        <f t="shared" si="163"/>
        <v/>
      </c>
      <c r="AM450" s="6" t="str">
        <f t="shared" si="164"/>
        <v/>
      </c>
      <c r="AN450" s="6" t="str">
        <f t="shared" si="165"/>
        <v/>
      </c>
      <c r="AO450" s="6" t="str">
        <f t="shared" si="166"/>
        <v/>
      </c>
      <c r="AP450" s="30" t="str">
        <f t="shared" si="167"/>
        <v/>
      </c>
      <c r="AQ450" s="32"/>
      <c r="AR450" s="7"/>
      <c r="AS450" s="7"/>
      <c r="AT450" s="7"/>
      <c r="AU450" s="7"/>
      <c r="AV450" s="7"/>
      <c r="AW450" s="7"/>
      <c r="AX450" s="7"/>
      <c r="AY450" s="7"/>
      <c r="AZ450" s="7"/>
      <c r="BA450" s="7"/>
      <c r="BB450" s="7"/>
      <c r="BC450" s="7"/>
      <c r="BD450" s="7"/>
      <c r="BE450" s="7"/>
      <c r="BF450" s="7"/>
      <c r="BG450" s="8"/>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c r="CO450" s="7"/>
      <c r="CP450" s="7"/>
      <c r="CQ450" s="7"/>
      <c r="CR450" s="7"/>
      <c r="CS450" s="7"/>
      <c r="CT450" s="7"/>
      <c r="CU450" s="7"/>
      <c r="CV450" s="7"/>
      <c r="CW450" s="7"/>
      <c r="CX450" s="7"/>
      <c r="CY450" s="7"/>
      <c r="CZ450" s="7"/>
      <c r="DA450" s="7"/>
      <c r="DB450" s="7"/>
      <c r="DC450" s="7"/>
      <c r="DD450" s="7"/>
      <c r="DE450" s="7"/>
      <c r="DF450" s="7"/>
      <c r="DG450" s="7"/>
      <c r="DH450" s="7"/>
      <c r="DI450" s="7"/>
      <c r="DJ450" s="7"/>
      <c r="DK450" s="7"/>
      <c r="DL450" s="7"/>
      <c r="DM450" s="7"/>
      <c r="DN450" s="7"/>
      <c r="DO450" s="7"/>
      <c r="DP450" s="7"/>
      <c r="DQ450" s="7"/>
      <c r="DR450" s="7"/>
      <c r="DS450" s="7"/>
      <c r="DT450" s="7"/>
      <c r="DU450" s="7"/>
      <c r="DV450" s="7"/>
      <c r="DW450" s="37"/>
      <c r="DX450" s="5" t="s">
        <v>2558</v>
      </c>
      <c r="DY450" s="5"/>
      <c r="DZ450" s="5" t="s">
        <v>591</v>
      </c>
      <c r="EA450" s="5" t="s">
        <v>577</v>
      </c>
      <c r="EB450" s="5"/>
      <c r="EC450" s="5"/>
      <c r="ED450" s="5"/>
      <c r="EE450" s="5"/>
      <c r="EF450" s="5"/>
      <c r="EG450" s="5"/>
      <c r="EH450" s="5"/>
      <c r="EI450" s="5"/>
      <c r="EJ450" s="5"/>
      <c r="EK450" s="5"/>
      <c r="EL450" s="5"/>
      <c r="EM450" s="5"/>
      <c r="EN450" s="5"/>
      <c r="EO450" s="5"/>
      <c r="EP450" s="5"/>
      <c r="EQ450" s="5"/>
      <c r="ER450" s="5"/>
    </row>
    <row r="451" spans="1:148" s="9" customFormat="1" ht="27.6" hidden="1" x14ac:dyDescent="0.3">
      <c r="A451" s="5" t="s">
        <v>780</v>
      </c>
      <c r="B451" s="28" t="s">
        <v>2556</v>
      </c>
      <c r="C451" s="5" t="s">
        <v>579</v>
      </c>
      <c r="D451" s="5" t="s">
        <v>589</v>
      </c>
      <c r="E451" s="5" t="s">
        <v>595</v>
      </c>
      <c r="F451" s="134"/>
      <c r="G451" s="134"/>
      <c r="H451" s="130">
        <v>45023</v>
      </c>
      <c r="I451" s="134"/>
      <c r="J451" s="130">
        <v>45023</v>
      </c>
      <c r="K451" s="134"/>
      <c r="L451" s="115"/>
      <c r="M451" s="134"/>
      <c r="N451" s="130">
        <v>45023</v>
      </c>
      <c r="O451" s="134"/>
      <c r="P451" s="115"/>
      <c r="Q451" s="271"/>
      <c r="R451" s="306" t="s">
        <v>2557</v>
      </c>
      <c r="S451" s="177"/>
      <c r="T451" s="177"/>
      <c r="U451" s="177"/>
      <c r="V451" s="177"/>
      <c r="W451" s="177"/>
      <c r="X451" s="177"/>
      <c r="Y451" s="25"/>
      <c r="Z451" s="205"/>
      <c r="AA451" s="205"/>
      <c r="AB451" s="205"/>
      <c r="AC451" s="205"/>
      <c r="AD451" s="205">
        <f t="shared" si="160"/>
        <v>0</v>
      </c>
      <c r="AE451" s="205"/>
      <c r="AF451" s="205" t="str">
        <f t="shared" si="159"/>
        <v/>
      </c>
      <c r="AG451" s="221"/>
      <c r="AH451" s="222"/>
      <c r="AI451" s="41"/>
      <c r="AJ451" s="6" t="str">
        <f t="shared" si="161"/>
        <v/>
      </c>
      <c r="AK451" s="6" t="str">
        <f t="shared" si="162"/>
        <v/>
      </c>
      <c r="AL451" s="6" t="str">
        <f t="shared" si="163"/>
        <v/>
      </c>
      <c r="AM451" s="6" t="str">
        <f t="shared" si="164"/>
        <v/>
      </c>
      <c r="AN451" s="6" t="str">
        <f t="shared" si="165"/>
        <v/>
      </c>
      <c r="AO451" s="6" t="str">
        <f t="shared" si="166"/>
        <v/>
      </c>
      <c r="AP451" s="30" t="str">
        <f t="shared" si="167"/>
        <v/>
      </c>
      <c r="AQ451" s="32"/>
      <c r="AR451" s="7"/>
      <c r="AS451" s="7"/>
      <c r="AT451" s="7"/>
      <c r="AU451" s="7"/>
      <c r="AV451" s="7"/>
      <c r="AW451" s="7"/>
      <c r="AX451" s="7"/>
      <c r="AY451" s="7"/>
      <c r="AZ451" s="7"/>
      <c r="BA451" s="7"/>
      <c r="BB451" s="7"/>
      <c r="BC451" s="7"/>
      <c r="BD451" s="7"/>
      <c r="BE451" s="7"/>
      <c r="BF451" s="7"/>
      <c r="BG451" s="8"/>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c r="CO451" s="7"/>
      <c r="CP451" s="7"/>
      <c r="CQ451" s="7"/>
      <c r="CR451" s="7"/>
      <c r="CS451" s="7"/>
      <c r="CT451" s="7"/>
      <c r="CU451" s="7"/>
      <c r="CV451" s="7"/>
      <c r="CW451" s="7"/>
      <c r="CX451" s="7"/>
      <c r="CY451" s="7"/>
      <c r="CZ451" s="7"/>
      <c r="DA451" s="7"/>
      <c r="DB451" s="7"/>
      <c r="DC451" s="7"/>
      <c r="DD451" s="7"/>
      <c r="DE451" s="7"/>
      <c r="DF451" s="7"/>
      <c r="DG451" s="7"/>
      <c r="DH451" s="7"/>
      <c r="DI451" s="7"/>
      <c r="DJ451" s="7"/>
      <c r="DK451" s="7"/>
      <c r="DL451" s="7"/>
      <c r="DM451" s="7"/>
      <c r="DN451" s="7"/>
      <c r="DO451" s="7"/>
      <c r="DP451" s="7"/>
      <c r="DQ451" s="7"/>
      <c r="DR451" s="7"/>
      <c r="DS451" s="7"/>
      <c r="DT451" s="7"/>
      <c r="DU451" s="7"/>
      <c r="DV451" s="7"/>
      <c r="DW451" s="37"/>
      <c r="DX451" s="5" t="s">
        <v>2558</v>
      </c>
      <c r="DY451" s="5"/>
      <c r="DZ451" s="5" t="s">
        <v>591</v>
      </c>
      <c r="EA451" s="5" t="s">
        <v>577</v>
      </c>
      <c r="EB451" s="5"/>
      <c r="EC451" s="5"/>
      <c r="ED451" s="5"/>
      <c r="EE451" s="5"/>
      <c r="EF451" s="5"/>
      <c r="EG451" s="5"/>
      <c r="EH451" s="5"/>
      <c r="EI451" s="5"/>
      <c r="EJ451" s="5"/>
      <c r="EK451" s="5"/>
      <c r="EL451" s="5"/>
      <c r="EM451" s="5"/>
      <c r="EN451" s="5"/>
      <c r="EO451" s="5"/>
      <c r="EP451" s="5"/>
      <c r="EQ451" s="5"/>
      <c r="ER451" s="5"/>
    </row>
    <row r="452" spans="1:148" s="9" customFormat="1" ht="27.6" hidden="1" x14ac:dyDescent="0.3">
      <c r="A452" s="5" t="s">
        <v>781</v>
      </c>
      <c r="B452" s="28" t="s">
        <v>2559</v>
      </c>
      <c r="C452" s="5" t="s">
        <v>579</v>
      </c>
      <c r="D452" s="5" t="s">
        <v>589</v>
      </c>
      <c r="E452" s="5" t="s">
        <v>595</v>
      </c>
      <c r="F452" s="134"/>
      <c r="G452" s="134"/>
      <c r="H452" s="130">
        <v>45023</v>
      </c>
      <c r="I452" s="134"/>
      <c r="J452" s="130">
        <v>45023</v>
      </c>
      <c r="K452" s="134"/>
      <c r="L452" s="115"/>
      <c r="M452" s="134"/>
      <c r="N452" s="130">
        <v>45023</v>
      </c>
      <c r="O452" s="134"/>
      <c r="P452" s="115"/>
      <c r="Q452" s="271"/>
      <c r="R452" s="306" t="s">
        <v>2557</v>
      </c>
      <c r="S452" s="177"/>
      <c r="T452" s="177"/>
      <c r="U452" s="177"/>
      <c r="V452" s="177"/>
      <c r="W452" s="177"/>
      <c r="X452" s="177"/>
      <c r="Y452" s="25"/>
      <c r="Z452" s="205"/>
      <c r="AA452" s="205"/>
      <c r="AB452" s="205"/>
      <c r="AC452" s="205"/>
      <c r="AD452" s="205">
        <f t="shared" si="160"/>
        <v>0</v>
      </c>
      <c r="AE452" s="205"/>
      <c r="AF452" s="205" t="str">
        <f t="shared" si="159"/>
        <v/>
      </c>
      <c r="AG452" s="221"/>
      <c r="AH452" s="222"/>
      <c r="AI452" s="41"/>
      <c r="AJ452" s="6" t="str">
        <f t="shared" si="161"/>
        <v/>
      </c>
      <c r="AK452" s="6" t="str">
        <f t="shared" si="162"/>
        <v/>
      </c>
      <c r="AL452" s="6" t="str">
        <f t="shared" si="163"/>
        <v/>
      </c>
      <c r="AM452" s="6" t="str">
        <f t="shared" si="164"/>
        <v/>
      </c>
      <c r="AN452" s="6" t="str">
        <f t="shared" si="165"/>
        <v/>
      </c>
      <c r="AO452" s="6" t="str">
        <f t="shared" si="166"/>
        <v/>
      </c>
      <c r="AP452" s="30" t="str">
        <f t="shared" si="167"/>
        <v/>
      </c>
      <c r="AQ452" s="32"/>
      <c r="AR452" s="7"/>
      <c r="AS452" s="7"/>
      <c r="AT452" s="7"/>
      <c r="AU452" s="7"/>
      <c r="AV452" s="7"/>
      <c r="AW452" s="7"/>
      <c r="AX452" s="7"/>
      <c r="AY452" s="7"/>
      <c r="AZ452" s="7"/>
      <c r="BA452" s="7"/>
      <c r="BB452" s="7"/>
      <c r="BC452" s="7"/>
      <c r="BD452" s="7"/>
      <c r="BE452" s="7"/>
      <c r="BF452" s="7"/>
      <c r="BG452" s="8"/>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c r="CO452" s="7"/>
      <c r="CP452" s="7"/>
      <c r="CQ452" s="7"/>
      <c r="CR452" s="7"/>
      <c r="CS452" s="7"/>
      <c r="CT452" s="7"/>
      <c r="CU452" s="7"/>
      <c r="CV452" s="7"/>
      <c r="CW452" s="7"/>
      <c r="CX452" s="7"/>
      <c r="CY452" s="7"/>
      <c r="CZ452" s="7"/>
      <c r="DA452" s="7"/>
      <c r="DB452" s="7"/>
      <c r="DC452" s="7"/>
      <c r="DD452" s="7"/>
      <c r="DE452" s="7"/>
      <c r="DF452" s="7"/>
      <c r="DG452" s="7"/>
      <c r="DH452" s="7"/>
      <c r="DI452" s="7"/>
      <c r="DJ452" s="7"/>
      <c r="DK452" s="7"/>
      <c r="DL452" s="7"/>
      <c r="DM452" s="7"/>
      <c r="DN452" s="7"/>
      <c r="DO452" s="7"/>
      <c r="DP452" s="7"/>
      <c r="DQ452" s="7"/>
      <c r="DR452" s="7"/>
      <c r="DS452" s="7"/>
      <c r="DT452" s="7"/>
      <c r="DU452" s="7"/>
      <c r="DV452" s="7"/>
      <c r="DW452" s="37"/>
      <c r="DX452" s="5" t="s">
        <v>2558</v>
      </c>
      <c r="DY452" s="5"/>
      <c r="DZ452" s="5" t="s">
        <v>591</v>
      </c>
      <c r="EA452" s="5" t="s">
        <v>577</v>
      </c>
      <c r="EB452" s="5"/>
      <c r="EC452" s="5"/>
      <c r="ED452" s="5"/>
      <c r="EE452" s="5"/>
      <c r="EF452" s="5"/>
      <c r="EG452" s="5"/>
      <c r="EH452" s="5"/>
      <c r="EI452" s="5"/>
      <c r="EJ452" s="5"/>
      <c r="EK452" s="5"/>
      <c r="EL452" s="5"/>
      <c r="EM452" s="5"/>
      <c r="EN452" s="5"/>
      <c r="EO452" s="5"/>
      <c r="EP452" s="5"/>
      <c r="EQ452" s="5"/>
      <c r="ER452" s="5"/>
    </row>
    <row r="453" spans="1:148" s="9" customFormat="1" ht="15" hidden="1" thickBot="1" x14ac:dyDescent="0.35">
      <c r="A453" s="5" t="s">
        <v>2560</v>
      </c>
      <c r="B453" s="28" t="s">
        <v>2536</v>
      </c>
      <c r="C453" s="5" t="s">
        <v>587</v>
      </c>
      <c r="D453" s="5"/>
      <c r="E453" s="5" t="s">
        <v>575</v>
      </c>
      <c r="F453" s="283"/>
      <c r="G453" s="283"/>
      <c r="H453" s="131">
        <v>45028</v>
      </c>
      <c r="I453" s="283"/>
      <c r="J453" s="131">
        <v>45028</v>
      </c>
      <c r="K453" s="283"/>
      <c r="L453" s="283"/>
      <c r="M453" s="283"/>
      <c r="N453" s="131">
        <v>45028</v>
      </c>
      <c r="O453" s="283"/>
      <c r="P453" s="283"/>
      <c r="Q453" s="271"/>
      <c r="R453" s="28"/>
      <c r="S453" s="177">
        <v>1</v>
      </c>
      <c r="T453" s="177"/>
      <c r="U453" s="177"/>
      <c r="V453" s="177"/>
      <c r="W453" s="177"/>
      <c r="X453" s="177"/>
      <c r="Y453" s="25"/>
      <c r="Z453" s="211">
        <v>45037</v>
      </c>
      <c r="AA453" s="283"/>
      <c r="AB453" s="283"/>
      <c r="AC453" s="283"/>
      <c r="AD453" s="283">
        <f t="shared" si="160"/>
        <v>0</v>
      </c>
      <c r="AE453" s="283"/>
      <c r="AF453" s="206">
        <f t="shared" si="159"/>
        <v>45043</v>
      </c>
      <c r="AG453" s="221">
        <v>45044</v>
      </c>
      <c r="AH453" s="222"/>
      <c r="AI453" s="41"/>
      <c r="AJ453" s="6" t="str">
        <f t="shared" si="161"/>
        <v/>
      </c>
      <c r="AK453" s="6" t="str">
        <f t="shared" si="162"/>
        <v/>
      </c>
      <c r="AL453" s="6" t="str">
        <f t="shared" si="163"/>
        <v/>
      </c>
      <c r="AM453" s="6" t="str">
        <f t="shared" si="164"/>
        <v/>
      </c>
      <c r="AN453" s="6" t="str">
        <f t="shared" si="165"/>
        <v/>
      </c>
      <c r="AO453" s="6" t="str">
        <f t="shared" si="166"/>
        <v/>
      </c>
      <c r="AP453" s="30">
        <f t="shared" si="167"/>
        <v>2</v>
      </c>
      <c r="AQ453" s="32"/>
      <c r="AR453" s="7"/>
      <c r="AS453" s="7"/>
      <c r="AT453" s="7"/>
      <c r="AU453" s="7"/>
      <c r="AV453" s="7"/>
      <c r="AW453" s="7"/>
      <c r="AX453" s="7"/>
      <c r="AY453" s="7"/>
      <c r="AZ453" s="7"/>
      <c r="BA453" s="7"/>
      <c r="BB453" s="7"/>
      <c r="BC453" s="7"/>
      <c r="BD453" s="7"/>
      <c r="BE453" s="7"/>
      <c r="BF453" s="7"/>
      <c r="BG453" s="8"/>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37"/>
      <c r="DX453" s="5"/>
      <c r="DY453" s="5"/>
      <c r="DZ453" s="5"/>
      <c r="EA453" s="5"/>
      <c r="EB453" s="5"/>
      <c r="EC453" s="5"/>
      <c r="ED453" s="5"/>
      <c r="EE453" s="5"/>
      <c r="EF453" s="5"/>
      <c r="EG453" s="5"/>
      <c r="EH453" s="5"/>
      <c r="EI453" s="5"/>
      <c r="EJ453" s="5"/>
      <c r="EK453" s="5"/>
      <c r="EL453" s="5"/>
      <c r="EM453" s="5"/>
      <c r="EN453" s="5"/>
      <c r="EO453" s="5"/>
      <c r="EP453" s="5"/>
      <c r="EQ453" s="5"/>
      <c r="ER453" s="5"/>
    </row>
    <row r="454" spans="1:148" s="9" customFormat="1" ht="42" hidden="1" thickBot="1" x14ac:dyDescent="0.35">
      <c r="A454" s="5" t="s">
        <v>782</v>
      </c>
      <c r="B454" s="28" t="s">
        <v>2561</v>
      </c>
      <c r="C454" s="5" t="s">
        <v>593</v>
      </c>
      <c r="D454" s="5" t="s">
        <v>589</v>
      </c>
      <c r="E454" s="5" t="s">
        <v>595</v>
      </c>
      <c r="F454" s="134"/>
      <c r="G454" s="134"/>
      <c r="H454" s="130">
        <v>45023</v>
      </c>
      <c r="I454" s="130">
        <v>45020</v>
      </c>
      <c r="J454" s="115"/>
      <c r="K454" s="115"/>
      <c r="L454" s="115"/>
      <c r="M454" s="115"/>
      <c r="N454" s="115"/>
      <c r="O454" s="115"/>
      <c r="P454" s="115"/>
      <c r="Q454" s="271"/>
      <c r="R454" s="305" t="s">
        <v>2562</v>
      </c>
      <c r="S454" s="177"/>
      <c r="T454" s="177"/>
      <c r="U454" s="177"/>
      <c r="V454" s="177"/>
      <c r="W454" s="177"/>
      <c r="X454" s="177"/>
      <c r="Y454" s="25"/>
      <c r="Z454" s="205"/>
      <c r="AA454" s="205"/>
      <c r="AB454" s="205">
        <v>45215</v>
      </c>
      <c r="AC454" s="205"/>
      <c r="AD454" s="205">
        <f t="shared" si="160"/>
        <v>0</v>
      </c>
      <c r="AE454" s="205"/>
      <c r="AF454" s="205" t="str">
        <f t="shared" si="159"/>
        <v/>
      </c>
      <c r="AG454" s="221"/>
      <c r="AH454" s="222"/>
      <c r="AI454" s="41"/>
      <c r="AJ454" s="6" t="str">
        <f t="shared" si="161"/>
        <v/>
      </c>
      <c r="AK454" s="6" t="str">
        <f t="shared" si="162"/>
        <v/>
      </c>
      <c r="AL454" s="6" t="str">
        <f t="shared" si="163"/>
        <v/>
      </c>
      <c r="AM454" s="6" t="str">
        <f t="shared" si="164"/>
        <v/>
      </c>
      <c r="AN454" s="6" t="str">
        <f t="shared" si="165"/>
        <v/>
      </c>
      <c r="AO454" s="6" t="str">
        <f t="shared" si="166"/>
        <v/>
      </c>
      <c r="AP454" s="30" t="str">
        <f t="shared" si="167"/>
        <v/>
      </c>
      <c r="AQ454" s="32"/>
      <c r="AR454" s="7"/>
      <c r="AS454" s="7"/>
      <c r="AT454" s="7"/>
      <c r="AU454" s="7"/>
      <c r="AV454" s="7"/>
      <c r="AW454" s="7"/>
      <c r="AX454" s="7"/>
      <c r="AY454" s="7"/>
      <c r="AZ454" s="7"/>
      <c r="BA454" s="7"/>
      <c r="BB454" s="7"/>
      <c r="BC454" s="7"/>
      <c r="BD454" s="7"/>
      <c r="BE454" s="7"/>
      <c r="BF454" s="7"/>
      <c r="BG454" s="8"/>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37"/>
      <c r="DX454" s="5"/>
      <c r="DY454" s="5"/>
      <c r="DZ454" s="5" t="s">
        <v>591</v>
      </c>
      <c r="EA454" s="5"/>
      <c r="EB454" s="5"/>
      <c r="EC454" s="5"/>
      <c r="ED454" s="5"/>
      <c r="EE454" s="5"/>
      <c r="EF454" s="5"/>
      <c r="EG454" s="5"/>
      <c r="EH454" s="5"/>
      <c r="EI454" s="5"/>
      <c r="EJ454" s="5"/>
      <c r="EK454" s="5"/>
      <c r="EL454" s="115"/>
      <c r="EM454" s="115"/>
      <c r="EN454" s="115"/>
      <c r="EO454" s="115"/>
      <c r="EP454" s="115"/>
      <c r="EQ454" s="5"/>
      <c r="ER454" s="5"/>
    </row>
    <row r="455" spans="1:148" s="9" customFormat="1" ht="42" hidden="1" thickBot="1" x14ac:dyDescent="0.35">
      <c r="A455" s="5" t="s">
        <v>783</v>
      </c>
      <c r="B455" s="28" t="s">
        <v>2561</v>
      </c>
      <c r="C455" s="5" t="s">
        <v>593</v>
      </c>
      <c r="D455" s="5" t="s">
        <v>589</v>
      </c>
      <c r="E455" s="5" t="s">
        <v>595</v>
      </c>
      <c r="F455" s="134"/>
      <c r="G455" s="134"/>
      <c r="H455" s="130">
        <v>45023</v>
      </c>
      <c r="I455" s="130">
        <v>45020</v>
      </c>
      <c r="J455" s="115"/>
      <c r="K455" s="115"/>
      <c r="L455" s="115"/>
      <c r="M455" s="115"/>
      <c r="N455" s="115"/>
      <c r="O455" s="115"/>
      <c r="P455" s="115"/>
      <c r="Q455" s="271"/>
      <c r="R455" s="305" t="s">
        <v>2562</v>
      </c>
      <c r="S455" s="177"/>
      <c r="T455" s="177"/>
      <c r="U455" s="177"/>
      <c r="V455" s="177"/>
      <c r="W455" s="177"/>
      <c r="X455" s="177"/>
      <c r="Y455" s="25"/>
      <c r="Z455" s="205"/>
      <c r="AA455" s="205"/>
      <c r="AB455" s="205">
        <v>45188</v>
      </c>
      <c r="AC455" s="205"/>
      <c r="AD455" s="205">
        <f t="shared" si="160"/>
        <v>0</v>
      </c>
      <c r="AE455" s="205"/>
      <c r="AF455" s="205" t="str">
        <f t="shared" si="159"/>
        <v/>
      </c>
      <c r="AG455" s="221"/>
      <c r="AH455" s="222"/>
      <c r="AI455" s="41"/>
      <c r="AJ455" s="6" t="str">
        <f t="shared" si="161"/>
        <v/>
      </c>
      <c r="AK455" s="6" t="str">
        <f t="shared" si="162"/>
        <v/>
      </c>
      <c r="AL455" s="6" t="str">
        <f t="shared" si="163"/>
        <v/>
      </c>
      <c r="AM455" s="6" t="str">
        <f t="shared" si="164"/>
        <v/>
      </c>
      <c r="AN455" s="6" t="str">
        <f t="shared" si="165"/>
        <v/>
      </c>
      <c r="AO455" s="6" t="str">
        <f t="shared" si="166"/>
        <v/>
      </c>
      <c r="AP455" s="30" t="str">
        <f t="shared" si="167"/>
        <v/>
      </c>
      <c r="AQ455" s="32"/>
      <c r="AR455" s="7"/>
      <c r="AS455" s="7"/>
      <c r="AT455" s="7"/>
      <c r="AU455" s="7"/>
      <c r="AV455" s="7"/>
      <c r="AW455" s="7"/>
      <c r="AX455" s="7"/>
      <c r="AY455" s="7"/>
      <c r="AZ455" s="7"/>
      <c r="BA455" s="7"/>
      <c r="BB455" s="7"/>
      <c r="BC455" s="7"/>
      <c r="BD455" s="7"/>
      <c r="BE455" s="7"/>
      <c r="BF455" s="7"/>
      <c r="BG455" s="8"/>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c r="CO455" s="7"/>
      <c r="CP455" s="7"/>
      <c r="CQ455" s="7"/>
      <c r="CR455" s="7"/>
      <c r="CS455" s="7"/>
      <c r="CT455" s="7"/>
      <c r="CU455" s="7"/>
      <c r="CV455" s="7"/>
      <c r="CW455" s="7"/>
      <c r="CX455" s="7"/>
      <c r="CY455" s="7"/>
      <c r="CZ455" s="7"/>
      <c r="DA455" s="7"/>
      <c r="DB455" s="7"/>
      <c r="DC455" s="7"/>
      <c r="DD455" s="7"/>
      <c r="DE455" s="7"/>
      <c r="DF455" s="7"/>
      <c r="DG455" s="7"/>
      <c r="DH455" s="7"/>
      <c r="DI455" s="7"/>
      <c r="DJ455" s="7"/>
      <c r="DK455" s="7"/>
      <c r="DL455" s="7"/>
      <c r="DM455" s="7"/>
      <c r="DN455" s="7"/>
      <c r="DO455" s="7"/>
      <c r="DP455" s="7"/>
      <c r="DQ455" s="7"/>
      <c r="DR455" s="7"/>
      <c r="DS455" s="7"/>
      <c r="DT455" s="7"/>
      <c r="DU455" s="7"/>
      <c r="DV455" s="7"/>
      <c r="DW455" s="37"/>
      <c r="DX455" s="5"/>
      <c r="DY455" s="5"/>
      <c r="DZ455" s="5" t="s">
        <v>591</v>
      </c>
      <c r="EA455" s="5"/>
      <c r="EB455" s="5"/>
      <c r="EC455" s="5"/>
      <c r="ED455" s="5"/>
      <c r="EE455" s="5"/>
      <c r="EF455" s="5"/>
      <c r="EG455" s="5"/>
      <c r="EH455" s="5"/>
      <c r="EI455" s="5"/>
      <c r="EJ455" s="5"/>
      <c r="EK455" s="5"/>
      <c r="EL455" s="115"/>
      <c r="EM455" s="115"/>
      <c r="EN455" s="115"/>
      <c r="EO455" s="115"/>
      <c r="EP455" s="115"/>
      <c r="EQ455" s="5"/>
      <c r="ER455" s="5"/>
    </row>
    <row r="456" spans="1:148" s="9" customFormat="1" ht="42" hidden="1" thickBot="1" x14ac:dyDescent="0.35">
      <c r="A456" s="5" t="s">
        <v>784</v>
      </c>
      <c r="B456" s="28" t="s">
        <v>2561</v>
      </c>
      <c r="C456" s="5" t="s">
        <v>593</v>
      </c>
      <c r="D456" s="5" t="s">
        <v>589</v>
      </c>
      <c r="E456" s="5" t="s">
        <v>595</v>
      </c>
      <c r="F456" s="134"/>
      <c r="G456" s="134"/>
      <c r="H456" s="130">
        <v>45023</v>
      </c>
      <c r="I456" s="130">
        <v>45020</v>
      </c>
      <c r="J456" s="115"/>
      <c r="K456" s="115"/>
      <c r="L456" s="115"/>
      <c r="M456" s="115"/>
      <c r="N456" s="115"/>
      <c r="O456" s="115"/>
      <c r="P456" s="115"/>
      <c r="Q456" s="271"/>
      <c r="R456" s="305" t="s">
        <v>2562</v>
      </c>
      <c r="S456" s="177"/>
      <c r="T456" s="177"/>
      <c r="U456" s="177"/>
      <c r="V456" s="177"/>
      <c r="W456" s="177"/>
      <c r="X456" s="177"/>
      <c r="Y456" s="25"/>
      <c r="Z456" s="205"/>
      <c r="AA456" s="205"/>
      <c r="AB456" s="205">
        <v>45194</v>
      </c>
      <c r="AC456" s="205"/>
      <c r="AD456" s="205">
        <f t="shared" si="160"/>
        <v>0</v>
      </c>
      <c r="AE456" s="205"/>
      <c r="AF456" s="205" t="str">
        <f t="shared" si="159"/>
        <v/>
      </c>
      <c r="AG456" s="221"/>
      <c r="AH456" s="222"/>
      <c r="AI456" s="41"/>
      <c r="AJ456" s="6" t="str">
        <f t="shared" si="161"/>
        <v/>
      </c>
      <c r="AK456" s="6" t="str">
        <f t="shared" si="162"/>
        <v/>
      </c>
      <c r="AL456" s="6" t="str">
        <f t="shared" si="163"/>
        <v/>
      </c>
      <c r="AM456" s="6" t="str">
        <f t="shared" si="164"/>
        <v/>
      </c>
      <c r="AN456" s="6" t="str">
        <f t="shared" si="165"/>
        <v/>
      </c>
      <c r="AO456" s="6" t="str">
        <f t="shared" si="166"/>
        <v/>
      </c>
      <c r="AP456" s="30" t="str">
        <f t="shared" si="167"/>
        <v/>
      </c>
      <c r="AQ456" s="32"/>
      <c r="AR456" s="7"/>
      <c r="AS456" s="7"/>
      <c r="AT456" s="7"/>
      <c r="AU456" s="7"/>
      <c r="AV456" s="7"/>
      <c r="AW456" s="7"/>
      <c r="AX456" s="7"/>
      <c r="AY456" s="7"/>
      <c r="AZ456" s="7"/>
      <c r="BA456" s="7"/>
      <c r="BB456" s="7"/>
      <c r="BC456" s="7"/>
      <c r="BD456" s="7"/>
      <c r="BE456" s="7"/>
      <c r="BF456" s="7"/>
      <c r="BG456" s="8"/>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c r="CO456" s="7"/>
      <c r="CP456" s="7"/>
      <c r="CQ456" s="7"/>
      <c r="CR456" s="7"/>
      <c r="CS456" s="7"/>
      <c r="CT456" s="7"/>
      <c r="CU456" s="7"/>
      <c r="CV456" s="7"/>
      <c r="CW456" s="7"/>
      <c r="CX456" s="7"/>
      <c r="CY456" s="7"/>
      <c r="CZ456" s="7"/>
      <c r="DA456" s="7"/>
      <c r="DB456" s="7"/>
      <c r="DC456" s="7"/>
      <c r="DD456" s="7"/>
      <c r="DE456" s="7"/>
      <c r="DF456" s="7"/>
      <c r="DG456" s="7"/>
      <c r="DH456" s="7"/>
      <c r="DI456" s="7"/>
      <c r="DJ456" s="7"/>
      <c r="DK456" s="7"/>
      <c r="DL456" s="7"/>
      <c r="DM456" s="7"/>
      <c r="DN456" s="7"/>
      <c r="DO456" s="7"/>
      <c r="DP456" s="7"/>
      <c r="DQ456" s="7"/>
      <c r="DR456" s="7"/>
      <c r="DS456" s="7"/>
      <c r="DT456" s="7"/>
      <c r="DU456" s="7"/>
      <c r="DV456" s="7"/>
      <c r="DW456" s="37"/>
      <c r="DX456" s="5"/>
      <c r="DY456" s="5"/>
      <c r="DZ456" s="5" t="s">
        <v>591</v>
      </c>
      <c r="EA456" s="5"/>
      <c r="EB456" s="5"/>
      <c r="EC456" s="5"/>
      <c r="ED456" s="5"/>
      <c r="EE456" s="5"/>
      <c r="EF456" s="5"/>
      <c r="EG456" s="5"/>
      <c r="EH456" s="5"/>
      <c r="EI456" s="5"/>
      <c r="EJ456" s="5"/>
      <c r="EK456" s="5"/>
      <c r="EL456" s="115"/>
      <c r="EM456" s="115"/>
      <c r="EN456" s="115"/>
      <c r="EO456" s="115"/>
      <c r="EP456" s="115"/>
      <c r="EQ456" s="5"/>
      <c r="ER456" s="5"/>
    </row>
    <row r="457" spans="1:148" s="9" customFormat="1" ht="42" hidden="1" thickBot="1" x14ac:dyDescent="0.35">
      <c r="A457" s="5" t="s">
        <v>785</v>
      </c>
      <c r="B457" s="28" t="s">
        <v>2561</v>
      </c>
      <c r="C457" s="5" t="s">
        <v>593</v>
      </c>
      <c r="D457" s="5" t="s">
        <v>589</v>
      </c>
      <c r="E457" s="5" t="s">
        <v>595</v>
      </c>
      <c r="F457" s="134"/>
      <c r="G457" s="134"/>
      <c r="H457" s="130">
        <v>45023</v>
      </c>
      <c r="I457" s="130">
        <v>45020</v>
      </c>
      <c r="J457" s="115"/>
      <c r="K457" s="115"/>
      <c r="L457" s="115"/>
      <c r="M457" s="115"/>
      <c r="N457" s="115"/>
      <c r="O457" s="115"/>
      <c r="P457" s="115"/>
      <c r="Q457" s="271"/>
      <c r="R457" s="305" t="s">
        <v>2562</v>
      </c>
      <c r="S457" s="177"/>
      <c r="T457" s="177"/>
      <c r="U457" s="177"/>
      <c r="V457" s="177"/>
      <c r="W457" s="177"/>
      <c r="X457" s="177"/>
      <c r="Y457" s="25"/>
      <c r="Z457" s="205"/>
      <c r="AA457" s="205"/>
      <c r="AB457" s="205"/>
      <c r="AC457" s="205"/>
      <c r="AD457" s="205">
        <f t="shared" si="160"/>
        <v>0</v>
      </c>
      <c r="AE457" s="205"/>
      <c r="AF457" s="205" t="str">
        <f t="shared" si="159"/>
        <v/>
      </c>
      <c r="AG457" s="221"/>
      <c r="AH457" s="222"/>
      <c r="AI457" s="41"/>
      <c r="AJ457" s="6" t="str">
        <f t="shared" si="161"/>
        <v/>
      </c>
      <c r="AK457" s="6" t="str">
        <f t="shared" si="162"/>
        <v/>
      </c>
      <c r="AL457" s="6" t="str">
        <f t="shared" si="163"/>
        <v/>
      </c>
      <c r="AM457" s="6" t="str">
        <f t="shared" si="164"/>
        <v/>
      </c>
      <c r="AN457" s="6" t="str">
        <f t="shared" si="165"/>
        <v/>
      </c>
      <c r="AO457" s="6" t="str">
        <f t="shared" si="166"/>
        <v/>
      </c>
      <c r="AP457" s="30" t="str">
        <f t="shared" si="167"/>
        <v/>
      </c>
      <c r="AQ457" s="32"/>
      <c r="AR457" s="7"/>
      <c r="AS457" s="7"/>
      <c r="AT457" s="7"/>
      <c r="AU457" s="7"/>
      <c r="AV457" s="7"/>
      <c r="AW457" s="7"/>
      <c r="AX457" s="7"/>
      <c r="AY457" s="7"/>
      <c r="AZ457" s="7"/>
      <c r="BA457" s="7"/>
      <c r="BB457" s="7"/>
      <c r="BC457" s="7"/>
      <c r="BD457" s="7"/>
      <c r="BE457" s="7"/>
      <c r="BF457" s="7"/>
      <c r="BG457" s="8"/>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c r="CO457" s="7"/>
      <c r="CP457" s="7"/>
      <c r="CQ457" s="7"/>
      <c r="CR457" s="7"/>
      <c r="CS457" s="7"/>
      <c r="CT457" s="7"/>
      <c r="CU457" s="7"/>
      <c r="CV457" s="7"/>
      <c r="CW457" s="7"/>
      <c r="CX457" s="7"/>
      <c r="CY457" s="7"/>
      <c r="CZ457" s="7"/>
      <c r="DA457" s="7"/>
      <c r="DB457" s="7"/>
      <c r="DC457" s="7"/>
      <c r="DD457" s="7"/>
      <c r="DE457" s="7"/>
      <c r="DF457" s="7"/>
      <c r="DG457" s="7"/>
      <c r="DH457" s="7"/>
      <c r="DI457" s="7"/>
      <c r="DJ457" s="7"/>
      <c r="DK457" s="7"/>
      <c r="DL457" s="7"/>
      <c r="DM457" s="7"/>
      <c r="DN457" s="7"/>
      <c r="DO457" s="7"/>
      <c r="DP457" s="7"/>
      <c r="DQ457" s="7"/>
      <c r="DR457" s="7"/>
      <c r="DS457" s="7"/>
      <c r="DT457" s="7"/>
      <c r="DU457" s="7"/>
      <c r="DV457" s="7"/>
      <c r="DW457" s="37"/>
      <c r="DX457" s="5"/>
      <c r="DY457" s="5"/>
      <c r="DZ457" s="5" t="s">
        <v>591</v>
      </c>
      <c r="EA457" s="5"/>
      <c r="EB457" s="5"/>
      <c r="EC457" s="5"/>
      <c r="ED457" s="5"/>
      <c r="EE457" s="5"/>
      <c r="EF457" s="5"/>
      <c r="EG457" s="5"/>
      <c r="EH457" s="5"/>
      <c r="EI457" s="5"/>
      <c r="EJ457" s="5"/>
      <c r="EK457" s="5"/>
      <c r="EL457" s="115"/>
      <c r="EM457" s="115"/>
      <c r="EN457" s="115"/>
      <c r="EO457" s="115"/>
      <c r="EP457" s="115"/>
      <c r="EQ457" s="5"/>
      <c r="ER457" s="5"/>
    </row>
    <row r="458" spans="1:148" s="9" customFormat="1" ht="42" hidden="1" thickBot="1" x14ac:dyDescent="0.35">
      <c r="A458" s="5" t="s">
        <v>786</v>
      </c>
      <c r="B458" s="322" t="s">
        <v>2561</v>
      </c>
      <c r="C458" s="5" t="s">
        <v>593</v>
      </c>
      <c r="D458" s="5" t="s">
        <v>589</v>
      </c>
      <c r="E458" s="5" t="s">
        <v>595</v>
      </c>
      <c r="F458" s="134"/>
      <c r="G458" s="134"/>
      <c r="H458" s="130">
        <v>45023</v>
      </c>
      <c r="I458" s="130">
        <v>45020</v>
      </c>
      <c r="J458" s="115"/>
      <c r="K458" s="115"/>
      <c r="L458" s="115"/>
      <c r="M458" s="115"/>
      <c r="N458" s="115"/>
      <c r="O458" s="115"/>
      <c r="P458" s="115"/>
      <c r="Q458" s="271"/>
      <c r="R458" s="305" t="s">
        <v>2562</v>
      </c>
      <c r="S458" s="177"/>
      <c r="T458" s="177"/>
      <c r="U458" s="177"/>
      <c r="V458" s="177"/>
      <c r="W458" s="177"/>
      <c r="X458" s="177"/>
      <c r="Y458" s="25"/>
      <c r="Z458" s="205"/>
      <c r="AA458" s="205"/>
      <c r="AB458" s="205"/>
      <c r="AC458" s="205"/>
      <c r="AD458" s="205">
        <f t="shared" si="160"/>
        <v>0</v>
      </c>
      <c r="AE458" s="205"/>
      <c r="AF458" s="205" t="str">
        <f t="shared" si="159"/>
        <v/>
      </c>
      <c r="AG458" s="221"/>
      <c r="AH458" s="222"/>
      <c r="AI458" s="41"/>
      <c r="AJ458" s="6" t="str">
        <f t="shared" si="161"/>
        <v/>
      </c>
      <c r="AK458" s="6" t="str">
        <f t="shared" si="162"/>
        <v/>
      </c>
      <c r="AL458" s="6" t="str">
        <f t="shared" si="163"/>
        <v/>
      </c>
      <c r="AM458" s="6" t="str">
        <f t="shared" si="164"/>
        <v/>
      </c>
      <c r="AN458" s="6" t="str">
        <f t="shared" si="165"/>
        <v/>
      </c>
      <c r="AO458" s="6" t="str">
        <f t="shared" si="166"/>
        <v/>
      </c>
      <c r="AP458" s="30" t="str">
        <f t="shared" si="167"/>
        <v/>
      </c>
      <c r="AQ458" s="32"/>
      <c r="AR458" s="7"/>
      <c r="AS458" s="7"/>
      <c r="AT458" s="7"/>
      <c r="AU458" s="7"/>
      <c r="AV458" s="7"/>
      <c r="AW458" s="7"/>
      <c r="AX458" s="7"/>
      <c r="AY458" s="7"/>
      <c r="AZ458" s="7"/>
      <c r="BA458" s="7"/>
      <c r="BB458" s="7"/>
      <c r="BC458" s="7"/>
      <c r="BD458" s="7"/>
      <c r="BE458" s="7"/>
      <c r="BF458" s="7"/>
      <c r="BG458" s="8"/>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c r="CO458" s="7"/>
      <c r="CP458" s="7"/>
      <c r="CQ458" s="7"/>
      <c r="CR458" s="7"/>
      <c r="CS458" s="7"/>
      <c r="CT458" s="7"/>
      <c r="CU458" s="7"/>
      <c r="CV458" s="7"/>
      <c r="CW458" s="7"/>
      <c r="CX458" s="7"/>
      <c r="CY458" s="7"/>
      <c r="CZ458" s="7"/>
      <c r="DA458" s="7"/>
      <c r="DB458" s="7"/>
      <c r="DC458" s="7"/>
      <c r="DD458" s="7"/>
      <c r="DE458" s="7"/>
      <c r="DF458" s="7"/>
      <c r="DG458" s="7"/>
      <c r="DH458" s="7"/>
      <c r="DI458" s="7"/>
      <c r="DJ458" s="7"/>
      <c r="DK458" s="7"/>
      <c r="DL458" s="7"/>
      <c r="DM458" s="7"/>
      <c r="DN458" s="7"/>
      <c r="DO458" s="7"/>
      <c r="DP458" s="7"/>
      <c r="DQ458" s="7"/>
      <c r="DR458" s="7"/>
      <c r="DS458" s="7"/>
      <c r="DT458" s="7"/>
      <c r="DU458" s="7"/>
      <c r="DV458" s="7"/>
      <c r="DW458" s="37"/>
      <c r="DX458" s="5"/>
      <c r="DY458" s="5"/>
      <c r="DZ458" s="5" t="s">
        <v>591</v>
      </c>
      <c r="EA458" s="5"/>
      <c r="EB458" s="5"/>
      <c r="EC458" s="5"/>
      <c r="ED458" s="5"/>
      <c r="EE458" s="5"/>
      <c r="EF458" s="5"/>
      <c r="EG458" s="5"/>
      <c r="EH458" s="5"/>
      <c r="EI458" s="5"/>
      <c r="EJ458" s="5"/>
      <c r="EK458" s="5"/>
      <c r="EL458" s="115"/>
      <c r="EM458" s="115"/>
      <c r="EN458" s="115"/>
      <c r="EO458" s="115"/>
      <c r="EP458" s="115"/>
      <c r="EQ458" s="5"/>
      <c r="ER458" s="5"/>
    </row>
    <row r="459" spans="1:148" s="9" customFormat="1" ht="42" hidden="1" thickBot="1" x14ac:dyDescent="0.35">
      <c r="A459" s="5" t="s">
        <v>787</v>
      </c>
      <c r="B459" s="28" t="s">
        <v>2561</v>
      </c>
      <c r="C459" s="5" t="s">
        <v>593</v>
      </c>
      <c r="D459" s="5" t="s">
        <v>589</v>
      </c>
      <c r="E459" s="5" t="s">
        <v>595</v>
      </c>
      <c r="F459" s="134"/>
      <c r="G459" s="134"/>
      <c r="H459" s="130">
        <v>45023</v>
      </c>
      <c r="I459" s="130">
        <v>45023</v>
      </c>
      <c r="J459" s="115"/>
      <c r="K459" s="115"/>
      <c r="L459" s="115"/>
      <c r="M459" s="115"/>
      <c r="N459" s="115"/>
      <c r="O459" s="115"/>
      <c r="P459" s="115"/>
      <c r="Q459" s="271"/>
      <c r="R459" s="305" t="s">
        <v>2562</v>
      </c>
      <c r="S459" s="177"/>
      <c r="T459" s="177"/>
      <c r="U459" s="177"/>
      <c r="V459" s="177"/>
      <c r="W459" s="177"/>
      <c r="X459" s="177"/>
      <c r="Y459" s="25"/>
      <c r="Z459" s="205"/>
      <c r="AA459" s="205"/>
      <c r="AB459" s="205"/>
      <c r="AC459" s="205"/>
      <c r="AD459" s="205">
        <f t="shared" si="160"/>
        <v>0</v>
      </c>
      <c r="AE459" s="205"/>
      <c r="AF459" s="205" t="str">
        <f t="shared" si="159"/>
        <v/>
      </c>
      <c r="AG459" s="221"/>
      <c r="AH459" s="222"/>
      <c r="AI459" s="41"/>
      <c r="AJ459" s="6" t="str">
        <f t="shared" si="161"/>
        <v/>
      </c>
      <c r="AK459" s="6" t="str">
        <f t="shared" si="162"/>
        <v/>
      </c>
      <c r="AL459" s="6" t="str">
        <f t="shared" si="163"/>
        <v/>
      </c>
      <c r="AM459" s="6" t="str">
        <f t="shared" si="164"/>
        <v/>
      </c>
      <c r="AN459" s="6" t="str">
        <f t="shared" si="165"/>
        <v/>
      </c>
      <c r="AO459" s="6" t="str">
        <f t="shared" si="166"/>
        <v/>
      </c>
      <c r="AP459" s="30" t="str">
        <f t="shared" si="167"/>
        <v/>
      </c>
      <c r="AQ459" s="32"/>
      <c r="AR459" s="7"/>
      <c r="AS459" s="7"/>
      <c r="AT459" s="7"/>
      <c r="AU459" s="7"/>
      <c r="AV459" s="7"/>
      <c r="AW459" s="7"/>
      <c r="AX459" s="7"/>
      <c r="AY459" s="7"/>
      <c r="AZ459" s="7"/>
      <c r="BA459" s="7"/>
      <c r="BB459" s="7"/>
      <c r="BC459" s="7"/>
      <c r="BD459" s="7"/>
      <c r="BE459" s="7"/>
      <c r="BF459" s="7"/>
      <c r="BG459" s="8"/>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c r="CO459" s="7"/>
      <c r="CP459" s="7"/>
      <c r="CQ459" s="7"/>
      <c r="CR459" s="7"/>
      <c r="CS459" s="7"/>
      <c r="CT459" s="7"/>
      <c r="CU459" s="7"/>
      <c r="CV459" s="7"/>
      <c r="CW459" s="7"/>
      <c r="CX459" s="7"/>
      <c r="CY459" s="7"/>
      <c r="CZ459" s="7"/>
      <c r="DA459" s="7"/>
      <c r="DB459" s="7"/>
      <c r="DC459" s="7"/>
      <c r="DD459" s="7"/>
      <c r="DE459" s="7"/>
      <c r="DF459" s="7"/>
      <c r="DG459" s="7"/>
      <c r="DH459" s="7"/>
      <c r="DI459" s="7"/>
      <c r="DJ459" s="7"/>
      <c r="DK459" s="7"/>
      <c r="DL459" s="7"/>
      <c r="DM459" s="7"/>
      <c r="DN459" s="7"/>
      <c r="DO459" s="7"/>
      <c r="DP459" s="7"/>
      <c r="DQ459" s="7"/>
      <c r="DR459" s="7"/>
      <c r="DS459" s="7"/>
      <c r="DT459" s="7"/>
      <c r="DU459" s="7"/>
      <c r="DV459" s="7"/>
      <c r="DW459" s="37"/>
      <c r="DX459" s="5"/>
      <c r="DY459" s="5"/>
      <c r="DZ459" s="5" t="s">
        <v>591</v>
      </c>
      <c r="EA459" s="5"/>
      <c r="EB459" s="5"/>
      <c r="EC459" s="5"/>
      <c r="ED459" s="5"/>
      <c r="EE459" s="5"/>
      <c r="EF459" s="5"/>
      <c r="EG459" s="5"/>
      <c r="EH459" s="5"/>
      <c r="EI459" s="5"/>
      <c r="EJ459" s="5"/>
      <c r="EK459" s="5"/>
      <c r="EL459" s="115"/>
      <c r="EM459" s="115"/>
      <c r="EN459" s="115"/>
      <c r="EO459" s="115"/>
      <c r="EP459" s="115"/>
      <c r="EQ459" s="5"/>
      <c r="ER459" s="5"/>
    </row>
    <row r="460" spans="1:148" s="9" customFormat="1" ht="42" hidden="1" thickBot="1" x14ac:dyDescent="0.35">
      <c r="A460" s="5" t="s">
        <v>788</v>
      </c>
      <c r="B460" s="28" t="s">
        <v>2561</v>
      </c>
      <c r="C460" s="5" t="s">
        <v>593</v>
      </c>
      <c r="D460" s="5" t="s">
        <v>589</v>
      </c>
      <c r="E460" s="5" t="s">
        <v>595</v>
      </c>
      <c r="F460" s="134"/>
      <c r="G460" s="134"/>
      <c r="H460" s="130">
        <v>45023</v>
      </c>
      <c r="I460" s="130">
        <v>45023</v>
      </c>
      <c r="J460" s="115"/>
      <c r="K460" s="115"/>
      <c r="L460" s="115"/>
      <c r="M460" s="115"/>
      <c r="N460" s="115"/>
      <c r="O460" s="115"/>
      <c r="P460" s="115"/>
      <c r="Q460" s="271"/>
      <c r="R460" s="305" t="s">
        <v>2562</v>
      </c>
      <c r="S460" s="177"/>
      <c r="T460" s="177"/>
      <c r="U460" s="177"/>
      <c r="V460" s="177"/>
      <c r="W460" s="177"/>
      <c r="X460" s="177"/>
      <c r="Y460" s="25"/>
      <c r="Z460" s="205"/>
      <c r="AA460" s="205"/>
      <c r="AB460" s="205"/>
      <c r="AC460" s="205"/>
      <c r="AD460" s="205">
        <f t="shared" si="160"/>
        <v>0</v>
      </c>
      <c r="AE460" s="205"/>
      <c r="AF460" s="205" t="str">
        <f t="shared" si="159"/>
        <v/>
      </c>
      <c r="AG460" s="221"/>
      <c r="AH460" s="222"/>
      <c r="AI460" s="41"/>
      <c r="AJ460" s="6" t="str">
        <f t="shared" si="161"/>
        <v/>
      </c>
      <c r="AK460" s="6" t="str">
        <f t="shared" si="162"/>
        <v/>
      </c>
      <c r="AL460" s="6" t="str">
        <f t="shared" si="163"/>
        <v/>
      </c>
      <c r="AM460" s="6" t="str">
        <f t="shared" si="164"/>
        <v/>
      </c>
      <c r="AN460" s="6" t="str">
        <f t="shared" si="165"/>
        <v/>
      </c>
      <c r="AO460" s="6" t="str">
        <f t="shared" si="166"/>
        <v/>
      </c>
      <c r="AP460" s="30" t="str">
        <f t="shared" si="167"/>
        <v/>
      </c>
      <c r="AQ460" s="32"/>
      <c r="AR460" s="7"/>
      <c r="AS460" s="7"/>
      <c r="AT460" s="7"/>
      <c r="AU460" s="7"/>
      <c r="AV460" s="7"/>
      <c r="AW460" s="7"/>
      <c r="AX460" s="7"/>
      <c r="AY460" s="7"/>
      <c r="AZ460" s="7"/>
      <c r="BA460" s="7"/>
      <c r="BB460" s="7"/>
      <c r="BC460" s="7"/>
      <c r="BD460" s="7"/>
      <c r="BE460" s="7"/>
      <c r="BF460" s="7"/>
      <c r="BG460" s="8"/>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c r="CO460" s="7"/>
      <c r="CP460" s="7"/>
      <c r="CQ460" s="7"/>
      <c r="CR460" s="7"/>
      <c r="CS460" s="7"/>
      <c r="CT460" s="7"/>
      <c r="CU460" s="7"/>
      <c r="CV460" s="7"/>
      <c r="CW460" s="7"/>
      <c r="CX460" s="7"/>
      <c r="CY460" s="7"/>
      <c r="CZ460" s="7"/>
      <c r="DA460" s="7"/>
      <c r="DB460" s="7"/>
      <c r="DC460" s="7"/>
      <c r="DD460" s="7"/>
      <c r="DE460" s="7"/>
      <c r="DF460" s="7"/>
      <c r="DG460" s="7"/>
      <c r="DH460" s="7"/>
      <c r="DI460" s="7"/>
      <c r="DJ460" s="7"/>
      <c r="DK460" s="7"/>
      <c r="DL460" s="7"/>
      <c r="DM460" s="7"/>
      <c r="DN460" s="7"/>
      <c r="DO460" s="7"/>
      <c r="DP460" s="7"/>
      <c r="DQ460" s="7"/>
      <c r="DR460" s="7"/>
      <c r="DS460" s="7"/>
      <c r="DT460" s="7"/>
      <c r="DU460" s="7"/>
      <c r="DV460" s="7"/>
      <c r="DW460" s="37"/>
      <c r="DX460" s="5"/>
      <c r="DY460" s="5"/>
      <c r="DZ460" s="5" t="s">
        <v>591</v>
      </c>
      <c r="EA460" s="5"/>
      <c r="EB460" s="5"/>
      <c r="EC460" s="5"/>
      <c r="ED460" s="5"/>
      <c r="EE460" s="5"/>
      <c r="EF460" s="5"/>
      <c r="EG460" s="5"/>
      <c r="EH460" s="5"/>
      <c r="EI460" s="5"/>
      <c r="EJ460" s="5"/>
      <c r="EK460" s="5"/>
      <c r="EL460" s="115"/>
      <c r="EM460" s="115"/>
      <c r="EN460" s="115"/>
      <c r="EO460" s="115"/>
      <c r="EP460" s="115"/>
      <c r="EQ460" s="5"/>
      <c r="ER460" s="5"/>
    </row>
    <row r="461" spans="1:148" s="9" customFormat="1" ht="42" hidden="1" thickBot="1" x14ac:dyDescent="0.35">
      <c r="A461" s="5" t="s">
        <v>789</v>
      </c>
      <c r="B461" s="310" t="s">
        <v>2561</v>
      </c>
      <c r="C461" s="5" t="s">
        <v>593</v>
      </c>
      <c r="D461" s="5" t="s">
        <v>589</v>
      </c>
      <c r="E461" s="5" t="s">
        <v>595</v>
      </c>
      <c r="F461" s="134"/>
      <c r="G461" s="134"/>
      <c r="H461" s="130">
        <v>45023</v>
      </c>
      <c r="I461" s="130">
        <v>45023</v>
      </c>
      <c r="J461" s="115"/>
      <c r="K461" s="115"/>
      <c r="L461" s="115"/>
      <c r="M461" s="115"/>
      <c r="N461" s="115"/>
      <c r="O461" s="115"/>
      <c r="P461" s="115"/>
      <c r="Q461" s="271"/>
      <c r="R461" s="305" t="s">
        <v>2562</v>
      </c>
      <c r="S461" s="177"/>
      <c r="T461" s="177"/>
      <c r="U461" s="177"/>
      <c r="V461" s="177"/>
      <c r="W461" s="177"/>
      <c r="X461" s="177"/>
      <c r="Y461" s="25"/>
      <c r="Z461" s="205"/>
      <c r="AA461" s="205"/>
      <c r="AB461" s="205"/>
      <c r="AC461" s="205"/>
      <c r="AD461" s="205">
        <f t="shared" si="160"/>
        <v>0</v>
      </c>
      <c r="AE461" s="205"/>
      <c r="AF461" s="205" t="str">
        <f t="shared" si="159"/>
        <v/>
      </c>
      <c r="AG461" s="221"/>
      <c r="AH461" s="222"/>
      <c r="AI461" s="41"/>
      <c r="AJ461" s="6" t="str">
        <f t="shared" si="161"/>
        <v/>
      </c>
      <c r="AK461" s="6" t="str">
        <f t="shared" si="162"/>
        <v/>
      </c>
      <c r="AL461" s="6" t="str">
        <f t="shared" si="163"/>
        <v/>
      </c>
      <c r="AM461" s="6" t="str">
        <f t="shared" si="164"/>
        <v/>
      </c>
      <c r="AN461" s="6" t="str">
        <f t="shared" si="165"/>
        <v/>
      </c>
      <c r="AO461" s="6" t="str">
        <f t="shared" si="166"/>
        <v/>
      </c>
      <c r="AP461" s="30" t="str">
        <f t="shared" si="167"/>
        <v/>
      </c>
      <c r="AQ461" s="32"/>
      <c r="AR461" s="7"/>
      <c r="AS461" s="7"/>
      <c r="AT461" s="7"/>
      <c r="AU461" s="7"/>
      <c r="AV461" s="7"/>
      <c r="AW461" s="7"/>
      <c r="AX461" s="7"/>
      <c r="AY461" s="7"/>
      <c r="AZ461" s="7"/>
      <c r="BA461" s="7"/>
      <c r="BB461" s="7"/>
      <c r="BC461" s="7"/>
      <c r="BD461" s="7"/>
      <c r="BE461" s="7"/>
      <c r="BF461" s="7"/>
      <c r="BG461" s="8"/>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c r="CO461" s="7"/>
      <c r="CP461" s="7"/>
      <c r="CQ461" s="7"/>
      <c r="CR461" s="7"/>
      <c r="CS461" s="7"/>
      <c r="CT461" s="7"/>
      <c r="CU461" s="7"/>
      <c r="CV461" s="7"/>
      <c r="CW461" s="7"/>
      <c r="CX461" s="7"/>
      <c r="CY461" s="7"/>
      <c r="CZ461" s="7"/>
      <c r="DA461" s="7"/>
      <c r="DB461" s="7"/>
      <c r="DC461" s="7"/>
      <c r="DD461" s="7"/>
      <c r="DE461" s="7"/>
      <c r="DF461" s="7"/>
      <c r="DG461" s="7"/>
      <c r="DH461" s="7"/>
      <c r="DI461" s="7"/>
      <c r="DJ461" s="7"/>
      <c r="DK461" s="7"/>
      <c r="DL461" s="7"/>
      <c r="DM461" s="7"/>
      <c r="DN461" s="7"/>
      <c r="DO461" s="7"/>
      <c r="DP461" s="7"/>
      <c r="DQ461" s="7"/>
      <c r="DR461" s="7"/>
      <c r="DS461" s="7"/>
      <c r="DT461" s="7"/>
      <c r="DU461" s="7"/>
      <c r="DV461" s="7"/>
      <c r="DW461" s="37"/>
      <c r="DX461" s="5"/>
      <c r="DY461" s="5"/>
      <c r="DZ461" s="5" t="s">
        <v>591</v>
      </c>
      <c r="EA461" s="5"/>
      <c r="EB461" s="5"/>
      <c r="EC461" s="5"/>
      <c r="ED461" s="5"/>
      <c r="EE461" s="5"/>
      <c r="EF461" s="5"/>
      <c r="EG461" s="5"/>
      <c r="EH461" s="5"/>
      <c r="EI461" s="5"/>
      <c r="EJ461" s="5"/>
      <c r="EK461" s="5"/>
      <c r="EL461" s="5"/>
      <c r="EM461" s="5"/>
      <c r="EN461" s="5"/>
      <c r="EO461" s="5"/>
      <c r="EP461" s="5"/>
      <c r="EQ461" s="5"/>
      <c r="ER461" s="5"/>
    </row>
    <row r="462" spans="1:148" s="9" customFormat="1" ht="42" hidden="1" thickBot="1" x14ac:dyDescent="0.35">
      <c r="A462" s="311" t="s">
        <v>790</v>
      </c>
      <c r="B462" s="295" t="s">
        <v>2561</v>
      </c>
      <c r="C462" s="254" t="s">
        <v>593</v>
      </c>
      <c r="D462" s="5" t="s">
        <v>589</v>
      </c>
      <c r="E462" s="5" t="s">
        <v>595</v>
      </c>
      <c r="F462" s="134"/>
      <c r="G462" s="134"/>
      <c r="H462" s="130">
        <v>45023</v>
      </c>
      <c r="I462" s="130">
        <v>45023</v>
      </c>
      <c r="J462" s="115"/>
      <c r="K462" s="115"/>
      <c r="L462" s="115"/>
      <c r="M462" s="115"/>
      <c r="N462" s="115"/>
      <c r="O462" s="115"/>
      <c r="P462" s="115"/>
      <c r="Q462" s="271"/>
      <c r="R462" s="305" t="s">
        <v>2562</v>
      </c>
      <c r="S462" s="177"/>
      <c r="T462" s="177"/>
      <c r="U462" s="177"/>
      <c r="V462" s="177"/>
      <c r="W462" s="177"/>
      <c r="X462" s="177"/>
      <c r="Y462" s="25"/>
      <c r="Z462" s="205"/>
      <c r="AA462" s="205"/>
      <c r="AB462" s="205"/>
      <c r="AC462" s="205"/>
      <c r="AD462" s="205">
        <f t="shared" si="160"/>
        <v>0</v>
      </c>
      <c r="AE462" s="205"/>
      <c r="AF462" s="205" t="str">
        <f t="shared" si="159"/>
        <v/>
      </c>
      <c r="AG462" s="221"/>
      <c r="AH462" s="222"/>
      <c r="AI462" s="41"/>
      <c r="AJ462" s="6" t="str">
        <f t="shared" si="161"/>
        <v/>
      </c>
      <c r="AK462" s="6" t="str">
        <f t="shared" si="162"/>
        <v/>
      </c>
      <c r="AL462" s="6" t="str">
        <f t="shared" si="163"/>
        <v/>
      </c>
      <c r="AM462" s="6" t="str">
        <f t="shared" si="164"/>
        <v/>
      </c>
      <c r="AN462" s="6" t="str">
        <f t="shared" si="165"/>
        <v/>
      </c>
      <c r="AO462" s="6" t="str">
        <f t="shared" si="166"/>
        <v/>
      </c>
      <c r="AP462" s="30" t="str">
        <f t="shared" si="167"/>
        <v/>
      </c>
      <c r="AQ462" s="32"/>
      <c r="AR462" s="7"/>
      <c r="AS462" s="7"/>
      <c r="AT462" s="7"/>
      <c r="AU462" s="7"/>
      <c r="AV462" s="7"/>
      <c r="AW462" s="7"/>
      <c r="AX462" s="7"/>
      <c r="AY462" s="7"/>
      <c r="AZ462" s="7"/>
      <c r="BA462" s="7"/>
      <c r="BB462" s="7"/>
      <c r="BC462" s="7"/>
      <c r="BD462" s="7"/>
      <c r="BE462" s="7"/>
      <c r="BF462" s="7"/>
      <c r="BG462" s="8"/>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c r="CO462" s="7"/>
      <c r="CP462" s="7"/>
      <c r="CQ462" s="7"/>
      <c r="CR462" s="7"/>
      <c r="CS462" s="7"/>
      <c r="CT462" s="7"/>
      <c r="CU462" s="7"/>
      <c r="CV462" s="7"/>
      <c r="CW462" s="7"/>
      <c r="CX462" s="7"/>
      <c r="CY462" s="7"/>
      <c r="CZ462" s="7"/>
      <c r="DA462" s="7"/>
      <c r="DB462" s="7"/>
      <c r="DC462" s="7"/>
      <c r="DD462" s="7"/>
      <c r="DE462" s="7"/>
      <c r="DF462" s="7"/>
      <c r="DG462" s="7"/>
      <c r="DH462" s="7"/>
      <c r="DI462" s="7"/>
      <c r="DJ462" s="7"/>
      <c r="DK462" s="7"/>
      <c r="DL462" s="7"/>
      <c r="DM462" s="7"/>
      <c r="DN462" s="7"/>
      <c r="DO462" s="7"/>
      <c r="DP462" s="7"/>
      <c r="DQ462" s="7"/>
      <c r="DR462" s="7"/>
      <c r="DS462" s="7"/>
      <c r="DT462" s="7"/>
      <c r="DU462" s="7"/>
      <c r="DV462" s="7"/>
      <c r="DW462" s="37"/>
      <c r="DX462" s="5"/>
      <c r="DY462" s="5"/>
      <c r="DZ462" s="5" t="s">
        <v>591</v>
      </c>
      <c r="EA462" s="5"/>
      <c r="EB462" s="5"/>
      <c r="EC462" s="5"/>
      <c r="ED462" s="5"/>
      <c r="EE462" s="5"/>
      <c r="EF462" s="5"/>
      <c r="EG462" s="5"/>
      <c r="EH462" s="5"/>
      <c r="EI462" s="5"/>
      <c r="EJ462" s="5"/>
      <c r="EK462" s="5"/>
      <c r="EL462" s="5"/>
      <c r="EM462" s="5"/>
      <c r="EN462" s="5"/>
      <c r="EO462" s="5"/>
      <c r="EP462" s="5"/>
      <c r="EQ462" s="5"/>
      <c r="ER462" s="5"/>
    </row>
    <row r="463" spans="1:148" s="9" customFormat="1" ht="42" hidden="1" thickBot="1" x14ac:dyDescent="0.35">
      <c r="A463" s="311" t="s">
        <v>791</v>
      </c>
      <c r="B463" s="314" t="s">
        <v>2561</v>
      </c>
      <c r="C463" s="254" t="s">
        <v>593</v>
      </c>
      <c r="D463" s="5" t="s">
        <v>589</v>
      </c>
      <c r="E463" s="5" t="s">
        <v>595</v>
      </c>
      <c r="F463" s="134"/>
      <c r="G463" s="134"/>
      <c r="H463" s="130">
        <v>45023</v>
      </c>
      <c r="I463" s="130">
        <v>45023</v>
      </c>
      <c r="J463" s="115"/>
      <c r="K463" s="115"/>
      <c r="L463" s="115"/>
      <c r="M463" s="115"/>
      <c r="N463" s="115"/>
      <c r="O463" s="115"/>
      <c r="P463" s="115"/>
      <c r="Q463" s="271"/>
      <c r="R463" s="305" t="s">
        <v>2562</v>
      </c>
      <c r="S463" s="177"/>
      <c r="T463" s="177"/>
      <c r="U463" s="177"/>
      <c r="V463" s="177"/>
      <c r="W463" s="177"/>
      <c r="X463" s="177"/>
      <c r="Y463" s="25"/>
      <c r="Z463" s="205"/>
      <c r="AA463" s="205"/>
      <c r="AB463" s="205"/>
      <c r="AC463" s="205"/>
      <c r="AD463" s="205">
        <f t="shared" si="160"/>
        <v>0</v>
      </c>
      <c r="AE463" s="205"/>
      <c r="AF463" s="205" t="str">
        <f t="shared" si="159"/>
        <v/>
      </c>
      <c r="AG463" s="221"/>
      <c r="AH463" s="222"/>
      <c r="AI463" s="41"/>
      <c r="AJ463" s="6" t="str">
        <f t="shared" si="161"/>
        <v/>
      </c>
      <c r="AK463" s="6" t="str">
        <f t="shared" si="162"/>
        <v/>
      </c>
      <c r="AL463" s="6" t="str">
        <f t="shared" si="163"/>
        <v/>
      </c>
      <c r="AM463" s="6" t="str">
        <f t="shared" si="164"/>
        <v/>
      </c>
      <c r="AN463" s="6" t="str">
        <f t="shared" si="165"/>
        <v/>
      </c>
      <c r="AO463" s="6" t="str">
        <f t="shared" si="166"/>
        <v/>
      </c>
      <c r="AP463" s="30" t="str">
        <f t="shared" si="167"/>
        <v/>
      </c>
      <c r="AQ463" s="32"/>
      <c r="AR463" s="7"/>
      <c r="AS463" s="7"/>
      <c r="AT463" s="7"/>
      <c r="AU463" s="7"/>
      <c r="AV463" s="7"/>
      <c r="AW463" s="7"/>
      <c r="AX463" s="7"/>
      <c r="AY463" s="7"/>
      <c r="AZ463" s="7"/>
      <c r="BA463" s="7"/>
      <c r="BB463" s="7"/>
      <c r="BC463" s="7"/>
      <c r="BD463" s="7"/>
      <c r="BE463" s="7"/>
      <c r="BF463" s="7"/>
      <c r="BG463" s="8"/>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c r="CO463" s="7"/>
      <c r="CP463" s="7"/>
      <c r="CQ463" s="7"/>
      <c r="CR463" s="7"/>
      <c r="CS463" s="7"/>
      <c r="CT463" s="7"/>
      <c r="CU463" s="7"/>
      <c r="CV463" s="7"/>
      <c r="CW463" s="7"/>
      <c r="CX463" s="7"/>
      <c r="CY463" s="7"/>
      <c r="CZ463" s="7"/>
      <c r="DA463" s="7"/>
      <c r="DB463" s="7"/>
      <c r="DC463" s="7"/>
      <c r="DD463" s="7"/>
      <c r="DE463" s="7"/>
      <c r="DF463" s="7"/>
      <c r="DG463" s="7"/>
      <c r="DH463" s="7"/>
      <c r="DI463" s="7"/>
      <c r="DJ463" s="7"/>
      <c r="DK463" s="7"/>
      <c r="DL463" s="7"/>
      <c r="DM463" s="7"/>
      <c r="DN463" s="7"/>
      <c r="DO463" s="7"/>
      <c r="DP463" s="7"/>
      <c r="DQ463" s="7"/>
      <c r="DR463" s="7"/>
      <c r="DS463" s="7"/>
      <c r="DT463" s="7"/>
      <c r="DU463" s="7"/>
      <c r="DV463" s="7"/>
      <c r="DW463" s="37"/>
      <c r="DX463" s="5"/>
      <c r="DY463" s="5"/>
      <c r="DZ463" s="5" t="s">
        <v>591</v>
      </c>
      <c r="EA463" s="5"/>
      <c r="EB463" s="5"/>
      <c r="EC463" s="5"/>
      <c r="ED463" s="5"/>
      <c r="EE463" s="5"/>
      <c r="EF463" s="5"/>
      <c r="EG463" s="5"/>
      <c r="EH463" s="5"/>
      <c r="EI463" s="5"/>
      <c r="EJ463" s="5"/>
      <c r="EK463" s="5"/>
      <c r="EL463" s="5"/>
      <c r="EM463" s="5"/>
      <c r="EN463" s="5"/>
      <c r="EO463" s="5"/>
      <c r="EP463" s="5"/>
      <c r="EQ463" s="5"/>
      <c r="ER463" s="5"/>
    </row>
    <row r="464" spans="1:148" s="9" customFormat="1" ht="28.2" thickBot="1" x14ac:dyDescent="0.35">
      <c r="A464" s="679" t="s">
        <v>2563</v>
      </c>
      <c r="B464" s="295" t="s">
        <v>2499</v>
      </c>
      <c r="C464" s="254" t="s">
        <v>579</v>
      </c>
      <c r="D464" s="5" t="s">
        <v>581</v>
      </c>
      <c r="E464" s="5" t="s">
        <v>583</v>
      </c>
      <c r="F464" s="134"/>
      <c r="G464" s="134"/>
      <c r="H464" s="130">
        <v>45197</v>
      </c>
      <c r="I464" s="134"/>
      <c r="J464" s="130">
        <v>45197</v>
      </c>
      <c r="K464" s="134"/>
      <c r="L464" s="134"/>
      <c r="M464" s="134"/>
      <c r="N464" s="130">
        <v>45203</v>
      </c>
      <c r="O464" s="134"/>
      <c r="P464" s="115">
        <v>45300</v>
      </c>
      <c r="Q464" s="462">
        <f t="shared" ref="Q464:Q477" si="168">WORKDAY(MIN(AA464,AB464),-5)</f>
        <v>45282</v>
      </c>
      <c r="R464" s="64"/>
      <c r="S464" s="654">
        <v>1</v>
      </c>
      <c r="T464" s="55"/>
      <c r="U464" s="60"/>
      <c r="V464" s="55"/>
      <c r="W464" s="599">
        <v>0.2</v>
      </c>
      <c r="X464" s="55"/>
      <c r="Y464" s="55"/>
      <c r="Z464" s="206">
        <v>45247</v>
      </c>
      <c r="AA464" s="205">
        <v>45289</v>
      </c>
      <c r="AB464" s="208"/>
      <c r="AC464" s="208"/>
      <c r="AD464" s="206">
        <v>45250</v>
      </c>
      <c r="AE464" s="205">
        <v>45324</v>
      </c>
      <c r="AF464" s="205">
        <f t="shared" si="159"/>
        <v>45329</v>
      </c>
      <c r="AG464" s="318">
        <v>45330</v>
      </c>
      <c r="AH464" s="561"/>
      <c r="AI464"/>
      <c r="AJ464" s="543"/>
      <c r="AK464" s="543"/>
      <c r="AL464" s="543"/>
      <c r="AM464" s="543"/>
      <c r="AN464" s="543"/>
      <c r="AO464" s="543"/>
      <c r="AP464" s="544"/>
      <c r="AQ464" s="545"/>
      <c r="AR464" s="546"/>
      <c r="AS464" s="546"/>
      <c r="AT464" s="546"/>
      <c r="AU464" s="546"/>
      <c r="AV464" s="546"/>
      <c r="AW464" s="546"/>
      <c r="AX464" s="546"/>
      <c r="AY464" s="546"/>
      <c r="AZ464" s="546"/>
      <c r="BA464" s="546"/>
      <c r="BB464" s="546"/>
      <c r="BC464" s="546"/>
      <c r="BD464" s="546"/>
      <c r="BE464" s="546"/>
      <c r="BF464" s="546"/>
      <c r="BG464" s="546"/>
      <c r="BH464" s="546"/>
      <c r="BI464" s="546"/>
      <c r="BJ464" s="546"/>
      <c r="BK464" s="546"/>
      <c r="BL464" s="546"/>
      <c r="BM464" s="546"/>
      <c r="BN464" s="546"/>
      <c r="BO464" s="546"/>
      <c r="BP464" s="546"/>
      <c r="BQ464" s="546"/>
      <c r="BR464" s="546"/>
      <c r="BS464" s="546"/>
      <c r="BT464" s="546"/>
      <c r="BU464" s="546"/>
      <c r="BV464" s="546"/>
      <c r="BW464" s="546"/>
      <c r="BX464" s="546"/>
      <c r="BY464" s="546"/>
      <c r="BZ464" s="546"/>
      <c r="CA464" s="546"/>
      <c r="CB464" s="546"/>
      <c r="CC464" s="546"/>
      <c r="CD464" s="546"/>
      <c r="CE464" s="546"/>
      <c r="CF464" s="546"/>
      <c r="CG464" s="546"/>
      <c r="CH464" s="546"/>
      <c r="CI464" s="546"/>
      <c r="CJ464" s="546"/>
      <c r="CK464" s="546"/>
      <c r="CL464" s="546"/>
      <c r="CM464" s="546"/>
      <c r="CN464" s="546"/>
      <c r="CO464" s="546"/>
      <c r="CP464" s="546"/>
      <c r="CQ464" s="546"/>
      <c r="CR464" s="546"/>
      <c r="CS464" s="546"/>
      <c r="CT464" s="546"/>
      <c r="CU464" s="546"/>
      <c r="CV464" s="546"/>
      <c r="CW464" s="546"/>
      <c r="CX464" s="546"/>
      <c r="CY464" s="546"/>
      <c r="CZ464" s="546"/>
      <c r="DA464" s="546"/>
      <c r="DB464" s="546"/>
      <c r="DC464" s="546"/>
      <c r="DD464" s="546"/>
      <c r="DE464" s="546"/>
      <c r="DF464" s="546"/>
      <c r="DG464" s="546"/>
      <c r="DH464" s="546"/>
      <c r="DI464" s="546"/>
      <c r="DJ464" s="546"/>
      <c r="DK464" s="546"/>
      <c r="DL464" s="546"/>
      <c r="DM464" s="546"/>
      <c r="DN464" s="546"/>
      <c r="DO464" s="546"/>
      <c r="DP464" s="546"/>
      <c r="DQ464" s="546"/>
      <c r="DR464" s="546"/>
      <c r="DS464" s="546"/>
      <c r="DT464" s="546"/>
      <c r="DU464" s="546"/>
      <c r="DV464" s="546"/>
      <c r="DW464" s="26"/>
      <c r="DX464" s="110"/>
      <c r="DY464" s="110"/>
      <c r="DZ464" s="110"/>
      <c r="EA464" s="110"/>
      <c r="EB464" s="110"/>
      <c r="EC464" s="110"/>
      <c r="ED464" s="110"/>
      <c r="EE464" s="110"/>
      <c r="EF464" s="110"/>
      <c r="EG464" s="110"/>
      <c r="EH464" s="110"/>
      <c r="EI464" s="110"/>
      <c r="EJ464" s="110"/>
      <c r="EK464" s="110"/>
      <c r="EL464" s="110"/>
      <c r="EM464" s="110"/>
      <c r="EN464" s="110"/>
      <c r="EO464" s="110"/>
      <c r="EP464" s="110"/>
      <c r="EQ464" s="110"/>
      <c r="ER464" s="110"/>
    </row>
    <row r="465" spans="1:148" s="9" customFormat="1" ht="72.599999999999994" thickBot="1" x14ac:dyDescent="0.35">
      <c r="A465" s="311" t="s">
        <v>654</v>
      </c>
      <c r="B465" s="228" t="s">
        <v>2564</v>
      </c>
      <c r="C465" s="254" t="s">
        <v>579</v>
      </c>
      <c r="D465" s="5" t="s">
        <v>581</v>
      </c>
      <c r="E465" s="5" t="s">
        <v>583</v>
      </c>
      <c r="F465" s="131">
        <v>44832</v>
      </c>
      <c r="G465" s="134"/>
      <c r="H465" s="131">
        <v>44956</v>
      </c>
      <c r="I465" s="134"/>
      <c r="J465" s="131">
        <v>44952</v>
      </c>
      <c r="K465" s="115"/>
      <c r="L465" s="115">
        <v>45278</v>
      </c>
      <c r="M465" s="115"/>
      <c r="N465" s="130">
        <v>44971</v>
      </c>
      <c r="O465" s="134"/>
      <c r="P465" s="287">
        <v>45283</v>
      </c>
      <c r="Q465" s="336">
        <f t="shared" si="168"/>
        <v>45308</v>
      </c>
      <c r="R465" s="596" t="s">
        <v>2565</v>
      </c>
      <c r="S465" s="176"/>
      <c r="T465" s="235"/>
      <c r="U465" s="190">
        <v>1</v>
      </c>
      <c r="V465" s="235"/>
      <c r="W465" s="176"/>
      <c r="X465" s="177"/>
      <c r="Y465" s="25"/>
      <c r="Z465" s="207">
        <v>45315</v>
      </c>
      <c r="AA465" s="207">
        <v>45315</v>
      </c>
      <c r="AB465" s="208">
        <f>AC465</f>
        <v>45323</v>
      </c>
      <c r="AC465" s="207">
        <v>45323</v>
      </c>
      <c r="AD465" s="207">
        <v>45322</v>
      </c>
      <c r="AE465" s="207">
        <v>45324</v>
      </c>
      <c r="AF465" s="352">
        <f t="shared" si="159"/>
        <v>45329</v>
      </c>
      <c r="AG465" s="568">
        <v>45330</v>
      </c>
      <c r="AH465" s="317"/>
      <c r="AI465" s="41"/>
      <c r="AJ465" s="6">
        <f>IF(OR(ISBLANK(task_Fab_start),ISBLANK(task_Plumb_start)),"",task_Plumb_start-task_Fab_start+1)</f>
        <v>1</v>
      </c>
      <c r="AK465" s="6">
        <f>IF(OR(ISBLANK(task_Plumb_start),ISBLANK(task_Elect_start)),"",task_Elect_start-task_Plumb_start+1)</f>
        <v>9</v>
      </c>
      <c r="AL465" s="6">
        <f>IF(OR(ISBLANK(task_Elect_start),ISBLANK(task_Fitup_Elect_start)),"",task_Fitup_Elect_start-task_Elect_start+1)</f>
        <v>1</v>
      </c>
      <c r="AM465" s="6">
        <f>IF(OR(ISBLANK(task_Fitup_Elect_start),ISBLANK(task_Fitup_Plumb_start)),"",task_Fitup_Plumb_start-task_Fitup_Elect_start+1)</f>
        <v>0</v>
      </c>
      <c r="AN465" s="6">
        <f>IF(OR(ISBLANK(task_Fitup_Plumb_start),ISBLANK(task_Test_start)),"",task_Test_start-task_Fitup_Plumb_start+1)</f>
        <v>3</v>
      </c>
      <c r="AO465" s="6">
        <f>IF(OR(ISBLANK(task_Test_start),ISBLANK(task_QC_start)),"",task_QC_start-task_Test_start+1)</f>
        <v>6</v>
      </c>
      <c r="AP465" s="30">
        <f>IF(OR(ISBLANK(task_QC_start),ISBLANK(task_Shipdate)),"",task_Shipdate-task_QC_start+1)</f>
        <v>2</v>
      </c>
      <c r="AQ465" s="32"/>
      <c r="AR465" s="7"/>
      <c r="AS465" s="7"/>
      <c r="AT465" s="7"/>
      <c r="AU465" s="7"/>
      <c r="AV465" s="7"/>
      <c r="AW465" s="7"/>
      <c r="AX465" s="7"/>
      <c r="AY465" s="7"/>
      <c r="AZ465" s="7"/>
      <c r="BA465" s="7"/>
      <c r="BB465" s="7"/>
      <c r="BC465" s="7"/>
      <c r="BD465" s="7"/>
      <c r="BE465" s="7"/>
      <c r="BF465" s="7"/>
      <c r="BG465" s="8"/>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c r="CO465" s="7"/>
      <c r="CP465" s="7"/>
      <c r="CQ465" s="7"/>
      <c r="CR465" s="7"/>
      <c r="CS465" s="7"/>
      <c r="CT465" s="7"/>
      <c r="CU465" s="7"/>
      <c r="CV465" s="7"/>
      <c r="CW465" s="7"/>
      <c r="CX465" s="7"/>
      <c r="CY465" s="7"/>
      <c r="CZ465" s="7"/>
      <c r="DA465" s="7"/>
      <c r="DB465" s="7"/>
      <c r="DC465" s="7"/>
      <c r="DD465" s="7"/>
      <c r="DE465" s="7"/>
      <c r="DF465" s="7"/>
      <c r="DG465" s="7"/>
      <c r="DH465" s="7"/>
      <c r="DI465" s="7"/>
      <c r="DJ465" s="7"/>
      <c r="DK465" s="7"/>
      <c r="DL465" s="7"/>
      <c r="DM465" s="7"/>
      <c r="DN465" s="7"/>
      <c r="DO465" s="7"/>
      <c r="DP465" s="7"/>
      <c r="DQ465" s="7"/>
      <c r="DR465" s="7"/>
      <c r="DS465" s="7"/>
      <c r="DT465" s="7"/>
      <c r="DU465" s="7"/>
      <c r="DV465" s="7"/>
      <c r="DW465" s="37"/>
      <c r="DX465" s="5" t="s">
        <v>1703</v>
      </c>
      <c r="DY465" s="5"/>
      <c r="DZ465" s="5" t="s">
        <v>1527</v>
      </c>
      <c r="EA465" s="5"/>
      <c r="EB465" s="5" t="s">
        <v>1559</v>
      </c>
      <c r="EC465" s="5" t="s">
        <v>1705</v>
      </c>
      <c r="ED465" s="5" t="s">
        <v>1586</v>
      </c>
      <c r="EE465" s="115"/>
      <c r="EF465" s="115"/>
      <c r="EG465" s="115"/>
      <c r="EH465" s="115"/>
      <c r="EI465" s="115"/>
      <c r="EJ465" s="115"/>
      <c r="EK465" s="115"/>
      <c r="EL465" s="115"/>
      <c r="EM465" s="115"/>
      <c r="EN465" s="115"/>
      <c r="EO465" s="115"/>
      <c r="EP465" s="115"/>
      <c r="EQ465" s="5"/>
      <c r="ER465" s="5"/>
    </row>
    <row r="466" spans="1:148" s="9" customFormat="1" ht="27.6" x14ac:dyDescent="0.3">
      <c r="A466" s="311" t="s">
        <v>777</v>
      </c>
      <c r="B466" s="295" t="s">
        <v>2566</v>
      </c>
      <c r="C466" s="254" t="s">
        <v>579</v>
      </c>
      <c r="D466" s="5" t="s">
        <v>581</v>
      </c>
      <c r="E466" s="5" t="s">
        <v>583</v>
      </c>
      <c r="F466" s="130">
        <v>45055</v>
      </c>
      <c r="G466" s="134"/>
      <c r="H466" s="130">
        <v>45113</v>
      </c>
      <c r="I466" s="134"/>
      <c r="J466" s="130">
        <v>45224</v>
      </c>
      <c r="K466" s="130">
        <v>45224</v>
      </c>
      <c r="L466" s="130">
        <v>45229</v>
      </c>
      <c r="M466" s="134"/>
      <c r="N466" s="130">
        <v>45223</v>
      </c>
      <c r="O466" s="134"/>
      <c r="P466" s="115">
        <v>45289</v>
      </c>
      <c r="Q466" s="336">
        <f t="shared" si="168"/>
        <v>45280</v>
      </c>
      <c r="R466" s="559"/>
      <c r="S466" s="161"/>
      <c r="T466" s="177"/>
      <c r="U466" s="540"/>
      <c r="V466" s="177"/>
      <c r="W466" s="161"/>
      <c r="X466" s="177"/>
      <c r="Y466" s="25"/>
      <c r="Z466" s="205">
        <v>45287</v>
      </c>
      <c r="AA466" s="205">
        <v>45287</v>
      </c>
      <c r="AB466" s="208"/>
      <c r="AC466" s="205">
        <v>45296</v>
      </c>
      <c r="AD466" s="205">
        <v>45294</v>
      </c>
      <c r="AE466" s="205">
        <v>45306</v>
      </c>
      <c r="AF466" s="221">
        <f t="shared" si="159"/>
        <v>45331</v>
      </c>
      <c r="AG466" s="740">
        <v>45334</v>
      </c>
      <c r="AH466" s="317"/>
      <c r="AI466" s="41"/>
      <c r="AJ466" s="6">
        <f>IF(OR(ISBLANK(task_Fab_start),ISBLANK(task_Plumb_start)),"",task_Plumb_start-task_Fab_start+1)</f>
        <v>1</v>
      </c>
      <c r="AK466" s="6" t="str">
        <f>IF(OR(ISBLANK(task_Plumb_start),ISBLANK(task_Elect_start)),"",task_Elect_start-task_Plumb_start+1)</f>
        <v/>
      </c>
      <c r="AL466" s="6" t="str">
        <f>IF(OR(ISBLANK(task_Elect_start),ISBLANK(task_Fitup_Elect_start)),"",task_Fitup_Elect_start-task_Elect_start+1)</f>
        <v/>
      </c>
      <c r="AM466" s="6">
        <f>IF(OR(ISBLANK(task_Fitup_Elect_start),ISBLANK(task_Fitup_Plumb_start)),"",task_Fitup_Plumb_start-task_Fitup_Elect_start+1)</f>
        <v>-1</v>
      </c>
      <c r="AN466" s="6">
        <f>IF(OR(ISBLANK(task_Fitup_Plumb_start),ISBLANK(task_Test_start)),"",task_Test_start-task_Fitup_Plumb_start+1)</f>
        <v>13</v>
      </c>
      <c r="AO466" s="6">
        <f>IF(OR(ISBLANK(task_Test_start),ISBLANK(task_QC_start)),"",task_QC_start-task_Test_start+1)</f>
        <v>26</v>
      </c>
      <c r="AP466" s="30">
        <f>IF(OR(ISBLANK(task_QC_start),ISBLANK(task_Shipdate)),"",task_Shipdate-task_QC_start+1)</f>
        <v>4</v>
      </c>
      <c r="AQ466" s="32"/>
      <c r="AR466" s="7"/>
      <c r="AS466" s="7"/>
      <c r="AT466" s="7"/>
      <c r="AU466" s="7"/>
      <c r="AV466" s="7"/>
      <c r="AW466" s="7"/>
      <c r="AX466" s="7"/>
      <c r="AY466" s="7"/>
      <c r="AZ466" s="7"/>
      <c r="BA466" s="7"/>
      <c r="BB466" s="7"/>
      <c r="BC466" s="7"/>
      <c r="BD466" s="7"/>
      <c r="BE466" s="7"/>
      <c r="BF466" s="7"/>
      <c r="BG466" s="8"/>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c r="CO466" s="7"/>
      <c r="CP466" s="7"/>
      <c r="CQ466" s="7"/>
      <c r="CR466" s="7"/>
      <c r="CS466" s="7"/>
      <c r="CT466" s="7"/>
      <c r="CU466" s="7"/>
      <c r="CV466" s="7"/>
      <c r="CW466" s="7"/>
      <c r="CX466" s="7"/>
      <c r="CY466" s="7"/>
      <c r="CZ466" s="7"/>
      <c r="DA466" s="7"/>
      <c r="DB466" s="7"/>
      <c r="DC466" s="7"/>
      <c r="DD466" s="7"/>
      <c r="DE466" s="7"/>
      <c r="DF466" s="7"/>
      <c r="DG466" s="7"/>
      <c r="DH466" s="7"/>
      <c r="DI466" s="7"/>
      <c r="DJ466" s="7"/>
      <c r="DK466" s="7"/>
      <c r="DL466" s="7"/>
      <c r="DM466" s="7"/>
      <c r="DN466" s="7"/>
      <c r="DO466" s="7"/>
      <c r="DP466" s="7"/>
      <c r="DQ466" s="7"/>
      <c r="DR466" s="7"/>
      <c r="DS466" s="7"/>
      <c r="DT466" s="7"/>
      <c r="DU466" s="7"/>
      <c r="DV466" s="7"/>
      <c r="DW466" s="37"/>
      <c r="DX466" s="5"/>
      <c r="DY466" s="5"/>
      <c r="DZ466" s="5"/>
      <c r="EA466" s="5"/>
      <c r="EB466" s="5"/>
      <c r="EC466" s="5" t="s">
        <v>1705</v>
      </c>
      <c r="ED466" s="5"/>
      <c r="EE466" s="5"/>
      <c r="EF466" s="5"/>
      <c r="EG466" s="5"/>
      <c r="EH466" s="5"/>
      <c r="EI466" s="5"/>
      <c r="EJ466" s="5"/>
      <c r="EK466" s="5"/>
      <c r="EL466" s="5"/>
      <c r="EM466" s="5"/>
      <c r="EN466" s="5"/>
      <c r="EO466" s="5"/>
      <c r="EP466" s="5"/>
      <c r="EQ466" s="5"/>
      <c r="ER466" s="5"/>
    </row>
    <row r="467" spans="1:148" s="9" customFormat="1" x14ac:dyDescent="0.3">
      <c r="A467" s="5" t="s">
        <v>778</v>
      </c>
      <c r="B467" s="295" t="s">
        <v>2567</v>
      </c>
      <c r="C467" s="5" t="s">
        <v>579</v>
      </c>
      <c r="D467" s="5" t="s">
        <v>581</v>
      </c>
      <c r="E467" s="5" t="s">
        <v>583</v>
      </c>
      <c r="F467" s="130">
        <v>45055</v>
      </c>
      <c r="G467" s="134"/>
      <c r="H467" s="130">
        <v>45113</v>
      </c>
      <c r="I467" s="134"/>
      <c r="J467" s="130">
        <v>45224</v>
      </c>
      <c r="K467" s="130">
        <v>45224</v>
      </c>
      <c r="L467" s="130">
        <v>45229</v>
      </c>
      <c r="M467" s="134"/>
      <c r="N467" s="130">
        <v>45223</v>
      </c>
      <c r="O467" s="134"/>
      <c r="P467" s="115">
        <v>45289</v>
      </c>
      <c r="Q467" s="336">
        <f t="shared" si="168"/>
        <v>45294</v>
      </c>
      <c r="R467" s="559"/>
      <c r="S467" s="161"/>
      <c r="T467" s="177"/>
      <c r="U467" s="208"/>
      <c r="V467" s="177"/>
      <c r="W467" s="161"/>
      <c r="X467" s="177"/>
      <c r="Y467" s="25"/>
      <c r="Z467" s="205">
        <v>45301</v>
      </c>
      <c r="AA467" s="205">
        <v>45301</v>
      </c>
      <c r="AB467" s="208"/>
      <c r="AC467" s="205">
        <v>45317</v>
      </c>
      <c r="AD467" s="205">
        <v>45313</v>
      </c>
      <c r="AE467" s="205">
        <v>45322</v>
      </c>
      <c r="AF467" s="221">
        <f t="shared" si="159"/>
        <v>45331</v>
      </c>
      <c r="AG467" s="472">
        <v>45334</v>
      </c>
      <c r="AH467" s="317"/>
      <c r="AI467" s="41"/>
      <c r="AJ467" s="6">
        <f>IF(OR(ISBLANK(task_Fab_start),ISBLANK(task_Plumb_start)),"",task_Plumb_start-task_Fab_start+1)</f>
        <v>1</v>
      </c>
      <c r="AK467" s="6" t="str">
        <f>IF(OR(ISBLANK(task_Plumb_start),ISBLANK(task_Elect_start)),"",task_Elect_start-task_Plumb_start+1)</f>
        <v/>
      </c>
      <c r="AL467" s="6" t="str">
        <f>IF(OR(ISBLANK(task_Elect_start),ISBLANK(task_Fitup_Elect_start)),"",task_Fitup_Elect_start-task_Elect_start+1)</f>
        <v/>
      </c>
      <c r="AM467" s="6">
        <f>IF(OR(ISBLANK(task_Fitup_Elect_start),ISBLANK(task_Fitup_Plumb_start)),"",task_Fitup_Plumb_start-task_Fitup_Elect_start+1)</f>
        <v>-3</v>
      </c>
      <c r="AN467" s="6">
        <f>IF(OR(ISBLANK(task_Fitup_Plumb_start),ISBLANK(task_Test_start)),"",task_Test_start-task_Fitup_Plumb_start+1)</f>
        <v>10</v>
      </c>
      <c r="AO467" s="6">
        <f>IF(OR(ISBLANK(task_Test_start),ISBLANK(task_QC_start)),"",task_QC_start-task_Test_start+1)</f>
        <v>10</v>
      </c>
      <c r="AP467" s="30">
        <f>IF(OR(ISBLANK(task_QC_start),ISBLANK(task_Shipdate)),"",task_Shipdate-task_QC_start+1)</f>
        <v>4</v>
      </c>
      <c r="AQ467" s="32"/>
      <c r="AR467" s="7"/>
      <c r="AS467" s="7"/>
      <c r="AT467" s="7"/>
      <c r="AU467" s="7"/>
      <c r="AV467" s="7"/>
      <c r="AW467" s="7"/>
      <c r="AX467" s="7"/>
      <c r="AY467" s="7"/>
      <c r="AZ467" s="7"/>
      <c r="BA467" s="7"/>
      <c r="BB467" s="7"/>
      <c r="BC467" s="7"/>
      <c r="BD467" s="7"/>
      <c r="BE467" s="7"/>
      <c r="BF467" s="7"/>
      <c r="BG467" s="8"/>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c r="CO467" s="7"/>
      <c r="CP467" s="7"/>
      <c r="CQ467" s="7"/>
      <c r="CR467" s="7"/>
      <c r="CS467" s="7"/>
      <c r="CT467" s="7"/>
      <c r="CU467" s="7"/>
      <c r="CV467" s="7"/>
      <c r="CW467" s="7"/>
      <c r="CX467" s="7"/>
      <c r="CY467" s="7"/>
      <c r="CZ467" s="7"/>
      <c r="DA467" s="7"/>
      <c r="DB467" s="7"/>
      <c r="DC467" s="7"/>
      <c r="DD467" s="7"/>
      <c r="DE467" s="7"/>
      <c r="DF467" s="7"/>
      <c r="DG467" s="7"/>
      <c r="DH467" s="7"/>
      <c r="DI467" s="7"/>
      <c r="DJ467" s="7"/>
      <c r="DK467" s="7"/>
      <c r="DL467" s="7"/>
      <c r="DM467" s="7"/>
      <c r="DN467" s="7"/>
      <c r="DO467" s="7"/>
      <c r="DP467" s="7"/>
      <c r="DQ467" s="7"/>
      <c r="DR467" s="7"/>
      <c r="DS467" s="7"/>
      <c r="DT467" s="7"/>
      <c r="DU467" s="7"/>
      <c r="DV467" s="7"/>
      <c r="DW467" s="37"/>
      <c r="DX467" s="5"/>
      <c r="DY467" s="5"/>
      <c r="DZ467" s="5"/>
      <c r="EA467" s="5"/>
      <c r="EB467" s="5"/>
      <c r="EC467" s="5" t="s">
        <v>1705</v>
      </c>
      <c r="ED467" s="5"/>
      <c r="EE467" s="5"/>
      <c r="EF467" s="5"/>
      <c r="EG467" s="5"/>
      <c r="EH467" s="5"/>
      <c r="EI467" s="5"/>
      <c r="EJ467" s="5"/>
      <c r="EK467" s="5"/>
      <c r="EL467" s="5"/>
      <c r="EM467" s="5"/>
      <c r="EN467" s="5"/>
      <c r="EO467" s="5"/>
      <c r="EP467" s="5"/>
      <c r="EQ467" s="5"/>
      <c r="ER467" s="5"/>
    </row>
    <row r="468" spans="1:148" s="9" customFormat="1" ht="27.6" x14ac:dyDescent="0.3">
      <c r="A468" s="249" t="s">
        <v>2568</v>
      </c>
      <c r="B468" s="295" t="s">
        <v>2569</v>
      </c>
      <c r="C468" s="5" t="s">
        <v>579</v>
      </c>
      <c r="D468" s="5" t="s">
        <v>581</v>
      </c>
      <c r="E468" s="5" t="s">
        <v>583</v>
      </c>
      <c r="F468" s="134"/>
      <c r="G468" s="134"/>
      <c r="H468" s="130">
        <v>45170</v>
      </c>
      <c r="I468" s="134"/>
      <c r="J468" s="130">
        <v>45205</v>
      </c>
      <c r="K468" s="134"/>
      <c r="L468" s="134"/>
      <c r="M468" s="115"/>
      <c r="N468" s="130">
        <v>45190</v>
      </c>
      <c r="O468" s="134"/>
      <c r="P468" s="115">
        <v>45274</v>
      </c>
      <c r="Q468" s="361">
        <f t="shared" si="168"/>
        <v>45274</v>
      </c>
      <c r="R468" s="28"/>
      <c r="S468" s="177"/>
      <c r="T468" s="177"/>
      <c r="U468" s="177"/>
      <c r="V468" s="177"/>
      <c r="W468" s="177"/>
      <c r="X468" s="177"/>
      <c r="Y468" s="298"/>
      <c r="Z468" s="208">
        <f>AA468</f>
        <v>45323</v>
      </c>
      <c r="AA468" s="205">
        <v>45323</v>
      </c>
      <c r="AB468" s="205">
        <v>45281</v>
      </c>
      <c r="AC468" s="205">
        <v>45328</v>
      </c>
      <c r="AD468" s="205">
        <v>45327</v>
      </c>
      <c r="AE468" s="205">
        <v>45329</v>
      </c>
      <c r="AF468" s="221">
        <f t="shared" si="159"/>
        <v>45335</v>
      </c>
      <c r="AG468" s="739">
        <v>45336</v>
      </c>
      <c r="AH468" s="745"/>
      <c r="AI468" s="113"/>
      <c r="AJ468" s="414"/>
      <c r="AK468" s="414"/>
      <c r="AL468" s="414"/>
      <c r="AM468" s="414"/>
      <c r="AN468" s="414"/>
      <c r="AO468" s="414"/>
      <c r="AP468" s="417"/>
      <c r="AQ468" s="32"/>
      <c r="AR468" s="7"/>
      <c r="AS468" s="7"/>
      <c r="AT468" s="7"/>
      <c r="AU468" s="7"/>
      <c r="AV468" s="7"/>
      <c r="AW468" s="7"/>
      <c r="AX468" s="7"/>
      <c r="AY468" s="7"/>
      <c r="AZ468" s="7"/>
      <c r="BA468" s="7"/>
      <c r="BB468" s="7"/>
      <c r="BC468" s="7"/>
      <c r="BD468" s="7"/>
      <c r="BE468" s="7"/>
      <c r="BF468" s="7"/>
      <c r="BG468" s="8"/>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c r="CO468" s="7"/>
      <c r="CP468" s="7"/>
      <c r="CQ468" s="7"/>
      <c r="CR468" s="7"/>
      <c r="CS468" s="7"/>
      <c r="CT468" s="7"/>
      <c r="CU468" s="7"/>
      <c r="CV468" s="7"/>
      <c r="CW468" s="7"/>
      <c r="CX468" s="7"/>
      <c r="CY468" s="7"/>
      <c r="CZ468" s="7"/>
      <c r="DA468" s="7"/>
      <c r="DB468" s="7"/>
      <c r="DC468" s="7"/>
      <c r="DD468" s="7"/>
      <c r="DE468" s="7"/>
      <c r="DF468" s="7"/>
      <c r="DG468" s="7"/>
      <c r="DH468" s="7"/>
      <c r="DI468" s="7"/>
      <c r="DJ468" s="7"/>
      <c r="DK468" s="7"/>
      <c r="DL468" s="7"/>
      <c r="DM468" s="7"/>
      <c r="DN468" s="7"/>
      <c r="DO468" s="7"/>
      <c r="DP468" s="7"/>
      <c r="DQ468" s="7"/>
      <c r="DR468" s="7"/>
      <c r="DS468" s="7"/>
      <c r="DT468" s="7"/>
      <c r="DU468" s="7"/>
      <c r="DV468" s="7"/>
      <c r="DW468" s="114"/>
      <c r="DX468" s="5"/>
      <c r="DY468" s="5"/>
      <c r="DZ468" s="5"/>
      <c r="EA468" s="5"/>
      <c r="EB468" s="5"/>
      <c r="EC468" s="5" t="s">
        <v>1547</v>
      </c>
      <c r="ED468" s="5"/>
      <c r="EE468" s="5"/>
      <c r="EF468" s="5"/>
      <c r="EG468" s="5"/>
      <c r="EH468" s="5"/>
      <c r="EI468" s="5"/>
      <c r="EJ468" s="5"/>
      <c r="EK468" s="5"/>
      <c r="EL468" s="5"/>
      <c r="EM468" s="5"/>
      <c r="EN468" s="5"/>
      <c r="EO468" s="5"/>
      <c r="EP468" s="5"/>
      <c r="EQ468" s="5"/>
      <c r="ER468" s="5"/>
    </row>
    <row r="469" spans="1:148" s="9" customFormat="1" x14ac:dyDescent="0.3">
      <c r="A469" s="5" t="s">
        <v>2570</v>
      </c>
      <c r="B469" s="28" t="s">
        <v>2571</v>
      </c>
      <c r="C469" s="5" t="s">
        <v>579</v>
      </c>
      <c r="D469" s="5" t="s">
        <v>581</v>
      </c>
      <c r="E469" s="5" t="s">
        <v>583</v>
      </c>
      <c r="F469" s="134"/>
      <c r="G469" s="134"/>
      <c r="H469" s="130">
        <v>45177</v>
      </c>
      <c r="I469" s="130">
        <v>45180</v>
      </c>
      <c r="J469" s="130">
        <v>45205</v>
      </c>
      <c r="K469" s="130">
        <v>45205</v>
      </c>
      <c r="L469" s="134"/>
      <c r="M469" s="115"/>
      <c r="N469" s="130">
        <v>45194</v>
      </c>
      <c r="O469" s="115">
        <v>45209</v>
      </c>
      <c r="P469" s="115">
        <v>45274</v>
      </c>
      <c r="Q469" s="361">
        <f t="shared" si="168"/>
        <v>45274</v>
      </c>
      <c r="R469" s="28"/>
      <c r="S469" s="177"/>
      <c r="T469" s="177"/>
      <c r="U469" s="177"/>
      <c r="V469" s="177"/>
      <c r="W469" s="177"/>
      <c r="X469" s="177"/>
      <c r="Y469" s="298"/>
      <c r="Z469" s="208">
        <f>AA469</f>
        <v>45323</v>
      </c>
      <c r="AA469" s="205">
        <v>45323</v>
      </c>
      <c r="AB469" s="205">
        <v>45281</v>
      </c>
      <c r="AC469" s="205">
        <v>45328</v>
      </c>
      <c r="AD469" s="205">
        <v>45327</v>
      </c>
      <c r="AE469" s="205">
        <v>45329</v>
      </c>
      <c r="AF469" s="221">
        <f t="shared" si="159"/>
        <v>45335</v>
      </c>
      <c r="AG469" s="737">
        <v>45336</v>
      </c>
      <c r="AH469" s="745"/>
      <c r="AI469" s="113"/>
      <c r="AJ469" s="414"/>
      <c r="AK469" s="414"/>
      <c r="AL469" s="414"/>
      <c r="AM469" s="414"/>
      <c r="AN469" s="414"/>
      <c r="AO469" s="414"/>
      <c r="AP469" s="417"/>
      <c r="AQ469" s="32"/>
      <c r="AR469" s="7"/>
      <c r="AS469" s="7"/>
      <c r="AT469" s="7"/>
      <c r="AU469" s="7"/>
      <c r="AV469" s="7"/>
      <c r="AW469" s="7"/>
      <c r="AX469" s="7"/>
      <c r="AY469" s="7"/>
      <c r="AZ469" s="7"/>
      <c r="BA469" s="7"/>
      <c r="BB469" s="7"/>
      <c r="BC469" s="7"/>
      <c r="BD469" s="7"/>
      <c r="BE469" s="7"/>
      <c r="BF469" s="7"/>
      <c r="BG469" s="8"/>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c r="CO469" s="7"/>
      <c r="CP469" s="7"/>
      <c r="CQ469" s="7"/>
      <c r="CR469" s="7"/>
      <c r="CS469" s="7"/>
      <c r="CT469" s="7"/>
      <c r="CU469" s="7"/>
      <c r="CV469" s="7"/>
      <c r="CW469" s="7"/>
      <c r="CX469" s="7"/>
      <c r="CY469" s="7"/>
      <c r="CZ469" s="7"/>
      <c r="DA469" s="7"/>
      <c r="DB469" s="7"/>
      <c r="DC469" s="7"/>
      <c r="DD469" s="7"/>
      <c r="DE469" s="7"/>
      <c r="DF469" s="7"/>
      <c r="DG469" s="7"/>
      <c r="DH469" s="7"/>
      <c r="DI469" s="7"/>
      <c r="DJ469" s="7"/>
      <c r="DK469" s="7"/>
      <c r="DL469" s="7"/>
      <c r="DM469" s="7"/>
      <c r="DN469" s="7"/>
      <c r="DO469" s="7"/>
      <c r="DP469" s="7"/>
      <c r="DQ469" s="7"/>
      <c r="DR469" s="7"/>
      <c r="DS469" s="7"/>
      <c r="DT469" s="7"/>
      <c r="DU469" s="7"/>
      <c r="DV469" s="7"/>
      <c r="DW469" s="114"/>
      <c r="DX469" s="5"/>
      <c r="DY469" s="5"/>
      <c r="DZ469" s="5"/>
      <c r="EA469" s="5"/>
      <c r="EB469" s="5"/>
      <c r="EC469" s="5" t="s">
        <v>1547</v>
      </c>
      <c r="ED469" s="5"/>
      <c r="EE469" s="5"/>
      <c r="EF469" s="5"/>
      <c r="EG469" s="5"/>
      <c r="EH469" s="5"/>
      <c r="EI469" s="5"/>
      <c r="EJ469" s="5"/>
      <c r="EK469" s="5"/>
      <c r="EL469" s="5"/>
      <c r="EM469" s="5"/>
      <c r="EN469" s="5"/>
      <c r="EO469" s="5"/>
      <c r="EP469" s="5"/>
      <c r="EQ469" s="5"/>
      <c r="ER469" s="5"/>
    </row>
    <row r="470" spans="1:148" s="9" customFormat="1" x14ac:dyDescent="0.3">
      <c r="A470" s="5" t="s">
        <v>2572</v>
      </c>
      <c r="B470" s="28" t="s">
        <v>2573</v>
      </c>
      <c r="C470" s="5" t="s">
        <v>579</v>
      </c>
      <c r="D470" s="5" t="s">
        <v>581</v>
      </c>
      <c r="E470" s="5" t="s">
        <v>583</v>
      </c>
      <c r="F470" s="134"/>
      <c r="G470" s="134"/>
      <c r="H470" s="130">
        <v>45180</v>
      </c>
      <c r="I470" s="134"/>
      <c r="J470" s="130">
        <v>45205</v>
      </c>
      <c r="K470" s="134"/>
      <c r="L470" s="134"/>
      <c r="M470" s="115"/>
      <c r="N470" s="130">
        <v>45188</v>
      </c>
      <c r="O470" s="134"/>
      <c r="P470" s="115">
        <v>45282</v>
      </c>
      <c r="Q470" s="336">
        <f t="shared" si="168"/>
        <v>45282</v>
      </c>
      <c r="R470" s="295"/>
      <c r="S470" s="177"/>
      <c r="T470" s="177"/>
      <c r="U470" s="177"/>
      <c r="V470" s="177"/>
      <c r="W470" s="177"/>
      <c r="X470" s="177"/>
      <c r="Y470" s="298"/>
      <c r="Z470" s="208">
        <f>AA470</f>
        <v>45327</v>
      </c>
      <c r="AA470" s="205">
        <v>45327</v>
      </c>
      <c r="AB470" s="205">
        <v>45289</v>
      </c>
      <c r="AC470" s="205">
        <v>45330</v>
      </c>
      <c r="AD470" s="205">
        <v>45329</v>
      </c>
      <c r="AE470" s="205">
        <v>45331</v>
      </c>
      <c r="AF470" s="205">
        <f t="shared" si="159"/>
        <v>45337</v>
      </c>
      <c r="AG470" s="743">
        <v>45338</v>
      </c>
      <c r="AH470" s="410"/>
      <c r="AI470" s="113"/>
      <c r="AJ470" s="414"/>
      <c r="AK470" s="414"/>
      <c r="AL470" s="414"/>
      <c r="AM470" s="414"/>
      <c r="AN470" s="414"/>
      <c r="AO470" s="414"/>
      <c r="AP470" s="417"/>
      <c r="AQ470" s="32"/>
      <c r="AR470" s="7"/>
      <c r="AS470" s="7"/>
      <c r="AT470" s="7"/>
      <c r="AU470" s="7"/>
      <c r="AV470" s="7"/>
      <c r="AW470" s="7"/>
      <c r="AX470" s="7"/>
      <c r="AY470" s="7"/>
      <c r="AZ470" s="7"/>
      <c r="BA470" s="7"/>
      <c r="BB470" s="7"/>
      <c r="BC470" s="7"/>
      <c r="BD470" s="7"/>
      <c r="BE470" s="7"/>
      <c r="BF470" s="7"/>
      <c r="BG470" s="8"/>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c r="CO470" s="7"/>
      <c r="CP470" s="7"/>
      <c r="CQ470" s="7"/>
      <c r="CR470" s="7"/>
      <c r="CS470" s="7"/>
      <c r="CT470" s="7"/>
      <c r="CU470" s="7"/>
      <c r="CV470" s="7"/>
      <c r="CW470" s="7"/>
      <c r="CX470" s="7"/>
      <c r="CY470" s="7"/>
      <c r="CZ470" s="7"/>
      <c r="DA470" s="7"/>
      <c r="DB470" s="7"/>
      <c r="DC470" s="7"/>
      <c r="DD470" s="7"/>
      <c r="DE470" s="7"/>
      <c r="DF470" s="7"/>
      <c r="DG470" s="7"/>
      <c r="DH470" s="7"/>
      <c r="DI470" s="7"/>
      <c r="DJ470" s="7"/>
      <c r="DK470" s="7"/>
      <c r="DL470" s="7"/>
      <c r="DM470" s="7"/>
      <c r="DN470" s="7"/>
      <c r="DO470" s="7"/>
      <c r="DP470" s="7"/>
      <c r="DQ470" s="7"/>
      <c r="DR470" s="7"/>
      <c r="DS470" s="7"/>
      <c r="DT470" s="7"/>
      <c r="DU470" s="7"/>
      <c r="DV470" s="7"/>
      <c r="DW470" s="114"/>
      <c r="DX470" s="5"/>
      <c r="DY470" s="5"/>
      <c r="DZ470" s="5"/>
      <c r="EA470" s="5"/>
      <c r="EB470" s="5"/>
      <c r="EC470" s="5" t="s">
        <v>1547</v>
      </c>
      <c r="ED470" s="5"/>
      <c r="EE470" s="5"/>
      <c r="EF470" s="5"/>
      <c r="EG470" s="5"/>
      <c r="EH470" s="5"/>
      <c r="EI470" s="5"/>
      <c r="EJ470" s="5"/>
      <c r="EK470" s="5"/>
      <c r="EL470" s="5"/>
      <c r="EM470" s="5"/>
      <c r="EN470" s="5"/>
      <c r="EO470" s="5"/>
      <c r="EP470" s="5"/>
      <c r="EQ470" s="5"/>
      <c r="ER470" s="5"/>
    </row>
    <row r="471" spans="1:148" s="9" customFormat="1" ht="27.6" x14ac:dyDescent="0.3">
      <c r="A471" s="5" t="s">
        <v>2574</v>
      </c>
      <c r="B471" s="28" t="s">
        <v>2575</v>
      </c>
      <c r="C471" s="5" t="s">
        <v>579</v>
      </c>
      <c r="D471" s="5" t="s">
        <v>581</v>
      </c>
      <c r="E471" s="5" t="s">
        <v>583</v>
      </c>
      <c r="F471" s="134"/>
      <c r="G471" s="134"/>
      <c r="H471" s="130">
        <v>45170</v>
      </c>
      <c r="I471" s="130">
        <v>45180</v>
      </c>
      <c r="J471" s="130">
        <v>45205</v>
      </c>
      <c r="K471" s="130">
        <v>45205</v>
      </c>
      <c r="L471" s="134"/>
      <c r="M471" s="115"/>
      <c r="N471" s="130">
        <v>45189</v>
      </c>
      <c r="O471" s="115">
        <v>45209</v>
      </c>
      <c r="P471" s="115">
        <v>45283</v>
      </c>
      <c r="Q471" s="336">
        <f t="shared" si="168"/>
        <v>45282</v>
      </c>
      <c r="R471" s="295"/>
      <c r="S471" s="177"/>
      <c r="T471" s="177"/>
      <c r="U471" s="177"/>
      <c r="V471" s="177"/>
      <c r="W471" s="177"/>
      <c r="X471" s="177"/>
      <c r="Y471" s="298"/>
      <c r="Z471" s="208">
        <f>AA471</f>
        <v>45327</v>
      </c>
      <c r="AA471" s="205">
        <v>45327</v>
      </c>
      <c r="AB471" s="205">
        <v>45289</v>
      </c>
      <c r="AC471" s="205">
        <v>45330</v>
      </c>
      <c r="AD471" s="205">
        <v>45329</v>
      </c>
      <c r="AE471" s="205">
        <v>45331</v>
      </c>
      <c r="AF471" s="205">
        <f t="shared" si="159"/>
        <v>45337</v>
      </c>
      <c r="AG471" s="482">
        <v>45338</v>
      </c>
      <c r="AH471" s="410"/>
      <c r="AI471" s="113"/>
      <c r="AJ471" s="414"/>
      <c r="AK471" s="414"/>
      <c r="AL471" s="414"/>
      <c r="AM471" s="414"/>
      <c r="AN471" s="414"/>
      <c r="AO471" s="414"/>
      <c r="AP471" s="417"/>
      <c r="AQ471" s="32"/>
      <c r="AR471" s="7"/>
      <c r="AS471" s="7"/>
      <c r="AT471" s="7"/>
      <c r="AU471" s="7"/>
      <c r="AV471" s="7"/>
      <c r="AW471" s="7"/>
      <c r="AX471" s="7"/>
      <c r="AY471" s="7"/>
      <c r="AZ471" s="7"/>
      <c r="BA471" s="7"/>
      <c r="BB471" s="7"/>
      <c r="BC471" s="7"/>
      <c r="BD471" s="7"/>
      <c r="BE471" s="7"/>
      <c r="BF471" s="7"/>
      <c r="BG471" s="8"/>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c r="CO471" s="7"/>
      <c r="CP471" s="7"/>
      <c r="CQ471" s="7"/>
      <c r="CR471" s="7"/>
      <c r="CS471" s="7"/>
      <c r="CT471" s="7"/>
      <c r="CU471" s="7"/>
      <c r="CV471" s="7"/>
      <c r="CW471" s="7"/>
      <c r="CX471" s="7"/>
      <c r="CY471" s="7"/>
      <c r="CZ471" s="7"/>
      <c r="DA471" s="7"/>
      <c r="DB471" s="7"/>
      <c r="DC471" s="7"/>
      <c r="DD471" s="7"/>
      <c r="DE471" s="7"/>
      <c r="DF471" s="7"/>
      <c r="DG471" s="7"/>
      <c r="DH471" s="7"/>
      <c r="DI471" s="7"/>
      <c r="DJ471" s="7"/>
      <c r="DK471" s="7"/>
      <c r="DL471" s="7"/>
      <c r="DM471" s="7"/>
      <c r="DN471" s="7"/>
      <c r="DO471" s="7"/>
      <c r="DP471" s="7"/>
      <c r="DQ471" s="7"/>
      <c r="DR471" s="7"/>
      <c r="DS471" s="7"/>
      <c r="DT471" s="7"/>
      <c r="DU471" s="7"/>
      <c r="DV471" s="7"/>
      <c r="DW471" s="114"/>
      <c r="DX471" s="5"/>
      <c r="DY471" s="5"/>
      <c r="DZ471" s="5"/>
      <c r="EA471" s="5"/>
      <c r="EB471" s="5"/>
      <c r="EC471" s="5" t="s">
        <v>1547</v>
      </c>
      <c r="ED471" s="5"/>
      <c r="EE471" s="5"/>
      <c r="EF471" s="5"/>
      <c r="EG471" s="5"/>
      <c r="EH471" s="5"/>
      <c r="EI471" s="5"/>
      <c r="EJ471" s="5"/>
      <c r="EK471" s="5"/>
      <c r="EL471" s="5"/>
      <c r="EM471" s="5"/>
      <c r="EN471" s="5"/>
      <c r="EO471" s="5"/>
      <c r="EP471" s="5"/>
      <c r="EQ471" s="5"/>
      <c r="ER471" s="5"/>
    </row>
    <row r="472" spans="1:148" s="9" customFormat="1" ht="57.6" x14ac:dyDescent="0.3">
      <c r="A472" s="5" t="s">
        <v>651</v>
      </c>
      <c r="B472" s="5" t="s">
        <v>2576</v>
      </c>
      <c r="C472" s="5" t="s">
        <v>579</v>
      </c>
      <c r="D472" s="5" t="s">
        <v>581</v>
      </c>
      <c r="E472" s="5" t="s">
        <v>583</v>
      </c>
      <c r="F472" s="131">
        <v>44813</v>
      </c>
      <c r="G472" s="134"/>
      <c r="H472" s="130">
        <v>44824</v>
      </c>
      <c r="I472" s="134"/>
      <c r="J472" s="131">
        <v>44911</v>
      </c>
      <c r="K472" s="115"/>
      <c r="L472" s="115"/>
      <c r="M472" s="115"/>
      <c r="N472" s="130">
        <v>44914</v>
      </c>
      <c r="O472" s="134"/>
      <c r="P472" s="287">
        <v>45283</v>
      </c>
      <c r="Q472" s="336">
        <f t="shared" si="168"/>
        <v>45316</v>
      </c>
      <c r="R472" s="703" t="s">
        <v>2577</v>
      </c>
      <c r="S472" s="235"/>
      <c r="T472" s="235"/>
      <c r="U472" s="190">
        <v>1</v>
      </c>
      <c r="V472" s="235"/>
      <c r="W472" s="235"/>
      <c r="X472" s="177"/>
      <c r="Y472" s="25"/>
      <c r="Z472" s="207">
        <v>45323</v>
      </c>
      <c r="AA472" s="207">
        <v>45323</v>
      </c>
      <c r="AB472" s="134"/>
      <c r="AC472" s="207">
        <v>45331</v>
      </c>
      <c r="AD472" s="207">
        <v>45330</v>
      </c>
      <c r="AE472" s="207">
        <v>45334</v>
      </c>
      <c r="AF472" s="207">
        <f t="shared" si="159"/>
        <v>45337</v>
      </c>
      <c r="AG472" s="352">
        <v>45338</v>
      </c>
      <c r="AH472" s="222"/>
      <c r="AI472" s="41"/>
      <c r="AJ472" s="6">
        <f>IF(OR(ISBLANK(task_Fab_start),ISBLANK(task_Plumb_start)),"",task_Plumb_start-task_Fab_start+1)</f>
        <v>1</v>
      </c>
      <c r="AK472" s="6" t="str">
        <f>IF(OR(ISBLANK(task_Plumb_start),ISBLANK(task_Elect_start)),"",task_Elect_start-task_Plumb_start+1)</f>
        <v/>
      </c>
      <c r="AL472" s="6" t="str">
        <f>IF(OR(ISBLANK(task_Elect_start),ISBLANK(task_Fitup_Elect_start)),"",task_Fitup_Elect_start-task_Elect_start+1)</f>
        <v/>
      </c>
      <c r="AM472" s="6">
        <f>IF(OR(ISBLANK(task_Fitup_Elect_start),ISBLANK(task_Fitup_Plumb_start)),"",task_Fitup_Plumb_start-task_Fitup_Elect_start+1)</f>
        <v>0</v>
      </c>
      <c r="AN472" s="6">
        <f>IF(OR(ISBLANK(task_Fitup_Plumb_start),ISBLANK(task_Test_start)),"",task_Test_start-task_Fitup_Plumb_start+1)</f>
        <v>5</v>
      </c>
      <c r="AO472" s="6">
        <f>IF(OR(ISBLANK(task_Test_start),ISBLANK(task_QC_start)),"",task_QC_start-task_Test_start+1)</f>
        <v>4</v>
      </c>
      <c r="AP472" s="30">
        <f>IF(OR(ISBLANK(task_QC_start),ISBLANK(task_Shipdate)),"",task_Shipdate-task_QC_start+1)</f>
        <v>2</v>
      </c>
      <c r="AQ472" s="32"/>
      <c r="AR472" s="7"/>
      <c r="AS472" s="7"/>
      <c r="AT472" s="7"/>
      <c r="AU472" s="7"/>
      <c r="AV472" s="7"/>
      <c r="AW472" s="7"/>
      <c r="AX472" s="7"/>
      <c r="AY472" s="7"/>
      <c r="AZ472" s="7"/>
      <c r="BA472" s="7"/>
      <c r="BB472" s="7"/>
      <c r="BC472" s="7"/>
      <c r="BD472" s="7"/>
      <c r="BE472" s="7"/>
      <c r="BF472" s="7"/>
      <c r="BG472" s="8"/>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c r="CO472" s="7"/>
      <c r="CP472" s="7"/>
      <c r="CQ472" s="7"/>
      <c r="CR472" s="7"/>
      <c r="CS472" s="7"/>
      <c r="CT472" s="7"/>
      <c r="CU472" s="7"/>
      <c r="CV472" s="7"/>
      <c r="CW472" s="7"/>
      <c r="CX472" s="7"/>
      <c r="CY472" s="7"/>
      <c r="CZ472" s="7"/>
      <c r="DA472" s="7"/>
      <c r="DB472" s="7"/>
      <c r="DC472" s="7"/>
      <c r="DD472" s="7"/>
      <c r="DE472" s="7"/>
      <c r="DF472" s="7"/>
      <c r="DG472" s="7"/>
      <c r="DH472" s="7"/>
      <c r="DI472" s="7"/>
      <c r="DJ472" s="7"/>
      <c r="DK472" s="7"/>
      <c r="DL472" s="7"/>
      <c r="DM472" s="7"/>
      <c r="DN472" s="7"/>
      <c r="DO472" s="7"/>
      <c r="DP472" s="7"/>
      <c r="DQ472" s="7"/>
      <c r="DR472" s="7"/>
      <c r="DS472" s="7"/>
      <c r="DT472" s="7"/>
      <c r="DU472" s="7"/>
      <c r="DV472" s="7"/>
      <c r="DW472" s="37"/>
      <c r="DX472" s="5" t="s">
        <v>1703</v>
      </c>
      <c r="DY472" s="5"/>
      <c r="DZ472" s="5" t="s">
        <v>1527</v>
      </c>
      <c r="EA472" s="5"/>
      <c r="EB472" s="5" t="s">
        <v>1559</v>
      </c>
      <c r="EC472" s="5" t="s">
        <v>1705</v>
      </c>
      <c r="ED472" s="5"/>
      <c r="EE472" s="115"/>
      <c r="EF472" s="115"/>
      <c r="EG472" s="115"/>
      <c r="EH472" s="115"/>
      <c r="EI472" s="115"/>
      <c r="EJ472" s="115"/>
      <c r="EK472" s="115"/>
      <c r="EL472" s="115"/>
      <c r="EM472" s="115"/>
      <c r="EN472" s="115"/>
      <c r="EO472" s="115"/>
      <c r="EP472" s="115"/>
      <c r="EQ472" s="5"/>
      <c r="ER472" s="5"/>
    </row>
    <row r="473" spans="1:148" s="9" customFormat="1" ht="30.75" customHeight="1" x14ac:dyDescent="0.3">
      <c r="A473" s="110" t="s">
        <v>2578</v>
      </c>
      <c r="B473" s="28" t="s">
        <v>2579</v>
      </c>
      <c r="C473" s="5" t="s">
        <v>579</v>
      </c>
      <c r="D473" s="5" t="s">
        <v>581</v>
      </c>
      <c r="E473" s="5" t="s">
        <v>583</v>
      </c>
      <c r="F473" s="134"/>
      <c r="G473" s="134"/>
      <c r="H473" s="130">
        <v>45170</v>
      </c>
      <c r="I473" s="134"/>
      <c r="J473" s="130">
        <v>45205</v>
      </c>
      <c r="K473" s="134"/>
      <c r="L473" s="134"/>
      <c r="M473" s="115"/>
      <c r="N473" s="130">
        <v>45189</v>
      </c>
      <c r="O473" s="134"/>
      <c r="P473" s="115">
        <v>45292</v>
      </c>
      <c r="Q473" s="336">
        <f t="shared" si="168"/>
        <v>45292</v>
      </c>
      <c r="R473" s="28"/>
      <c r="S473" s="177"/>
      <c r="T473" s="177"/>
      <c r="U473" s="177"/>
      <c r="V473" s="177"/>
      <c r="W473" s="177"/>
      <c r="X473" s="177"/>
      <c r="Y473" s="298"/>
      <c r="Z473" s="208">
        <f>AA473</f>
        <v>45329</v>
      </c>
      <c r="AA473" s="205">
        <v>45329</v>
      </c>
      <c r="AB473" s="205">
        <v>45299</v>
      </c>
      <c r="AC473" s="205">
        <v>45334</v>
      </c>
      <c r="AD473" s="205">
        <v>45331</v>
      </c>
      <c r="AE473" s="205">
        <v>45338</v>
      </c>
      <c r="AF473" s="205">
        <f t="shared" si="159"/>
        <v>45344</v>
      </c>
      <c r="AG473" s="482">
        <v>45345</v>
      </c>
      <c r="AH473" s="410"/>
      <c r="AI473" s="113"/>
      <c r="AJ473" s="414"/>
      <c r="AK473" s="414"/>
      <c r="AL473" s="414"/>
      <c r="AM473" s="414"/>
      <c r="AN473" s="414"/>
      <c r="AO473" s="414"/>
      <c r="AP473" s="417"/>
      <c r="AQ473" s="32"/>
      <c r="AR473" s="7"/>
      <c r="AS473" s="7"/>
      <c r="AT473" s="7"/>
      <c r="AU473" s="7"/>
      <c r="AV473" s="7"/>
      <c r="AW473" s="7"/>
      <c r="AX473" s="7"/>
      <c r="AY473" s="7"/>
      <c r="AZ473" s="7"/>
      <c r="BA473" s="7"/>
      <c r="BB473" s="7"/>
      <c r="BC473" s="7"/>
      <c r="BD473" s="7"/>
      <c r="BE473" s="7"/>
      <c r="BF473" s="7"/>
      <c r="BG473" s="8"/>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c r="CO473" s="7"/>
      <c r="CP473" s="7"/>
      <c r="CQ473" s="7"/>
      <c r="CR473" s="7"/>
      <c r="CS473" s="7"/>
      <c r="CT473" s="7"/>
      <c r="CU473" s="7"/>
      <c r="CV473" s="7"/>
      <c r="CW473" s="7"/>
      <c r="CX473" s="7"/>
      <c r="CY473" s="7"/>
      <c r="CZ473" s="7"/>
      <c r="DA473" s="7"/>
      <c r="DB473" s="7"/>
      <c r="DC473" s="7"/>
      <c r="DD473" s="7"/>
      <c r="DE473" s="7"/>
      <c r="DF473" s="7"/>
      <c r="DG473" s="7"/>
      <c r="DH473" s="7"/>
      <c r="DI473" s="7"/>
      <c r="DJ473" s="7"/>
      <c r="DK473" s="7"/>
      <c r="DL473" s="7"/>
      <c r="DM473" s="7"/>
      <c r="DN473" s="7"/>
      <c r="DO473" s="7"/>
      <c r="DP473" s="7"/>
      <c r="DQ473" s="7"/>
      <c r="DR473" s="7"/>
      <c r="DS473" s="7"/>
      <c r="DT473" s="7"/>
      <c r="DU473" s="7"/>
      <c r="DV473" s="7"/>
      <c r="DW473" s="114"/>
      <c r="DX473" s="5"/>
      <c r="DY473" s="5"/>
      <c r="DZ473" s="5"/>
      <c r="EA473" s="5"/>
      <c r="EB473" s="5"/>
      <c r="EC473" s="5" t="s">
        <v>1547</v>
      </c>
      <c r="ED473" s="5"/>
      <c r="EE473" s="5"/>
      <c r="EF473" s="5"/>
      <c r="EG473" s="5"/>
      <c r="EH473" s="5"/>
      <c r="EI473" s="5"/>
      <c r="EJ473" s="5"/>
      <c r="EK473" s="5"/>
      <c r="EL473" s="5"/>
      <c r="EM473" s="5"/>
      <c r="EN473" s="5"/>
      <c r="EO473" s="5"/>
      <c r="EP473" s="5"/>
      <c r="EQ473" s="5"/>
      <c r="ER473" s="5"/>
    </row>
    <row r="474" spans="1:148" s="9" customFormat="1" ht="31.5" customHeight="1" x14ac:dyDescent="0.3">
      <c r="A474" s="110" t="s">
        <v>2580</v>
      </c>
      <c r="B474" s="28" t="s">
        <v>2579</v>
      </c>
      <c r="C474" s="5" t="s">
        <v>579</v>
      </c>
      <c r="D474" s="5" t="s">
        <v>581</v>
      </c>
      <c r="E474" s="5" t="s">
        <v>583</v>
      </c>
      <c r="F474" s="134"/>
      <c r="G474" s="134"/>
      <c r="H474" s="130">
        <v>45170</v>
      </c>
      <c r="I474" s="134"/>
      <c r="J474" s="130">
        <v>45205</v>
      </c>
      <c r="K474" s="134"/>
      <c r="L474" s="134"/>
      <c r="M474" s="115"/>
      <c r="N474" s="130">
        <v>45189</v>
      </c>
      <c r="O474" s="134"/>
      <c r="P474" s="115">
        <v>45292</v>
      </c>
      <c r="Q474" s="336">
        <f t="shared" si="168"/>
        <v>45292</v>
      </c>
      <c r="R474" s="28"/>
      <c r="S474" s="177"/>
      <c r="T474" s="177"/>
      <c r="U474" s="177"/>
      <c r="V474" s="177"/>
      <c r="W474" s="177"/>
      <c r="X474" s="177"/>
      <c r="Y474" s="298"/>
      <c r="Z474" s="208">
        <f>AA474</f>
        <v>45329</v>
      </c>
      <c r="AA474" s="205">
        <v>45329</v>
      </c>
      <c r="AB474" s="205">
        <v>45299</v>
      </c>
      <c r="AC474" s="205">
        <v>45334</v>
      </c>
      <c r="AD474" s="205">
        <v>45331</v>
      </c>
      <c r="AE474" s="205">
        <v>45338</v>
      </c>
      <c r="AF474" s="205">
        <f t="shared" si="159"/>
        <v>45344</v>
      </c>
      <c r="AG474" s="482">
        <v>45345</v>
      </c>
      <c r="AH474" s="410"/>
      <c r="AI474" s="113"/>
      <c r="AJ474" s="414"/>
      <c r="AK474" s="414"/>
      <c r="AL474" s="414"/>
      <c r="AM474" s="414"/>
      <c r="AN474" s="414"/>
      <c r="AO474" s="414"/>
      <c r="AP474" s="417"/>
      <c r="AQ474" s="32"/>
      <c r="AR474" s="7"/>
      <c r="AS474" s="7"/>
      <c r="AT474" s="7"/>
      <c r="AU474" s="7"/>
      <c r="AV474" s="7"/>
      <c r="AW474" s="7"/>
      <c r="AX474" s="7"/>
      <c r="AY474" s="7"/>
      <c r="AZ474" s="7"/>
      <c r="BA474" s="7"/>
      <c r="BB474" s="7"/>
      <c r="BC474" s="7"/>
      <c r="BD474" s="7"/>
      <c r="BE474" s="7"/>
      <c r="BF474" s="7"/>
      <c r="BG474" s="8"/>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c r="CO474" s="7"/>
      <c r="CP474" s="7"/>
      <c r="CQ474" s="7"/>
      <c r="CR474" s="7"/>
      <c r="CS474" s="7"/>
      <c r="CT474" s="7"/>
      <c r="CU474" s="7"/>
      <c r="CV474" s="7"/>
      <c r="CW474" s="7"/>
      <c r="CX474" s="7"/>
      <c r="CY474" s="7"/>
      <c r="CZ474" s="7"/>
      <c r="DA474" s="7"/>
      <c r="DB474" s="7"/>
      <c r="DC474" s="7"/>
      <c r="DD474" s="7"/>
      <c r="DE474" s="7"/>
      <c r="DF474" s="7"/>
      <c r="DG474" s="7"/>
      <c r="DH474" s="7"/>
      <c r="DI474" s="7"/>
      <c r="DJ474" s="7"/>
      <c r="DK474" s="7"/>
      <c r="DL474" s="7"/>
      <c r="DM474" s="7"/>
      <c r="DN474" s="7"/>
      <c r="DO474" s="7"/>
      <c r="DP474" s="7"/>
      <c r="DQ474" s="7"/>
      <c r="DR474" s="7"/>
      <c r="DS474" s="7"/>
      <c r="DT474" s="7"/>
      <c r="DU474" s="7"/>
      <c r="DV474" s="7"/>
      <c r="DW474" s="114"/>
      <c r="DX474" s="5"/>
      <c r="DY474" s="5"/>
      <c r="DZ474" s="5"/>
      <c r="EA474" s="5"/>
      <c r="EB474" s="5"/>
      <c r="EC474" s="5" t="s">
        <v>1547</v>
      </c>
      <c r="ED474" s="5"/>
      <c r="EE474" s="5"/>
      <c r="EF474" s="5"/>
      <c r="EG474" s="5"/>
      <c r="EH474" s="5"/>
      <c r="EI474" s="5"/>
      <c r="EJ474" s="5"/>
      <c r="EK474" s="5"/>
      <c r="EL474" s="5"/>
      <c r="EM474" s="5"/>
      <c r="EN474" s="5"/>
      <c r="EO474" s="5"/>
      <c r="EP474" s="5"/>
      <c r="EQ474" s="5"/>
      <c r="ER474" s="5"/>
    </row>
    <row r="475" spans="1:148" s="9" customFormat="1" x14ac:dyDescent="0.3">
      <c r="A475" s="5" t="s">
        <v>799</v>
      </c>
      <c r="B475" s="28" t="s">
        <v>2581</v>
      </c>
      <c r="C475" s="5" t="s">
        <v>579</v>
      </c>
      <c r="D475" s="5" t="s">
        <v>589</v>
      </c>
      <c r="E475" s="5" t="s">
        <v>583</v>
      </c>
      <c r="F475" s="134"/>
      <c r="G475" s="134"/>
      <c r="H475" s="130">
        <v>45037</v>
      </c>
      <c r="I475" s="130">
        <v>45034</v>
      </c>
      <c r="J475" s="130">
        <v>45040</v>
      </c>
      <c r="K475" s="115">
        <v>45289</v>
      </c>
      <c r="L475" s="134"/>
      <c r="M475" s="115">
        <v>45341</v>
      </c>
      <c r="N475" s="130">
        <v>45041</v>
      </c>
      <c r="O475" s="130">
        <v>45042</v>
      </c>
      <c r="P475" s="115">
        <v>45311</v>
      </c>
      <c r="Q475" s="336">
        <f t="shared" si="168"/>
        <v>45308</v>
      </c>
      <c r="R475" s="28"/>
      <c r="S475" s="177"/>
      <c r="T475" s="177"/>
      <c r="U475" s="177"/>
      <c r="V475" s="177"/>
      <c r="W475" s="177"/>
      <c r="X475" s="177"/>
      <c r="Y475" s="25"/>
      <c r="Z475" s="205">
        <v>45313</v>
      </c>
      <c r="AA475" s="205">
        <v>45315</v>
      </c>
      <c r="AB475" s="205">
        <v>45316</v>
      </c>
      <c r="AC475" s="205">
        <v>45330</v>
      </c>
      <c r="AD475" s="205">
        <v>45320</v>
      </c>
      <c r="AE475" s="205">
        <v>45341</v>
      </c>
      <c r="AF475" s="205">
        <f t="shared" si="159"/>
        <v>45351</v>
      </c>
      <c r="AG475" s="221">
        <v>45352</v>
      </c>
      <c r="AH475" s="222"/>
      <c r="AI475" s="41"/>
      <c r="AJ475" s="6">
        <f>IF(OR(ISBLANK(task_Fab_start),ISBLANK(task_Plumb_start)),"",task_Plumb_start-task_Fab_start+1)</f>
        <v>3</v>
      </c>
      <c r="AK475" s="6">
        <f>IF(OR(ISBLANK(task_Plumb_start),ISBLANK(task_Elect_start)),"",task_Elect_start-task_Plumb_start+1)</f>
        <v>2</v>
      </c>
      <c r="AL475" s="6">
        <f>IF(OR(ISBLANK(task_Elect_start),ISBLANK(task_Fitup_Elect_start)),"",task_Fitup_Elect_start-task_Elect_start+1)</f>
        <v>15</v>
      </c>
      <c r="AM475" s="6">
        <f>IF(OR(ISBLANK(task_Fitup_Elect_start),ISBLANK(task_Fitup_Plumb_start)),"",task_Fitup_Plumb_start-task_Fitup_Elect_start+1)</f>
        <v>-9</v>
      </c>
      <c r="AN475" s="6">
        <f>IF(OR(ISBLANK(task_Fitup_Plumb_start),ISBLANK(task_Test_start)),"",task_Test_start-task_Fitup_Plumb_start+1)</f>
        <v>22</v>
      </c>
      <c r="AO475" s="6">
        <f>IF(OR(ISBLANK(task_Test_start),ISBLANK(task_QC_start)),"",task_QC_start-task_Test_start+1)</f>
        <v>11</v>
      </c>
      <c r="AP475" s="30">
        <f>IF(OR(ISBLANK(task_QC_start),ISBLANK(task_Shipdate)),"",task_Shipdate-task_QC_start+1)</f>
        <v>2</v>
      </c>
      <c r="AQ475" s="32"/>
      <c r="AR475" s="7"/>
      <c r="AS475" s="7"/>
      <c r="AT475" s="7"/>
      <c r="AU475" s="7"/>
      <c r="AV475" s="7"/>
      <c r="AW475" s="7"/>
      <c r="AX475" s="7"/>
      <c r="AY475" s="7"/>
      <c r="AZ475" s="7"/>
      <c r="BA475" s="7"/>
      <c r="BB475" s="7"/>
      <c r="BC475" s="7"/>
      <c r="BD475" s="7"/>
      <c r="BE475" s="7"/>
      <c r="BF475" s="7"/>
      <c r="BG475" s="8"/>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c r="CO475" s="7"/>
      <c r="CP475" s="7"/>
      <c r="CQ475" s="7"/>
      <c r="CR475" s="7"/>
      <c r="CS475" s="7"/>
      <c r="CT475" s="7"/>
      <c r="CU475" s="7"/>
      <c r="CV475" s="7"/>
      <c r="CW475" s="7"/>
      <c r="CX475" s="7"/>
      <c r="CY475" s="7"/>
      <c r="CZ475" s="7"/>
      <c r="DA475" s="7"/>
      <c r="DB475" s="7"/>
      <c r="DC475" s="7"/>
      <c r="DD475" s="7"/>
      <c r="DE475" s="7"/>
      <c r="DF475" s="7"/>
      <c r="DG475" s="7"/>
      <c r="DH475" s="7"/>
      <c r="DI475" s="7"/>
      <c r="DJ475" s="7"/>
      <c r="DK475" s="7"/>
      <c r="DL475" s="7"/>
      <c r="DM475" s="7"/>
      <c r="DN475" s="7"/>
      <c r="DO475" s="7"/>
      <c r="DP475" s="7"/>
      <c r="DQ475" s="7"/>
      <c r="DR475" s="7"/>
      <c r="DS475" s="7"/>
      <c r="DT475" s="7"/>
      <c r="DU475" s="7"/>
      <c r="DV475" s="7"/>
      <c r="DW475" s="37"/>
      <c r="DX475" s="5"/>
      <c r="DY475" s="5"/>
      <c r="DZ475" s="5"/>
      <c r="EA475" s="5"/>
      <c r="EB475" s="5"/>
      <c r="EC475" s="5"/>
      <c r="ED475" s="5"/>
      <c r="EE475" s="5"/>
      <c r="EF475" s="5"/>
      <c r="EG475" s="5"/>
      <c r="EH475" s="5"/>
      <c r="EI475" s="5"/>
      <c r="EJ475" s="5"/>
      <c r="EK475" s="5"/>
      <c r="EL475" s="5"/>
      <c r="EM475" s="5"/>
      <c r="EN475" s="5"/>
      <c r="EO475" s="5"/>
      <c r="EP475" s="5"/>
      <c r="EQ475" s="5"/>
      <c r="ER475" s="5"/>
    </row>
    <row r="476" spans="1:148" s="9" customFormat="1" x14ac:dyDescent="0.3">
      <c r="A476" s="5" t="s">
        <v>700</v>
      </c>
      <c r="B476" s="28" t="s">
        <v>2582</v>
      </c>
      <c r="C476" s="5" t="s">
        <v>579</v>
      </c>
      <c r="D476" s="5" t="s">
        <v>589</v>
      </c>
      <c r="E476" s="5" t="s">
        <v>583</v>
      </c>
      <c r="F476" s="134"/>
      <c r="G476" s="134"/>
      <c r="H476" s="130">
        <v>45037</v>
      </c>
      <c r="I476" s="130">
        <v>45034</v>
      </c>
      <c r="J476" s="130">
        <v>45040</v>
      </c>
      <c r="K476" s="115">
        <v>45289</v>
      </c>
      <c r="L476" s="134"/>
      <c r="M476" s="115">
        <v>45341</v>
      </c>
      <c r="N476" s="130">
        <v>45041</v>
      </c>
      <c r="O476" s="130">
        <v>45289</v>
      </c>
      <c r="P476" s="115">
        <v>45311</v>
      </c>
      <c r="Q476" s="336">
        <f t="shared" si="168"/>
        <v>45313</v>
      </c>
      <c r="R476" s="28"/>
      <c r="S476" s="177"/>
      <c r="T476" s="177"/>
      <c r="U476" s="177"/>
      <c r="V476" s="177"/>
      <c r="W476" s="177"/>
      <c r="X476" s="177"/>
      <c r="Y476" s="25"/>
      <c r="Z476" s="205">
        <v>44950</v>
      </c>
      <c r="AA476" s="205">
        <v>45320</v>
      </c>
      <c r="AB476" s="205">
        <v>45327</v>
      </c>
      <c r="AC476" s="205">
        <v>45337</v>
      </c>
      <c r="AD476" s="205">
        <v>45323</v>
      </c>
      <c r="AE476" s="205">
        <v>45348</v>
      </c>
      <c r="AF476" s="205">
        <f t="shared" si="159"/>
        <v>45358</v>
      </c>
      <c r="AG476" s="221">
        <v>45359</v>
      </c>
      <c r="AH476" s="222"/>
      <c r="AI476" s="41"/>
      <c r="AJ476" s="6">
        <f>IF(OR(ISBLANK(task_Fab_start),ISBLANK(task_Plumb_start)),"",task_Plumb_start-task_Fab_start+1)</f>
        <v>371</v>
      </c>
      <c r="AK476" s="6">
        <f>IF(OR(ISBLANK(task_Plumb_start),ISBLANK(task_Elect_start)),"",task_Elect_start-task_Plumb_start+1)</f>
        <v>8</v>
      </c>
      <c r="AL476" s="6">
        <f>IF(OR(ISBLANK(task_Elect_start),ISBLANK(task_Fitup_Elect_start)),"",task_Fitup_Elect_start-task_Elect_start+1)</f>
        <v>11</v>
      </c>
      <c r="AM476" s="6">
        <f>IF(OR(ISBLANK(task_Fitup_Elect_start),ISBLANK(task_Fitup_Plumb_start)),"",task_Fitup_Plumb_start-task_Fitup_Elect_start+1)</f>
        <v>-13</v>
      </c>
      <c r="AN476" s="6">
        <f>IF(OR(ISBLANK(task_Fitup_Plumb_start),ISBLANK(task_Test_start)),"",task_Test_start-task_Fitup_Plumb_start+1)</f>
        <v>26</v>
      </c>
      <c r="AO476" s="6">
        <f>IF(OR(ISBLANK(task_Test_start),ISBLANK(task_QC_start)),"",task_QC_start-task_Test_start+1)</f>
        <v>11</v>
      </c>
      <c r="AP476" s="30">
        <f>IF(OR(ISBLANK(task_QC_start),ISBLANK(task_Shipdate)),"",task_Shipdate-task_QC_start+1)</f>
        <v>2</v>
      </c>
      <c r="AQ476" s="32"/>
      <c r="AR476" s="7"/>
      <c r="AS476" s="7"/>
      <c r="AT476" s="7"/>
      <c r="AU476" s="7"/>
      <c r="AV476" s="7"/>
      <c r="AW476" s="7"/>
      <c r="AX476" s="7"/>
      <c r="AY476" s="7"/>
      <c r="AZ476" s="7"/>
      <c r="BA476" s="7"/>
      <c r="BB476" s="7"/>
      <c r="BC476" s="7"/>
      <c r="BD476" s="7"/>
      <c r="BE476" s="7"/>
      <c r="BF476" s="7"/>
      <c r="BG476" s="8"/>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c r="CO476" s="7"/>
      <c r="CP476" s="7"/>
      <c r="CQ476" s="7"/>
      <c r="CR476" s="7"/>
      <c r="CS476" s="7"/>
      <c r="CT476" s="7"/>
      <c r="CU476" s="7"/>
      <c r="CV476" s="7"/>
      <c r="CW476" s="7"/>
      <c r="CX476" s="7"/>
      <c r="CY476" s="7"/>
      <c r="CZ476" s="7"/>
      <c r="DA476" s="7"/>
      <c r="DB476" s="7"/>
      <c r="DC476" s="7"/>
      <c r="DD476" s="7"/>
      <c r="DE476" s="7"/>
      <c r="DF476" s="7"/>
      <c r="DG476" s="7"/>
      <c r="DH476" s="7"/>
      <c r="DI476" s="7"/>
      <c r="DJ476" s="7"/>
      <c r="DK476" s="7"/>
      <c r="DL476" s="7"/>
      <c r="DM476" s="7"/>
      <c r="DN476" s="7"/>
      <c r="DO476" s="7"/>
      <c r="DP476" s="7"/>
      <c r="DQ476" s="7"/>
      <c r="DR476" s="7"/>
      <c r="DS476" s="7"/>
      <c r="DT476" s="7"/>
      <c r="DU476" s="7"/>
      <c r="DV476" s="7"/>
      <c r="DW476" s="37"/>
      <c r="DX476" s="5"/>
      <c r="DY476" s="5"/>
      <c r="DZ476" s="5"/>
      <c r="EA476" s="5"/>
      <c r="EB476" s="5"/>
      <c r="EC476" s="5" t="s">
        <v>1705</v>
      </c>
      <c r="ED476" s="5"/>
      <c r="EE476" s="5"/>
      <c r="EF476" s="5"/>
      <c r="EG476" s="5"/>
      <c r="EH476" s="5"/>
      <c r="EI476" s="5"/>
      <c r="EJ476" s="5"/>
      <c r="EK476" s="5"/>
      <c r="EL476" s="5"/>
      <c r="EM476" s="5"/>
      <c r="EN476" s="5"/>
      <c r="EO476" s="5"/>
      <c r="EP476" s="5"/>
      <c r="EQ476" s="5"/>
      <c r="ER476" s="5"/>
    </row>
    <row r="477" spans="1:148" s="9" customFormat="1" ht="15" thickBot="1" x14ac:dyDescent="0.35">
      <c r="A477" s="5" t="s">
        <v>669</v>
      </c>
      <c r="B477" s="5" t="s">
        <v>2583</v>
      </c>
      <c r="C477" s="5" t="s">
        <v>579</v>
      </c>
      <c r="D477" s="5" t="s">
        <v>581</v>
      </c>
      <c r="E477" s="5" t="s">
        <v>583</v>
      </c>
      <c r="F477" s="130">
        <v>44767</v>
      </c>
      <c r="G477" s="130">
        <v>44767</v>
      </c>
      <c r="H477" s="136">
        <v>44862</v>
      </c>
      <c r="I477" s="136">
        <v>44848</v>
      </c>
      <c r="J477" s="132">
        <v>44858</v>
      </c>
      <c r="K477" s="136">
        <v>44855</v>
      </c>
      <c r="L477" s="134"/>
      <c r="M477" s="115">
        <v>45298</v>
      </c>
      <c r="N477" s="131">
        <v>44862</v>
      </c>
      <c r="O477" s="136">
        <v>44855</v>
      </c>
      <c r="P477" s="287">
        <v>45187</v>
      </c>
      <c r="Q477" s="462">
        <f t="shared" si="168"/>
        <v>45274</v>
      </c>
      <c r="R477" s="463" t="s">
        <v>2584</v>
      </c>
      <c r="S477" s="190">
        <v>1</v>
      </c>
      <c r="T477" s="235"/>
      <c r="U477" s="235"/>
      <c r="V477" s="235"/>
      <c r="W477" s="235"/>
      <c r="X477" s="177"/>
      <c r="Y477" s="25"/>
      <c r="Z477" s="208">
        <f>AA477</f>
        <v>45308</v>
      </c>
      <c r="AA477" s="205">
        <v>45308</v>
      </c>
      <c r="AB477" s="205">
        <v>45281</v>
      </c>
      <c r="AC477" s="205">
        <v>45317</v>
      </c>
      <c r="AD477" s="205">
        <v>45314</v>
      </c>
      <c r="AE477" s="205">
        <v>45355</v>
      </c>
      <c r="AF477" s="205">
        <f t="shared" si="159"/>
        <v>45364</v>
      </c>
      <c r="AG477" s="221">
        <v>45365</v>
      </c>
      <c r="AH477" s="222"/>
      <c r="AI477" s="41"/>
      <c r="AJ477" s="6">
        <f>IF(OR(ISBLANK(task_Fab_start),ISBLANK(task_Plumb_start)),"",task_Plumb_start-task_Fab_start+1)</f>
        <v>1</v>
      </c>
      <c r="AK477" s="6">
        <f>IF(OR(ISBLANK(task_Plumb_start),ISBLANK(task_Elect_start)),"",task_Elect_start-task_Plumb_start+1)</f>
        <v>-26</v>
      </c>
      <c r="AL477" s="6">
        <f>IF(OR(ISBLANK(task_Elect_start),ISBLANK(task_Fitup_Elect_start)),"",task_Fitup_Elect_start-task_Elect_start+1)</f>
        <v>37</v>
      </c>
      <c r="AM477" s="6">
        <f>IF(OR(ISBLANK(task_Fitup_Elect_start),ISBLANK(task_Fitup_Plumb_start)),"",task_Fitup_Plumb_start-task_Fitup_Elect_start+1)</f>
        <v>-2</v>
      </c>
      <c r="AN477" s="6">
        <f>IF(OR(ISBLANK(task_Fitup_Plumb_start),ISBLANK(task_Test_start)),"",task_Test_start-task_Fitup_Plumb_start+1)</f>
        <v>42</v>
      </c>
      <c r="AO477" s="6">
        <f>IF(OR(ISBLANK(task_Test_start),ISBLANK(task_QC_start)),"",task_QC_start-task_Test_start+1)</f>
        <v>10</v>
      </c>
      <c r="AP477" s="30">
        <f>IF(OR(ISBLANK(task_QC_start),ISBLANK(task_Shipdate)),"",task_Shipdate-task_QC_start+1)</f>
        <v>2</v>
      </c>
      <c r="AQ477" s="32"/>
      <c r="AR477" s="7"/>
      <c r="AS477" s="7"/>
      <c r="AT477" s="7"/>
      <c r="AU477" s="7"/>
      <c r="AV477" s="7"/>
      <c r="AW477" s="7"/>
      <c r="AX477" s="7"/>
      <c r="AY477" s="7"/>
      <c r="AZ477" s="7"/>
      <c r="BA477" s="7"/>
      <c r="BB477" s="7"/>
      <c r="BC477" s="7"/>
      <c r="BD477" s="7"/>
      <c r="BE477" s="7"/>
      <c r="BF477" s="7"/>
      <c r="BG477" s="8"/>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c r="CO477" s="7"/>
      <c r="CP477" s="7"/>
      <c r="CQ477" s="7"/>
      <c r="CR477" s="7"/>
      <c r="CS477" s="7"/>
      <c r="CT477" s="7"/>
      <c r="CU477" s="7"/>
      <c r="CV477" s="7"/>
      <c r="CW477" s="7"/>
      <c r="CX477" s="7"/>
      <c r="CY477" s="7"/>
      <c r="CZ477" s="7"/>
      <c r="DA477" s="7"/>
      <c r="DB477" s="7"/>
      <c r="DC477" s="7"/>
      <c r="DD477" s="7"/>
      <c r="DE477" s="7"/>
      <c r="DF477" s="7"/>
      <c r="DG477" s="7"/>
      <c r="DH477" s="7"/>
      <c r="DI477" s="7"/>
      <c r="DJ477" s="7"/>
      <c r="DK477" s="7"/>
      <c r="DL477" s="7"/>
      <c r="DM477" s="7"/>
      <c r="DN477" s="7"/>
      <c r="DO477" s="7"/>
      <c r="DP477" s="7"/>
      <c r="DQ477" s="7"/>
      <c r="DR477" s="7"/>
      <c r="DS477" s="7"/>
      <c r="DT477" s="7"/>
      <c r="DU477" s="7"/>
      <c r="DV477" s="7"/>
      <c r="DW477" s="37"/>
      <c r="DX477" s="5" t="s">
        <v>829</v>
      </c>
      <c r="DY477" s="5"/>
      <c r="DZ477" s="5" t="s">
        <v>1527</v>
      </c>
      <c r="EA477" s="5"/>
      <c r="EB477" s="5"/>
      <c r="EC477" s="5" t="s">
        <v>1547</v>
      </c>
      <c r="ED477" s="5" t="s">
        <v>1695</v>
      </c>
      <c r="EE477" s="115"/>
      <c r="EF477" s="115"/>
      <c r="EG477" s="115"/>
      <c r="EH477" s="115"/>
      <c r="EI477" s="115"/>
      <c r="EJ477" s="115"/>
      <c r="EK477" s="115"/>
      <c r="EL477" s="115"/>
      <c r="EM477" s="115"/>
      <c r="EN477" s="115"/>
      <c r="EO477" s="115"/>
      <c r="EP477" s="115"/>
      <c r="EQ477" s="5"/>
      <c r="ER477" s="5"/>
    </row>
    <row r="478" spans="1:148" s="9" customFormat="1" ht="15" hidden="1" thickBot="1" x14ac:dyDescent="0.35">
      <c r="A478" s="5" t="s">
        <v>804</v>
      </c>
      <c r="B478" s="28" t="s">
        <v>2585</v>
      </c>
      <c r="C478" s="5" t="s">
        <v>587</v>
      </c>
      <c r="D478" s="5" t="s">
        <v>589</v>
      </c>
      <c r="E478" s="5" t="s">
        <v>575</v>
      </c>
      <c r="F478" s="321"/>
      <c r="G478" s="321"/>
      <c r="H478" s="321"/>
      <c r="I478" s="321"/>
      <c r="J478" s="321"/>
      <c r="K478" s="321"/>
      <c r="L478" s="321"/>
      <c r="M478" s="321"/>
      <c r="N478" s="321"/>
      <c r="O478" s="321"/>
      <c r="P478" s="115">
        <v>45092</v>
      </c>
      <c r="Q478" s="271">
        <v>45093</v>
      </c>
      <c r="R478" s="28"/>
      <c r="S478" s="161"/>
      <c r="T478" s="161"/>
      <c r="U478" s="161"/>
      <c r="V478" s="161"/>
      <c r="W478" s="161"/>
      <c r="X478" s="177"/>
      <c r="Y478" s="25"/>
      <c r="Z478" s="205"/>
      <c r="AA478" s="205"/>
      <c r="AB478" s="205"/>
      <c r="AC478" s="205"/>
      <c r="AD478" s="205"/>
      <c r="AE478" s="205"/>
      <c r="AF478" s="205"/>
      <c r="AG478" s="221">
        <v>45106</v>
      </c>
      <c r="AH478" s="222"/>
      <c r="AI478" s="41"/>
      <c r="AJ478" s="6"/>
      <c r="AK478" s="6"/>
      <c r="AL478" s="6"/>
      <c r="AM478" s="6"/>
      <c r="AN478" s="6"/>
      <c r="AO478" s="6"/>
      <c r="AP478" s="30"/>
      <c r="AQ478" s="32"/>
      <c r="AR478" s="7"/>
      <c r="AS478" s="7"/>
      <c r="AT478" s="7"/>
      <c r="AU478" s="7"/>
      <c r="AV478" s="7"/>
      <c r="AW478" s="7"/>
      <c r="AX478" s="7"/>
      <c r="AY478" s="7"/>
      <c r="AZ478" s="7"/>
      <c r="BA478" s="7"/>
      <c r="BB478" s="7"/>
      <c r="BC478" s="7"/>
      <c r="BD478" s="7"/>
      <c r="BE478" s="7"/>
      <c r="BF478" s="7"/>
      <c r="BG478" s="8"/>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c r="CO478" s="7"/>
      <c r="CP478" s="7"/>
      <c r="CQ478" s="7"/>
      <c r="CR478" s="7"/>
      <c r="CS478" s="7"/>
      <c r="CT478" s="7"/>
      <c r="CU478" s="7"/>
      <c r="CV478" s="7"/>
      <c r="CW478" s="7"/>
      <c r="CX478" s="7"/>
      <c r="CY478" s="7"/>
      <c r="CZ478" s="7"/>
      <c r="DA478" s="7"/>
      <c r="DB478" s="7"/>
      <c r="DC478" s="7"/>
      <c r="DD478" s="7"/>
      <c r="DE478" s="7"/>
      <c r="DF478" s="7"/>
      <c r="DG478" s="7"/>
      <c r="DH478" s="7"/>
      <c r="DI478" s="7"/>
      <c r="DJ478" s="7"/>
      <c r="DK478" s="7"/>
      <c r="DL478" s="7"/>
      <c r="DM478" s="7"/>
      <c r="DN478" s="7"/>
      <c r="DO478" s="7"/>
      <c r="DP478" s="7"/>
      <c r="DQ478" s="7"/>
      <c r="DR478" s="7"/>
      <c r="DS478" s="7"/>
      <c r="DT478" s="7"/>
      <c r="DU478" s="7"/>
      <c r="DV478" s="7"/>
      <c r="DW478" s="37"/>
      <c r="DX478" s="5"/>
      <c r="DY478" s="5"/>
      <c r="DZ478" s="5"/>
      <c r="EA478" s="5"/>
      <c r="EB478" s="5"/>
      <c r="EC478" s="5"/>
      <c r="ED478" s="5"/>
      <c r="EE478" s="5"/>
      <c r="EF478" s="5"/>
      <c r="EG478" s="5"/>
      <c r="EH478" s="5"/>
      <c r="EI478" s="5"/>
      <c r="EJ478" s="5"/>
      <c r="EK478" s="5"/>
      <c r="EL478" s="5"/>
      <c r="EM478" s="5"/>
      <c r="EN478" s="5"/>
      <c r="EO478" s="5"/>
      <c r="EP478" s="5"/>
      <c r="EQ478" s="5"/>
      <c r="ER478" s="5"/>
    </row>
    <row r="479" spans="1:148" s="9" customFormat="1" ht="66.75" customHeight="1" thickBot="1" x14ac:dyDescent="0.35">
      <c r="A479" s="188" t="s">
        <v>670</v>
      </c>
      <c r="B479" s="5" t="s">
        <v>2583</v>
      </c>
      <c r="C479" s="5" t="s">
        <v>579</v>
      </c>
      <c r="D479" s="5" t="s">
        <v>581</v>
      </c>
      <c r="E479" s="5" t="s">
        <v>583</v>
      </c>
      <c r="F479" s="130">
        <v>44767</v>
      </c>
      <c r="G479" s="130">
        <v>44767</v>
      </c>
      <c r="H479" s="136">
        <v>44862</v>
      </c>
      <c r="I479" s="132">
        <v>44826</v>
      </c>
      <c r="J479" s="132">
        <v>44858</v>
      </c>
      <c r="K479" s="136">
        <v>44855</v>
      </c>
      <c r="L479" s="134"/>
      <c r="M479" s="198">
        <v>45298</v>
      </c>
      <c r="N479" s="334">
        <v>44862</v>
      </c>
      <c r="O479" s="136">
        <v>44855</v>
      </c>
      <c r="P479" s="287">
        <v>45187</v>
      </c>
      <c r="Q479" s="336">
        <f t="shared" ref="Q479:Q488" si="169">WORKDAY(MIN(AA479,AB479),-5)</f>
        <v>45279</v>
      </c>
      <c r="R479" s="703" t="s">
        <v>2584</v>
      </c>
      <c r="S479" s="176">
        <v>0.8</v>
      </c>
      <c r="T479" s="176"/>
      <c r="U479" s="176"/>
      <c r="V479" s="176"/>
      <c r="W479" s="176"/>
      <c r="X479" s="177"/>
      <c r="Y479" s="25"/>
      <c r="Z479" s="208">
        <f t="shared" ref="Z479:Z485" si="170">AA479</f>
        <v>45314</v>
      </c>
      <c r="AA479" s="205">
        <v>45314</v>
      </c>
      <c r="AB479" s="205">
        <v>45286</v>
      </c>
      <c r="AC479" s="205">
        <v>45323</v>
      </c>
      <c r="AD479" s="205">
        <v>45320</v>
      </c>
      <c r="AE479" s="205">
        <v>45355</v>
      </c>
      <c r="AF479" s="205">
        <f t="shared" ref="AF479:AF486" si="171">IF(ISBLANK(AG479),"",WORKDAY(AG479,-1))</f>
        <v>45364</v>
      </c>
      <c r="AG479" s="221">
        <v>45365</v>
      </c>
      <c r="AH479" s="222"/>
      <c r="AI479" s="41"/>
      <c r="AJ479" s="6">
        <f t="shared" ref="AJ479:AJ486" si="172">IF(OR(ISBLANK(task_Fab_start),ISBLANK(task_Plumb_start)),"",task_Plumb_start-task_Fab_start+1)</f>
        <v>1</v>
      </c>
      <c r="AK479" s="6">
        <f t="shared" ref="AK479:AK486" si="173">IF(OR(ISBLANK(task_Plumb_start),ISBLANK(task_Elect_start)),"",task_Elect_start-task_Plumb_start+1)</f>
        <v>-27</v>
      </c>
      <c r="AL479" s="6">
        <f t="shared" ref="AL479:AL486" si="174">IF(OR(ISBLANK(task_Elect_start),ISBLANK(task_Fitup_Elect_start)),"",task_Fitup_Elect_start-task_Elect_start+1)</f>
        <v>38</v>
      </c>
      <c r="AM479" s="6">
        <f t="shared" ref="AM479:AM486" si="175">IF(OR(ISBLANK(task_Fitup_Elect_start),ISBLANK(task_Fitup_Plumb_start)),"",task_Fitup_Plumb_start-task_Fitup_Elect_start+1)</f>
        <v>-2</v>
      </c>
      <c r="AN479" s="6">
        <f t="shared" ref="AN479:AN486" si="176">IF(OR(ISBLANK(task_Fitup_Plumb_start),ISBLANK(task_Test_start)),"",task_Test_start-task_Fitup_Plumb_start+1)</f>
        <v>36</v>
      </c>
      <c r="AO479" s="6">
        <f t="shared" ref="AO479:AO486" si="177">IF(OR(ISBLANK(task_Test_start),ISBLANK(task_QC_start)),"",task_QC_start-task_Test_start+1)</f>
        <v>10</v>
      </c>
      <c r="AP479" s="30">
        <f t="shared" ref="AP479:AP486" si="178">IF(OR(ISBLANK(task_QC_start),ISBLANK(task_Shipdate)),"",task_Shipdate-task_QC_start+1)</f>
        <v>2</v>
      </c>
      <c r="AQ479" s="32"/>
      <c r="AR479" s="7"/>
      <c r="AS479" s="7"/>
      <c r="AT479" s="7"/>
      <c r="AU479" s="7"/>
      <c r="AV479" s="7"/>
      <c r="AW479" s="7"/>
      <c r="AX479" s="7"/>
      <c r="AY479" s="7"/>
      <c r="AZ479" s="7"/>
      <c r="BA479" s="7"/>
      <c r="BB479" s="7"/>
      <c r="BC479" s="7"/>
      <c r="BD479" s="7"/>
      <c r="BE479" s="7"/>
      <c r="BF479" s="7"/>
      <c r="BG479" s="8"/>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c r="CO479" s="7"/>
      <c r="CP479" s="7"/>
      <c r="CQ479" s="7"/>
      <c r="CR479" s="7"/>
      <c r="CS479" s="7"/>
      <c r="CT479" s="7"/>
      <c r="CU479" s="7"/>
      <c r="CV479" s="7"/>
      <c r="CW479" s="7"/>
      <c r="CX479" s="7"/>
      <c r="CY479" s="7"/>
      <c r="CZ479" s="7"/>
      <c r="DA479" s="7"/>
      <c r="DB479" s="7"/>
      <c r="DC479" s="7"/>
      <c r="DD479" s="7"/>
      <c r="DE479" s="7"/>
      <c r="DF479" s="7"/>
      <c r="DG479" s="7"/>
      <c r="DH479" s="7"/>
      <c r="DI479" s="7"/>
      <c r="DJ479" s="7"/>
      <c r="DK479" s="7"/>
      <c r="DL479" s="7"/>
      <c r="DM479" s="7"/>
      <c r="DN479" s="7"/>
      <c r="DO479" s="7"/>
      <c r="DP479" s="7"/>
      <c r="DQ479" s="7"/>
      <c r="DR479" s="7"/>
      <c r="DS479" s="7"/>
      <c r="DT479" s="7"/>
      <c r="DU479" s="7"/>
      <c r="DV479" s="7"/>
      <c r="DW479" s="37"/>
      <c r="DX479" s="5" t="s">
        <v>829</v>
      </c>
      <c r="DY479" s="5"/>
      <c r="DZ479" s="5" t="s">
        <v>1527</v>
      </c>
      <c r="EA479" s="5"/>
      <c r="EB479" s="5"/>
      <c r="EC479" s="5" t="s">
        <v>1547</v>
      </c>
      <c r="ED479" s="5" t="s">
        <v>1695</v>
      </c>
      <c r="EE479" s="115"/>
      <c r="EF479" s="115"/>
      <c r="EG479" s="115"/>
      <c r="EH479" s="115"/>
      <c r="EI479" s="115"/>
      <c r="EJ479" s="115"/>
      <c r="EK479" s="115"/>
      <c r="EL479" s="115"/>
      <c r="EM479" s="115"/>
      <c r="EN479" s="115"/>
      <c r="EO479" s="115"/>
      <c r="EP479" s="115"/>
      <c r="EQ479" s="5"/>
      <c r="ER479" s="5"/>
    </row>
    <row r="480" spans="1:148" s="9" customFormat="1" ht="15" thickBot="1" x14ac:dyDescent="0.35">
      <c r="A480" s="188" t="s">
        <v>671</v>
      </c>
      <c r="B480" s="5" t="s">
        <v>2583</v>
      </c>
      <c r="C480" s="5" t="s">
        <v>579</v>
      </c>
      <c r="D480" s="5" t="s">
        <v>581</v>
      </c>
      <c r="E480" s="5" t="s">
        <v>583</v>
      </c>
      <c r="F480" s="130">
        <v>44767</v>
      </c>
      <c r="G480" s="130">
        <v>44767</v>
      </c>
      <c r="H480" s="136">
        <v>44862</v>
      </c>
      <c r="I480" s="276">
        <v>44826</v>
      </c>
      <c r="J480" s="564">
        <v>44858</v>
      </c>
      <c r="K480" s="346">
        <v>44855</v>
      </c>
      <c r="L480" s="197"/>
      <c r="M480" s="198">
        <v>45298</v>
      </c>
      <c r="N480" s="334">
        <v>44862</v>
      </c>
      <c r="O480" s="346">
        <v>44855</v>
      </c>
      <c r="P480" s="262">
        <v>45187</v>
      </c>
      <c r="Q480" s="336">
        <f t="shared" si="169"/>
        <v>45282</v>
      </c>
      <c r="R480" s="699" t="s">
        <v>2586</v>
      </c>
      <c r="S480" s="580">
        <v>0.8</v>
      </c>
      <c r="T480" s="235"/>
      <c r="U480" s="176"/>
      <c r="V480" s="235"/>
      <c r="W480" s="235"/>
      <c r="X480" s="177"/>
      <c r="Y480" s="25"/>
      <c r="Z480" s="208">
        <f t="shared" si="170"/>
        <v>45320</v>
      </c>
      <c r="AA480" s="205">
        <v>45320</v>
      </c>
      <c r="AB480" s="205">
        <v>45289</v>
      </c>
      <c r="AC480" s="205">
        <v>45329</v>
      </c>
      <c r="AD480" s="205">
        <v>45324</v>
      </c>
      <c r="AE480" s="205">
        <v>45355</v>
      </c>
      <c r="AF480" s="205">
        <f t="shared" si="171"/>
        <v>45364</v>
      </c>
      <c r="AG480" s="221">
        <v>45365</v>
      </c>
      <c r="AH480" s="222"/>
      <c r="AI480" s="41"/>
      <c r="AJ480" s="6">
        <f t="shared" si="172"/>
        <v>1</v>
      </c>
      <c r="AK480" s="6">
        <f t="shared" si="173"/>
        <v>-30</v>
      </c>
      <c r="AL480" s="6">
        <f t="shared" si="174"/>
        <v>41</v>
      </c>
      <c r="AM480" s="6">
        <f t="shared" si="175"/>
        <v>-4</v>
      </c>
      <c r="AN480" s="6">
        <f t="shared" si="176"/>
        <v>32</v>
      </c>
      <c r="AO480" s="6">
        <f t="shared" si="177"/>
        <v>10</v>
      </c>
      <c r="AP480" s="30">
        <f t="shared" si="178"/>
        <v>2</v>
      </c>
      <c r="AQ480" s="32"/>
      <c r="AR480" s="7"/>
      <c r="AS480" s="7"/>
      <c r="AT480" s="7"/>
      <c r="AU480" s="7"/>
      <c r="AV480" s="7"/>
      <c r="AW480" s="7"/>
      <c r="AX480" s="7"/>
      <c r="AY480" s="7"/>
      <c r="AZ480" s="7"/>
      <c r="BA480" s="7"/>
      <c r="BB480" s="7"/>
      <c r="BC480" s="7"/>
      <c r="BD480" s="7"/>
      <c r="BE480" s="7"/>
      <c r="BF480" s="7"/>
      <c r="BG480" s="8"/>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c r="CO480" s="7"/>
      <c r="CP480" s="7"/>
      <c r="CQ480" s="7"/>
      <c r="CR480" s="7"/>
      <c r="CS480" s="7"/>
      <c r="CT480" s="7"/>
      <c r="CU480" s="7"/>
      <c r="CV480" s="7"/>
      <c r="CW480" s="7"/>
      <c r="CX480" s="7"/>
      <c r="CY480" s="7"/>
      <c r="CZ480" s="7"/>
      <c r="DA480" s="7"/>
      <c r="DB480" s="7"/>
      <c r="DC480" s="7"/>
      <c r="DD480" s="7"/>
      <c r="DE480" s="7"/>
      <c r="DF480" s="7"/>
      <c r="DG480" s="7"/>
      <c r="DH480" s="7"/>
      <c r="DI480" s="7"/>
      <c r="DJ480" s="7"/>
      <c r="DK480" s="7"/>
      <c r="DL480" s="7"/>
      <c r="DM480" s="7"/>
      <c r="DN480" s="7"/>
      <c r="DO480" s="7"/>
      <c r="DP480" s="7"/>
      <c r="DQ480" s="7"/>
      <c r="DR480" s="7"/>
      <c r="DS480" s="7"/>
      <c r="DT480" s="7"/>
      <c r="DU480" s="7"/>
      <c r="DV480" s="7"/>
      <c r="DW480" s="37"/>
      <c r="DX480" s="5" t="s">
        <v>829</v>
      </c>
      <c r="DY480" s="5"/>
      <c r="DZ480" s="5" t="s">
        <v>1527</v>
      </c>
      <c r="EA480" s="5"/>
      <c r="EB480" s="5"/>
      <c r="EC480" s="5" t="s">
        <v>1547</v>
      </c>
      <c r="ED480" s="5" t="s">
        <v>1695</v>
      </c>
      <c r="EE480" s="115"/>
      <c r="EF480" s="115"/>
      <c r="EG480" s="115"/>
      <c r="EH480" s="115"/>
      <c r="EI480" s="115"/>
      <c r="EJ480" s="115"/>
      <c r="EK480" s="115"/>
      <c r="EL480" s="115"/>
      <c r="EM480" s="115"/>
      <c r="EN480" s="115"/>
      <c r="EO480" s="115"/>
      <c r="EP480" s="115"/>
      <c r="EQ480" s="5"/>
      <c r="ER480" s="5"/>
    </row>
    <row r="481" spans="1:265" s="9" customFormat="1" x14ac:dyDescent="0.3">
      <c r="A481" s="188" t="s">
        <v>675</v>
      </c>
      <c r="B481" s="5" t="s">
        <v>2587</v>
      </c>
      <c r="C481" s="5" t="s">
        <v>579</v>
      </c>
      <c r="D481" s="5" t="s">
        <v>581</v>
      </c>
      <c r="E481" s="5" t="s">
        <v>583</v>
      </c>
      <c r="F481" s="130">
        <v>44767</v>
      </c>
      <c r="G481" s="130">
        <v>44767</v>
      </c>
      <c r="H481" s="136">
        <v>44862</v>
      </c>
      <c r="I481" s="132">
        <v>44826</v>
      </c>
      <c r="J481" s="136">
        <v>44862</v>
      </c>
      <c r="K481" s="136">
        <v>44855</v>
      </c>
      <c r="L481" s="134"/>
      <c r="M481" s="115">
        <v>45298</v>
      </c>
      <c r="N481" s="131">
        <v>44862</v>
      </c>
      <c r="O481" s="136">
        <v>44855</v>
      </c>
      <c r="P481" s="262">
        <v>45187</v>
      </c>
      <c r="Q481" s="363">
        <f t="shared" si="169"/>
        <v>45287</v>
      </c>
      <c r="R481" s="697" t="s">
        <v>2588</v>
      </c>
      <c r="S481" s="580">
        <v>0.8</v>
      </c>
      <c r="T481" s="235"/>
      <c r="U481" s="176"/>
      <c r="V481" s="235"/>
      <c r="W481" s="235"/>
      <c r="X481" s="177"/>
      <c r="Y481" s="25"/>
      <c r="Z481" s="208">
        <f t="shared" si="170"/>
        <v>45337</v>
      </c>
      <c r="AA481" s="205">
        <v>45337</v>
      </c>
      <c r="AB481" s="205">
        <v>45294</v>
      </c>
      <c r="AC481" s="205">
        <v>45348</v>
      </c>
      <c r="AD481" s="205">
        <v>45343</v>
      </c>
      <c r="AE481" s="205">
        <v>45355</v>
      </c>
      <c r="AF481" s="205">
        <f t="shared" si="171"/>
        <v>45364</v>
      </c>
      <c r="AG481" s="221">
        <v>45365</v>
      </c>
      <c r="AH481" s="222"/>
      <c r="AI481" s="41"/>
      <c r="AJ481" s="6">
        <f t="shared" si="172"/>
        <v>1</v>
      </c>
      <c r="AK481" s="6">
        <f t="shared" si="173"/>
        <v>-42</v>
      </c>
      <c r="AL481" s="6">
        <f t="shared" si="174"/>
        <v>55</v>
      </c>
      <c r="AM481" s="6">
        <f t="shared" si="175"/>
        <v>-4</v>
      </c>
      <c r="AN481" s="6">
        <f t="shared" si="176"/>
        <v>13</v>
      </c>
      <c r="AO481" s="6">
        <f t="shared" si="177"/>
        <v>10</v>
      </c>
      <c r="AP481" s="30">
        <f t="shared" si="178"/>
        <v>2</v>
      </c>
      <c r="AQ481" s="32"/>
      <c r="AR481" s="7"/>
      <c r="AS481" s="7"/>
      <c r="AT481" s="7"/>
      <c r="AU481" s="7"/>
      <c r="AV481" s="7"/>
      <c r="AW481" s="7"/>
      <c r="AX481" s="7"/>
      <c r="AY481" s="7"/>
      <c r="AZ481" s="7"/>
      <c r="BA481" s="7"/>
      <c r="BB481" s="7"/>
      <c r="BC481" s="7"/>
      <c r="BD481" s="7"/>
      <c r="BE481" s="7"/>
      <c r="BF481" s="7"/>
      <c r="BG481" s="8"/>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c r="CO481" s="7"/>
      <c r="CP481" s="7"/>
      <c r="CQ481" s="7"/>
      <c r="CR481" s="7"/>
      <c r="CS481" s="7"/>
      <c r="CT481" s="7"/>
      <c r="CU481" s="7"/>
      <c r="CV481" s="7"/>
      <c r="CW481" s="7"/>
      <c r="CX481" s="7"/>
      <c r="CY481" s="7"/>
      <c r="CZ481" s="7"/>
      <c r="DA481" s="7"/>
      <c r="DB481" s="7"/>
      <c r="DC481" s="7"/>
      <c r="DD481" s="7"/>
      <c r="DE481" s="7"/>
      <c r="DF481" s="7"/>
      <c r="DG481" s="7"/>
      <c r="DH481" s="7"/>
      <c r="DI481" s="7"/>
      <c r="DJ481" s="7"/>
      <c r="DK481" s="7"/>
      <c r="DL481" s="7"/>
      <c r="DM481" s="7"/>
      <c r="DN481" s="7"/>
      <c r="DO481" s="7"/>
      <c r="DP481" s="7"/>
      <c r="DQ481" s="7"/>
      <c r="DR481" s="7"/>
      <c r="DS481" s="7"/>
      <c r="DT481" s="7"/>
      <c r="DU481" s="7"/>
      <c r="DV481" s="7"/>
      <c r="DW481" s="37"/>
      <c r="DX481" s="5" t="s">
        <v>829</v>
      </c>
      <c r="DY481" s="5"/>
      <c r="DZ481" s="5" t="s">
        <v>1527</v>
      </c>
      <c r="EA481" s="5"/>
      <c r="EB481" s="5"/>
      <c r="EC481" s="5" t="s">
        <v>1547</v>
      </c>
      <c r="ED481" s="5" t="s">
        <v>1695</v>
      </c>
      <c r="EE481" s="115"/>
      <c r="EF481" s="115"/>
      <c r="EG481" s="115"/>
      <c r="EH481" s="115"/>
      <c r="EI481" s="115"/>
      <c r="EJ481" s="115"/>
      <c r="EK481" s="115"/>
      <c r="EL481" s="115"/>
      <c r="EM481" s="115"/>
      <c r="EN481" s="115"/>
      <c r="EO481" s="115"/>
      <c r="EP481" s="115"/>
      <c r="EQ481" s="5"/>
      <c r="ER481" s="5"/>
    </row>
    <row r="482" spans="1:265" s="114" customFormat="1" x14ac:dyDescent="0.3">
      <c r="A482" s="188" t="s">
        <v>676</v>
      </c>
      <c r="B482" s="5" t="s">
        <v>2589</v>
      </c>
      <c r="C482" s="5" t="s">
        <v>579</v>
      </c>
      <c r="D482" s="5" t="s">
        <v>581</v>
      </c>
      <c r="E482" s="5" t="s">
        <v>583</v>
      </c>
      <c r="F482" s="130">
        <v>44767</v>
      </c>
      <c r="G482" s="130">
        <v>44767</v>
      </c>
      <c r="H482" s="136">
        <v>44862</v>
      </c>
      <c r="I482" s="132">
        <v>44826</v>
      </c>
      <c r="J482" s="346">
        <v>44862</v>
      </c>
      <c r="K482" s="346">
        <v>44855</v>
      </c>
      <c r="L482" s="197"/>
      <c r="M482" s="198">
        <v>45298</v>
      </c>
      <c r="N482" s="334">
        <v>44862</v>
      </c>
      <c r="O482" s="346">
        <v>44855</v>
      </c>
      <c r="P482" s="262">
        <v>45187</v>
      </c>
      <c r="Q482" s="336">
        <f t="shared" si="169"/>
        <v>45292</v>
      </c>
      <c r="R482" s="697" t="s">
        <v>2590</v>
      </c>
      <c r="S482" s="580">
        <v>0.8</v>
      </c>
      <c r="T482" s="235"/>
      <c r="U482" s="235"/>
      <c r="V482" s="235"/>
      <c r="W482" s="235"/>
      <c r="X482" s="177"/>
      <c r="Y482" s="392"/>
      <c r="Z482" s="208">
        <f t="shared" si="170"/>
        <v>45343</v>
      </c>
      <c r="AA482" s="205">
        <v>45343</v>
      </c>
      <c r="AB482" s="205">
        <v>45299</v>
      </c>
      <c r="AC482" s="205">
        <v>45351</v>
      </c>
      <c r="AD482" s="205">
        <v>45348</v>
      </c>
      <c r="AE482" s="205">
        <v>45355</v>
      </c>
      <c r="AF482" s="221">
        <f t="shared" si="171"/>
        <v>45364</v>
      </c>
      <c r="AG482" s="221">
        <v>45365</v>
      </c>
      <c r="AH482" s="476"/>
      <c r="AI482" s="41"/>
      <c r="AJ482" s="477">
        <f t="shared" si="172"/>
        <v>1</v>
      </c>
      <c r="AK482" s="477">
        <f t="shared" si="173"/>
        <v>-43</v>
      </c>
      <c r="AL482" s="477">
        <f t="shared" si="174"/>
        <v>53</v>
      </c>
      <c r="AM482" s="477">
        <f t="shared" si="175"/>
        <v>-2</v>
      </c>
      <c r="AN482" s="477">
        <f t="shared" si="176"/>
        <v>8</v>
      </c>
      <c r="AO482" s="477">
        <f t="shared" si="177"/>
        <v>10</v>
      </c>
      <c r="AP482" s="477">
        <f t="shared" si="178"/>
        <v>2</v>
      </c>
      <c r="AQ482" s="32"/>
      <c r="AR482" s="7"/>
      <c r="AS482" s="7"/>
      <c r="AT482" s="7"/>
      <c r="AU482" s="7"/>
      <c r="AV482" s="7"/>
      <c r="AW482" s="7"/>
      <c r="AX482" s="7"/>
      <c r="AY482" s="7"/>
      <c r="AZ482" s="7"/>
      <c r="BA482" s="7"/>
      <c r="BB482" s="7"/>
      <c r="BC482" s="7"/>
      <c r="BD482" s="7"/>
      <c r="BE482" s="7"/>
      <c r="BF482" s="7"/>
      <c r="BG482" s="8"/>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c r="CO482" s="7"/>
      <c r="CP482" s="7"/>
      <c r="CQ482" s="7"/>
      <c r="CR482" s="7"/>
      <c r="CS482" s="7"/>
      <c r="CT482" s="7"/>
      <c r="CU482" s="7"/>
      <c r="CV482" s="7"/>
      <c r="CW482" s="7"/>
      <c r="CX482" s="7"/>
      <c r="CY482" s="7"/>
      <c r="CZ482" s="7"/>
      <c r="DA482" s="7"/>
      <c r="DB482" s="7"/>
      <c r="DC482" s="7"/>
      <c r="DD482" s="7"/>
      <c r="DE482" s="7"/>
      <c r="DF482" s="7"/>
      <c r="DG482" s="7"/>
      <c r="DH482" s="7"/>
      <c r="DI482" s="7"/>
      <c r="DJ482" s="7"/>
      <c r="DK482" s="7"/>
      <c r="DL482" s="7"/>
      <c r="DM482" s="7"/>
      <c r="DN482" s="7"/>
      <c r="DO482" s="7"/>
      <c r="DP482" s="7"/>
      <c r="DQ482" s="7"/>
      <c r="DR482" s="7"/>
      <c r="DS482" s="7"/>
      <c r="DT482" s="7"/>
      <c r="DU482" s="7"/>
      <c r="DV482" s="7"/>
      <c r="DW482" s="37"/>
      <c r="DX482" s="5" t="s">
        <v>829</v>
      </c>
      <c r="DY482" s="5"/>
      <c r="DZ482" s="5" t="s">
        <v>1527</v>
      </c>
      <c r="EA482" s="5"/>
      <c r="EB482" s="5"/>
      <c r="EC482" s="5" t="s">
        <v>1547</v>
      </c>
      <c r="ED482" s="5"/>
      <c r="EE482" s="115"/>
      <c r="EF482" s="115"/>
      <c r="EG482" s="115"/>
      <c r="EH482" s="115"/>
      <c r="EI482" s="115"/>
      <c r="EJ482" s="115"/>
      <c r="EK482" s="115"/>
      <c r="EL482" s="115"/>
      <c r="EM482" s="115"/>
      <c r="EN482" s="115"/>
      <c r="EO482" s="115"/>
      <c r="EP482" s="115"/>
      <c r="EQ482" s="5"/>
      <c r="ER482" s="5"/>
      <c r="ES482" s="9"/>
      <c r="ET482" s="9"/>
      <c r="EU482" s="9"/>
      <c r="EV482" s="9"/>
      <c r="EW482" s="9"/>
      <c r="EX482" s="9"/>
      <c r="EY482" s="9"/>
      <c r="EZ482" s="9"/>
      <c r="FA482" s="9"/>
      <c r="FB482" s="9"/>
      <c r="FC482" s="9"/>
      <c r="FD482" s="9"/>
      <c r="FE482" s="9"/>
      <c r="FF482" s="9"/>
      <c r="FG482" s="9"/>
      <c r="FH482" s="9"/>
      <c r="FI482" s="9"/>
      <c r="FJ482" s="9"/>
      <c r="FK482" s="9"/>
      <c r="FL482" s="9"/>
      <c r="FM482" s="9"/>
      <c r="FN482" s="9"/>
      <c r="FO482" s="9"/>
      <c r="FP482" s="9"/>
      <c r="FQ482" s="9"/>
      <c r="FR482" s="9"/>
      <c r="FS482" s="9"/>
      <c r="FT482" s="9"/>
      <c r="FU482" s="9"/>
      <c r="FV482" s="9"/>
      <c r="FW482" s="9"/>
      <c r="FX482" s="9"/>
      <c r="FY482" s="9"/>
      <c r="FZ482" s="9"/>
      <c r="GA482" s="9"/>
      <c r="GB482" s="9"/>
      <c r="GC482" s="9"/>
      <c r="GD482" s="9"/>
      <c r="GE482" s="9"/>
      <c r="GF482" s="9"/>
      <c r="GG482" s="9"/>
      <c r="GH482" s="9"/>
      <c r="GI482" s="9"/>
      <c r="GJ482" s="9"/>
      <c r="GK482" s="9"/>
      <c r="GL482" s="9"/>
      <c r="GM482" s="9"/>
      <c r="GN482" s="9"/>
      <c r="GO482" s="9"/>
      <c r="GP482" s="9"/>
      <c r="GQ482" s="9"/>
      <c r="GR482" s="9"/>
      <c r="GS482" s="9"/>
      <c r="GT482" s="9"/>
      <c r="GU482" s="9"/>
      <c r="GV482" s="9"/>
      <c r="GW482" s="9"/>
      <c r="GX482" s="9"/>
      <c r="GY482" s="9"/>
      <c r="GZ482" s="9"/>
      <c r="HA482" s="9"/>
      <c r="HB482" s="9"/>
      <c r="HC482" s="9"/>
      <c r="HD482" s="9"/>
      <c r="HE482" s="9"/>
      <c r="HF482" s="9"/>
      <c r="HG482" s="9"/>
      <c r="HH482" s="9"/>
      <c r="HI482" s="9"/>
      <c r="HJ482" s="9"/>
      <c r="HK482" s="9"/>
      <c r="HL482" s="9"/>
      <c r="HM482" s="9"/>
      <c r="HN482" s="9"/>
      <c r="HO482" s="9"/>
      <c r="HP482" s="9"/>
      <c r="HQ482" s="9"/>
      <c r="HR482" s="9"/>
      <c r="HS482" s="9"/>
      <c r="HT482" s="9"/>
      <c r="HU482" s="9"/>
      <c r="HV482" s="9"/>
      <c r="HW482" s="9"/>
      <c r="HX482" s="9"/>
      <c r="HY482" s="9"/>
      <c r="HZ482" s="9"/>
      <c r="IA482" s="9"/>
      <c r="IB482" s="9"/>
      <c r="IC482" s="9"/>
      <c r="ID482" s="9"/>
      <c r="IE482" s="9"/>
      <c r="IF482" s="9"/>
      <c r="IG482" s="9"/>
      <c r="IH482" s="9"/>
      <c r="II482" s="9"/>
      <c r="IJ482" s="9"/>
      <c r="IK482" s="9"/>
      <c r="IL482" s="9"/>
      <c r="IM482" s="9"/>
      <c r="IN482" s="9"/>
      <c r="IO482" s="9"/>
      <c r="IP482" s="9"/>
      <c r="IQ482" s="9"/>
      <c r="IR482" s="9"/>
      <c r="IS482" s="9"/>
      <c r="IT482" s="9"/>
      <c r="IU482" s="9"/>
      <c r="IV482" s="9"/>
      <c r="IW482" s="9"/>
      <c r="IX482" s="9"/>
      <c r="IY482" s="9"/>
      <c r="IZ482" s="9"/>
      <c r="JA482" s="9"/>
      <c r="JB482" s="9"/>
      <c r="JC482" s="9"/>
      <c r="JD482" s="9"/>
      <c r="JE482" s="9"/>
    </row>
    <row r="483" spans="1:265" s="114" customFormat="1" x14ac:dyDescent="0.3">
      <c r="A483" s="188" t="s">
        <v>672</v>
      </c>
      <c r="B483" s="5" t="s">
        <v>2591</v>
      </c>
      <c r="C483" s="5" t="s">
        <v>579</v>
      </c>
      <c r="D483" s="5" t="s">
        <v>581</v>
      </c>
      <c r="E483" s="5" t="s">
        <v>583</v>
      </c>
      <c r="F483" s="130">
        <v>44767</v>
      </c>
      <c r="G483" s="130">
        <v>44767</v>
      </c>
      <c r="H483" s="136">
        <v>44862</v>
      </c>
      <c r="I483" s="132">
        <v>44826</v>
      </c>
      <c r="J483" s="346">
        <v>44862</v>
      </c>
      <c r="K483" s="346">
        <v>44855</v>
      </c>
      <c r="L483" s="197"/>
      <c r="M483" s="198">
        <v>45298</v>
      </c>
      <c r="N483" s="334">
        <v>44862</v>
      </c>
      <c r="O483" s="346">
        <v>44855</v>
      </c>
      <c r="P483" s="262">
        <v>45187</v>
      </c>
      <c r="Q483" s="336">
        <f t="shared" si="169"/>
        <v>45317</v>
      </c>
      <c r="R483" s="699" t="s">
        <v>2592</v>
      </c>
      <c r="S483" s="350">
        <v>1</v>
      </c>
      <c r="T483" s="235"/>
      <c r="U483" s="190">
        <v>1</v>
      </c>
      <c r="V483" s="235"/>
      <c r="W483" s="235"/>
      <c r="X483" s="177"/>
      <c r="Y483" s="392"/>
      <c r="Z483" s="208">
        <f t="shared" si="170"/>
        <v>45324</v>
      </c>
      <c r="AA483" s="205">
        <v>45324</v>
      </c>
      <c r="AB483" s="208">
        <f>AC483</f>
        <v>45331</v>
      </c>
      <c r="AC483" s="205">
        <v>45331</v>
      </c>
      <c r="AD483" s="205">
        <v>45329</v>
      </c>
      <c r="AE483" s="205">
        <v>45355</v>
      </c>
      <c r="AF483" s="221">
        <f t="shared" si="171"/>
        <v>45364</v>
      </c>
      <c r="AG483" s="221">
        <v>45365</v>
      </c>
      <c r="AH483" s="476"/>
      <c r="AI483" s="41"/>
      <c r="AJ483" s="477">
        <f t="shared" si="172"/>
        <v>1</v>
      </c>
      <c r="AK483" s="477">
        <f t="shared" si="173"/>
        <v>8</v>
      </c>
      <c r="AL483" s="477">
        <f t="shared" si="174"/>
        <v>1</v>
      </c>
      <c r="AM483" s="477">
        <f t="shared" si="175"/>
        <v>-1</v>
      </c>
      <c r="AN483" s="477">
        <f t="shared" si="176"/>
        <v>27</v>
      </c>
      <c r="AO483" s="477">
        <f t="shared" si="177"/>
        <v>10</v>
      </c>
      <c r="AP483" s="477">
        <f t="shared" si="178"/>
        <v>2</v>
      </c>
      <c r="AQ483" s="32"/>
      <c r="AR483" s="7"/>
      <c r="AS483" s="7"/>
      <c r="AT483" s="7"/>
      <c r="AU483" s="7"/>
      <c r="AV483" s="7"/>
      <c r="AW483" s="7"/>
      <c r="AX483" s="7"/>
      <c r="AY483" s="7"/>
      <c r="AZ483" s="7"/>
      <c r="BA483" s="7"/>
      <c r="BB483" s="7"/>
      <c r="BC483" s="7"/>
      <c r="BD483" s="7"/>
      <c r="BE483" s="7"/>
      <c r="BF483" s="7"/>
      <c r="BG483" s="8"/>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c r="CO483" s="7"/>
      <c r="CP483" s="7"/>
      <c r="CQ483" s="7"/>
      <c r="CR483" s="7"/>
      <c r="CS483" s="7"/>
      <c r="CT483" s="7"/>
      <c r="CU483" s="7"/>
      <c r="CV483" s="7"/>
      <c r="CW483" s="7"/>
      <c r="CX483" s="7"/>
      <c r="CY483" s="7"/>
      <c r="CZ483" s="7"/>
      <c r="DA483" s="7"/>
      <c r="DB483" s="7"/>
      <c r="DC483" s="7"/>
      <c r="DD483" s="7"/>
      <c r="DE483" s="7"/>
      <c r="DF483" s="7"/>
      <c r="DG483" s="7"/>
      <c r="DH483" s="7"/>
      <c r="DI483" s="7"/>
      <c r="DJ483" s="7"/>
      <c r="DK483" s="7"/>
      <c r="DL483" s="7"/>
      <c r="DM483" s="7"/>
      <c r="DN483" s="7"/>
      <c r="DO483" s="7"/>
      <c r="DP483" s="7"/>
      <c r="DQ483" s="7"/>
      <c r="DR483" s="7"/>
      <c r="DS483" s="7"/>
      <c r="DT483" s="7"/>
      <c r="DU483" s="7"/>
      <c r="DV483" s="7"/>
      <c r="DW483" s="37"/>
      <c r="DX483" s="5" t="s">
        <v>829</v>
      </c>
      <c r="DY483" s="5"/>
      <c r="DZ483" s="5" t="s">
        <v>1527</v>
      </c>
      <c r="EA483" s="5"/>
      <c r="EB483" s="5"/>
      <c r="EC483" s="5" t="s">
        <v>1547</v>
      </c>
      <c r="ED483" s="5"/>
      <c r="EE483" s="115"/>
      <c r="EF483" s="115"/>
      <c r="EG483" s="115"/>
      <c r="EH483" s="115"/>
      <c r="EI483" s="115"/>
      <c r="EJ483" s="115"/>
      <c r="EK483" s="115"/>
      <c r="EL483" s="115"/>
      <c r="EM483" s="115"/>
      <c r="EN483" s="115"/>
      <c r="EO483" s="115"/>
      <c r="EP483" s="115"/>
      <c r="EQ483" s="5"/>
      <c r="ER483" s="5"/>
      <c r="ES483" s="9"/>
      <c r="ET483" s="9"/>
      <c r="EU483" s="9"/>
      <c r="EV483" s="9"/>
      <c r="EW483" s="9"/>
      <c r="EX483" s="9"/>
      <c r="EY483" s="9"/>
      <c r="EZ483" s="9"/>
      <c r="FA483" s="9"/>
      <c r="FB483" s="9"/>
      <c r="FC483" s="9"/>
      <c r="FD483" s="9"/>
      <c r="FE483" s="9"/>
      <c r="FF483" s="9"/>
      <c r="FG483" s="9"/>
      <c r="FH483" s="9"/>
      <c r="FI483" s="9"/>
      <c r="FJ483" s="9"/>
      <c r="FK483" s="9"/>
      <c r="FL483" s="9"/>
      <c r="FM483" s="9"/>
      <c r="FN483" s="9"/>
      <c r="FO483" s="9"/>
      <c r="FP483" s="9"/>
      <c r="FQ483" s="9"/>
      <c r="FR483" s="9"/>
      <c r="FS483" s="9"/>
      <c r="FT483" s="9"/>
      <c r="FU483" s="9"/>
      <c r="FV483" s="9"/>
      <c r="FW483" s="9"/>
      <c r="FX483" s="9"/>
      <c r="FY483" s="9"/>
      <c r="FZ483" s="9"/>
      <c r="GA483" s="9"/>
      <c r="GB483" s="9"/>
      <c r="GC483" s="9"/>
      <c r="GD483" s="9"/>
      <c r="GE483" s="9"/>
      <c r="GF483" s="9"/>
      <c r="GG483" s="9"/>
      <c r="GH483" s="9"/>
      <c r="GI483" s="9"/>
      <c r="GJ483" s="9"/>
      <c r="GK483" s="9"/>
      <c r="GL483" s="9"/>
      <c r="GM483" s="9"/>
      <c r="GN483" s="9"/>
      <c r="GO483" s="9"/>
      <c r="GP483" s="9"/>
      <c r="GQ483" s="9"/>
      <c r="GR483" s="9"/>
      <c r="GS483" s="9"/>
      <c r="GT483" s="9"/>
      <c r="GU483" s="9"/>
      <c r="GV483" s="9"/>
      <c r="GW483" s="9"/>
      <c r="GX483" s="9"/>
      <c r="GY483" s="9"/>
      <c r="GZ483" s="9"/>
      <c r="HA483" s="9"/>
      <c r="HB483" s="9"/>
      <c r="HC483" s="9"/>
      <c r="HD483" s="9"/>
      <c r="HE483" s="9"/>
      <c r="HF483" s="9"/>
      <c r="HG483" s="9"/>
      <c r="HH483" s="9"/>
      <c r="HI483" s="9"/>
      <c r="HJ483" s="9"/>
      <c r="HK483" s="9"/>
      <c r="HL483" s="9"/>
      <c r="HM483" s="9"/>
      <c r="HN483" s="9"/>
      <c r="HO483" s="9"/>
      <c r="HP483" s="9"/>
      <c r="HQ483" s="9"/>
      <c r="HR483" s="9"/>
      <c r="HS483" s="9"/>
      <c r="HT483" s="9"/>
      <c r="HU483" s="9"/>
      <c r="HV483" s="9"/>
      <c r="HW483" s="9"/>
      <c r="HX483" s="9"/>
      <c r="HY483" s="9"/>
      <c r="HZ483" s="9"/>
      <c r="IA483" s="9"/>
      <c r="IB483" s="9"/>
      <c r="IC483" s="9"/>
      <c r="ID483" s="9"/>
      <c r="IE483" s="9"/>
      <c r="IF483" s="9"/>
      <c r="IG483" s="9"/>
      <c r="IH483" s="9"/>
      <c r="II483" s="9"/>
      <c r="IJ483" s="9"/>
      <c r="IK483" s="9"/>
      <c r="IL483" s="9"/>
      <c r="IM483" s="9"/>
      <c r="IN483" s="9"/>
      <c r="IO483" s="9"/>
      <c r="IP483" s="9"/>
      <c r="IQ483" s="9"/>
      <c r="IR483" s="9"/>
      <c r="IS483" s="9"/>
      <c r="IT483" s="9"/>
      <c r="IU483" s="9"/>
      <c r="IV483" s="9"/>
      <c r="IW483" s="9"/>
      <c r="IX483" s="9"/>
      <c r="IY483" s="9"/>
      <c r="IZ483" s="9"/>
      <c r="JA483" s="9"/>
      <c r="JB483" s="9"/>
      <c r="JC483" s="9"/>
      <c r="JD483" s="9"/>
      <c r="JE483" s="9"/>
    </row>
    <row r="484" spans="1:265" s="114" customFormat="1" x14ac:dyDescent="0.3">
      <c r="A484" s="188" t="s">
        <v>673</v>
      </c>
      <c r="B484" s="5" t="s">
        <v>2591</v>
      </c>
      <c r="C484" s="5" t="s">
        <v>579</v>
      </c>
      <c r="D484" s="5" t="s">
        <v>581</v>
      </c>
      <c r="E484" s="5" t="s">
        <v>583</v>
      </c>
      <c r="F484" s="130">
        <v>44767</v>
      </c>
      <c r="G484" s="130">
        <v>44767</v>
      </c>
      <c r="H484" s="136">
        <v>44862</v>
      </c>
      <c r="I484" s="132">
        <v>44826</v>
      </c>
      <c r="J484" s="346">
        <v>44862</v>
      </c>
      <c r="K484" s="346">
        <v>44855</v>
      </c>
      <c r="L484" s="197"/>
      <c r="M484" s="198">
        <v>45298</v>
      </c>
      <c r="N484" s="334">
        <v>44862</v>
      </c>
      <c r="O484" s="346">
        <v>44855</v>
      </c>
      <c r="P484" s="262">
        <v>45187</v>
      </c>
      <c r="Q484" s="336">
        <f t="shared" si="169"/>
        <v>45322</v>
      </c>
      <c r="R484" s="699" t="s">
        <v>2592</v>
      </c>
      <c r="S484" s="350">
        <v>1</v>
      </c>
      <c r="T484" s="235"/>
      <c r="U484" s="190">
        <v>1</v>
      </c>
      <c r="V484" s="235"/>
      <c r="W484" s="235"/>
      <c r="X484" s="177"/>
      <c r="Y484" s="392"/>
      <c r="Z484" s="208">
        <f t="shared" si="170"/>
        <v>45329</v>
      </c>
      <c r="AA484" s="205">
        <v>45329</v>
      </c>
      <c r="AB484" s="208">
        <f>AC484</f>
        <v>45336</v>
      </c>
      <c r="AC484" s="205">
        <v>45336</v>
      </c>
      <c r="AD484" s="205">
        <v>45334</v>
      </c>
      <c r="AE484" s="205">
        <v>45355</v>
      </c>
      <c r="AF484" s="221">
        <f t="shared" si="171"/>
        <v>45364</v>
      </c>
      <c r="AG484" s="221">
        <v>45365</v>
      </c>
      <c r="AH484" s="476"/>
      <c r="AI484" s="41"/>
      <c r="AJ484" s="477">
        <f t="shared" si="172"/>
        <v>1</v>
      </c>
      <c r="AK484" s="477">
        <f t="shared" si="173"/>
        <v>8</v>
      </c>
      <c r="AL484" s="477">
        <f t="shared" si="174"/>
        <v>1</v>
      </c>
      <c r="AM484" s="477">
        <f t="shared" si="175"/>
        <v>-1</v>
      </c>
      <c r="AN484" s="477">
        <f t="shared" si="176"/>
        <v>22</v>
      </c>
      <c r="AO484" s="477">
        <f t="shared" si="177"/>
        <v>10</v>
      </c>
      <c r="AP484" s="477">
        <f t="shared" si="178"/>
        <v>2</v>
      </c>
      <c r="AQ484" s="32"/>
      <c r="AR484" s="7"/>
      <c r="AS484" s="7"/>
      <c r="AT484" s="7"/>
      <c r="AU484" s="7"/>
      <c r="AV484" s="7"/>
      <c r="AW484" s="7"/>
      <c r="AX484" s="7"/>
      <c r="AY484" s="7"/>
      <c r="AZ484" s="7"/>
      <c r="BA484" s="7"/>
      <c r="BB484" s="7"/>
      <c r="BC484" s="7"/>
      <c r="BD484" s="7"/>
      <c r="BE484" s="7"/>
      <c r="BF484" s="7"/>
      <c r="BG484" s="8"/>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c r="CO484" s="7"/>
      <c r="CP484" s="7"/>
      <c r="CQ484" s="7"/>
      <c r="CR484" s="7"/>
      <c r="CS484" s="7"/>
      <c r="CT484" s="7"/>
      <c r="CU484" s="7"/>
      <c r="CV484" s="7"/>
      <c r="CW484" s="7"/>
      <c r="CX484" s="7"/>
      <c r="CY484" s="7"/>
      <c r="CZ484" s="7"/>
      <c r="DA484" s="7"/>
      <c r="DB484" s="7"/>
      <c r="DC484" s="7"/>
      <c r="DD484" s="7"/>
      <c r="DE484" s="7"/>
      <c r="DF484" s="7"/>
      <c r="DG484" s="7"/>
      <c r="DH484" s="7"/>
      <c r="DI484" s="7"/>
      <c r="DJ484" s="7"/>
      <c r="DK484" s="7"/>
      <c r="DL484" s="7"/>
      <c r="DM484" s="7"/>
      <c r="DN484" s="7"/>
      <c r="DO484" s="7"/>
      <c r="DP484" s="7"/>
      <c r="DQ484" s="7"/>
      <c r="DR484" s="7"/>
      <c r="DS484" s="7"/>
      <c r="DT484" s="7"/>
      <c r="DU484" s="7"/>
      <c r="DV484" s="7"/>
      <c r="DW484" s="37"/>
      <c r="DX484" s="5" t="s">
        <v>829</v>
      </c>
      <c r="DY484" s="5"/>
      <c r="DZ484" s="5" t="s">
        <v>1527</v>
      </c>
      <c r="EA484" s="5"/>
      <c r="EB484" s="5"/>
      <c r="EC484" s="5" t="s">
        <v>1547</v>
      </c>
      <c r="ED484" s="5"/>
      <c r="EE484" s="115"/>
      <c r="EF484" s="115"/>
      <c r="EG484" s="115"/>
      <c r="EH484" s="115"/>
      <c r="EI484" s="115"/>
      <c r="EJ484" s="115"/>
      <c r="EK484" s="115"/>
      <c r="EL484" s="115"/>
      <c r="EM484" s="115"/>
      <c r="EN484" s="115"/>
      <c r="EO484" s="115"/>
      <c r="EP484" s="115"/>
      <c r="EQ484" s="5"/>
      <c r="ER484" s="5"/>
      <c r="ES484" s="9"/>
      <c r="ET484" s="9"/>
      <c r="EU484" s="9"/>
      <c r="EV484" s="9"/>
      <c r="EW484" s="9"/>
      <c r="EX484" s="9"/>
      <c r="EY484" s="9"/>
      <c r="EZ484" s="9"/>
      <c r="FA484" s="9"/>
      <c r="FB484" s="9"/>
      <c r="FC484" s="9"/>
      <c r="FD484" s="9"/>
      <c r="FE484" s="9"/>
      <c r="FF484" s="9"/>
      <c r="FG484" s="9"/>
      <c r="FH484" s="9"/>
      <c r="FI484" s="9"/>
      <c r="FJ484" s="9"/>
      <c r="FK484" s="9"/>
      <c r="FL484" s="9"/>
      <c r="FM484" s="9"/>
      <c r="FN484" s="9"/>
      <c r="FO484" s="9"/>
      <c r="FP484" s="9"/>
      <c r="FQ484" s="9"/>
      <c r="FR484" s="9"/>
      <c r="FS484" s="9"/>
      <c r="FT484" s="9"/>
      <c r="FU484" s="9"/>
      <c r="FV484" s="9"/>
      <c r="FW484" s="9"/>
      <c r="FX484" s="9"/>
      <c r="FY484" s="9"/>
      <c r="FZ484" s="9"/>
      <c r="GA484" s="9"/>
      <c r="GB484" s="9"/>
      <c r="GC484" s="9"/>
      <c r="GD484" s="9"/>
      <c r="GE484" s="9"/>
      <c r="GF484" s="9"/>
      <c r="GG484" s="9"/>
      <c r="GH484" s="9"/>
      <c r="GI484" s="9"/>
      <c r="GJ484" s="9"/>
      <c r="GK484" s="9"/>
      <c r="GL484" s="9"/>
      <c r="GM484" s="9"/>
      <c r="GN484" s="9"/>
      <c r="GO484" s="9"/>
      <c r="GP484" s="9"/>
      <c r="GQ484" s="9"/>
      <c r="GR484" s="9"/>
      <c r="GS484" s="9"/>
      <c r="GT484" s="9"/>
      <c r="GU484" s="9"/>
      <c r="GV484" s="9"/>
      <c r="GW484" s="9"/>
      <c r="GX484" s="9"/>
      <c r="GY484" s="9"/>
      <c r="GZ484" s="9"/>
      <c r="HA484" s="9"/>
      <c r="HB484" s="9"/>
      <c r="HC484" s="9"/>
      <c r="HD484" s="9"/>
      <c r="HE484" s="9"/>
      <c r="HF484" s="9"/>
      <c r="HG484" s="9"/>
      <c r="HH484" s="9"/>
      <c r="HI484" s="9"/>
      <c r="HJ484" s="9"/>
      <c r="HK484" s="9"/>
      <c r="HL484" s="9"/>
      <c r="HM484" s="9"/>
      <c r="HN484" s="9"/>
      <c r="HO484" s="9"/>
      <c r="HP484" s="9"/>
      <c r="HQ484" s="9"/>
      <c r="HR484" s="9"/>
      <c r="HS484" s="9"/>
      <c r="HT484" s="9"/>
      <c r="HU484" s="9"/>
      <c r="HV484" s="9"/>
      <c r="HW484" s="9"/>
      <c r="HX484" s="9"/>
      <c r="HY484" s="9"/>
      <c r="HZ484" s="9"/>
      <c r="IA484" s="9"/>
      <c r="IB484" s="9"/>
      <c r="IC484" s="9"/>
      <c r="ID484" s="9"/>
      <c r="IE484" s="9"/>
      <c r="IF484" s="9"/>
      <c r="IG484" s="9"/>
      <c r="IH484" s="9"/>
      <c r="II484" s="9"/>
      <c r="IJ484" s="9"/>
      <c r="IK484" s="9"/>
      <c r="IL484" s="9"/>
      <c r="IM484" s="9"/>
      <c r="IN484" s="9"/>
      <c r="IO484" s="9"/>
      <c r="IP484" s="9"/>
      <c r="IQ484" s="9"/>
      <c r="IR484" s="9"/>
      <c r="IS484" s="9"/>
      <c r="IT484" s="9"/>
      <c r="IU484" s="9"/>
      <c r="IV484" s="9"/>
      <c r="IW484" s="9"/>
      <c r="IX484" s="9"/>
      <c r="IY484" s="9"/>
      <c r="IZ484" s="9"/>
      <c r="JA484" s="9"/>
      <c r="JB484" s="9"/>
      <c r="JC484" s="9"/>
      <c r="JD484" s="9"/>
      <c r="JE484" s="9"/>
    </row>
    <row r="485" spans="1:265" s="114" customFormat="1" x14ac:dyDescent="0.3">
      <c r="A485" s="584" t="s">
        <v>674</v>
      </c>
      <c r="B485" s="199" t="s">
        <v>2591</v>
      </c>
      <c r="C485" s="199" t="s">
        <v>579</v>
      </c>
      <c r="D485" s="199" t="s">
        <v>581</v>
      </c>
      <c r="E485" s="199" t="s">
        <v>583</v>
      </c>
      <c r="F485" s="130">
        <v>44767</v>
      </c>
      <c r="G485" s="130">
        <v>44767</v>
      </c>
      <c r="H485" s="136">
        <v>44862</v>
      </c>
      <c r="I485" s="276">
        <v>44826</v>
      </c>
      <c r="J485" s="346">
        <v>44862</v>
      </c>
      <c r="K485" s="346">
        <v>44855</v>
      </c>
      <c r="L485" s="197"/>
      <c r="M485" s="198">
        <v>45298</v>
      </c>
      <c r="N485" s="334">
        <v>44862</v>
      </c>
      <c r="O485" s="346">
        <v>44855</v>
      </c>
      <c r="P485" s="262">
        <v>45187</v>
      </c>
      <c r="Q485" s="336">
        <f t="shared" si="169"/>
        <v>45327</v>
      </c>
      <c r="R485" s="697" t="s">
        <v>2593</v>
      </c>
      <c r="S485" s="350">
        <v>1</v>
      </c>
      <c r="T485" s="235"/>
      <c r="U485" s="190">
        <v>1</v>
      </c>
      <c r="V485" s="235"/>
      <c r="W485" s="235"/>
      <c r="X485" s="177"/>
      <c r="Y485" s="392"/>
      <c r="Z485" s="208">
        <f t="shared" si="170"/>
        <v>45334</v>
      </c>
      <c r="AA485" s="205">
        <v>45334</v>
      </c>
      <c r="AB485" s="208">
        <f>AC485</f>
        <v>45341</v>
      </c>
      <c r="AC485" s="205">
        <v>45341</v>
      </c>
      <c r="AD485" s="205">
        <v>45337</v>
      </c>
      <c r="AE485" s="205">
        <v>45355</v>
      </c>
      <c r="AF485" s="221">
        <f t="shared" si="171"/>
        <v>45364</v>
      </c>
      <c r="AG485" s="221">
        <v>45365</v>
      </c>
      <c r="AH485" s="476"/>
      <c r="AI485" s="41"/>
      <c r="AJ485" s="477">
        <f t="shared" si="172"/>
        <v>1</v>
      </c>
      <c r="AK485" s="477">
        <f t="shared" si="173"/>
        <v>8</v>
      </c>
      <c r="AL485" s="477">
        <f t="shared" si="174"/>
        <v>1</v>
      </c>
      <c r="AM485" s="477">
        <f t="shared" si="175"/>
        <v>-3</v>
      </c>
      <c r="AN485" s="477">
        <f t="shared" si="176"/>
        <v>19</v>
      </c>
      <c r="AO485" s="477">
        <f t="shared" si="177"/>
        <v>10</v>
      </c>
      <c r="AP485" s="477">
        <f t="shared" si="178"/>
        <v>2</v>
      </c>
      <c r="AQ485" s="32"/>
      <c r="AR485" s="7"/>
      <c r="AS485" s="7"/>
      <c r="AT485" s="7"/>
      <c r="AU485" s="7"/>
      <c r="AV485" s="7"/>
      <c r="AW485" s="7"/>
      <c r="AX485" s="7"/>
      <c r="AY485" s="7"/>
      <c r="AZ485" s="7"/>
      <c r="BA485" s="7"/>
      <c r="BB485" s="7"/>
      <c r="BC485" s="7"/>
      <c r="BD485" s="7"/>
      <c r="BE485" s="7"/>
      <c r="BF485" s="7"/>
      <c r="BG485" s="8"/>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c r="CO485" s="7"/>
      <c r="CP485" s="7"/>
      <c r="CQ485" s="7"/>
      <c r="CR485" s="7"/>
      <c r="CS485" s="7"/>
      <c r="CT485" s="7"/>
      <c r="CU485" s="7"/>
      <c r="CV485" s="7"/>
      <c r="CW485" s="7"/>
      <c r="CX485" s="7"/>
      <c r="CY485" s="7"/>
      <c r="CZ485" s="7"/>
      <c r="DA485" s="7"/>
      <c r="DB485" s="7"/>
      <c r="DC485" s="7"/>
      <c r="DD485" s="7"/>
      <c r="DE485" s="7"/>
      <c r="DF485" s="7"/>
      <c r="DG485" s="7"/>
      <c r="DH485" s="7"/>
      <c r="DI485" s="7"/>
      <c r="DJ485" s="7"/>
      <c r="DK485" s="7"/>
      <c r="DL485" s="7"/>
      <c r="DM485" s="7"/>
      <c r="DN485" s="7"/>
      <c r="DO485" s="7"/>
      <c r="DP485" s="7"/>
      <c r="DQ485" s="7"/>
      <c r="DR485" s="7"/>
      <c r="DS485" s="7"/>
      <c r="DT485" s="7"/>
      <c r="DU485" s="7"/>
      <c r="DV485" s="7"/>
      <c r="DW485" s="37"/>
      <c r="DX485" s="5" t="s">
        <v>829</v>
      </c>
      <c r="DY485" s="5"/>
      <c r="DZ485" s="5" t="s">
        <v>1527</v>
      </c>
      <c r="EA485" s="5"/>
      <c r="EB485" s="5"/>
      <c r="EC485" s="5" t="s">
        <v>1547</v>
      </c>
      <c r="ED485" s="5"/>
      <c r="EE485" s="115"/>
      <c r="EF485" s="115"/>
      <c r="EG485" s="115"/>
      <c r="EH485" s="115"/>
      <c r="EI485" s="115"/>
      <c r="EJ485" s="200"/>
      <c r="EK485" s="200"/>
      <c r="EL485" s="200"/>
      <c r="EM485" s="200"/>
      <c r="EN485" s="200"/>
      <c r="EO485" s="200"/>
      <c r="EP485" s="200"/>
      <c r="EQ485" s="199"/>
      <c r="ER485" s="199"/>
      <c r="ES485" s="9"/>
      <c r="ET485" s="9"/>
      <c r="EU485" s="9"/>
      <c r="EV485" s="9"/>
      <c r="EW485" s="9"/>
      <c r="EX485" s="9"/>
      <c r="EY485" s="9"/>
      <c r="EZ485" s="9"/>
      <c r="FA485" s="9"/>
      <c r="FB485" s="9"/>
      <c r="FC485" s="9"/>
      <c r="FD485" s="9"/>
      <c r="FE485" s="9"/>
      <c r="FF485" s="9"/>
      <c r="FG485" s="9"/>
      <c r="FH485" s="9"/>
      <c r="FI485" s="9"/>
      <c r="FJ485" s="9"/>
      <c r="FK485" s="9"/>
      <c r="FL485" s="9"/>
      <c r="FM485" s="9"/>
      <c r="FN485" s="9"/>
      <c r="FO485" s="9"/>
      <c r="FP485" s="9"/>
      <c r="FQ485" s="9"/>
      <c r="FR485" s="9"/>
      <c r="FS485" s="9"/>
      <c r="FT485" s="9"/>
      <c r="FU485" s="9"/>
      <c r="FV485" s="9"/>
      <c r="FW485" s="9"/>
      <c r="FX485" s="9"/>
      <c r="FY485" s="9"/>
      <c r="FZ485" s="9"/>
      <c r="GA485" s="9"/>
      <c r="GB485" s="9"/>
      <c r="GC485" s="9"/>
      <c r="GD485" s="9"/>
      <c r="GE485" s="9"/>
      <c r="GF485" s="9"/>
      <c r="GG485" s="9"/>
      <c r="GH485" s="9"/>
      <c r="GI485" s="9"/>
      <c r="GJ485" s="9"/>
      <c r="GK485" s="9"/>
      <c r="GL485" s="9"/>
      <c r="GM485" s="9"/>
      <c r="GN485" s="9"/>
      <c r="GO485" s="9"/>
      <c r="GP485" s="9"/>
      <c r="GQ485" s="9"/>
      <c r="GR485" s="9"/>
      <c r="GS485" s="9"/>
      <c r="GT485" s="9"/>
      <c r="GU485" s="9"/>
      <c r="GV485" s="9"/>
      <c r="GW485" s="9"/>
      <c r="GX485" s="9"/>
      <c r="GY485" s="9"/>
      <c r="GZ485" s="9"/>
      <c r="HA485" s="9"/>
      <c r="HB485" s="9"/>
      <c r="HC485" s="9"/>
      <c r="HD485" s="9"/>
      <c r="HE485" s="9"/>
      <c r="HF485" s="9"/>
      <c r="HG485" s="9"/>
      <c r="HH485" s="9"/>
      <c r="HI485" s="9"/>
      <c r="HJ485" s="9"/>
      <c r="HK485" s="9"/>
      <c r="HL485" s="9"/>
      <c r="HM485" s="9"/>
      <c r="HN485" s="9"/>
      <c r="HO485" s="9"/>
      <c r="HP485" s="9"/>
      <c r="HQ485" s="9"/>
      <c r="HR485" s="9"/>
      <c r="HS485" s="9"/>
      <c r="HT485" s="9"/>
      <c r="HU485" s="9"/>
      <c r="HV485" s="9"/>
      <c r="HW485" s="9"/>
      <c r="HX485" s="9"/>
      <c r="HY485" s="9"/>
      <c r="HZ485" s="9"/>
      <c r="IA485" s="9"/>
      <c r="IB485" s="9"/>
      <c r="IC485" s="9"/>
      <c r="ID485" s="9"/>
      <c r="IE485" s="9"/>
      <c r="IF485" s="9"/>
      <c r="IG485" s="9"/>
      <c r="IH485" s="9"/>
      <c r="II485" s="9"/>
      <c r="IJ485" s="9"/>
      <c r="IK485" s="9"/>
      <c r="IL485" s="9"/>
      <c r="IM485" s="9"/>
      <c r="IN485" s="9"/>
      <c r="IO485" s="9"/>
      <c r="IP485" s="9"/>
      <c r="IQ485" s="9"/>
      <c r="IR485" s="9"/>
      <c r="IS485" s="9"/>
      <c r="IT485" s="9"/>
      <c r="IU485" s="9"/>
      <c r="IV485" s="9"/>
      <c r="IW485" s="9"/>
      <c r="IX485" s="9"/>
      <c r="IY485" s="9"/>
      <c r="IZ485" s="9"/>
      <c r="JA485" s="9"/>
      <c r="JB485" s="9"/>
      <c r="JC485" s="9"/>
      <c r="JD485" s="9"/>
      <c r="JE485" s="9"/>
    </row>
    <row r="486" spans="1:265" s="114" customFormat="1" x14ac:dyDescent="0.3">
      <c r="A486" s="338" t="s">
        <v>803</v>
      </c>
      <c r="B486" s="314" t="s">
        <v>2594</v>
      </c>
      <c r="C486" s="339" t="s">
        <v>579</v>
      </c>
      <c r="D486" s="339" t="s">
        <v>589</v>
      </c>
      <c r="E486" s="339" t="s">
        <v>583</v>
      </c>
      <c r="F486" s="134"/>
      <c r="G486" s="134"/>
      <c r="H486" s="130">
        <v>45063</v>
      </c>
      <c r="I486" s="267"/>
      <c r="J486" s="461">
        <v>45168</v>
      </c>
      <c r="K486" s="461">
        <v>45056</v>
      </c>
      <c r="L486" s="197"/>
      <c r="M486" s="337">
        <v>45292</v>
      </c>
      <c r="N486" s="196">
        <v>45134</v>
      </c>
      <c r="O486" s="197"/>
      <c r="P486" s="198">
        <v>45355</v>
      </c>
      <c r="Q486" s="336">
        <f t="shared" si="169"/>
        <v>45296</v>
      </c>
      <c r="R486" s="295"/>
      <c r="S486" s="247"/>
      <c r="T486" s="177"/>
      <c r="U486" s="177"/>
      <c r="V486" s="177"/>
      <c r="W486" s="177"/>
      <c r="X486" s="177"/>
      <c r="Y486" s="392"/>
      <c r="Z486" s="208"/>
      <c r="AA486" s="205">
        <v>45362</v>
      </c>
      <c r="AB486" s="205">
        <v>45303</v>
      </c>
      <c r="AC486" s="205">
        <v>45365</v>
      </c>
      <c r="AD486" s="205">
        <v>45364</v>
      </c>
      <c r="AE486" s="221">
        <v>45366</v>
      </c>
      <c r="AF486" s="221">
        <f t="shared" si="171"/>
        <v>45372</v>
      </c>
      <c r="AG486" s="221">
        <v>45373</v>
      </c>
      <c r="AH486" s="412"/>
      <c r="AI486" s="413"/>
      <c r="AJ486" s="416" t="str">
        <f t="shared" si="172"/>
        <v/>
      </c>
      <c r="AK486" s="416">
        <f t="shared" si="173"/>
        <v>-58</v>
      </c>
      <c r="AL486" s="416">
        <f t="shared" si="174"/>
        <v>63</v>
      </c>
      <c r="AM486" s="416">
        <f t="shared" si="175"/>
        <v>0</v>
      </c>
      <c r="AN486" s="416">
        <f t="shared" si="176"/>
        <v>3</v>
      </c>
      <c r="AO486" s="416">
        <f t="shared" si="177"/>
        <v>7</v>
      </c>
      <c r="AP486" s="416">
        <f t="shared" si="178"/>
        <v>2</v>
      </c>
      <c r="AQ486" s="7"/>
      <c r="AR486" s="7"/>
      <c r="AS486" s="7"/>
      <c r="AT486" s="7"/>
      <c r="AU486" s="7"/>
      <c r="AV486" s="7"/>
      <c r="AW486" s="7"/>
      <c r="AX486" s="7"/>
      <c r="AY486" s="7"/>
      <c r="AZ486" s="7"/>
      <c r="BA486" s="7"/>
      <c r="BB486" s="7"/>
      <c r="BC486" s="7"/>
      <c r="BD486" s="7"/>
      <c r="BE486" s="7"/>
      <c r="BF486" s="7"/>
      <c r="BG486" s="8"/>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c r="CO486" s="7"/>
      <c r="CP486" s="7"/>
      <c r="CQ486" s="7"/>
      <c r="CR486" s="7"/>
      <c r="CS486" s="7"/>
      <c r="CT486" s="7"/>
      <c r="CU486" s="7"/>
      <c r="CV486" s="7"/>
      <c r="CW486" s="7"/>
      <c r="CX486" s="7"/>
      <c r="CY486" s="7"/>
      <c r="CZ486" s="7"/>
      <c r="DA486" s="7"/>
      <c r="DB486" s="7"/>
      <c r="DC486" s="7"/>
      <c r="DD486" s="7"/>
      <c r="DE486" s="7"/>
      <c r="DF486" s="7"/>
      <c r="DG486" s="7"/>
      <c r="DH486" s="7"/>
      <c r="DI486" s="7"/>
      <c r="DJ486" s="7"/>
      <c r="DK486" s="7"/>
      <c r="DL486" s="7"/>
      <c r="DM486" s="7"/>
      <c r="DN486" s="9"/>
      <c r="DO486" s="421"/>
      <c r="DP486" s="421"/>
      <c r="DQ486" s="421"/>
      <c r="DR486" s="421"/>
      <c r="DS486" s="421"/>
      <c r="DT486" s="421"/>
      <c r="DU486" s="421"/>
      <c r="DV486" s="421"/>
      <c r="DW486" s="422"/>
      <c r="DX486" s="5"/>
      <c r="DY486" s="5"/>
      <c r="DZ486" s="5"/>
      <c r="EA486" s="5"/>
      <c r="EB486" s="5"/>
      <c r="EC486" s="5" t="s">
        <v>1547</v>
      </c>
      <c r="ED486" s="5"/>
      <c r="EE486" s="5"/>
      <c r="EF486" s="5"/>
      <c r="EG486" s="5"/>
      <c r="EH486" s="5"/>
      <c r="EI486" s="311"/>
      <c r="EJ486" s="195"/>
      <c r="EK486" s="195"/>
      <c r="EL486" s="195"/>
      <c r="EM486" s="195"/>
      <c r="EN486" s="195"/>
      <c r="EO486" s="195"/>
      <c r="EP486" s="195"/>
      <c r="EQ486" s="195"/>
      <c r="ER486" s="195"/>
      <c r="ES486" s="674"/>
      <c r="ET486" s="675"/>
      <c r="EU486" s="421"/>
      <c r="EV486" s="421"/>
      <c r="EW486" s="421"/>
      <c r="EX486" s="421"/>
      <c r="EY486" s="421"/>
      <c r="EZ486" s="421"/>
      <c r="FA486" s="411"/>
      <c r="FB486" s="411"/>
      <c r="FC486" s="9"/>
      <c r="FD486" s="32"/>
      <c r="FE486" s="7"/>
      <c r="FF486" s="7"/>
      <c r="FG486" s="7"/>
      <c r="FH486" s="7"/>
      <c r="FI486" s="7"/>
      <c r="FJ486" s="7"/>
      <c r="FK486" s="7"/>
      <c r="FL486" s="7"/>
      <c r="FM486" s="7"/>
      <c r="FN486" s="7"/>
      <c r="FO486" s="7"/>
      <c r="FP486" s="7"/>
      <c r="FQ486" s="7"/>
      <c r="FR486" s="7"/>
      <c r="FS486" s="7"/>
      <c r="FT486" s="7"/>
      <c r="FU486" s="7"/>
      <c r="FV486" s="7"/>
      <c r="FW486" s="7"/>
      <c r="FX486" s="7"/>
      <c r="FY486" s="7"/>
      <c r="FZ486" s="7"/>
      <c r="GA486" s="7"/>
      <c r="GB486" s="7"/>
      <c r="GC486" s="7"/>
      <c r="GD486" s="7"/>
      <c r="GE486" s="7"/>
      <c r="GF486" s="7"/>
      <c r="GG486" s="7"/>
      <c r="GH486" s="7"/>
      <c r="GI486" s="7"/>
      <c r="GJ486" s="7"/>
      <c r="GK486" s="7"/>
      <c r="GL486" s="7"/>
      <c r="GM486" s="7"/>
      <c r="GN486" s="7"/>
      <c r="GO486" s="7"/>
      <c r="GP486" s="7"/>
      <c r="GQ486" s="7"/>
      <c r="GR486" s="7"/>
      <c r="GS486" s="7"/>
      <c r="GT486" s="7"/>
      <c r="GU486" s="7"/>
      <c r="GV486" s="7"/>
      <c r="GW486" s="7"/>
      <c r="GX486" s="7"/>
      <c r="GY486" s="7"/>
      <c r="GZ486" s="7"/>
      <c r="HA486" s="7"/>
      <c r="HB486" s="7"/>
      <c r="HC486" s="7"/>
      <c r="HD486" s="7"/>
      <c r="HE486" s="7"/>
      <c r="HF486" s="7"/>
      <c r="HG486" s="7"/>
      <c r="HH486" s="7"/>
      <c r="HI486" s="7"/>
      <c r="HJ486" s="7"/>
      <c r="HK486" s="7"/>
      <c r="HL486" s="7"/>
      <c r="HM486" s="7"/>
      <c r="HN486" s="7"/>
      <c r="HO486" s="7"/>
      <c r="HP486" s="7"/>
      <c r="HQ486" s="7"/>
      <c r="HR486" s="7"/>
      <c r="HS486" s="7"/>
      <c r="HT486" s="7"/>
      <c r="HU486" s="7"/>
      <c r="HV486" s="7"/>
      <c r="HW486" s="7"/>
      <c r="HX486" s="7"/>
      <c r="HY486" s="7"/>
      <c r="HZ486" s="7"/>
      <c r="IA486" s="7"/>
      <c r="IB486" s="7"/>
      <c r="IC486" s="7"/>
      <c r="ID486" s="7"/>
      <c r="IE486" s="7"/>
      <c r="IF486" s="7"/>
      <c r="IG486" s="7"/>
      <c r="IH486" s="7"/>
      <c r="II486" s="7"/>
      <c r="IJ486" s="9"/>
      <c r="IK486" s="421"/>
      <c r="IL486" s="421"/>
      <c r="IM486" s="421"/>
      <c r="IN486" s="421"/>
      <c r="IO486" s="421"/>
      <c r="IP486" s="421"/>
      <c r="IQ486" s="421"/>
      <c r="IR486" s="421"/>
      <c r="IS486" s="421"/>
      <c r="IT486" s="421"/>
      <c r="IU486" s="421"/>
      <c r="IV486" s="421"/>
      <c r="IW486" s="421"/>
      <c r="IX486" s="421"/>
      <c r="IY486" s="421"/>
      <c r="IZ486" s="421"/>
      <c r="JA486" s="421"/>
      <c r="JB486" s="421"/>
      <c r="JC486" s="421"/>
      <c r="JD486" s="421"/>
      <c r="JE486" s="421"/>
    </row>
    <row r="487" spans="1:265" s="9" customFormat="1" x14ac:dyDescent="0.3">
      <c r="A487" s="607" t="s">
        <v>2595</v>
      </c>
      <c r="B487" s="314" t="s">
        <v>2596</v>
      </c>
      <c r="C487" s="339" t="s">
        <v>579</v>
      </c>
      <c r="D487" s="339" t="s">
        <v>581</v>
      </c>
      <c r="E487" s="339" t="s">
        <v>583</v>
      </c>
      <c r="F487" s="134"/>
      <c r="G487" s="134"/>
      <c r="H487" s="130">
        <v>45218</v>
      </c>
      <c r="I487" s="130">
        <v>45230</v>
      </c>
      <c r="J487" s="461">
        <v>45222</v>
      </c>
      <c r="K487" s="130">
        <v>45230</v>
      </c>
      <c r="L487" s="456"/>
      <c r="M487" s="337"/>
      <c r="N487" s="196">
        <v>45218</v>
      </c>
      <c r="O487" s="196">
        <v>45233</v>
      </c>
      <c r="P487" s="195"/>
      <c r="Q487" s="363">
        <f t="shared" si="169"/>
        <v>45330</v>
      </c>
      <c r="R487" s="484"/>
      <c r="S487" s="489">
        <v>1</v>
      </c>
      <c r="T487" s="360"/>
      <c r="U487" s="360"/>
      <c r="V487" s="360"/>
      <c r="W487" s="360"/>
      <c r="X487" s="360"/>
      <c r="Y487" s="360"/>
      <c r="Z487" s="208">
        <f>AA487</f>
        <v>45350</v>
      </c>
      <c r="AA487" s="604">
        <v>45350</v>
      </c>
      <c r="AB487" s="604">
        <v>45337</v>
      </c>
      <c r="AC487" s="604">
        <v>45357</v>
      </c>
      <c r="AD487" s="604">
        <v>44993</v>
      </c>
      <c r="AE487" s="581">
        <v>45000</v>
      </c>
      <c r="AF487" s="300">
        <v>45007</v>
      </c>
      <c r="AG487" s="581">
        <v>45377</v>
      </c>
      <c r="AH487" s="561"/>
      <c r="AI487"/>
      <c r="AJ487" s="543"/>
      <c r="AK487" s="543"/>
      <c r="AL487" s="543"/>
      <c r="AM487" s="543"/>
      <c r="AN487" s="543"/>
      <c r="AO487" s="543"/>
      <c r="AP487" s="544"/>
      <c r="AQ487" s="545"/>
      <c r="AR487" s="546"/>
      <c r="AS487" s="546"/>
      <c r="AT487" s="546"/>
      <c r="AU487" s="546"/>
      <c r="AV487" s="546"/>
      <c r="AW487" s="546"/>
      <c r="AX487" s="546"/>
      <c r="AY487" s="546"/>
      <c r="AZ487" s="546"/>
      <c r="BA487" s="546"/>
      <c r="BB487" s="546"/>
      <c r="BC487" s="546"/>
      <c r="BD487" s="546"/>
      <c r="BE487" s="546"/>
      <c r="BF487" s="546"/>
      <c r="BG487" s="546"/>
      <c r="BH487" s="546"/>
      <c r="BI487" s="546"/>
      <c r="BJ487" s="546"/>
      <c r="BK487" s="546"/>
      <c r="BL487" s="546"/>
      <c r="BM487" s="546"/>
      <c r="BN487" s="546"/>
      <c r="BO487" s="546"/>
      <c r="BP487" s="546"/>
      <c r="BQ487" s="546"/>
      <c r="BR487" s="546"/>
      <c r="BS487" s="546"/>
      <c r="BT487" s="546"/>
      <c r="BU487" s="546"/>
      <c r="BV487" s="546"/>
      <c r="BW487" s="546"/>
      <c r="BX487" s="546"/>
      <c r="BY487" s="546"/>
      <c r="BZ487" s="546"/>
      <c r="CA487" s="546"/>
      <c r="CB487" s="546"/>
      <c r="CC487" s="546"/>
      <c r="CD487" s="546"/>
      <c r="CE487" s="546"/>
      <c r="CF487" s="546"/>
      <c r="CG487" s="546"/>
      <c r="CH487" s="546"/>
      <c r="CI487" s="546"/>
      <c r="CJ487" s="546"/>
      <c r="CK487" s="546"/>
      <c r="CL487" s="546"/>
      <c r="CM487" s="546"/>
      <c r="CN487" s="546"/>
      <c r="CO487" s="546"/>
      <c r="CP487" s="546"/>
      <c r="CQ487" s="546"/>
      <c r="CR487" s="546"/>
      <c r="CS487" s="546"/>
      <c r="CT487" s="546"/>
      <c r="CU487" s="546"/>
      <c r="CV487" s="546"/>
      <c r="CW487" s="546"/>
      <c r="CX487" s="546"/>
      <c r="CY487" s="546"/>
      <c r="CZ487" s="546"/>
      <c r="DA487" s="546"/>
      <c r="DB487" s="546"/>
      <c r="DC487" s="546"/>
      <c r="DD487" s="546"/>
      <c r="DE487" s="546"/>
      <c r="DF487" s="546"/>
      <c r="DG487" s="546"/>
      <c r="DH487" s="546"/>
      <c r="DI487" s="546"/>
      <c r="DJ487" s="546"/>
      <c r="DK487" s="546"/>
      <c r="DL487" s="546"/>
      <c r="DM487" s="546"/>
      <c r="DN487" s="546"/>
      <c r="DO487" s="546"/>
      <c r="DP487" s="546"/>
      <c r="DQ487" s="546"/>
      <c r="DR487" s="546"/>
      <c r="DS487" s="546"/>
      <c r="DT487" s="546"/>
      <c r="DU487" s="546"/>
      <c r="DV487" s="546"/>
      <c r="DW487" s="26"/>
      <c r="DX487" s="110" t="s">
        <v>2028</v>
      </c>
      <c r="DY487" s="110" t="s">
        <v>2597</v>
      </c>
      <c r="DZ487" s="110" t="s">
        <v>584</v>
      </c>
      <c r="EA487" s="110" t="s">
        <v>577</v>
      </c>
      <c r="EB487" s="110" t="s">
        <v>2598</v>
      </c>
      <c r="EC487" s="199" t="s">
        <v>1547</v>
      </c>
      <c r="ED487" s="110" t="s">
        <v>1528</v>
      </c>
      <c r="EE487" s="110"/>
      <c r="EF487" s="110"/>
      <c r="EG487" s="110"/>
      <c r="EH487" s="110"/>
      <c r="EI487" s="679"/>
      <c r="EJ487" s="280"/>
      <c r="EK487" s="280"/>
      <c r="EL487" s="280"/>
      <c r="EM487" s="280"/>
      <c r="EN487" s="280"/>
      <c r="EO487" s="280"/>
      <c r="EP487" s="280"/>
      <c r="EQ487" s="280"/>
      <c r="ER487" s="280"/>
    </row>
    <row r="488" spans="1:265" s="9" customFormat="1" ht="28.2" thickBot="1" x14ac:dyDescent="0.35">
      <c r="A488" s="280" t="s">
        <v>2599</v>
      </c>
      <c r="B488" s="295" t="s">
        <v>2600</v>
      </c>
      <c r="C488" s="195" t="s">
        <v>579</v>
      </c>
      <c r="D488" s="195" t="s">
        <v>581</v>
      </c>
      <c r="E488" s="195" t="s">
        <v>583</v>
      </c>
      <c r="F488" s="130">
        <v>45169</v>
      </c>
      <c r="G488" s="134"/>
      <c r="H488" s="131">
        <v>45204</v>
      </c>
      <c r="I488" s="134"/>
      <c r="J488" s="461">
        <v>45238</v>
      </c>
      <c r="K488" s="134"/>
      <c r="L488" s="337">
        <v>45245</v>
      </c>
      <c r="M488" s="456"/>
      <c r="N488" s="196">
        <v>45239</v>
      </c>
      <c r="O488" s="197"/>
      <c r="P488" s="198">
        <v>45350</v>
      </c>
      <c r="Q488" s="363">
        <f t="shared" si="169"/>
        <v>45355</v>
      </c>
      <c r="R488" s="597" t="s">
        <v>2601</v>
      </c>
      <c r="S488" s="307"/>
      <c r="T488" s="307"/>
      <c r="U488" s="351"/>
      <c r="V488" s="351"/>
      <c r="W488" s="307"/>
      <c r="X488" s="307"/>
      <c r="Y488" s="300"/>
      <c r="Z488" s="207">
        <v>45362</v>
      </c>
      <c r="AA488" s="207">
        <v>45362</v>
      </c>
      <c r="AB488" s="208"/>
      <c r="AC488" s="208"/>
      <c r="AD488" s="207">
        <v>45376</v>
      </c>
      <c r="AE488" s="352">
        <v>45386</v>
      </c>
      <c r="AF488" s="568">
        <f>IF(ISBLANK(AG488),"",WORKDAY(AG488,-1))</f>
        <v>45392</v>
      </c>
      <c r="AG488" s="352">
        <v>45393</v>
      </c>
      <c r="AH488" s="410"/>
      <c r="AI488" s="113"/>
      <c r="AJ488" s="414"/>
      <c r="AK488" s="414"/>
      <c r="AL488" s="414"/>
      <c r="AM488" s="414"/>
      <c r="AN488" s="414"/>
      <c r="AO488" s="414"/>
      <c r="AP488" s="417"/>
      <c r="AQ488" s="32"/>
      <c r="AR488" s="7"/>
      <c r="AS488" s="7"/>
      <c r="AT488" s="7"/>
      <c r="AU488" s="7"/>
      <c r="AV488" s="7"/>
      <c r="AW488" s="7"/>
      <c r="AX488" s="7"/>
      <c r="AY488" s="7"/>
      <c r="AZ488" s="7"/>
      <c r="BA488" s="7"/>
      <c r="BB488" s="7"/>
      <c r="BC488" s="7"/>
      <c r="BD488" s="7"/>
      <c r="BE488" s="7"/>
      <c r="BF488" s="7"/>
      <c r="BG488" s="8"/>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c r="CO488" s="7"/>
      <c r="CP488" s="7"/>
      <c r="CQ488" s="7"/>
      <c r="CR488" s="7"/>
      <c r="CS488" s="7"/>
      <c r="CT488" s="7"/>
      <c r="CU488" s="7"/>
      <c r="CV488" s="7"/>
      <c r="CW488" s="7"/>
      <c r="CX488" s="7"/>
      <c r="CY488" s="7"/>
      <c r="CZ488" s="7"/>
      <c r="DA488" s="7"/>
      <c r="DB488" s="7"/>
      <c r="DC488" s="7"/>
      <c r="DD488" s="7"/>
      <c r="DE488" s="7"/>
      <c r="DF488" s="7"/>
      <c r="DG488" s="7"/>
      <c r="DH488" s="7"/>
      <c r="DI488" s="7"/>
      <c r="DJ488" s="7"/>
      <c r="DK488" s="7"/>
      <c r="DL488" s="7"/>
      <c r="DM488" s="7"/>
      <c r="DN488" s="7"/>
      <c r="DO488" s="7"/>
      <c r="DP488" s="7"/>
      <c r="DQ488" s="7"/>
      <c r="DR488" s="7"/>
      <c r="DS488" s="7"/>
      <c r="DT488" s="7"/>
      <c r="DU488" s="7"/>
      <c r="DV488" s="7"/>
      <c r="DW488" s="114"/>
      <c r="DX488" s="5"/>
      <c r="DY488" s="5"/>
      <c r="DZ488" s="5"/>
      <c r="EA488" s="5"/>
      <c r="EB488" s="311"/>
      <c r="EC488" s="195"/>
      <c r="ED488" s="254"/>
      <c r="EE488" s="5"/>
      <c r="EF488" s="5"/>
      <c r="EG488" s="5"/>
      <c r="EH488" s="5"/>
      <c r="EI488" s="5"/>
      <c r="EJ488" s="201"/>
      <c r="EK488" s="201"/>
      <c r="EL488" s="201"/>
      <c r="EM488" s="201"/>
      <c r="EN488" s="201"/>
      <c r="EO488" s="201"/>
      <c r="EP488" s="201"/>
      <c r="EQ488" s="201"/>
      <c r="ER488" s="201"/>
    </row>
    <row r="489" spans="1:265" s="9" customFormat="1" ht="29.4" hidden="1" thickBot="1" x14ac:dyDescent="0.35">
      <c r="A489" s="339" t="s">
        <v>2602</v>
      </c>
      <c r="B489" s="314" t="s">
        <v>2603</v>
      </c>
      <c r="C489" s="339" t="s">
        <v>587</v>
      </c>
      <c r="D489" s="339" t="s">
        <v>589</v>
      </c>
      <c r="E489" s="339" t="s">
        <v>590</v>
      </c>
      <c r="F489" s="134"/>
      <c r="G489" s="134"/>
      <c r="H489" s="130"/>
      <c r="I489" s="134"/>
      <c r="J489" s="357"/>
      <c r="K489" s="134"/>
      <c r="L489" s="96"/>
      <c r="M489" s="456"/>
      <c r="N489" s="198"/>
      <c r="O489" s="198"/>
      <c r="P489" s="198"/>
      <c r="Q489" s="363"/>
      <c r="R489" s="295" t="s">
        <v>2604</v>
      </c>
      <c r="S489" s="307"/>
      <c r="T489" s="307"/>
      <c r="U489" s="307"/>
      <c r="V489" s="307"/>
      <c r="W489" s="307"/>
      <c r="X489" s="307"/>
      <c r="Y489" s="341"/>
      <c r="Z489" s="403"/>
      <c r="AA489" s="403"/>
      <c r="AB489" s="402"/>
      <c r="AC489" s="402"/>
      <c r="AD489" s="403"/>
      <c r="AE489" s="403"/>
      <c r="AF489" s="300"/>
      <c r="AG489" s="403"/>
      <c r="AH489" s="222"/>
      <c r="AI489" s="41"/>
      <c r="AJ489" s="6"/>
      <c r="AK489" s="6"/>
      <c r="AL489" s="6"/>
      <c r="AM489" s="6"/>
      <c r="AN489" s="6"/>
      <c r="AO489" s="6"/>
      <c r="AP489" s="30"/>
      <c r="AQ489" s="32"/>
      <c r="AR489" s="7"/>
      <c r="AS489" s="7"/>
      <c r="AT489" s="7"/>
      <c r="AU489" s="7"/>
      <c r="AV489" s="7"/>
      <c r="AW489" s="7"/>
      <c r="AX489" s="7"/>
      <c r="AY489" s="7"/>
      <c r="AZ489" s="7"/>
      <c r="BA489" s="7"/>
      <c r="BB489" s="7"/>
      <c r="BC489" s="7"/>
      <c r="BD489" s="7"/>
      <c r="BE489" s="7"/>
      <c r="BF489" s="7"/>
      <c r="BG489" s="8"/>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c r="CO489" s="7"/>
      <c r="CP489" s="7"/>
      <c r="CQ489" s="7"/>
      <c r="CR489" s="7"/>
      <c r="CS489" s="7"/>
      <c r="CT489" s="7"/>
      <c r="CU489" s="7"/>
      <c r="CV489" s="7"/>
      <c r="CW489" s="7"/>
      <c r="CX489" s="7"/>
      <c r="CY489" s="7"/>
      <c r="CZ489" s="7"/>
      <c r="DA489" s="7"/>
      <c r="DB489" s="7"/>
      <c r="DC489" s="7"/>
      <c r="DD489" s="7"/>
      <c r="DE489" s="7"/>
      <c r="DF489" s="7"/>
      <c r="DG489" s="7"/>
      <c r="DH489" s="7"/>
      <c r="DI489" s="7"/>
      <c r="DJ489" s="7"/>
      <c r="DK489" s="7"/>
      <c r="DL489" s="7"/>
      <c r="DM489" s="7"/>
      <c r="DN489" s="7"/>
      <c r="DO489" s="7"/>
      <c r="DP489" s="7"/>
      <c r="DQ489" s="7"/>
      <c r="DR489" s="7"/>
      <c r="DS489" s="7"/>
      <c r="DT489" s="7"/>
      <c r="DU489" s="7"/>
      <c r="DV489" s="7"/>
      <c r="DW489" s="37"/>
      <c r="DX489" s="5"/>
      <c r="DY489" s="5"/>
      <c r="DZ489" s="5"/>
      <c r="EA489" s="5"/>
      <c r="EB489" s="5"/>
      <c r="EC489" s="201"/>
      <c r="ED489" s="5"/>
      <c r="EE489" s="5"/>
      <c r="EF489" s="5"/>
      <c r="EG489" s="5"/>
      <c r="EH489" s="5"/>
      <c r="EI489" s="5"/>
      <c r="EJ489" s="5"/>
      <c r="EK489" s="5"/>
      <c r="EL489" s="5"/>
      <c r="EM489" s="5"/>
      <c r="EN489" s="5"/>
      <c r="EO489" s="5"/>
      <c r="EP489" s="5"/>
      <c r="EQ489" s="5"/>
      <c r="ER489" s="5"/>
    </row>
    <row r="490" spans="1:265" s="9" customFormat="1" ht="27.6" hidden="1" x14ac:dyDescent="0.3">
      <c r="A490" s="339" t="s">
        <v>2605</v>
      </c>
      <c r="B490" s="314" t="s">
        <v>2606</v>
      </c>
      <c r="C490" s="339" t="s">
        <v>579</v>
      </c>
      <c r="D490" s="339" t="s">
        <v>589</v>
      </c>
      <c r="E490" s="339" t="s">
        <v>595</v>
      </c>
      <c r="F490" s="115"/>
      <c r="G490" s="115"/>
      <c r="H490" s="115"/>
      <c r="I490" s="115"/>
      <c r="J490" s="115"/>
      <c r="K490" s="115"/>
      <c r="L490" s="260"/>
      <c r="M490" s="198"/>
      <c r="N490" s="198"/>
      <c r="O490" s="198"/>
      <c r="P490" s="198"/>
      <c r="Q490" s="198"/>
      <c r="R490" s="376" t="s">
        <v>2607</v>
      </c>
      <c r="S490" s="307"/>
      <c r="T490" s="307"/>
      <c r="U490" s="307"/>
      <c r="V490" s="307"/>
      <c r="W490" s="307"/>
      <c r="X490" s="307"/>
      <c r="Y490" s="341"/>
      <c r="Z490" s="300"/>
      <c r="AA490" s="300"/>
      <c r="AB490" s="300"/>
      <c r="AC490" s="300"/>
      <c r="AD490" s="300">
        <f>SUM(AC490+AE490)/2</f>
        <v>0</v>
      </c>
      <c r="AE490" s="300"/>
      <c r="AF490" s="300" t="str">
        <f>IF(ISBLANK(AG490),"",WORKDAY(AG490,-1))</f>
        <v/>
      </c>
      <c r="AG490" s="532"/>
      <c r="AH490" s="222"/>
      <c r="AI490" s="41"/>
      <c r="AJ490" s="6" t="str">
        <f>IF(OR(ISBLANK(task_Fab_start),ISBLANK(task_Plumb_start)),"",task_Plumb_start-task_Fab_start+1)</f>
        <v/>
      </c>
      <c r="AK490" s="6" t="str">
        <f>IF(OR(ISBLANK(task_Plumb_start),ISBLANK(task_Elect_start)),"",task_Elect_start-task_Plumb_start+1)</f>
        <v/>
      </c>
      <c r="AL490" s="6" t="str">
        <f>IF(OR(ISBLANK(task_Elect_start),ISBLANK(task_Fitup_Elect_start)),"",task_Fitup_Elect_start-task_Elect_start+1)</f>
        <v/>
      </c>
      <c r="AM490" s="6" t="str">
        <f>IF(OR(ISBLANK(task_Fitup_Elect_start),ISBLANK(task_Fitup_Plumb_start)),"",task_Fitup_Plumb_start-task_Fitup_Elect_start+1)</f>
        <v/>
      </c>
      <c r="AN490" s="6" t="str">
        <f>IF(OR(ISBLANK(task_Fitup_Plumb_start),ISBLANK(task_Test_start)),"",task_Test_start-task_Fitup_Plumb_start+1)</f>
        <v/>
      </c>
      <c r="AO490" s="6" t="str">
        <f>IF(OR(ISBLANK(task_Test_start),ISBLANK(task_QC_start)),"",task_QC_start-task_Test_start+1)</f>
        <v/>
      </c>
      <c r="AP490" s="30" t="str">
        <f>IF(OR(ISBLANK(task_QC_start),ISBLANK(task_Shipdate)),"",task_Shipdate-task_QC_start+1)</f>
        <v/>
      </c>
      <c r="AQ490" s="32"/>
      <c r="AR490" s="7"/>
      <c r="AS490" s="7"/>
      <c r="AT490" s="7"/>
      <c r="AU490" s="7"/>
      <c r="AV490" s="7"/>
      <c r="AW490" s="7"/>
      <c r="AX490" s="7"/>
      <c r="AY490" s="7"/>
      <c r="AZ490" s="7"/>
      <c r="BA490" s="7"/>
      <c r="BB490" s="7"/>
      <c r="BC490" s="7"/>
      <c r="BD490" s="7"/>
      <c r="BE490" s="7"/>
      <c r="BF490" s="7"/>
      <c r="BG490" s="8"/>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c r="CO490" s="7"/>
      <c r="CP490" s="7"/>
      <c r="CQ490" s="7"/>
      <c r="CR490" s="7"/>
      <c r="CS490" s="7"/>
      <c r="CT490" s="7"/>
      <c r="CU490" s="7"/>
      <c r="CV490" s="7"/>
      <c r="CW490" s="7"/>
      <c r="CX490" s="7"/>
      <c r="CY490" s="7"/>
      <c r="CZ490" s="7"/>
      <c r="DA490" s="7"/>
      <c r="DB490" s="7"/>
      <c r="DC490" s="7"/>
      <c r="DD490" s="7"/>
      <c r="DE490" s="7"/>
      <c r="DF490" s="7"/>
      <c r="DG490" s="7"/>
      <c r="DH490" s="7"/>
      <c r="DI490" s="7"/>
      <c r="DJ490" s="7"/>
      <c r="DK490" s="7"/>
      <c r="DL490" s="7"/>
      <c r="DM490" s="7"/>
      <c r="DN490" s="7"/>
      <c r="DO490" s="7"/>
      <c r="DP490" s="7"/>
      <c r="DQ490" s="7"/>
      <c r="DR490" s="7"/>
      <c r="DS490" s="7"/>
      <c r="DT490" s="7"/>
      <c r="DU490" s="7"/>
      <c r="DV490" s="7"/>
      <c r="DW490" s="37"/>
      <c r="DX490" s="5"/>
      <c r="DY490" s="5"/>
      <c r="DZ490" s="5"/>
      <c r="EA490" s="5"/>
      <c r="EB490" s="5"/>
      <c r="EC490" s="5"/>
      <c r="ED490" s="5"/>
      <c r="EE490" s="5"/>
      <c r="EF490" s="5"/>
      <c r="EG490" s="5"/>
      <c r="EH490" s="5"/>
      <c r="EI490" s="5"/>
      <c r="EJ490" s="5"/>
      <c r="EK490" s="5"/>
      <c r="EL490" s="5"/>
      <c r="EM490" s="5"/>
      <c r="EN490" s="5"/>
      <c r="EO490" s="5"/>
      <c r="EP490" s="5"/>
      <c r="EQ490" s="5"/>
      <c r="ER490" s="5"/>
    </row>
    <row r="491" spans="1:265" s="9" customFormat="1" ht="15" thickBot="1" x14ac:dyDescent="0.35">
      <c r="A491" s="466" t="s">
        <v>2608</v>
      </c>
      <c r="B491" s="314" t="s">
        <v>2609</v>
      </c>
      <c r="C491" s="339" t="s">
        <v>579</v>
      </c>
      <c r="D491" s="339" t="s">
        <v>589</v>
      </c>
      <c r="E491" s="340" t="s">
        <v>583</v>
      </c>
      <c r="F491" s="134"/>
      <c r="G491" s="134"/>
      <c r="H491" s="130">
        <v>45191</v>
      </c>
      <c r="I491" s="130">
        <v>45180</v>
      </c>
      <c r="J491" s="461">
        <v>45208</v>
      </c>
      <c r="K491" s="130">
        <v>45197</v>
      </c>
      <c r="L491" s="197"/>
      <c r="M491" s="514"/>
      <c r="N491" s="196">
        <v>45208</v>
      </c>
      <c r="O491" s="196">
        <v>45203</v>
      </c>
      <c r="P491" s="198">
        <v>45351</v>
      </c>
      <c r="Q491" s="336">
        <f>WORKDAY(MIN(AA491,AB491),-5)</f>
        <v>45351</v>
      </c>
      <c r="R491" s="295"/>
      <c r="S491" s="177"/>
      <c r="T491" s="177"/>
      <c r="U491" s="177"/>
      <c r="V491" s="177"/>
      <c r="W491" s="177"/>
      <c r="X491" s="177"/>
      <c r="Y491" s="298"/>
      <c r="Z491" s="205">
        <v>45356</v>
      </c>
      <c r="AA491" s="205">
        <v>45358</v>
      </c>
      <c r="AB491" s="205">
        <v>45359</v>
      </c>
      <c r="AC491" s="205">
        <v>45373</v>
      </c>
      <c r="AD491" s="205">
        <v>45363</v>
      </c>
      <c r="AE491" s="221">
        <v>45384</v>
      </c>
      <c r="AF491" s="353">
        <f>IF(ISBLANK(AG491),"",WORKDAY(AG491,-1))</f>
        <v>45394</v>
      </c>
      <c r="AG491" s="737">
        <v>45397</v>
      </c>
      <c r="AH491" s="745"/>
      <c r="AI491" s="113"/>
      <c r="AJ491" s="414"/>
      <c r="AK491" s="414"/>
      <c r="AL491" s="414"/>
      <c r="AM491" s="414"/>
      <c r="AN491" s="414"/>
      <c r="AO491" s="414"/>
      <c r="AP491" s="417"/>
      <c r="AQ491" s="32"/>
      <c r="AR491" s="7"/>
      <c r="AS491" s="7"/>
      <c r="AT491" s="7"/>
      <c r="AU491" s="7"/>
      <c r="AV491" s="7"/>
      <c r="AW491" s="7"/>
      <c r="AX491" s="7"/>
      <c r="AY491" s="7"/>
      <c r="AZ491" s="7"/>
      <c r="BA491" s="7"/>
      <c r="BB491" s="7"/>
      <c r="BC491" s="7"/>
      <c r="BD491" s="7"/>
      <c r="BE491" s="7"/>
      <c r="BF491" s="7"/>
      <c r="BG491" s="8"/>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c r="CO491" s="7"/>
      <c r="CP491" s="7"/>
      <c r="CQ491" s="7"/>
      <c r="CR491" s="7"/>
      <c r="CS491" s="7"/>
      <c r="CT491" s="7"/>
      <c r="CU491" s="7"/>
      <c r="CV491" s="7"/>
      <c r="CW491" s="7"/>
      <c r="CX491" s="7"/>
      <c r="CY491" s="7"/>
      <c r="CZ491" s="7"/>
      <c r="DA491" s="7"/>
      <c r="DB491" s="7"/>
      <c r="DC491" s="7"/>
      <c r="DD491" s="7"/>
      <c r="DE491" s="7"/>
      <c r="DF491" s="7"/>
      <c r="DG491" s="7"/>
      <c r="DH491" s="7"/>
      <c r="DI491" s="7"/>
      <c r="DJ491" s="7"/>
      <c r="DK491" s="7"/>
      <c r="DL491" s="7"/>
      <c r="DM491" s="7"/>
      <c r="DN491" s="7"/>
      <c r="DO491" s="7"/>
      <c r="DP491" s="7"/>
      <c r="DQ491" s="7"/>
      <c r="DR491" s="7"/>
      <c r="DS491" s="7"/>
      <c r="DT491" s="7"/>
      <c r="DU491" s="7"/>
      <c r="DV491" s="7"/>
      <c r="DW491" s="114"/>
      <c r="DX491" s="5"/>
      <c r="DY491" s="5"/>
      <c r="DZ491" s="5"/>
      <c r="EA491" s="5"/>
      <c r="EB491" s="5"/>
      <c r="EC491" s="5" t="s">
        <v>1547</v>
      </c>
      <c r="ED491" s="5"/>
      <c r="EE491" s="5"/>
      <c r="EF491" s="5"/>
      <c r="EG491" s="5"/>
      <c r="EH491" s="5"/>
      <c r="EI491" s="5"/>
      <c r="EJ491" s="5"/>
      <c r="EK491" s="5"/>
      <c r="EL491" s="5"/>
      <c r="EM491" s="5"/>
      <c r="EN491" s="5"/>
      <c r="EO491" s="5"/>
      <c r="EP491" s="5"/>
      <c r="EQ491" s="5"/>
      <c r="ER491" s="5"/>
    </row>
    <row r="492" spans="1:265" s="9" customFormat="1" ht="15" thickBot="1" x14ac:dyDescent="0.35">
      <c r="A492" s="466" t="s">
        <v>2610</v>
      </c>
      <c r="B492" s="314" t="s">
        <v>2611</v>
      </c>
      <c r="C492" s="339" t="s">
        <v>579</v>
      </c>
      <c r="D492" s="195" t="s">
        <v>589</v>
      </c>
      <c r="E492" s="340" t="s">
        <v>583</v>
      </c>
      <c r="F492" s="134"/>
      <c r="G492" s="134"/>
      <c r="H492" s="130">
        <v>45191</v>
      </c>
      <c r="I492" s="130">
        <v>45180</v>
      </c>
      <c r="J492" s="461">
        <v>45208</v>
      </c>
      <c r="K492" s="130">
        <v>45201</v>
      </c>
      <c r="L492" s="197"/>
      <c r="M492" s="514"/>
      <c r="N492" s="196">
        <v>45208</v>
      </c>
      <c r="O492" s="130">
        <v>45203</v>
      </c>
      <c r="P492" s="198">
        <v>45356</v>
      </c>
      <c r="Q492" s="336">
        <f>WORKDAY(MIN(AA492,AB492),-5)</f>
        <v>45356</v>
      </c>
      <c r="R492" s="28"/>
      <c r="S492" s="177"/>
      <c r="T492" s="177"/>
      <c r="U492" s="177"/>
      <c r="V492" s="177"/>
      <c r="W492" s="177"/>
      <c r="X492" s="177"/>
      <c r="Y492" s="298"/>
      <c r="Z492" s="205">
        <v>45358</v>
      </c>
      <c r="AA492" s="205">
        <v>45363</v>
      </c>
      <c r="AB492" s="205">
        <v>45370</v>
      </c>
      <c r="AC492" s="205">
        <v>45380</v>
      </c>
      <c r="AD492" s="205">
        <v>45366</v>
      </c>
      <c r="AE492" s="221">
        <v>45391</v>
      </c>
      <c r="AF492" s="298">
        <f>IF(ISBLANK(AG492),"",WORKDAY(AG492,-1))</f>
        <v>45401</v>
      </c>
      <c r="AG492" s="744">
        <v>45404</v>
      </c>
      <c r="AH492" s="410"/>
      <c r="AI492" s="113"/>
      <c r="AJ492" s="414"/>
      <c r="AK492" s="414"/>
      <c r="AL492" s="414"/>
      <c r="AM492" s="414"/>
      <c r="AN492" s="414"/>
      <c r="AO492" s="414"/>
      <c r="AP492" s="417"/>
      <c r="AQ492" s="32"/>
      <c r="AR492" s="7"/>
      <c r="AS492" s="7"/>
      <c r="AT492" s="7"/>
      <c r="AU492" s="7"/>
      <c r="AV492" s="7"/>
      <c r="AW492" s="7"/>
      <c r="AX492" s="7"/>
      <c r="AY492" s="7"/>
      <c r="AZ492" s="7"/>
      <c r="BA492" s="7"/>
      <c r="BB492" s="7"/>
      <c r="BC492" s="7"/>
      <c r="BD492" s="7"/>
      <c r="BE492" s="7"/>
      <c r="BF492" s="7"/>
      <c r="BG492" s="8"/>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c r="CO492" s="7"/>
      <c r="CP492" s="7"/>
      <c r="CQ492" s="7"/>
      <c r="CR492" s="7"/>
      <c r="CS492" s="7"/>
      <c r="CT492" s="7"/>
      <c r="CU492" s="7"/>
      <c r="CV492" s="7"/>
      <c r="CW492" s="7"/>
      <c r="CX492" s="7"/>
      <c r="CY492" s="7"/>
      <c r="CZ492" s="7"/>
      <c r="DA492" s="7"/>
      <c r="DB492" s="7"/>
      <c r="DC492" s="7"/>
      <c r="DD492" s="7"/>
      <c r="DE492" s="7"/>
      <c r="DF492" s="7"/>
      <c r="DG492" s="7"/>
      <c r="DH492" s="7"/>
      <c r="DI492" s="7"/>
      <c r="DJ492" s="7"/>
      <c r="DK492" s="7"/>
      <c r="DL492" s="7"/>
      <c r="DM492" s="7"/>
      <c r="DN492" s="7"/>
      <c r="DO492" s="7"/>
      <c r="DP492" s="7"/>
      <c r="DQ492" s="7"/>
      <c r="DR492" s="7"/>
      <c r="DS492" s="7"/>
      <c r="DT492" s="7"/>
      <c r="DU492" s="7"/>
      <c r="DV492" s="7"/>
      <c r="DW492" s="114"/>
      <c r="DX492" s="5"/>
      <c r="DY492" s="5"/>
      <c r="DZ492" s="5"/>
      <c r="EA492" s="5"/>
      <c r="EB492" s="5"/>
      <c r="EC492" s="5" t="s">
        <v>1547</v>
      </c>
      <c r="ED492" s="5"/>
      <c r="EE492" s="5"/>
      <c r="EF492" s="5"/>
      <c r="EG492" s="5"/>
      <c r="EH492" s="5"/>
      <c r="EI492" s="5"/>
      <c r="EJ492" s="5"/>
      <c r="EK492" s="5"/>
      <c r="EL492" s="5"/>
      <c r="EM492" s="5"/>
      <c r="EN492" s="5"/>
      <c r="EO492" s="5"/>
      <c r="EP492" s="5"/>
      <c r="EQ492" s="5"/>
      <c r="ER492" s="5"/>
    </row>
    <row r="493" spans="1:265" s="9" customFormat="1" x14ac:dyDescent="0.3">
      <c r="A493" s="488" t="s">
        <v>2612</v>
      </c>
      <c r="B493" s="575" t="s">
        <v>2613</v>
      </c>
      <c r="C493" s="195" t="s">
        <v>579</v>
      </c>
      <c r="D493" s="263" t="s">
        <v>581</v>
      </c>
      <c r="E493" s="340" t="s">
        <v>583</v>
      </c>
      <c r="F493" s="134"/>
      <c r="G493" s="134"/>
      <c r="H493" s="130">
        <v>45191</v>
      </c>
      <c r="I493" s="130">
        <v>45180</v>
      </c>
      <c r="J493" s="130">
        <v>45208</v>
      </c>
      <c r="K493" s="130">
        <v>45198</v>
      </c>
      <c r="L493" s="197"/>
      <c r="M493" s="487"/>
      <c r="N493" s="130">
        <v>45208</v>
      </c>
      <c r="O493" s="130">
        <v>45203</v>
      </c>
      <c r="P493" s="115">
        <v>45356</v>
      </c>
      <c r="Q493" s="336">
        <f>WORKDAY(MIN(AA493,AB493),-5)</f>
        <v>45356</v>
      </c>
      <c r="R493" s="28"/>
      <c r="S493" s="177"/>
      <c r="T493" s="177"/>
      <c r="U493" s="177"/>
      <c r="V493" s="177"/>
      <c r="W493" s="177"/>
      <c r="X493" s="177"/>
      <c r="Y493" s="298"/>
      <c r="Z493" s="205">
        <v>45358</v>
      </c>
      <c r="AA493" s="205">
        <v>45363</v>
      </c>
      <c r="AB493" s="205">
        <v>45370</v>
      </c>
      <c r="AC493" s="205">
        <v>45380</v>
      </c>
      <c r="AD493" s="205">
        <v>45366</v>
      </c>
      <c r="AE493" s="205">
        <v>45391</v>
      </c>
      <c r="AF493" s="353">
        <f>IF(ISBLANK(AG493),"",WORKDAY(AG493,-1))</f>
        <v>45401</v>
      </c>
      <c r="AG493" s="737">
        <v>45404</v>
      </c>
      <c r="AH493" s="745"/>
      <c r="AI493" s="113"/>
      <c r="AJ493" s="414"/>
      <c r="AK493" s="414"/>
      <c r="AL493" s="414"/>
      <c r="AM493" s="414"/>
      <c r="AN493" s="414"/>
      <c r="AO493" s="414"/>
      <c r="AP493" s="417"/>
      <c r="AQ493" s="32"/>
      <c r="AR493" s="7"/>
      <c r="AS493" s="7"/>
      <c r="AT493" s="7"/>
      <c r="AU493" s="7"/>
      <c r="AV493" s="7"/>
      <c r="AW493" s="7"/>
      <c r="AX493" s="7"/>
      <c r="AY493" s="7"/>
      <c r="AZ493" s="7"/>
      <c r="BA493" s="7"/>
      <c r="BB493" s="7"/>
      <c r="BC493" s="7"/>
      <c r="BD493" s="7"/>
      <c r="BE493" s="7"/>
      <c r="BF493" s="7"/>
      <c r="BG493" s="8"/>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c r="CO493" s="7"/>
      <c r="CP493" s="7"/>
      <c r="CQ493" s="7"/>
      <c r="CR493" s="7"/>
      <c r="CS493" s="7"/>
      <c r="CT493" s="7"/>
      <c r="CU493" s="7"/>
      <c r="CV493" s="7"/>
      <c r="CW493" s="7"/>
      <c r="CX493" s="7"/>
      <c r="CY493" s="7"/>
      <c r="CZ493" s="7"/>
      <c r="DA493" s="7"/>
      <c r="DB493" s="7"/>
      <c r="DC493" s="7"/>
      <c r="DD493" s="7"/>
      <c r="DE493" s="7"/>
      <c r="DF493" s="7"/>
      <c r="DG493" s="7"/>
      <c r="DH493" s="7"/>
      <c r="DI493" s="7"/>
      <c r="DJ493" s="7"/>
      <c r="DK493" s="7"/>
      <c r="DL493" s="7"/>
      <c r="DM493" s="7"/>
      <c r="DN493" s="7"/>
      <c r="DO493" s="7"/>
      <c r="DP493" s="7"/>
      <c r="DQ493" s="7"/>
      <c r="DR493" s="7"/>
      <c r="DS493" s="7"/>
      <c r="DT493" s="7"/>
      <c r="DU493" s="7"/>
      <c r="DV493" s="7"/>
      <c r="DW493" s="114"/>
      <c r="DX493" s="5"/>
      <c r="DY493" s="5"/>
      <c r="DZ493" s="5"/>
      <c r="EA493" s="5"/>
      <c r="EB493" s="5"/>
      <c r="EC493" s="5" t="s">
        <v>1547</v>
      </c>
      <c r="ED493" s="5"/>
      <c r="EE493" s="5"/>
      <c r="EF493" s="5"/>
      <c r="EG493" s="5"/>
      <c r="EH493" s="5"/>
      <c r="EI493" s="5"/>
      <c r="EJ493" s="5"/>
      <c r="EK493" s="5"/>
      <c r="EL493" s="5"/>
      <c r="EM493" s="5"/>
      <c r="EN493" s="5"/>
      <c r="EO493" s="5"/>
      <c r="EP493" s="5"/>
      <c r="EQ493" s="5"/>
      <c r="ER493" s="5"/>
    </row>
    <row r="494" spans="1:265" s="9" customFormat="1" x14ac:dyDescent="0.3">
      <c r="A494" s="483" t="s">
        <v>2614</v>
      </c>
      <c r="B494" s="454" t="s">
        <v>2615</v>
      </c>
      <c r="C494" s="485" t="s">
        <v>579</v>
      </c>
      <c r="D494" s="340" t="s">
        <v>581</v>
      </c>
      <c r="E494" s="195" t="s">
        <v>583</v>
      </c>
      <c r="F494" s="134"/>
      <c r="G494" s="134"/>
      <c r="H494" s="130">
        <v>45266</v>
      </c>
      <c r="I494" s="115"/>
      <c r="J494" s="130">
        <v>45266</v>
      </c>
      <c r="K494" s="487"/>
      <c r="L494" s="470"/>
      <c r="M494" s="685"/>
      <c r="N494" s="487"/>
      <c r="O494" s="115"/>
      <c r="P494" s="5"/>
      <c r="Q494" s="336"/>
      <c r="R494" s="685"/>
      <c r="S494" s="712"/>
      <c r="T494" s="719"/>
      <c r="U494" s="719"/>
      <c r="V494" s="719"/>
      <c r="W494" s="719"/>
      <c r="X494" s="719"/>
      <c r="Y494" s="719"/>
      <c r="Z494" s="566"/>
      <c r="AA494" s="729">
        <v>45013</v>
      </c>
      <c r="AB494" s="729">
        <v>45000</v>
      </c>
      <c r="AC494" s="729">
        <v>45024</v>
      </c>
      <c r="AD494" s="729">
        <v>45026</v>
      </c>
      <c r="AE494" s="729">
        <v>45031</v>
      </c>
      <c r="AF494" s="735">
        <v>45038</v>
      </c>
      <c r="AG494" s="738">
        <v>45408</v>
      </c>
      <c r="AH494" s="561"/>
      <c r="AI494"/>
      <c r="AJ494" s="543"/>
      <c r="AK494" s="543"/>
      <c r="AL494" s="543"/>
      <c r="AM494" s="543"/>
      <c r="AN494" s="543"/>
      <c r="AO494" s="543"/>
      <c r="AP494" s="544"/>
      <c r="AQ494" s="545"/>
      <c r="AR494" s="546"/>
      <c r="AS494" s="546"/>
      <c r="AT494" s="546"/>
      <c r="AU494" s="546"/>
      <c r="AV494" s="546"/>
      <c r="AW494" s="546"/>
      <c r="AX494" s="546"/>
      <c r="AY494" s="546"/>
      <c r="AZ494" s="546"/>
      <c r="BA494" s="546"/>
      <c r="BB494" s="546"/>
      <c r="BC494" s="546"/>
      <c r="BD494" s="546"/>
      <c r="BE494" s="546"/>
      <c r="BF494" s="546"/>
      <c r="BG494" s="546"/>
      <c r="BH494" s="546"/>
      <c r="BI494" s="546"/>
      <c r="BJ494" s="546"/>
      <c r="BK494" s="546"/>
      <c r="BL494" s="546"/>
      <c r="BM494" s="546"/>
      <c r="BN494" s="546"/>
      <c r="BO494" s="546"/>
      <c r="BP494" s="546"/>
      <c r="BQ494" s="546"/>
      <c r="BR494" s="546"/>
      <c r="BS494" s="546"/>
      <c r="BT494" s="546"/>
      <c r="BU494" s="546"/>
      <c r="BV494" s="546"/>
      <c r="BW494" s="546"/>
      <c r="BX494" s="546"/>
      <c r="BY494" s="546"/>
      <c r="BZ494" s="546"/>
      <c r="CA494" s="546"/>
      <c r="CB494" s="546"/>
      <c r="CC494" s="546"/>
      <c r="CD494" s="546"/>
      <c r="CE494" s="546"/>
      <c r="CF494" s="546"/>
      <c r="CG494" s="546"/>
      <c r="CH494" s="546"/>
      <c r="CI494" s="546"/>
      <c r="CJ494" s="546"/>
      <c r="CK494" s="546"/>
      <c r="CL494" s="546"/>
      <c r="CM494" s="546"/>
      <c r="CN494" s="546"/>
      <c r="CO494" s="546"/>
      <c r="CP494" s="546"/>
      <c r="CQ494" s="546"/>
      <c r="CR494" s="546"/>
      <c r="CS494" s="546"/>
      <c r="CT494" s="546"/>
      <c r="CU494" s="546"/>
      <c r="CV494" s="546"/>
      <c r="CW494" s="546"/>
      <c r="CX494" s="546"/>
      <c r="CY494" s="546"/>
      <c r="CZ494" s="546"/>
      <c r="DA494" s="546"/>
      <c r="DB494" s="546"/>
      <c r="DC494" s="546"/>
      <c r="DD494" s="546"/>
      <c r="DE494" s="546"/>
      <c r="DF494" s="546"/>
      <c r="DG494" s="546"/>
      <c r="DH494" s="546"/>
      <c r="DI494" s="546"/>
      <c r="DJ494" s="546"/>
      <c r="DK494" s="546"/>
      <c r="DL494" s="546"/>
      <c r="DM494" s="546"/>
      <c r="DN494" s="546"/>
      <c r="DO494" s="546"/>
      <c r="DP494" s="546"/>
      <c r="DQ494" s="546"/>
      <c r="DR494" s="546"/>
      <c r="DS494" s="546"/>
      <c r="DT494" s="546"/>
      <c r="DU494" s="546"/>
      <c r="DV494" s="546"/>
      <c r="DW494" s="26"/>
      <c r="DX494" s="110" t="s">
        <v>2028</v>
      </c>
      <c r="DY494" s="110" t="s">
        <v>2616</v>
      </c>
      <c r="DZ494" s="110" t="s">
        <v>584</v>
      </c>
      <c r="EA494" s="110" t="s">
        <v>577</v>
      </c>
      <c r="EB494" s="110"/>
      <c r="EC494" s="5" t="s">
        <v>1547</v>
      </c>
      <c r="ED494" s="110" t="s">
        <v>1528</v>
      </c>
      <c r="EE494" s="110"/>
      <c r="EF494" s="110"/>
      <c r="EG494" s="110"/>
      <c r="EH494" s="110"/>
      <c r="EI494" s="110"/>
      <c r="EJ494" s="110"/>
      <c r="EK494" s="110"/>
      <c r="EL494" s="110"/>
      <c r="EM494" s="110"/>
      <c r="EN494" s="110"/>
      <c r="EO494" s="110"/>
      <c r="EP494" s="110"/>
      <c r="EQ494" s="110"/>
      <c r="ER494" s="110"/>
    </row>
    <row r="495" spans="1:265" s="9" customFormat="1" x14ac:dyDescent="0.3">
      <c r="A495" s="466" t="s">
        <v>2617</v>
      </c>
      <c r="B495" s="314" t="s">
        <v>2618</v>
      </c>
      <c r="C495" s="339" t="s">
        <v>579</v>
      </c>
      <c r="D495" s="340" t="s">
        <v>589</v>
      </c>
      <c r="E495" s="195" t="s">
        <v>583</v>
      </c>
      <c r="F495" s="134"/>
      <c r="G495" s="134"/>
      <c r="H495" s="130">
        <v>45244</v>
      </c>
      <c r="I495" s="130">
        <v>45247</v>
      </c>
      <c r="J495" s="130">
        <v>45245</v>
      </c>
      <c r="K495" s="130">
        <v>45275</v>
      </c>
      <c r="L495" s="470"/>
      <c r="M495" s="685"/>
      <c r="N495" s="487">
        <v>45278</v>
      </c>
      <c r="O495" s="115">
        <v>45278</v>
      </c>
      <c r="P495" s="5"/>
      <c r="Q495" s="361"/>
      <c r="R495" s="685"/>
      <c r="S495" s="712"/>
      <c r="T495" s="719"/>
      <c r="U495" s="719"/>
      <c r="V495" s="719"/>
      <c r="W495" s="719"/>
      <c r="X495" s="719"/>
      <c r="Y495" s="719"/>
      <c r="Z495" s="566"/>
      <c r="AA495" s="729">
        <v>45013</v>
      </c>
      <c r="AB495" s="729">
        <v>45000</v>
      </c>
      <c r="AC495" s="729">
        <v>45024</v>
      </c>
      <c r="AD495" s="729">
        <v>45026</v>
      </c>
      <c r="AE495" s="729">
        <v>45031</v>
      </c>
      <c r="AF495" s="736">
        <v>45038</v>
      </c>
      <c r="AG495" s="738">
        <v>45408</v>
      </c>
      <c r="AH495" s="561"/>
      <c r="AI495"/>
      <c r="AJ495" s="543"/>
      <c r="AK495" s="543"/>
      <c r="AL495" s="543"/>
      <c r="AM495" s="543"/>
      <c r="AN495" s="543"/>
      <c r="AO495" s="543"/>
      <c r="AP495" s="544"/>
      <c r="AQ495" s="545"/>
      <c r="AR495" s="546"/>
      <c r="AS495" s="546"/>
      <c r="AT495" s="546"/>
      <c r="AU495" s="546"/>
      <c r="AV495" s="546"/>
      <c r="AW495" s="546"/>
      <c r="AX495" s="546"/>
      <c r="AY495" s="546"/>
      <c r="AZ495" s="546"/>
      <c r="BA495" s="546"/>
      <c r="BB495" s="546"/>
      <c r="BC495" s="546"/>
      <c r="BD495" s="546"/>
      <c r="BE495" s="546"/>
      <c r="BF495" s="546"/>
      <c r="BG495" s="546"/>
      <c r="BH495" s="546"/>
      <c r="BI495" s="546"/>
      <c r="BJ495" s="546"/>
      <c r="BK495" s="546"/>
      <c r="BL495" s="546"/>
      <c r="BM495" s="546"/>
      <c r="BN495" s="546"/>
      <c r="BO495" s="546"/>
      <c r="BP495" s="546"/>
      <c r="BQ495" s="546"/>
      <c r="BR495" s="546"/>
      <c r="BS495" s="546"/>
      <c r="BT495" s="546"/>
      <c r="BU495" s="546"/>
      <c r="BV495" s="546"/>
      <c r="BW495" s="546"/>
      <c r="BX495" s="546"/>
      <c r="BY495" s="546"/>
      <c r="BZ495" s="546"/>
      <c r="CA495" s="546"/>
      <c r="CB495" s="546"/>
      <c r="CC495" s="546"/>
      <c r="CD495" s="546"/>
      <c r="CE495" s="546"/>
      <c r="CF495" s="546"/>
      <c r="CG495" s="546"/>
      <c r="CH495" s="546"/>
      <c r="CI495" s="546"/>
      <c r="CJ495" s="546"/>
      <c r="CK495" s="546"/>
      <c r="CL495" s="546"/>
      <c r="CM495" s="546"/>
      <c r="CN495" s="546"/>
      <c r="CO495" s="546"/>
      <c r="CP495" s="546"/>
      <c r="CQ495" s="546"/>
      <c r="CR495" s="546"/>
      <c r="CS495" s="546"/>
      <c r="CT495" s="546"/>
      <c r="CU495" s="546"/>
      <c r="CV495" s="546"/>
      <c r="CW495" s="546"/>
      <c r="CX495" s="546"/>
      <c r="CY495" s="546"/>
      <c r="CZ495" s="546"/>
      <c r="DA495" s="546"/>
      <c r="DB495" s="546"/>
      <c r="DC495" s="546"/>
      <c r="DD495" s="546"/>
      <c r="DE495" s="546"/>
      <c r="DF495" s="546"/>
      <c r="DG495" s="546"/>
      <c r="DH495" s="546"/>
      <c r="DI495" s="546"/>
      <c r="DJ495" s="546"/>
      <c r="DK495" s="546"/>
      <c r="DL495" s="546"/>
      <c r="DM495" s="546"/>
      <c r="DN495" s="546"/>
      <c r="DO495" s="546"/>
      <c r="DP495" s="546"/>
      <c r="DQ495" s="546"/>
      <c r="DR495" s="546"/>
      <c r="DS495" s="546"/>
      <c r="DT495" s="546"/>
      <c r="DU495" s="546"/>
      <c r="DV495" s="546"/>
      <c r="DW495" s="26"/>
      <c r="DX495" s="110" t="s">
        <v>2028</v>
      </c>
      <c r="DY495" s="110" t="s">
        <v>2616</v>
      </c>
      <c r="DZ495" s="110" t="s">
        <v>584</v>
      </c>
      <c r="EA495" s="110" t="s">
        <v>577</v>
      </c>
      <c r="EB495" s="110"/>
      <c r="EC495" s="5" t="s">
        <v>1547</v>
      </c>
      <c r="ED495" s="110" t="s">
        <v>1528</v>
      </c>
      <c r="EE495" s="110"/>
      <c r="EF495" s="110"/>
      <c r="EG495" s="110"/>
      <c r="EH495" s="110"/>
      <c r="EI495" s="110"/>
      <c r="EJ495" s="110"/>
      <c r="EK495" s="110"/>
      <c r="EL495" s="110"/>
      <c r="EM495" s="110"/>
      <c r="EN495" s="110"/>
      <c r="EO495" s="110"/>
      <c r="EP495" s="110"/>
      <c r="EQ495" s="110"/>
      <c r="ER495" s="110"/>
    </row>
    <row r="496" spans="1:265" s="9" customFormat="1" ht="15" thickBot="1" x14ac:dyDescent="0.35">
      <c r="A496" s="466" t="s">
        <v>2619</v>
      </c>
      <c r="B496" s="314" t="s">
        <v>2620</v>
      </c>
      <c r="C496" s="339" t="s">
        <v>579</v>
      </c>
      <c r="D496" s="340" t="s">
        <v>581</v>
      </c>
      <c r="E496" s="195" t="s">
        <v>583</v>
      </c>
      <c r="F496" s="134"/>
      <c r="G496" s="134"/>
      <c r="H496" s="130">
        <v>45194</v>
      </c>
      <c r="I496" s="130">
        <v>45195</v>
      </c>
      <c r="J496" s="130">
        <v>45208</v>
      </c>
      <c r="K496" s="130">
        <v>45198</v>
      </c>
      <c r="L496" s="197"/>
      <c r="M496" s="487"/>
      <c r="N496" s="130">
        <v>45198</v>
      </c>
      <c r="O496" s="130">
        <v>45203</v>
      </c>
      <c r="P496" s="115"/>
      <c r="Q496" s="336">
        <f>WORKDAY(MIN(AA496,AB496),-5)</f>
        <v>45355</v>
      </c>
      <c r="R496" s="28"/>
      <c r="S496" s="177"/>
      <c r="T496" s="177"/>
      <c r="U496" s="177"/>
      <c r="V496" s="177"/>
      <c r="W496" s="177"/>
      <c r="X496" s="177"/>
      <c r="Y496" s="298"/>
      <c r="Z496" s="208">
        <f>AA496</f>
        <v>45362</v>
      </c>
      <c r="AA496" s="205">
        <v>45362</v>
      </c>
      <c r="AB496" s="205">
        <v>45370</v>
      </c>
      <c r="AC496" s="205">
        <v>45391</v>
      </c>
      <c r="AD496" s="205">
        <v>45371</v>
      </c>
      <c r="AE496" s="205">
        <v>45401</v>
      </c>
      <c r="AF496" s="298">
        <f t="shared" ref="AF496:AF505" si="179">IF(ISBLANK(AG496),"",WORKDAY(AG496,-1))</f>
        <v>45413</v>
      </c>
      <c r="AG496" s="482">
        <v>45414</v>
      </c>
      <c r="AH496" s="410"/>
      <c r="AI496" s="113"/>
      <c r="AJ496" s="414"/>
      <c r="AK496" s="414"/>
      <c r="AL496" s="414"/>
      <c r="AM496" s="414"/>
      <c r="AN496" s="414"/>
      <c r="AO496" s="414"/>
      <c r="AP496" s="417"/>
      <c r="AQ496" s="32"/>
      <c r="AR496" s="7"/>
      <c r="AS496" s="7"/>
      <c r="AT496" s="7"/>
      <c r="AU496" s="7"/>
      <c r="AV496" s="7"/>
      <c r="AW496" s="7"/>
      <c r="AX496" s="7"/>
      <c r="AY496" s="7"/>
      <c r="AZ496" s="7"/>
      <c r="BA496" s="7"/>
      <c r="BB496" s="7"/>
      <c r="BC496" s="7"/>
      <c r="BD496" s="7"/>
      <c r="BE496" s="7"/>
      <c r="BF496" s="7"/>
      <c r="BG496" s="8"/>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c r="CO496" s="7"/>
      <c r="CP496" s="7"/>
      <c r="CQ496" s="7"/>
      <c r="CR496" s="7"/>
      <c r="CS496" s="7"/>
      <c r="CT496" s="7"/>
      <c r="CU496" s="7"/>
      <c r="CV496" s="7"/>
      <c r="CW496" s="7"/>
      <c r="CX496" s="7"/>
      <c r="CY496" s="7"/>
      <c r="CZ496" s="7"/>
      <c r="DA496" s="7"/>
      <c r="DB496" s="7"/>
      <c r="DC496" s="7"/>
      <c r="DD496" s="7"/>
      <c r="DE496" s="7"/>
      <c r="DF496" s="7"/>
      <c r="DG496" s="7"/>
      <c r="DH496" s="7"/>
      <c r="DI496" s="7"/>
      <c r="DJ496" s="7"/>
      <c r="DK496" s="7"/>
      <c r="DL496" s="7"/>
      <c r="DM496" s="7"/>
      <c r="DN496" s="7"/>
      <c r="DO496" s="7"/>
      <c r="DP496" s="7"/>
      <c r="DQ496" s="7"/>
      <c r="DR496" s="7"/>
      <c r="DS496" s="7"/>
      <c r="DT496" s="7"/>
      <c r="DU496" s="7"/>
      <c r="DV496" s="7"/>
      <c r="DW496" s="114"/>
      <c r="DX496" s="5"/>
      <c r="DY496" s="5"/>
      <c r="DZ496" s="5"/>
      <c r="EA496" s="5"/>
      <c r="EB496" s="5"/>
      <c r="EC496" s="5" t="s">
        <v>1547</v>
      </c>
      <c r="ED496" s="5"/>
      <c r="EE496" s="5"/>
      <c r="EF496" s="5"/>
      <c r="EG496" s="5"/>
      <c r="EH496" s="5"/>
      <c r="EI496" s="5"/>
      <c r="EJ496" s="5"/>
      <c r="EK496" s="5"/>
      <c r="EL496" s="5"/>
      <c r="EM496" s="5"/>
      <c r="EN496" s="5"/>
      <c r="EO496" s="5"/>
      <c r="EP496" s="5"/>
      <c r="EQ496" s="5"/>
      <c r="ER496" s="5"/>
    </row>
    <row r="497" spans="1:265" s="9" customFormat="1" ht="28.2" hidden="1" thickBot="1" x14ac:dyDescent="0.35">
      <c r="A497" s="195" t="s">
        <v>2621</v>
      </c>
      <c r="B497" s="295" t="s">
        <v>2622</v>
      </c>
      <c r="C497" s="195" t="s">
        <v>587</v>
      </c>
      <c r="D497" s="293" t="s">
        <v>589</v>
      </c>
      <c r="E497" s="195" t="s">
        <v>595</v>
      </c>
      <c r="F497" s="115"/>
      <c r="G497" s="134"/>
      <c r="H497" s="115"/>
      <c r="I497" s="115"/>
      <c r="J497" s="115"/>
      <c r="K497" s="115"/>
      <c r="L497" s="115"/>
      <c r="M497" s="115"/>
      <c r="N497" s="115"/>
      <c r="O497" s="115"/>
      <c r="P497" s="115"/>
      <c r="Q497" s="271"/>
      <c r="R497" s="28"/>
      <c r="S497" s="177"/>
      <c r="T497" s="177"/>
      <c r="U497" s="177"/>
      <c r="V497" s="177"/>
      <c r="W497" s="177"/>
      <c r="X497" s="177"/>
      <c r="Y497" s="25"/>
      <c r="Z497" s="205"/>
      <c r="AA497" s="205"/>
      <c r="AB497" s="205"/>
      <c r="AC497" s="205"/>
      <c r="AD497" s="205">
        <f>SUM(AC497+AE497)/2</f>
        <v>0</v>
      </c>
      <c r="AE497" s="205"/>
      <c r="AF497" s="205" t="str">
        <f t="shared" si="179"/>
        <v/>
      </c>
      <c r="AG497" s="221"/>
      <c r="AH497" s="222"/>
      <c r="AI497" s="41"/>
      <c r="AJ497" s="6" t="str">
        <f>IF(OR(ISBLANK(task_Fab_start),ISBLANK(task_Plumb_start)),"",task_Plumb_start-task_Fab_start+1)</f>
        <v/>
      </c>
      <c r="AK497" s="6" t="str">
        <f>IF(OR(ISBLANK(task_Plumb_start),ISBLANK(task_Elect_start)),"",task_Elect_start-task_Plumb_start+1)</f>
        <v/>
      </c>
      <c r="AL497" s="6" t="str">
        <f>IF(OR(ISBLANK(task_Elect_start),ISBLANK(task_Fitup_Elect_start)),"",task_Fitup_Elect_start-task_Elect_start+1)</f>
        <v/>
      </c>
      <c r="AM497" s="6" t="str">
        <f>IF(OR(ISBLANK(task_Fitup_Elect_start),ISBLANK(task_Fitup_Plumb_start)),"",task_Fitup_Plumb_start-task_Fitup_Elect_start+1)</f>
        <v/>
      </c>
      <c r="AN497" s="6" t="str">
        <f>IF(OR(ISBLANK(task_Fitup_Plumb_start),ISBLANK(task_Test_start)),"",task_Test_start-task_Fitup_Plumb_start+1)</f>
        <v/>
      </c>
      <c r="AO497" s="6" t="str">
        <f>IF(OR(ISBLANK(task_Test_start),ISBLANK(task_QC_start)),"",task_QC_start-task_Test_start+1)</f>
        <v/>
      </c>
      <c r="AP497" s="30" t="str">
        <f>IF(OR(ISBLANK(task_QC_start),ISBLANK(task_Shipdate)),"",task_Shipdate-task_QC_start+1)</f>
        <v/>
      </c>
      <c r="AQ497" s="32"/>
      <c r="AR497" s="7"/>
      <c r="AS497" s="7"/>
      <c r="AT497" s="7"/>
      <c r="AU497" s="7"/>
      <c r="AV497" s="7"/>
      <c r="AW497" s="7"/>
      <c r="AX497" s="7"/>
      <c r="AY497" s="7"/>
      <c r="AZ497" s="7"/>
      <c r="BA497" s="7"/>
      <c r="BB497" s="7"/>
      <c r="BC497" s="7"/>
      <c r="BD497" s="7"/>
      <c r="BE497" s="7"/>
      <c r="BF497" s="7"/>
      <c r="BG497" s="8"/>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c r="CO497" s="7"/>
      <c r="CP497" s="7"/>
      <c r="CQ497" s="7"/>
      <c r="CR497" s="7"/>
      <c r="CS497" s="7"/>
      <c r="CT497" s="7"/>
      <c r="CU497" s="7"/>
      <c r="CV497" s="7"/>
      <c r="CW497" s="7"/>
      <c r="CX497" s="7"/>
      <c r="CY497" s="7"/>
      <c r="CZ497" s="7"/>
      <c r="DA497" s="7"/>
      <c r="DB497" s="7"/>
      <c r="DC497" s="7"/>
      <c r="DD497" s="7"/>
      <c r="DE497" s="7"/>
      <c r="DF497" s="7"/>
      <c r="DG497" s="7"/>
      <c r="DH497" s="7"/>
      <c r="DI497" s="7"/>
      <c r="DJ497" s="7"/>
      <c r="DK497" s="7"/>
      <c r="DL497" s="7"/>
      <c r="DM497" s="7"/>
      <c r="DN497" s="7"/>
      <c r="DO497" s="7"/>
      <c r="DP497" s="7"/>
      <c r="DQ497" s="7"/>
      <c r="DR497" s="7"/>
      <c r="DS497" s="7"/>
      <c r="DT497" s="7"/>
      <c r="DU497" s="7"/>
      <c r="DV497" s="7"/>
      <c r="DW497" s="37"/>
      <c r="DX497" s="5"/>
      <c r="DY497" s="5"/>
      <c r="DZ497" s="5"/>
      <c r="EA497" s="5"/>
      <c r="EB497" s="5"/>
      <c r="EC497" s="5"/>
      <c r="ED497" s="5"/>
      <c r="EE497" s="5"/>
      <c r="EF497" s="5"/>
      <c r="EG497" s="5"/>
      <c r="EH497" s="5"/>
      <c r="EI497" s="5"/>
      <c r="EJ497" s="5"/>
      <c r="EK497" s="5"/>
      <c r="EL497" s="5"/>
      <c r="EM497" s="5"/>
      <c r="EN497" s="5"/>
      <c r="EO497" s="5"/>
      <c r="EP497" s="5"/>
      <c r="EQ497" s="5"/>
      <c r="ER497" s="5"/>
    </row>
    <row r="498" spans="1:265" s="9" customFormat="1" ht="28.2" thickBot="1" x14ac:dyDescent="0.35">
      <c r="A498" s="195" t="s">
        <v>2623</v>
      </c>
      <c r="B498" s="585" t="s">
        <v>2624</v>
      </c>
      <c r="C498" s="195" t="s">
        <v>579</v>
      </c>
      <c r="D498" s="195" t="s">
        <v>581</v>
      </c>
      <c r="E498" s="195" t="s">
        <v>583</v>
      </c>
      <c r="F498" s="130">
        <v>45133</v>
      </c>
      <c r="G498" s="134"/>
      <c r="H498" s="115">
        <v>45260</v>
      </c>
      <c r="I498" s="134"/>
      <c r="J498" s="115">
        <v>45306</v>
      </c>
      <c r="K498" s="134"/>
      <c r="L498" s="115">
        <v>45308</v>
      </c>
      <c r="M498" s="134"/>
      <c r="N498" s="115">
        <v>45307</v>
      </c>
      <c r="O498" s="134"/>
      <c r="P498" s="115">
        <v>45362</v>
      </c>
      <c r="Q498" s="361">
        <f t="shared" ref="Q498:Q505" si="180">WORKDAY(MIN(AA498,AB498),-5)</f>
        <v>45363</v>
      </c>
      <c r="R498" s="645"/>
      <c r="S498" s="177"/>
      <c r="T498" s="177"/>
      <c r="U498" s="202"/>
      <c r="V498" s="202"/>
      <c r="W498" s="177"/>
      <c r="X498" s="177"/>
      <c r="Y498" s="25"/>
      <c r="Z498" s="205">
        <v>45370</v>
      </c>
      <c r="AA498" s="205">
        <v>45370</v>
      </c>
      <c r="AB498" s="134"/>
      <c r="AC498" s="134"/>
      <c r="AD498" s="205">
        <v>45377</v>
      </c>
      <c r="AE498" s="205">
        <v>45398</v>
      </c>
      <c r="AF498" s="205">
        <f t="shared" si="179"/>
        <v>45418</v>
      </c>
      <c r="AG498" s="221">
        <v>45419</v>
      </c>
      <c r="AH498" s="222"/>
      <c r="AI498" s="41"/>
      <c r="AJ498" s="6">
        <f>IF(OR(ISBLANK(task_Fab_start),ISBLANK(task_Plumb_start)),"",task_Plumb_start-task_Fab_start+1)</f>
        <v>1</v>
      </c>
      <c r="AK498" s="6" t="str">
        <f>IF(OR(ISBLANK(task_Plumb_start),ISBLANK(task_Elect_start)),"",task_Elect_start-task_Plumb_start+1)</f>
        <v/>
      </c>
      <c r="AL498" s="6" t="str">
        <f>IF(OR(ISBLANK(task_Elect_start),ISBLANK(task_Fitup_Elect_start)),"",task_Fitup_Elect_start-task_Elect_start+1)</f>
        <v/>
      </c>
      <c r="AM498" s="6" t="str">
        <f>IF(OR(ISBLANK(task_Fitup_Elect_start),ISBLANK(task_Fitup_Plumb_start)),"",task_Fitup_Plumb_start-task_Fitup_Elect_start+1)</f>
        <v/>
      </c>
      <c r="AN498" s="6">
        <f>IF(OR(ISBLANK(task_Fitup_Plumb_start),ISBLANK(task_Test_start)),"",task_Test_start-task_Fitup_Plumb_start+1)</f>
        <v>22</v>
      </c>
      <c r="AO498" s="6">
        <f>IF(OR(ISBLANK(task_Test_start),ISBLANK(task_QC_start)),"",task_QC_start-task_Test_start+1)</f>
        <v>21</v>
      </c>
      <c r="AP498" s="30">
        <f>IF(OR(ISBLANK(task_QC_start),ISBLANK(task_Shipdate)),"",task_Shipdate-task_QC_start+1)</f>
        <v>2</v>
      </c>
      <c r="AQ498" s="32"/>
      <c r="AR498" s="7"/>
      <c r="AS498" s="7"/>
      <c r="AT498" s="7"/>
      <c r="AU498" s="7"/>
      <c r="AV498" s="7"/>
      <c r="AW498" s="7"/>
      <c r="AX498" s="7"/>
      <c r="AY498" s="7"/>
      <c r="AZ498" s="7"/>
      <c r="BA498" s="7"/>
      <c r="BB498" s="7"/>
      <c r="BC498" s="7"/>
      <c r="BD498" s="7"/>
      <c r="BE498" s="7"/>
      <c r="BF498" s="7"/>
      <c r="BG498" s="8"/>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c r="CO498" s="7"/>
      <c r="CP498" s="7"/>
      <c r="CQ498" s="7"/>
      <c r="CR498" s="7"/>
      <c r="CS498" s="7"/>
      <c r="CT498" s="7"/>
      <c r="CU498" s="7"/>
      <c r="CV498" s="7"/>
      <c r="CW498" s="7"/>
      <c r="CX498" s="7"/>
      <c r="CY498" s="7"/>
      <c r="CZ498" s="7"/>
      <c r="DA498" s="7"/>
      <c r="DB498" s="7"/>
      <c r="DC498" s="7"/>
      <c r="DD498" s="7"/>
      <c r="DE498" s="7"/>
      <c r="DF498" s="7"/>
      <c r="DG498" s="7"/>
      <c r="DH498" s="7"/>
      <c r="DI498" s="7"/>
      <c r="DJ498" s="7"/>
      <c r="DK498" s="7"/>
      <c r="DL498" s="7"/>
      <c r="DM498" s="7"/>
      <c r="DN498" s="7"/>
      <c r="DO498" s="7"/>
      <c r="DP498" s="7"/>
      <c r="DQ498" s="7"/>
      <c r="DR498" s="7"/>
      <c r="DS498" s="7"/>
      <c r="DT498" s="7"/>
      <c r="DU498" s="7"/>
      <c r="DV498" s="7"/>
      <c r="DW498" s="37"/>
      <c r="DX498" s="5"/>
      <c r="DY498" s="5"/>
      <c r="DZ498" s="5"/>
      <c r="EA498" s="5"/>
      <c r="EB498" s="5"/>
      <c r="EC498" s="5"/>
      <c r="ED498" s="5"/>
      <c r="EE498" s="5"/>
      <c r="EF498" s="5"/>
      <c r="EG498" s="5"/>
      <c r="EH498" s="5"/>
      <c r="EI498" s="5"/>
      <c r="EJ498" s="5"/>
      <c r="EK498" s="5"/>
      <c r="EL498" s="5"/>
      <c r="EM498" s="5"/>
      <c r="EN498" s="5"/>
      <c r="EO498" s="5"/>
      <c r="EP498" s="5"/>
      <c r="EQ498" s="5"/>
      <c r="ER498" s="5"/>
    </row>
    <row r="499" spans="1:265" s="9" customFormat="1" ht="21.75" customHeight="1" thickBot="1" x14ac:dyDescent="0.35">
      <c r="A499" s="466" t="s">
        <v>2625</v>
      </c>
      <c r="B499" s="295" t="s">
        <v>2626</v>
      </c>
      <c r="C499" s="339" t="s">
        <v>579</v>
      </c>
      <c r="D499" s="339" t="s">
        <v>589</v>
      </c>
      <c r="E499" s="339" t="s">
        <v>583</v>
      </c>
      <c r="F499" s="134"/>
      <c r="G499" s="134"/>
      <c r="H499" s="130">
        <v>45202</v>
      </c>
      <c r="I499" s="130">
        <v>45203</v>
      </c>
      <c r="J499" s="130">
        <v>45208</v>
      </c>
      <c r="K499" s="628">
        <v>45203</v>
      </c>
      <c r="L499" s="134"/>
      <c r="M499" s="487"/>
      <c r="N499" s="130">
        <v>45208</v>
      </c>
      <c r="O499" s="570">
        <v>45212</v>
      </c>
      <c r="P499" s="5"/>
      <c r="Q499" s="361">
        <f t="shared" si="180"/>
        <v>45357</v>
      </c>
      <c r="R499" s="64"/>
      <c r="S499" s="55"/>
      <c r="T499" s="55"/>
      <c r="U499" s="55"/>
      <c r="V499" s="55"/>
      <c r="W499" s="55"/>
      <c r="X499" s="55"/>
      <c r="Y499" s="55"/>
      <c r="Z499" s="208">
        <f>AA499</f>
        <v>45364</v>
      </c>
      <c r="AA499" s="603">
        <v>45364</v>
      </c>
      <c r="AB499" s="603">
        <v>45391</v>
      </c>
      <c r="AC499" s="603">
        <v>45401</v>
      </c>
      <c r="AD499" s="603">
        <v>45376</v>
      </c>
      <c r="AE499" s="603">
        <v>45412</v>
      </c>
      <c r="AF499" s="298">
        <f t="shared" si="179"/>
        <v>45422</v>
      </c>
      <c r="AG499" s="221">
        <v>45425</v>
      </c>
      <c r="AH499" s="561"/>
      <c r="AI499"/>
      <c r="AJ499" s="543"/>
      <c r="AK499" s="543"/>
      <c r="AL499" s="543"/>
      <c r="AM499" s="543"/>
      <c r="AN499" s="543"/>
      <c r="AO499" s="543"/>
      <c r="AP499" s="544"/>
      <c r="AQ499" s="545"/>
      <c r="AR499" s="546"/>
      <c r="AS499" s="546"/>
      <c r="AT499" s="546"/>
      <c r="AU499" s="546"/>
      <c r="AV499" s="546"/>
      <c r="AW499" s="546"/>
      <c r="AX499" s="546"/>
      <c r="AY499" s="546"/>
      <c r="AZ499" s="546"/>
      <c r="BA499" s="546"/>
      <c r="BB499" s="546"/>
      <c r="BC499" s="546"/>
      <c r="BD499" s="546"/>
      <c r="BE499" s="546"/>
      <c r="BF499" s="546"/>
      <c r="BG499" s="546"/>
      <c r="BH499" s="546"/>
      <c r="BI499" s="546"/>
      <c r="BJ499" s="546"/>
      <c r="BK499" s="546"/>
      <c r="BL499" s="546"/>
      <c r="BM499" s="546"/>
      <c r="BN499" s="546"/>
      <c r="BO499" s="546"/>
      <c r="BP499" s="546"/>
      <c r="BQ499" s="546"/>
      <c r="BR499" s="546"/>
      <c r="BS499" s="546"/>
      <c r="BT499" s="546"/>
      <c r="BU499" s="546"/>
      <c r="BV499" s="546"/>
      <c r="BW499" s="546"/>
      <c r="BX499" s="546"/>
      <c r="BY499" s="546"/>
      <c r="BZ499" s="546"/>
      <c r="CA499" s="546"/>
      <c r="CB499" s="546"/>
      <c r="CC499" s="546"/>
      <c r="CD499" s="546"/>
      <c r="CE499" s="546"/>
      <c r="CF499" s="546"/>
      <c r="CG499" s="546"/>
      <c r="CH499" s="546"/>
      <c r="CI499" s="546"/>
      <c r="CJ499" s="546"/>
      <c r="CK499" s="546"/>
      <c r="CL499" s="546"/>
      <c r="CM499" s="546"/>
      <c r="CN499" s="546"/>
      <c r="CO499" s="546"/>
      <c r="CP499" s="546"/>
      <c r="CQ499" s="546"/>
      <c r="CR499" s="546"/>
      <c r="CS499" s="546"/>
      <c r="CT499" s="546"/>
      <c r="CU499" s="546"/>
      <c r="CV499" s="546"/>
      <c r="CW499" s="546"/>
      <c r="CX499" s="546"/>
      <c r="CY499" s="546"/>
      <c r="CZ499" s="546"/>
      <c r="DA499" s="546"/>
      <c r="DB499" s="546"/>
      <c r="DC499" s="546"/>
      <c r="DD499" s="546"/>
      <c r="DE499" s="546"/>
      <c r="DF499" s="546"/>
      <c r="DG499" s="546"/>
      <c r="DH499" s="546"/>
      <c r="DI499" s="546"/>
      <c r="DJ499" s="546"/>
      <c r="DK499" s="546"/>
      <c r="DL499" s="546"/>
      <c r="DM499" s="546"/>
      <c r="DN499" s="546"/>
      <c r="DO499" s="546"/>
      <c r="DP499" s="546"/>
      <c r="DQ499" s="546"/>
      <c r="DR499" s="546"/>
      <c r="DS499" s="546"/>
      <c r="DT499" s="546"/>
      <c r="DU499" s="546"/>
      <c r="DV499" s="546"/>
      <c r="DW499" s="26"/>
      <c r="DX499" s="669"/>
      <c r="DY499" s="669"/>
      <c r="DZ499" s="669"/>
      <c r="EA499" s="669"/>
      <c r="EB499" s="669"/>
      <c r="EC499" s="110"/>
      <c r="ED499" s="669"/>
      <c r="EE499" s="669"/>
      <c r="EF499" s="669"/>
      <c r="EG499" s="669"/>
      <c r="EH499" s="669"/>
      <c r="EI499" s="669"/>
      <c r="EJ499" s="669"/>
      <c r="EK499" s="669"/>
      <c r="EL499" s="669"/>
      <c r="EM499" s="669"/>
      <c r="EN499" s="669"/>
      <c r="EO499" s="669"/>
      <c r="EP499" s="669"/>
      <c r="EQ499" s="669"/>
      <c r="ER499" s="669"/>
    </row>
    <row r="500" spans="1:265" s="9" customFormat="1" ht="27.6" x14ac:dyDescent="0.3">
      <c r="A500" s="338" t="s">
        <v>2627</v>
      </c>
      <c r="B500" s="585" t="s">
        <v>2628</v>
      </c>
      <c r="C500" s="339" t="s">
        <v>579</v>
      </c>
      <c r="D500" s="339" t="s">
        <v>581</v>
      </c>
      <c r="E500" s="339" t="s">
        <v>583</v>
      </c>
      <c r="F500" s="130">
        <v>45149</v>
      </c>
      <c r="G500" s="134"/>
      <c r="H500" s="115">
        <v>45260</v>
      </c>
      <c r="I500" s="134"/>
      <c r="J500" s="115">
        <v>45306</v>
      </c>
      <c r="K500" s="134"/>
      <c r="L500" s="115">
        <v>45308</v>
      </c>
      <c r="M500" s="459"/>
      <c r="N500" s="115">
        <v>45307</v>
      </c>
      <c r="O500" s="134"/>
      <c r="P500" s="200">
        <v>45362</v>
      </c>
      <c r="Q500" s="361">
        <f t="shared" si="180"/>
        <v>45384</v>
      </c>
      <c r="R500" s="706" t="s">
        <v>2629</v>
      </c>
      <c r="S500" s="309"/>
      <c r="T500" s="309"/>
      <c r="U500" s="535"/>
      <c r="V500" s="535"/>
      <c r="W500" s="309"/>
      <c r="X500" s="309"/>
      <c r="Y500" s="658"/>
      <c r="Z500" s="205">
        <v>45391</v>
      </c>
      <c r="AA500" s="302">
        <v>45391</v>
      </c>
      <c r="AB500" s="459"/>
      <c r="AC500" s="459"/>
      <c r="AD500" s="302">
        <v>45398</v>
      </c>
      <c r="AE500" s="302">
        <v>45419</v>
      </c>
      <c r="AF500" s="298">
        <f t="shared" si="179"/>
        <v>45427</v>
      </c>
      <c r="AG500" s="221">
        <v>45428</v>
      </c>
      <c r="AH500" s="222"/>
      <c r="AI500" s="41"/>
      <c r="AJ500" s="6">
        <f>IF(OR(ISBLANK(task_Fab_start),ISBLANK(task_Plumb_start)),"",task_Plumb_start-task_Fab_start+1)</f>
        <v>1</v>
      </c>
      <c r="AK500" s="6" t="str">
        <f>IF(OR(ISBLANK(task_Plumb_start),ISBLANK(task_Elect_start)),"",task_Elect_start-task_Plumb_start+1)</f>
        <v/>
      </c>
      <c r="AL500" s="6" t="str">
        <f>IF(OR(ISBLANK(task_Elect_start),ISBLANK(task_Fitup_Elect_start)),"",task_Fitup_Elect_start-task_Elect_start+1)</f>
        <v/>
      </c>
      <c r="AM500" s="6" t="str">
        <f>IF(OR(ISBLANK(task_Fitup_Elect_start),ISBLANK(task_Fitup_Plumb_start)),"",task_Fitup_Plumb_start-task_Fitup_Elect_start+1)</f>
        <v/>
      </c>
      <c r="AN500" s="6">
        <f>IF(OR(ISBLANK(task_Fitup_Plumb_start),ISBLANK(task_Test_start)),"",task_Test_start-task_Fitup_Plumb_start+1)</f>
        <v>22</v>
      </c>
      <c r="AO500" s="6">
        <f>IF(OR(ISBLANK(task_Test_start),ISBLANK(task_QC_start)),"",task_QC_start-task_Test_start+1)</f>
        <v>9</v>
      </c>
      <c r="AP500" s="30">
        <f>IF(OR(ISBLANK(task_QC_start),ISBLANK(task_Shipdate)),"",task_Shipdate-task_QC_start+1)</f>
        <v>2</v>
      </c>
      <c r="AQ500" s="32"/>
      <c r="AR500" s="7"/>
      <c r="AS500" s="7"/>
      <c r="AT500" s="7"/>
      <c r="AU500" s="7"/>
      <c r="AV500" s="7"/>
      <c r="AW500" s="7"/>
      <c r="AX500" s="7"/>
      <c r="AY500" s="7"/>
      <c r="AZ500" s="7"/>
      <c r="BA500" s="7"/>
      <c r="BB500" s="7"/>
      <c r="BC500" s="7"/>
      <c r="BD500" s="7"/>
      <c r="BE500" s="7"/>
      <c r="BF500" s="7"/>
      <c r="BG500" s="8"/>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c r="CO500" s="7"/>
      <c r="CP500" s="7"/>
      <c r="CQ500" s="7"/>
      <c r="CR500" s="7"/>
      <c r="CS500" s="7"/>
      <c r="CT500" s="7"/>
      <c r="CU500" s="7"/>
      <c r="CV500" s="7"/>
      <c r="CW500" s="7"/>
      <c r="CX500" s="7"/>
      <c r="CY500" s="7"/>
      <c r="CZ500" s="7"/>
      <c r="DA500" s="7"/>
      <c r="DB500" s="7"/>
      <c r="DC500" s="7"/>
      <c r="DD500" s="7"/>
      <c r="DE500" s="7"/>
      <c r="DF500" s="7"/>
      <c r="DG500" s="7"/>
      <c r="DH500" s="7"/>
      <c r="DI500" s="7"/>
      <c r="DJ500" s="7"/>
      <c r="DK500" s="7"/>
      <c r="DL500" s="7"/>
      <c r="DM500" s="7"/>
      <c r="DN500" s="7"/>
      <c r="DO500" s="7"/>
      <c r="DP500" s="7"/>
      <c r="DQ500" s="7"/>
      <c r="DR500" s="7"/>
      <c r="DS500" s="7"/>
      <c r="DT500" s="7"/>
      <c r="DU500" s="7"/>
      <c r="DV500" s="7"/>
      <c r="DW500" s="37"/>
      <c r="DX500" s="195"/>
      <c r="DY500" s="195"/>
      <c r="DZ500" s="195"/>
      <c r="EA500" s="195"/>
      <c r="EB500" s="195"/>
      <c r="EC500" s="5"/>
      <c r="ED500" s="195"/>
      <c r="EE500" s="195"/>
      <c r="EF500" s="195"/>
      <c r="EG500" s="195"/>
      <c r="EH500" s="195"/>
      <c r="EI500" s="195"/>
      <c r="EJ500" s="195"/>
      <c r="EK500" s="195"/>
      <c r="EL500" s="195"/>
      <c r="EM500" s="195"/>
      <c r="EN500" s="195"/>
      <c r="EO500" s="195"/>
      <c r="EP500" s="195"/>
      <c r="EQ500" s="195"/>
      <c r="ER500" s="195"/>
    </row>
    <row r="501" spans="1:265" s="9" customFormat="1" ht="27" customHeight="1" x14ac:dyDescent="0.3">
      <c r="A501" s="195" t="s">
        <v>2630</v>
      </c>
      <c r="B501" s="263" t="s">
        <v>2631</v>
      </c>
      <c r="C501" s="195" t="s">
        <v>579</v>
      </c>
      <c r="D501" s="195" t="s">
        <v>581</v>
      </c>
      <c r="E501" s="195" t="s">
        <v>583</v>
      </c>
      <c r="F501" s="134"/>
      <c r="G501" s="134"/>
      <c r="H501" s="130">
        <v>45170</v>
      </c>
      <c r="I501" s="134"/>
      <c r="J501" s="130">
        <v>45205</v>
      </c>
      <c r="K501" s="134"/>
      <c r="L501" s="134"/>
      <c r="M501" s="470"/>
      <c r="N501" s="130">
        <v>45190</v>
      </c>
      <c r="O501" s="134"/>
      <c r="P501" s="198">
        <v>45299</v>
      </c>
      <c r="Q501" s="361">
        <f t="shared" si="180"/>
        <v>45299</v>
      </c>
      <c r="R501" s="295"/>
      <c r="S501" s="307"/>
      <c r="T501" s="307"/>
      <c r="U501" s="307"/>
      <c r="V501" s="307"/>
      <c r="W501" s="307"/>
      <c r="X501" s="307"/>
      <c r="Y501" s="341"/>
      <c r="Z501" s="208">
        <f>AA501</f>
        <v>45419</v>
      </c>
      <c r="AA501" s="300">
        <v>45419</v>
      </c>
      <c r="AB501" s="300">
        <v>45306</v>
      </c>
      <c r="AC501" s="300">
        <v>45422</v>
      </c>
      <c r="AD501" s="300">
        <v>45421</v>
      </c>
      <c r="AE501" s="300">
        <v>45425</v>
      </c>
      <c r="AF501" s="298">
        <f t="shared" si="179"/>
        <v>45429</v>
      </c>
      <c r="AG501" s="482">
        <v>45432</v>
      </c>
      <c r="AH501" s="476"/>
      <c r="AI501" s="41"/>
      <c r="AJ501" s="477">
        <f>IF(OR(ISBLANK(task_Fab_start),ISBLANK(task_Plumb_start)),"",task_Plumb_start-task_Fab_start+1)</f>
        <v>1</v>
      </c>
      <c r="AK501" s="477">
        <f>IF(OR(ISBLANK(task_Plumb_start),ISBLANK(task_Elect_start)),"",task_Elect_start-task_Plumb_start+1)</f>
        <v>-112</v>
      </c>
      <c r="AL501" s="477">
        <f>IF(OR(ISBLANK(task_Elect_start),ISBLANK(task_Fitup_Elect_start)),"",task_Fitup_Elect_start-task_Elect_start+1)</f>
        <v>117</v>
      </c>
      <c r="AM501" s="477">
        <f>IF(OR(ISBLANK(task_Fitup_Elect_start),ISBLANK(task_Fitup_Plumb_start)),"",task_Fitup_Plumb_start-task_Fitup_Elect_start+1)</f>
        <v>0</v>
      </c>
      <c r="AN501" s="477">
        <f>IF(OR(ISBLANK(task_Fitup_Plumb_start),ISBLANK(task_Test_start)),"",task_Test_start-task_Fitup_Plumb_start+1)</f>
        <v>5</v>
      </c>
      <c r="AO501" s="477">
        <f>IF(OR(ISBLANK(task_Test_start),ISBLANK(task_QC_start)),"",task_QC_start-task_Test_start+1)</f>
        <v>5</v>
      </c>
      <c r="AP501" s="477">
        <f>IF(OR(ISBLANK(task_QC_start),ISBLANK(task_Shipdate)),"",task_Shipdate-task_QC_start+1)</f>
        <v>4</v>
      </c>
      <c r="AQ501" s="451"/>
      <c r="BG501" s="1"/>
      <c r="DW501" s="37"/>
      <c r="DX501" s="195"/>
      <c r="DY501" s="195"/>
      <c r="DZ501" s="195"/>
      <c r="EA501" s="195"/>
      <c r="EB501" s="195"/>
      <c r="EC501" s="5" t="s">
        <v>1547</v>
      </c>
      <c r="ED501" s="195"/>
      <c r="EE501" s="195"/>
      <c r="EF501" s="195"/>
      <c r="EG501" s="195"/>
      <c r="EH501" s="195"/>
      <c r="EI501" s="195"/>
      <c r="EJ501" s="195"/>
      <c r="EK501" s="195"/>
      <c r="EL501" s="195"/>
      <c r="EM501" s="195"/>
      <c r="EN501" s="195"/>
      <c r="EO501" s="195"/>
      <c r="EP501" s="195"/>
      <c r="EQ501" s="195"/>
      <c r="ER501" s="195"/>
      <c r="ES501" s="114"/>
      <c r="ET501" s="114"/>
      <c r="EU501" s="114"/>
      <c r="EV501" s="114"/>
      <c r="EW501" s="114"/>
      <c r="EX501" s="114"/>
      <c r="EY501" s="114"/>
      <c r="EZ501" s="114"/>
      <c r="FA501" s="114"/>
      <c r="FB501" s="114"/>
      <c r="FC501" s="114"/>
      <c r="FD501" s="114"/>
      <c r="FE501" s="114"/>
      <c r="FF501" s="114"/>
      <c r="FG501" s="114"/>
      <c r="FH501" s="114"/>
      <c r="FI501" s="114"/>
      <c r="FJ501" s="114"/>
      <c r="FK501" s="114"/>
      <c r="FL501" s="114"/>
      <c r="FM501" s="114"/>
      <c r="FN501" s="114"/>
      <c r="FO501" s="114"/>
      <c r="FP501" s="114"/>
      <c r="FQ501" s="114"/>
      <c r="FR501" s="114"/>
      <c r="FS501" s="114"/>
      <c r="FT501" s="114"/>
      <c r="FU501" s="114"/>
      <c r="FV501" s="114"/>
      <c r="FW501" s="114"/>
      <c r="FX501" s="114"/>
      <c r="FY501" s="114"/>
      <c r="FZ501" s="114"/>
      <c r="GA501" s="114"/>
      <c r="GB501" s="114"/>
      <c r="GC501" s="114"/>
      <c r="GD501" s="114"/>
      <c r="GE501" s="114"/>
      <c r="GF501" s="114"/>
      <c r="GG501" s="114"/>
      <c r="GH501" s="114"/>
      <c r="GI501" s="114"/>
      <c r="GJ501" s="114"/>
      <c r="GK501" s="114"/>
      <c r="GL501" s="114"/>
      <c r="GM501" s="114"/>
      <c r="GN501" s="114"/>
      <c r="GO501" s="114"/>
      <c r="GP501" s="114"/>
      <c r="GQ501" s="114"/>
      <c r="GR501" s="114"/>
      <c r="GS501" s="114"/>
      <c r="GT501" s="114"/>
      <c r="GU501" s="114"/>
      <c r="GV501" s="114"/>
      <c r="GW501" s="114"/>
      <c r="GX501" s="114"/>
      <c r="GY501" s="114"/>
      <c r="GZ501" s="114"/>
      <c r="HA501" s="114"/>
      <c r="HB501" s="114"/>
      <c r="HC501" s="114"/>
      <c r="HD501" s="114"/>
      <c r="HE501" s="114"/>
      <c r="HF501" s="114"/>
      <c r="HG501" s="114"/>
      <c r="HH501" s="114"/>
      <c r="HI501" s="114"/>
      <c r="HJ501" s="114"/>
      <c r="HK501" s="114"/>
      <c r="HL501" s="114"/>
      <c r="HM501" s="114"/>
      <c r="HN501" s="114"/>
      <c r="HO501" s="114"/>
      <c r="HP501" s="114"/>
      <c r="HQ501" s="114"/>
      <c r="HR501" s="114"/>
      <c r="HS501" s="114"/>
      <c r="HT501" s="114"/>
      <c r="HU501" s="114"/>
      <c r="HV501" s="114"/>
      <c r="HW501" s="114"/>
      <c r="HX501" s="114"/>
      <c r="HY501" s="114"/>
      <c r="HZ501" s="114"/>
      <c r="IA501" s="114"/>
      <c r="IB501" s="114"/>
      <c r="IC501" s="114"/>
      <c r="ID501" s="114"/>
      <c r="IE501" s="114"/>
      <c r="IF501" s="114"/>
      <c r="IG501" s="114"/>
      <c r="IH501" s="114"/>
      <c r="II501" s="114"/>
      <c r="IJ501" s="114"/>
      <c r="IK501" s="114"/>
      <c r="IL501" s="114"/>
      <c r="IM501" s="114"/>
      <c r="IN501" s="114"/>
      <c r="IO501" s="114"/>
      <c r="IP501" s="114"/>
      <c r="IQ501" s="114"/>
      <c r="IR501" s="114"/>
      <c r="IS501" s="114"/>
      <c r="IT501" s="114"/>
      <c r="IU501" s="114"/>
      <c r="IV501" s="114"/>
      <c r="IW501" s="114"/>
      <c r="IX501" s="114"/>
      <c r="IY501" s="114"/>
      <c r="IZ501" s="114"/>
      <c r="JA501" s="114"/>
      <c r="JB501" s="114"/>
      <c r="JC501" s="114"/>
      <c r="JD501" s="114"/>
      <c r="JE501" s="114"/>
    </row>
    <row r="502" spans="1:265" s="9" customFormat="1" x14ac:dyDescent="0.3">
      <c r="A502" s="195" t="s">
        <v>2632</v>
      </c>
      <c r="B502" s="263" t="s">
        <v>2631</v>
      </c>
      <c r="C502" s="195" t="s">
        <v>579</v>
      </c>
      <c r="D502" s="195" t="s">
        <v>581</v>
      </c>
      <c r="E502" s="195" t="s">
        <v>583</v>
      </c>
      <c r="F502" s="134"/>
      <c r="G502" s="134"/>
      <c r="H502" s="130">
        <v>45170</v>
      </c>
      <c r="I502" s="134"/>
      <c r="J502" s="130">
        <v>45205</v>
      </c>
      <c r="K502" s="134"/>
      <c r="L502" s="134"/>
      <c r="M502" s="470"/>
      <c r="N502" s="130">
        <v>45190</v>
      </c>
      <c r="O502" s="134"/>
      <c r="P502" s="198">
        <v>45299</v>
      </c>
      <c r="Q502" s="361">
        <f t="shared" si="180"/>
        <v>45299</v>
      </c>
      <c r="R502" s="295"/>
      <c r="S502" s="307"/>
      <c r="T502" s="307"/>
      <c r="U502" s="307"/>
      <c r="V502" s="307"/>
      <c r="W502" s="307"/>
      <c r="X502" s="307"/>
      <c r="Y502" s="341"/>
      <c r="Z502" s="208">
        <f>AA502</f>
        <v>45419</v>
      </c>
      <c r="AA502" s="300">
        <v>45419</v>
      </c>
      <c r="AB502" s="300">
        <v>45306</v>
      </c>
      <c r="AC502" s="300">
        <v>45422</v>
      </c>
      <c r="AD502" s="300">
        <v>45421</v>
      </c>
      <c r="AE502" s="300">
        <v>45425</v>
      </c>
      <c r="AF502" s="298">
        <f t="shared" si="179"/>
        <v>45429</v>
      </c>
      <c r="AG502" s="482">
        <v>45432</v>
      </c>
      <c r="AH502" s="476"/>
      <c r="AI502" s="41"/>
      <c r="AJ502" s="477">
        <f>IF(OR(ISBLANK(task_Fab_start),ISBLANK(task_Plumb_start)),"",task_Plumb_start-task_Fab_start+1)</f>
        <v>1</v>
      </c>
      <c r="AK502" s="477">
        <f>IF(OR(ISBLANK(task_Plumb_start),ISBLANK(task_Elect_start)),"",task_Elect_start-task_Plumb_start+1)</f>
        <v>-112</v>
      </c>
      <c r="AL502" s="477">
        <f>IF(OR(ISBLANK(task_Elect_start),ISBLANK(task_Fitup_Elect_start)),"",task_Fitup_Elect_start-task_Elect_start+1)</f>
        <v>117</v>
      </c>
      <c r="AM502" s="477">
        <f>IF(OR(ISBLANK(task_Fitup_Elect_start),ISBLANK(task_Fitup_Plumb_start)),"",task_Fitup_Plumb_start-task_Fitup_Elect_start+1)</f>
        <v>0</v>
      </c>
      <c r="AN502" s="477">
        <f>IF(OR(ISBLANK(task_Fitup_Plumb_start),ISBLANK(task_Test_start)),"",task_Test_start-task_Fitup_Plumb_start+1)</f>
        <v>5</v>
      </c>
      <c r="AO502" s="477">
        <f>IF(OR(ISBLANK(task_Test_start),ISBLANK(task_QC_start)),"",task_QC_start-task_Test_start+1)</f>
        <v>5</v>
      </c>
      <c r="AP502" s="477">
        <f>IF(OR(ISBLANK(task_QC_start),ISBLANK(task_Shipdate)),"",task_Shipdate-task_QC_start+1)</f>
        <v>4</v>
      </c>
      <c r="AQ502" s="451"/>
      <c r="BG502" s="1"/>
      <c r="DW502" s="37"/>
      <c r="DX502" s="195"/>
      <c r="DY502" s="195"/>
      <c r="DZ502" s="195"/>
      <c r="EA502" s="195"/>
      <c r="EB502" s="195"/>
      <c r="EC502" s="5" t="s">
        <v>1547</v>
      </c>
      <c r="ED502" s="195"/>
      <c r="EE502" s="195"/>
      <c r="EF502" s="195"/>
      <c r="EG502" s="195"/>
      <c r="EH502" s="195"/>
      <c r="EI502" s="195"/>
      <c r="EJ502" s="195"/>
      <c r="EK502" s="195"/>
      <c r="EL502" s="195"/>
      <c r="EM502" s="195"/>
      <c r="EN502" s="195"/>
      <c r="EO502" s="195"/>
      <c r="EP502" s="195"/>
      <c r="EQ502" s="195"/>
      <c r="ER502" s="195"/>
      <c r="ES502" s="455"/>
      <c r="ET502" s="455"/>
      <c r="EU502" s="403"/>
      <c r="EV502" s="403"/>
      <c r="EW502" s="403"/>
      <c r="EX502" s="403"/>
      <c r="EY502" s="403"/>
      <c r="EZ502" s="403"/>
      <c r="FA502" s="403"/>
      <c r="FB502" s="403"/>
      <c r="FC502" s="113"/>
      <c r="FT502" s="1"/>
      <c r="IJ502" s="114"/>
      <c r="IK502" s="249"/>
      <c r="IL502" s="249"/>
      <c r="IM502" s="249"/>
      <c r="IN502" s="249"/>
      <c r="IO502" s="249"/>
      <c r="IP502" s="249"/>
      <c r="IQ502" s="249"/>
      <c r="IR502" s="249"/>
      <c r="IS502" s="249"/>
      <c r="IT502" s="249"/>
      <c r="IU502" s="249"/>
      <c r="IV502" s="249"/>
      <c r="IW502" s="249"/>
      <c r="IX502" s="249"/>
      <c r="IY502" s="249"/>
      <c r="IZ502" s="249"/>
      <c r="JA502" s="249"/>
      <c r="JB502" s="249"/>
      <c r="JC502" s="249"/>
      <c r="JD502" s="249"/>
      <c r="JE502" s="249"/>
    </row>
    <row r="503" spans="1:265" s="9" customFormat="1" ht="28.8" x14ac:dyDescent="0.3">
      <c r="A503" s="676" t="s">
        <v>708</v>
      </c>
      <c r="B503" s="680" t="s">
        <v>2633</v>
      </c>
      <c r="C503" s="339" t="s">
        <v>579</v>
      </c>
      <c r="D503" s="339" t="s">
        <v>581</v>
      </c>
      <c r="E503" s="339" t="s">
        <v>583</v>
      </c>
      <c r="F503" s="134"/>
      <c r="G503" s="134"/>
      <c r="H503" s="279">
        <v>44886</v>
      </c>
      <c r="I503" s="279">
        <v>44886</v>
      </c>
      <c r="J503" s="130">
        <v>44907</v>
      </c>
      <c r="K503" s="130">
        <v>44911</v>
      </c>
      <c r="L503" s="684">
        <v>45289</v>
      </c>
      <c r="M503" s="198">
        <v>45257</v>
      </c>
      <c r="N503" s="136">
        <v>44908</v>
      </c>
      <c r="O503" s="577">
        <v>44911</v>
      </c>
      <c r="P503" s="690">
        <v>45239</v>
      </c>
      <c r="Q503" s="368">
        <f t="shared" si="180"/>
        <v>45250</v>
      </c>
      <c r="R503" s="702" t="s">
        <v>2634</v>
      </c>
      <c r="S503" s="714">
        <v>1</v>
      </c>
      <c r="T503" s="720"/>
      <c r="U503" s="720"/>
      <c r="V503" s="720"/>
      <c r="W503" s="720"/>
      <c r="X503" s="471"/>
      <c r="Y503" s="475"/>
      <c r="Z503" s="313">
        <f>AA503</f>
        <v>45383</v>
      </c>
      <c r="AA503" s="472">
        <v>45383</v>
      </c>
      <c r="AB503" s="300">
        <v>45257</v>
      </c>
      <c r="AC503" s="300">
        <v>45392</v>
      </c>
      <c r="AD503" s="472">
        <v>45390</v>
      </c>
      <c r="AE503" s="472">
        <v>45420</v>
      </c>
      <c r="AF503" s="298">
        <f t="shared" si="179"/>
        <v>45433</v>
      </c>
      <c r="AG503" s="352">
        <v>45434</v>
      </c>
      <c r="AH503" s="476"/>
      <c r="AI503" s="41"/>
      <c r="AJ503" s="477"/>
      <c r="AK503" s="477"/>
      <c r="AL503" s="477"/>
      <c r="AM503" s="477"/>
      <c r="AN503" s="477"/>
      <c r="AO503" s="477"/>
      <c r="AP503" s="477"/>
      <c r="AQ503" s="451"/>
      <c r="BG503" s="1"/>
      <c r="DW503" s="37"/>
      <c r="DX503" s="195" t="s">
        <v>829</v>
      </c>
      <c r="DY503" s="195"/>
      <c r="DZ503" s="195"/>
      <c r="EA503" s="195"/>
      <c r="EB503" s="195"/>
      <c r="EC503" s="5"/>
      <c r="ED503" s="195"/>
      <c r="EE503" s="198"/>
      <c r="EF503" s="198"/>
      <c r="EG503" s="198"/>
      <c r="EH503" s="198"/>
      <c r="EI503" s="198"/>
      <c r="EJ503" s="198"/>
      <c r="EK503" s="198"/>
      <c r="EL503" s="198"/>
      <c r="EM503" s="198"/>
      <c r="EN503" s="198"/>
      <c r="EO503" s="198"/>
      <c r="EP503" s="198"/>
      <c r="EQ503" s="195"/>
      <c r="ER503" s="195"/>
    </row>
    <row r="504" spans="1:265" s="9" customFormat="1" ht="28.8" x14ac:dyDescent="0.3">
      <c r="A504" s="582" t="s">
        <v>709</v>
      </c>
      <c r="B504" s="195" t="s">
        <v>2633</v>
      </c>
      <c r="C504" s="195" t="s">
        <v>579</v>
      </c>
      <c r="D504" s="195" t="s">
        <v>581</v>
      </c>
      <c r="E504" s="195" t="s">
        <v>583</v>
      </c>
      <c r="F504" s="534"/>
      <c r="G504" s="267"/>
      <c r="H504" s="196">
        <v>44886</v>
      </c>
      <c r="I504" s="196">
        <v>44886</v>
      </c>
      <c r="J504" s="130">
        <v>44907</v>
      </c>
      <c r="K504" s="130">
        <v>44911</v>
      </c>
      <c r="L504" s="683">
        <v>45289</v>
      </c>
      <c r="M504" s="198">
        <v>45257</v>
      </c>
      <c r="N504" s="136">
        <v>44908</v>
      </c>
      <c r="O504" s="346">
        <v>44911</v>
      </c>
      <c r="P504" s="262">
        <v>45239</v>
      </c>
      <c r="Q504" s="363">
        <f t="shared" si="180"/>
        <v>45253</v>
      </c>
      <c r="R504" s="695" t="s">
        <v>2635</v>
      </c>
      <c r="S504" s="489">
        <v>1</v>
      </c>
      <c r="T504" s="511"/>
      <c r="U504" s="511"/>
      <c r="V504" s="511"/>
      <c r="W504" s="511"/>
      <c r="X504" s="307"/>
      <c r="Y504" s="475"/>
      <c r="Z504" s="351">
        <f>AA504</f>
        <v>45390</v>
      </c>
      <c r="AA504" s="560">
        <v>45390</v>
      </c>
      <c r="AB504" s="403">
        <v>45260</v>
      </c>
      <c r="AC504" s="403">
        <v>45399</v>
      </c>
      <c r="AD504" s="300">
        <v>45397</v>
      </c>
      <c r="AE504" s="560">
        <v>45420</v>
      </c>
      <c r="AF504" s="560">
        <f t="shared" si="179"/>
        <v>45433</v>
      </c>
      <c r="AG504" s="352">
        <v>45434</v>
      </c>
      <c r="AH504" s="476"/>
      <c r="AI504" s="41"/>
      <c r="AJ504" s="477"/>
      <c r="AK504" s="477"/>
      <c r="AL504" s="477"/>
      <c r="AM504" s="477"/>
      <c r="AN504" s="477"/>
      <c r="AO504" s="477"/>
      <c r="AP504" s="477"/>
      <c r="AQ504" s="451"/>
      <c r="BG504" s="1"/>
      <c r="DW504" s="37"/>
      <c r="DX504" s="195" t="s">
        <v>829</v>
      </c>
      <c r="DY504" s="195"/>
      <c r="DZ504" s="195"/>
      <c r="EA504" s="195"/>
      <c r="EB504" s="195"/>
      <c r="EC504" s="195"/>
      <c r="ED504" s="195"/>
      <c r="EE504" s="198"/>
      <c r="EF504" s="198"/>
      <c r="EG504" s="198"/>
      <c r="EH504" s="198"/>
      <c r="EI504" s="198"/>
      <c r="EJ504" s="198"/>
      <c r="EK504" s="198"/>
      <c r="EL504" s="198"/>
      <c r="EM504" s="198"/>
      <c r="EN504" s="198"/>
      <c r="EO504" s="198"/>
      <c r="EP504" s="198"/>
      <c r="EQ504" s="195"/>
      <c r="ER504" s="195"/>
    </row>
    <row r="505" spans="1:265" s="9" customFormat="1" ht="28.8" x14ac:dyDescent="0.3">
      <c r="A505" s="582" t="s">
        <v>712</v>
      </c>
      <c r="B505" s="195" t="s">
        <v>2512</v>
      </c>
      <c r="C505" s="195" t="s">
        <v>579</v>
      </c>
      <c r="D505" s="195" t="s">
        <v>581</v>
      </c>
      <c r="E505" s="195" t="s">
        <v>583</v>
      </c>
      <c r="F505" s="534"/>
      <c r="G505" s="134"/>
      <c r="H505" s="268">
        <v>44887</v>
      </c>
      <c r="I505" s="461">
        <v>44887</v>
      </c>
      <c r="J505" s="130">
        <v>44907</v>
      </c>
      <c r="K505" s="130">
        <v>44911</v>
      </c>
      <c r="L505" s="684">
        <v>45289</v>
      </c>
      <c r="M505" s="203">
        <v>45257</v>
      </c>
      <c r="N505" s="136">
        <v>44908</v>
      </c>
      <c r="O505" s="689">
        <v>44911</v>
      </c>
      <c r="P505" s="691">
        <v>45239</v>
      </c>
      <c r="Q505" s="537">
        <f t="shared" si="180"/>
        <v>45258</v>
      </c>
      <c r="R505" s="711" t="s">
        <v>2636</v>
      </c>
      <c r="S505" s="718">
        <v>1</v>
      </c>
      <c r="T505" s="611"/>
      <c r="U505" s="611"/>
      <c r="V505" s="611"/>
      <c r="W505" s="611"/>
      <c r="X505" s="486"/>
      <c r="Y505" s="475"/>
      <c r="Z505" s="726">
        <f>AA505</f>
        <v>45405</v>
      </c>
      <c r="AA505" s="512">
        <v>45405</v>
      </c>
      <c r="AB505" s="300">
        <v>45265</v>
      </c>
      <c r="AC505" s="205">
        <v>45418</v>
      </c>
      <c r="AD505" s="512">
        <v>45412</v>
      </c>
      <c r="AE505" s="512">
        <v>45420</v>
      </c>
      <c r="AF505" s="300">
        <f t="shared" si="179"/>
        <v>45433</v>
      </c>
      <c r="AG505" s="352">
        <v>45434</v>
      </c>
      <c r="AH505" s="476"/>
      <c r="AI505" s="41"/>
      <c r="AJ505" s="477"/>
      <c r="AK505" s="477"/>
      <c r="AL505" s="477"/>
      <c r="AM505" s="477"/>
      <c r="AN505" s="477"/>
      <c r="AO505" s="477"/>
      <c r="AP505" s="477"/>
      <c r="AQ505" s="451"/>
      <c r="BG505" s="1"/>
      <c r="DW505" s="37"/>
      <c r="DX505" s="195" t="s">
        <v>829</v>
      </c>
      <c r="DY505" s="195"/>
      <c r="DZ505" s="195"/>
      <c r="EA505" s="195"/>
      <c r="EB505" s="195"/>
      <c r="EC505" s="195"/>
      <c r="ED505" s="195"/>
      <c r="EE505" s="198"/>
      <c r="EF505" s="198"/>
      <c r="EG505" s="198"/>
      <c r="EH505" s="198"/>
      <c r="EI505" s="198"/>
      <c r="EJ505" s="198"/>
      <c r="EK505" s="198"/>
      <c r="EL505" s="198"/>
      <c r="EM505" s="198"/>
      <c r="EN505" s="198"/>
      <c r="EO505" s="198"/>
      <c r="EP505" s="198"/>
      <c r="EQ505" s="195"/>
      <c r="ER505" s="195"/>
    </row>
    <row r="506" spans="1:265" s="9" customFormat="1" ht="41.4" hidden="1" x14ac:dyDescent="0.3">
      <c r="A506" s="483" t="s">
        <v>2637</v>
      </c>
      <c r="B506" s="454" t="s">
        <v>2638</v>
      </c>
      <c r="C506" s="485" t="s">
        <v>587</v>
      </c>
      <c r="D506" s="485" t="s">
        <v>589</v>
      </c>
      <c r="E506" s="485" t="s">
        <v>595</v>
      </c>
      <c r="F506" s="349"/>
      <c r="G506" s="228"/>
      <c r="H506" s="228"/>
      <c r="I506" s="228"/>
      <c r="J506" s="337"/>
      <c r="K506" s="337"/>
      <c r="L506" s="337"/>
      <c r="M506" s="337"/>
      <c r="N506" s="453"/>
      <c r="O506" s="453"/>
      <c r="P506" s="453"/>
      <c r="Q506" s="497"/>
      <c r="R506" s="295"/>
      <c r="S506" s="455"/>
      <c r="T506" s="455"/>
      <c r="U506" s="455"/>
      <c r="V506" s="455"/>
      <c r="W506" s="455"/>
      <c r="X506" s="455"/>
      <c r="Y506" s="403"/>
      <c r="Z506" s="403"/>
      <c r="AA506" s="403"/>
      <c r="AB506" s="403"/>
      <c r="AC506" s="403"/>
      <c r="AD506" s="403"/>
      <c r="AE506" s="403"/>
      <c r="AF506" s="403"/>
      <c r="AG506" s="403"/>
      <c r="AH506" s="449"/>
      <c r="AI506" s="113"/>
      <c r="AJ506" s="450"/>
      <c r="AK506" s="450"/>
      <c r="AL506" s="450"/>
      <c r="AM506" s="450"/>
      <c r="AN506" s="450"/>
      <c r="AO506" s="450"/>
      <c r="AP506" s="450"/>
      <c r="AQ506" s="451"/>
      <c r="BG506" s="1"/>
      <c r="DW506" s="114"/>
      <c r="DX506" s="195"/>
      <c r="DY506" s="195"/>
      <c r="DZ506" s="195"/>
      <c r="EA506" s="195"/>
      <c r="EB506" s="195"/>
      <c r="EC506" s="195"/>
      <c r="ED506" s="195"/>
      <c r="EE506" s="195"/>
      <c r="EF506" s="195"/>
      <c r="EG506" s="195"/>
      <c r="EH506" s="195"/>
      <c r="EI506" s="195"/>
      <c r="EJ506" s="195"/>
      <c r="EK506" s="195"/>
      <c r="EL506" s="195"/>
      <c r="EM506" s="195"/>
      <c r="EN506" s="195"/>
      <c r="EO506" s="195"/>
      <c r="EP506" s="195"/>
      <c r="EQ506" s="195"/>
      <c r="ER506" s="195"/>
    </row>
    <row r="507" spans="1:265" s="9" customFormat="1" ht="27.6" x14ac:dyDescent="0.3">
      <c r="A507" s="280" t="s">
        <v>2639</v>
      </c>
      <c r="B507" s="295" t="s">
        <v>2640</v>
      </c>
      <c r="C507" s="195" t="s">
        <v>579</v>
      </c>
      <c r="D507" s="195" t="s">
        <v>589</v>
      </c>
      <c r="E507" s="195" t="s">
        <v>583</v>
      </c>
      <c r="F507" s="534"/>
      <c r="G507" s="134"/>
      <c r="H507" s="130">
        <v>45184</v>
      </c>
      <c r="I507" s="130">
        <v>45180</v>
      </c>
      <c r="J507" s="130">
        <v>45187</v>
      </c>
      <c r="K507" s="130">
        <v>45203</v>
      </c>
      <c r="L507" s="459"/>
      <c r="M507" s="686"/>
      <c r="N507" s="130">
        <v>45191</v>
      </c>
      <c r="O507" s="622">
        <v>45223</v>
      </c>
      <c r="P507" s="452">
        <v>45306</v>
      </c>
      <c r="Q507" s="361">
        <f t="shared" ref="Q507:Q523" si="181">WORKDAY(MIN(AA507,AB507),-5)</f>
        <v>45306</v>
      </c>
      <c r="R507" s="496"/>
      <c r="S507" s="714">
        <v>1</v>
      </c>
      <c r="T507" s="307"/>
      <c r="U507" s="307"/>
      <c r="V507" s="307"/>
      <c r="W507" s="307"/>
      <c r="X507" s="307"/>
      <c r="Y507" s="403"/>
      <c r="Z507" s="351">
        <f t="shared" ref="Z507:Z516" si="182">AA507</f>
        <v>45421</v>
      </c>
      <c r="AA507" s="300">
        <v>45421</v>
      </c>
      <c r="AB507" s="300">
        <v>45313</v>
      </c>
      <c r="AC507" s="205">
        <v>45426</v>
      </c>
      <c r="AD507" s="300">
        <v>45425</v>
      </c>
      <c r="AE507" s="300">
        <v>45427</v>
      </c>
      <c r="AF507" s="302">
        <f t="shared" ref="AF507:AF516" si="183">IF(ISBLANK(AG507),"",WORKDAY(AG507,-1))</f>
        <v>45433</v>
      </c>
      <c r="AG507" s="737">
        <v>45434</v>
      </c>
      <c r="AH507" s="449"/>
      <c r="AI507" s="113"/>
      <c r="AJ507" s="450"/>
      <c r="AK507" s="450"/>
      <c r="AL507" s="450"/>
      <c r="AM507" s="450"/>
      <c r="AN507" s="450"/>
      <c r="AO507" s="450"/>
      <c r="AP507" s="450"/>
      <c r="AQ507" s="451"/>
      <c r="BG507" s="1"/>
      <c r="DW507" s="114"/>
      <c r="DX507" s="195"/>
      <c r="DY507" s="195"/>
      <c r="DZ507" s="195"/>
      <c r="EA507" s="195"/>
      <c r="EB507" s="195"/>
      <c r="EC507" s="195" t="s">
        <v>1547</v>
      </c>
      <c r="ED507" s="195"/>
      <c r="EE507" s="195"/>
      <c r="EF507" s="195"/>
      <c r="EG507" s="195"/>
      <c r="EH507" s="195"/>
      <c r="EI507" s="195"/>
      <c r="EJ507" s="195"/>
      <c r="EK507" s="195"/>
      <c r="EL507" s="195"/>
      <c r="EM507" s="195"/>
      <c r="EN507" s="195"/>
      <c r="EO507" s="195"/>
      <c r="EP507" s="195"/>
      <c r="EQ507" s="195"/>
      <c r="ER507" s="195"/>
    </row>
    <row r="508" spans="1:265" s="9" customFormat="1" x14ac:dyDescent="0.3">
      <c r="A508" s="280" t="s">
        <v>2641</v>
      </c>
      <c r="B508" s="280" t="s">
        <v>2642</v>
      </c>
      <c r="C508" s="195" t="s">
        <v>579</v>
      </c>
      <c r="D508" s="195" t="s">
        <v>589</v>
      </c>
      <c r="E508" s="195" t="s">
        <v>583</v>
      </c>
      <c r="F508" s="534"/>
      <c r="G508" s="134"/>
      <c r="H508" s="130">
        <v>45194</v>
      </c>
      <c r="I508" s="269">
        <v>45195</v>
      </c>
      <c r="J508" s="130">
        <v>45194</v>
      </c>
      <c r="K508" s="130">
        <v>45203</v>
      </c>
      <c r="L508" s="197"/>
      <c r="M508" s="452"/>
      <c r="N508" s="130">
        <v>45197</v>
      </c>
      <c r="O508" s="688">
        <v>45223</v>
      </c>
      <c r="P508" s="339"/>
      <c r="Q508" s="538">
        <f t="shared" si="181"/>
        <v>45306</v>
      </c>
      <c r="R508" s="709"/>
      <c r="S508" s="489">
        <v>1</v>
      </c>
      <c r="T508" s="723"/>
      <c r="U508" s="724"/>
      <c r="V508" s="724"/>
      <c r="W508" s="724"/>
      <c r="X508" s="724"/>
      <c r="Y508"/>
      <c r="Z508" s="728">
        <f t="shared" si="182"/>
        <v>45421</v>
      </c>
      <c r="AA508" s="732">
        <v>45421</v>
      </c>
      <c r="AB508" s="732">
        <v>45313</v>
      </c>
      <c r="AC508" s="733">
        <v>45426</v>
      </c>
      <c r="AD508" s="732">
        <v>45425</v>
      </c>
      <c r="AE508" s="732">
        <v>45427</v>
      </c>
      <c r="AF508" s="302">
        <f t="shared" si="183"/>
        <v>45433</v>
      </c>
      <c r="AG508" s="732">
        <v>45434</v>
      </c>
      <c r="AH508"/>
      <c r="AI508"/>
      <c r="AJ508"/>
      <c r="AK508"/>
      <c r="AL508"/>
      <c r="AM508"/>
      <c r="AN508"/>
      <c r="AO508"/>
      <c r="AP508"/>
      <c r="AQ508" s="746"/>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s="26"/>
      <c r="DX508" s="280"/>
      <c r="DY508" s="280"/>
      <c r="DZ508" s="280"/>
      <c r="EA508" s="280"/>
      <c r="EB508" s="280"/>
      <c r="EC508" s="195" t="s">
        <v>1547</v>
      </c>
      <c r="ED508" s="280"/>
      <c r="EE508" s="280"/>
      <c r="EF508" s="280"/>
      <c r="EG508" s="280"/>
      <c r="EH508" s="280"/>
      <c r="EI508" s="280"/>
      <c r="EJ508" s="280"/>
      <c r="EK508" s="280"/>
      <c r="EL508" s="280"/>
      <c r="EM508" s="280"/>
      <c r="EN508" s="280"/>
      <c r="EO508" s="280"/>
      <c r="EP508" s="280"/>
      <c r="EQ508" s="280"/>
      <c r="ER508" s="280"/>
    </row>
    <row r="509" spans="1:265" s="9" customFormat="1" x14ac:dyDescent="0.3">
      <c r="A509" s="676" t="s">
        <v>713</v>
      </c>
      <c r="B509" s="339" t="s">
        <v>2517</v>
      </c>
      <c r="C509" s="339" t="s">
        <v>579</v>
      </c>
      <c r="D509" s="339" t="s">
        <v>581</v>
      </c>
      <c r="E509" s="339" t="s">
        <v>583</v>
      </c>
      <c r="F509" s="619"/>
      <c r="G509" s="459"/>
      <c r="H509" s="279">
        <v>44886</v>
      </c>
      <c r="I509" s="620">
        <v>44886</v>
      </c>
      <c r="J509" s="130">
        <v>44907</v>
      </c>
      <c r="K509" s="134"/>
      <c r="L509" s="684">
        <v>45289</v>
      </c>
      <c r="M509" s="200">
        <v>45257</v>
      </c>
      <c r="N509" s="136">
        <v>44909</v>
      </c>
      <c r="O509" s="687"/>
      <c r="P509" s="690">
        <v>45187</v>
      </c>
      <c r="Q509" s="336">
        <f t="shared" si="181"/>
        <v>45372</v>
      </c>
      <c r="R509" s="704" t="s">
        <v>2643</v>
      </c>
      <c r="S509" s="716">
        <v>1</v>
      </c>
      <c r="T509" s="722"/>
      <c r="U509" s="489">
        <v>1</v>
      </c>
      <c r="V509" s="489">
        <v>1</v>
      </c>
      <c r="W509" s="722"/>
      <c r="X509" s="307"/>
      <c r="Y509" s="341"/>
      <c r="Z509" s="313">
        <f t="shared" si="182"/>
        <v>45379</v>
      </c>
      <c r="AA509" s="302">
        <v>45379</v>
      </c>
      <c r="AB509" s="351">
        <f>AC509</f>
        <v>45383</v>
      </c>
      <c r="AC509" s="351">
        <f>AD509</f>
        <v>45383</v>
      </c>
      <c r="AD509" s="302">
        <v>45383</v>
      </c>
      <c r="AE509" s="300">
        <v>45384</v>
      </c>
      <c r="AF509" s="300">
        <f t="shared" si="183"/>
        <v>45433</v>
      </c>
      <c r="AG509" s="741">
        <v>45434</v>
      </c>
      <c r="AH509" s="476"/>
      <c r="AI509" s="41"/>
      <c r="AJ509" s="477"/>
      <c r="AK509" s="477"/>
      <c r="AL509" s="477"/>
      <c r="AM509" s="477"/>
      <c r="AN509" s="477"/>
      <c r="AO509" s="477"/>
      <c r="AP509" s="477"/>
      <c r="AQ509" s="451"/>
      <c r="BG509" s="1"/>
      <c r="DW509" s="37"/>
      <c r="DX509" s="195" t="s">
        <v>829</v>
      </c>
      <c r="DY509" s="195"/>
      <c r="DZ509" s="195"/>
      <c r="EA509" s="195"/>
      <c r="EB509" s="195"/>
      <c r="EC509" s="195"/>
      <c r="ED509" s="195"/>
      <c r="EE509" s="198"/>
      <c r="EF509" s="198"/>
      <c r="EG509" s="198"/>
      <c r="EH509" s="198"/>
      <c r="EI509" s="198"/>
      <c r="EJ509" s="198"/>
      <c r="EK509" s="198"/>
      <c r="EL509" s="198"/>
      <c r="EM509" s="198"/>
      <c r="EN509" s="198"/>
      <c r="EO509" s="198"/>
      <c r="EP509" s="198"/>
      <c r="EQ509" s="195"/>
      <c r="ER509" s="195"/>
    </row>
    <row r="510" spans="1:265" s="9" customFormat="1" ht="28.8" x14ac:dyDescent="0.3">
      <c r="A510" s="677" t="s">
        <v>714</v>
      </c>
      <c r="B510" s="340" t="s">
        <v>2644</v>
      </c>
      <c r="C510" s="340" t="s">
        <v>579</v>
      </c>
      <c r="D510" s="340" t="s">
        <v>581</v>
      </c>
      <c r="E510" s="195" t="s">
        <v>583</v>
      </c>
      <c r="F510" s="534"/>
      <c r="G510" s="134"/>
      <c r="H510" s="196">
        <v>44886</v>
      </c>
      <c r="I510" s="625">
        <v>44886</v>
      </c>
      <c r="J510" s="130">
        <v>44907</v>
      </c>
      <c r="K510" s="134"/>
      <c r="L510" s="684">
        <v>45289</v>
      </c>
      <c r="M510" s="198">
        <v>45257</v>
      </c>
      <c r="N510" s="136">
        <v>44909</v>
      </c>
      <c r="O510" s="558"/>
      <c r="P510" s="262">
        <v>45187</v>
      </c>
      <c r="Q510" s="539">
        <f t="shared" si="181"/>
        <v>45372</v>
      </c>
      <c r="R510" s="704" t="s">
        <v>2643</v>
      </c>
      <c r="S510" s="489">
        <v>1</v>
      </c>
      <c r="T510" s="721"/>
      <c r="U510" s="489">
        <v>1</v>
      </c>
      <c r="V510" s="489">
        <v>1</v>
      </c>
      <c r="W510" s="511"/>
      <c r="X510" s="307"/>
      <c r="Y510" s="341"/>
      <c r="Z510" s="351">
        <f t="shared" si="182"/>
        <v>45379</v>
      </c>
      <c r="AA510" s="300">
        <v>45379</v>
      </c>
      <c r="AB510" s="351">
        <f>AC510</f>
        <v>45383</v>
      </c>
      <c r="AC510" s="351">
        <f>AD510</f>
        <v>45383</v>
      </c>
      <c r="AD510" s="300">
        <v>45383</v>
      </c>
      <c r="AE510" s="300">
        <v>45384</v>
      </c>
      <c r="AF510" s="353">
        <f t="shared" si="183"/>
        <v>45433</v>
      </c>
      <c r="AG510" s="568">
        <v>45434</v>
      </c>
      <c r="AH510" s="476"/>
      <c r="AI510" s="41"/>
      <c r="AJ510" s="477"/>
      <c r="AK510" s="477"/>
      <c r="AL510" s="477"/>
      <c r="AM510" s="477"/>
      <c r="AN510" s="477"/>
      <c r="AO510" s="477"/>
      <c r="AP510" s="477"/>
      <c r="AQ510" s="451"/>
      <c r="BG510" s="1"/>
      <c r="DW510" s="37"/>
      <c r="DX510" s="339" t="s">
        <v>829</v>
      </c>
      <c r="DY510" s="339"/>
      <c r="DZ510" s="339"/>
      <c r="EA510" s="339"/>
      <c r="EB510" s="339"/>
      <c r="EC510" s="195"/>
      <c r="ED510" s="339"/>
      <c r="EE510" s="452"/>
      <c r="EF510" s="452"/>
      <c r="EG510" s="452"/>
      <c r="EH510" s="452"/>
      <c r="EI510" s="452"/>
      <c r="EJ510" s="452"/>
      <c r="EK510" s="452"/>
      <c r="EL510" s="452"/>
      <c r="EM510" s="452"/>
      <c r="EN510" s="452"/>
      <c r="EO510" s="452"/>
      <c r="EP510" s="452"/>
      <c r="EQ510" s="339"/>
      <c r="ER510" s="339"/>
    </row>
    <row r="511" spans="1:265" s="9" customFormat="1" x14ac:dyDescent="0.3">
      <c r="A511" s="678" t="s">
        <v>710</v>
      </c>
      <c r="B511" s="485" t="s">
        <v>2645</v>
      </c>
      <c r="C511" s="485" t="s">
        <v>579</v>
      </c>
      <c r="D511" s="485" t="s">
        <v>581</v>
      </c>
      <c r="E511" s="228" t="s">
        <v>583</v>
      </c>
      <c r="F511" s="134"/>
      <c r="G511" s="134"/>
      <c r="H511" s="461">
        <v>44886</v>
      </c>
      <c r="I511" s="461">
        <v>44886</v>
      </c>
      <c r="J511" s="130">
        <v>44907</v>
      </c>
      <c r="K511" s="130">
        <v>44911</v>
      </c>
      <c r="L511" s="684">
        <v>45289</v>
      </c>
      <c r="M511" s="198">
        <v>45257</v>
      </c>
      <c r="N511" s="136">
        <v>44909</v>
      </c>
      <c r="O511" s="346">
        <v>44911</v>
      </c>
      <c r="P511" s="691">
        <v>45239</v>
      </c>
      <c r="Q511" s="361">
        <f t="shared" si="181"/>
        <v>45390</v>
      </c>
      <c r="R511" s="705" t="s">
        <v>2643</v>
      </c>
      <c r="S511" s="713">
        <v>1</v>
      </c>
      <c r="T511" s="511"/>
      <c r="U511" s="489">
        <v>1</v>
      </c>
      <c r="V511" s="511"/>
      <c r="W511" s="511"/>
      <c r="X511" s="307"/>
      <c r="Y511" s="475"/>
      <c r="Z511" s="351">
        <f t="shared" si="182"/>
        <v>45397</v>
      </c>
      <c r="AA511" s="300">
        <v>45397</v>
      </c>
      <c r="AB511" s="351">
        <f>AC511</f>
        <v>45404</v>
      </c>
      <c r="AC511" s="300">
        <v>45404</v>
      </c>
      <c r="AD511" s="300">
        <v>45400</v>
      </c>
      <c r="AE511" s="300">
        <v>45420</v>
      </c>
      <c r="AF511" s="298">
        <f t="shared" si="183"/>
        <v>45433</v>
      </c>
      <c r="AG511" s="742">
        <v>45434</v>
      </c>
      <c r="AH511" s="476"/>
      <c r="AI511" s="41"/>
      <c r="AJ511" s="477"/>
      <c r="AK511" s="477"/>
      <c r="AL511" s="477"/>
      <c r="AM511" s="477"/>
      <c r="AN511" s="477"/>
      <c r="AO511" s="477"/>
      <c r="AP511" s="477"/>
      <c r="AQ511" s="451"/>
      <c r="BG511" s="1"/>
      <c r="DW511" s="37"/>
      <c r="DX511" s="195" t="s">
        <v>829</v>
      </c>
      <c r="DY511" s="195"/>
      <c r="DZ511" s="195"/>
      <c r="EA511" s="195"/>
      <c r="EB511" s="195"/>
      <c r="EC511" s="195"/>
      <c r="ED511" s="195"/>
      <c r="EE511" s="198"/>
      <c r="EF511" s="198"/>
      <c r="EG511" s="198"/>
      <c r="EH511" s="198"/>
      <c r="EI511" s="198"/>
      <c r="EJ511" s="198"/>
      <c r="EK511" s="198"/>
      <c r="EL511" s="198"/>
      <c r="EM511" s="198"/>
      <c r="EN511" s="198"/>
      <c r="EO511" s="198"/>
      <c r="EP511" s="198"/>
      <c r="EQ511" s="195"/>
      <c r="ER511" s="195"/>
    </row>
    <row r="512" spans="1:265" s="9" customFormat="1" x14ac:dyDescent="0.3">
      <c r="A512" s="582" t="s">
        <v>711</v>
      </c>
      <c r="B512" s="195" t="s">
        <v>2645</v>
      </c>
      <c r="C512" s="195" t="s">
        <v>579</v>
      </c>
      <c r="D512" s="195" t="s">
        <v>581</v>
      </c>
      <c r="E512" s="460" t="s">
        <v>583</v>
      </c>
      <c r="F512" s="134"/>
      <c r="G512" s="134"/>
      <c r="H512" s="461">
        <v>44886</v>
      </c>
      <c r="I512" s="461">
        <v>44886</v>
      </c>
      <c r="J512" s="130">
        <v>44907</v>
      </c>
      <c r="K512" s="130">
        <v>44911</v>
      </c>
      <c r="L512" s="684">
        <v>45289</v>
      </c>
      <c r="M512" s="198">
        <v>45257</v>
      </c>
      <c r="N512" s="136">
        <v>44909</v>
      </c>
      <c r="O512" s="346">
        <v>44911</v>
      </c>
      <c r="P512" s="262">
        <v>45239</v>
      </c>
      <c r="Q512" s="361">
        <f t="shared" si="181"/>
        <v>45393</v>
      </c>
      <c r="R512" s="705" t="s">
        <v>2643</v>
      </c>
      <c r="S512" s="489">
        <v>1</v>
      </c>
      <c r="T512" s="511"/>
      <c r="U512" s="489">
        <v>1</v>
      </c>
      <c r="V512" s="511"/>
      <c r="W512" s="511"/>
      <c r="X512" s="307"/>
      <c r="Y512" s="475"/>
      <c r="Z512" s="351">
        <f t="shared" si="182"/>
        <v>45400</v>
      </c>
      <c r="AA512" s="300">
        <v>45400</v>
      </c>
      <c r="AB512" s="351">
        <f>AC512</f>
        <v>45407</v>
      </c>
      <c r="AC512" s="300">
        <v>45407</v>
      </c>
      <c r="AD512" s="300">
        <v>45405</v>
      </c>
      <c r="AE512" s="300">
        <v>45420</v>
      </c>
      <c r="AF512" s="298">
        <f t="shared" si="183"/>
        <v>45433</v>
      </c>
      <c r="AG512" s="352">
        <v>45434</v>
      </c>
      <c r="AH512" s="476"/>
      <c r="AI512" s="41"/>
      <c r="AJ512" s="477"/>
      <c r="AK512" s="477"/>
      <c r="AL512" s="477"/>
      <c r="AM512" s="477"/>
      <c r="AN512" s="477"/>
      <c r="AO512" s="477"/>
      <c r="AP512" s="477"/>
      <c r="AQ512" s="451"/>
      <c r="BG512" s="1"/>
      <c r="DW512" s="37"/>
      <c r="DX512" s="195" t="s">
        <v>829</v>
      </c>
      <c r="DY512" s="195"/>
      <c r="DZ512" s="195"/>
      <c r="EA512" s="195"/>
      <c r="EB512" s="195"/>
      <c r="EC512" s="195"/>
      <c r="ED512" s="195"/>
      <c r="EE512" s="198"/>
      <c r="EF512" s="198"/>
      <c r="EG512" s="198"/>
      <c r="EH512" s="198"/>
      <c r="EI512" s="198"/>
      <c r="EJ512" s="198"/>
      <c r="EK512" s="198"/>
      <c r="EL512" s="198"/>
      <c r="EM512" s="198"/>
      <c r="EN512" s="198"/>
      <c r="EO512" s="198"/>
      <c r="EP512" s="198"/>
      <c r="EQ512" s="195"/>
      <c r="ER512" s="195"/>
    </row>
    <row r="513" spans="1:265" s="9" customFormat="1" ht="27.6" x14ac:dyDescent="0.3">
      <c r="A513" s="198" t="s">
        <v>2646</v>
      </c>
      <c r="B513" s="295" t="s">
        <v>2647</v>
      </c>
      <c r="C513" s="195" t="s">
        <v>579</v>
      </c>
      <c r="D513" s="195" t="s">
        <v>581</v>
      </c>
      <c r="E513" s="460" t="s">
        <v>583</v>
      </c>
      <c r="F513" s="134"/>
      <c r="G513" s="134"/>
      <c r="H513" s="268">
        <v>45202</v>
      </c>
      <c r="I513" s="130">
        <v>45202</v>
      </c>
      <c r="J513" s="130">
        <v>45202</v>
      </c>
      <c r="K513" s="130">
        <v>45203</v>
      </c>
      <c r="L513" s="459"/>
      <c r="M513" s="337"/>
      <c r="N513" s="196">
        <v>45205</v>
      </c>
      <c r="O513" s="115"/>
      <c r="P513" s="198"/>
      <c r="Q513" s="361">
        <f t="shared" si="181"/>
        <v>45313</v>
      </c>
      <c r="R513" s="598"/>
      <c r="S513" s="489">
        <v>1</v>
      </c>
      <c r="T513" s="307"/>
      <c r="U513" s="307"/>
      <c r="V513" s="307"/>
      <c r="W513" s="307"/>
      <c r="X513" s="307"/>
      <c r="Y513" s="475"/>
      <c r="Z513" s="351">
        <f t="shared" si="182"/>
        <v>45425</v>
      </c>
      <c r="AA513" s="300">
        <v>45425</v>
      </c>
      <c r="AB513" s="300">
        <v>45320</v>
      </c>
      <c r="AC513" s="205">
        <v>45428</v>
      </c>
      <c r="AD513" s="300">
        <v>45427</v>
      </c>
      <c r="AE513" s="300">
        <v>45429</v>
      </c>
      <c r="AF513" s="298">
        <f t="shared" si="183"/>
        <v>45435</v>
      </c>
      <c r="AG513" s="482">
        <v>45436</v>
      </c>
      <c r="AH513" s="476"/>
      <c r="AI513" s="41"/>
      <c r="AJ513" s="477">
        <f>IF(OR(ISBLANK(task_Fab_start),ISBLANK(task_Plumb_start)),"",task_Plumb_start-task_Fab_start+1)</f>
        <v>1</v>
      </c>
      <c r="AK513" s="477">
        <f>IF(OR(ISBLANK(task_Plumb_start),ISBLANK(task_Elect_start)),"",task_Elect_start-task_Plumb_start+1)</f>
        <v>-104</v>
      </c>
      <c r="AL513" s="477">
        <f>IF(OR(ISBLANK(task_Elect_start),ISBLANK(task_Fitup_Elect_start)),"",task_Fitup_Elect_start-task_Elect_start+1)</f>
        <v>109</v>
      </c>
      <c r="AM513" s="477">
        <f>IF(OR(ISBLANK(task_Fitup_Elect_start),ISBLANK(task_Fitup_Plumb_start)),"",task_Fitup_Plumb_start-task_Fitup_Elect_start+1)</f>
        <v>0</v>
      </c>
      <c r="AN513" s="477">
        <f>IF(OR(ISBLANK(task_Fitup_Plumb_start),ISBLANK(task_Test_start)),"",task_Test_start-task_Fitup_Plumb_start+1)</f>
        <v>3</v>
      </c>
      <c r="AO513" s="477">
        <f>IF(OR(ISBLANK(task_Test_start),ISBLANK(task_QC_start)),"",task_QC_start-task_Test_start+1)</f>
        <v>7</v>
      </c>
      <c r="AP513" s="477">
        <f>IF(OR(ISBLANK(task_QC_start),ISBLANK(task_Shipdate)),"",task_Shipdate-task_QC_start+1)</f>
        <v>2</v>
      </c>
      <c r="AQ513" s="451"/>
      <c r="BG513" s="1"/>
      <c r="DW513" s="37"/>
      <c r="DX513" s="195"/>
      <c r="DY513" s="195"/>
      <c r="DZ513" s="195"/>
      <c r="EA513" s="195"/>
      <c r="EB513" s="195"/>
      <c r="EC513" s="195" t="s">
        <v>1547</v>
      </c>
      <c r="ED513" s="195"/>
      <c r="EE513" s="195"/>
      <c r="EF513" s="195"/>
      <c r="EG513" s="195"/>
      <c r="EH513" s="195"/>
      <c r="EI513" s="195"/>
      <c r="EJ513" s="195"/>
      <c r="EK513" s="195"/>
      <c r="EL513" s="195"/>
      <c r="EM513" s="195"/>
      <c r="EN513" s="195"/>
      <c r="EO513" s="195"/>
      <c r="EP513" s="195"/>
      <c r="EQ513" s="195"/>
      <c r="ER513" s="195"/>
    </row>
    <row r="514" spans="1:265" s="9" customFormat="1" x14ac:dyDescent="0.3">
      <c r="A514" s="466" t="s">
        <v>2648</v>
      </c>
      <c r="B514" s="466" t="s">
        <v>2642</v>
      </c>
      <c r="C514" s="339" t="s">
        <v>579</v>
      </c>
      <c r="D514" s="339" t="s">
        <v>581</v>
      </c>
      <c r="E514" s="465" t="s">
        <v>583</v>
      </c>
      <c r="F514" s="134"/>
      <c r="G514" s="134"/>
      <c r="H514" s="268">
        <v>45265</v>
      </c>
      <c r="I514" s="115">
        <v>45271</v>
      </c>
      <c r="J514" s="461">
        <v>45265</v>
      </c>
      <c r="K514" s="115">
        <v>45271</v>
      </c>
      <c r="L514" s="459"/>
      <c r="M514" s="337"/>
      <c r="N514" s="198"/>
      <c r="O514" s="115"/>
      <c r="P514" s="195"/>
      <c r="Q514" s="361">
        <f t="shared" si="181"/>
        <v>45313</v>
      </c>
      <c r="R514" s="707"/>
      <c r="S514" s="489">
        <v>1</v>
      </c>
      <c r="T514" s="360"/>
      <c r="U514" s="360"/>
      <c r="V514" s="360"/>
      <c r="W514" s="360"/>
      <c r="X514" s="360"/>
      <c r="Y514"/>
      <c r="Z514" s="351">
        <f t="shared" si="182"/>
        <v>45425</v>
      </c>
      <c r="AA514" s="731">
        <v>45425</v>
      </c>
      <c r="AB514" s="731">
        <v>45320</v>
      </c>
      <c r="AC514" s="604">
        <v>45428</v>
      </c>
      <c r="AD514" s="731">
        <v>45427</v>
      </c>
      <c r="AE514" s="731">
        <v>45429</v>
      </c>
      <c r="AF514" s="298">
        <f t="shared" si="183"/>
        <v>45435</v>
      </c>
      <c r="AG514" s="581">
        <v>45436</v>
      </c>
      <c r="AH514"/>
      <c r="AI514"/>
      <c r="AJ514"/>
      <c r="AK514"/>
      <c r="AL514"/>
      <c r="AM514"/>
      <c r="AN514"/>
      <c r="AO514"/>
      <c r="AP514"/>
      <c r="AQ514" s="746"/>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s="26"/>
      <c r="DX514" s="280"/>
      <c r="DY514" s="280"/>
      <c r="DZ514" s="280"/>
      <c r="EA514" s="280"/>
      <c r="EB514" s="280"/>
      <c r="EC514" s="280"/>
      <c r="ED514" s="280"/>
      <c r="EE514" s="280"/>
      <c r="EF514" s="280"/>
      <c r="EG514" s="280"/>
      <c r="EH514" s="280"/>
      <c r="EI514" s="280"/>
      <c r="EJ514" s="280"/>
      <c r="EK514" s="280"/>
      <c r="EL514" s="280"/>
      <c r="EM514" s="280"/>
      <c r="EN514" s="280"/>
      <c r="EO514" s="280"/>
      <c r="EP514" s="280"/>
      <c r="EQ514" s="280"/>
      <c r="ER514" s="280"/>
    </row>
    <row r="515" spans="1:265" s="9" customFormat="1" x14ac:dyDescent="0.3">
      <c r="A515" s="280" t="s">
        <v>2649</v>
      </c>
      <c r="B515" s="295" t="s">
        <v>2650</v>
      </c>
      <c r="C515" s="195" t="s">
        <v>579</v>
      </c>
      <c r="D515" s="195" t="s">
        <v>581</v>
      </c>
      <c r="E515" s="195" t="s">
        <v>583</v>
      </c>
      <c r="F515" s="134"/>
      <c r="G515" s="267"/>
      <c r="H515" s="491">
        <v>45226</v>
      </c>
      <c r="I515" s="534"/>
      <c r="J515" s="461">
        <v>45237</v>
      </c>
      <c r="K515" s="134"/>
      <c r="L515" s="459"/>
      <c r="M515" s="506"/>
      <c r="N515" s="196">
        <v>45237</v>
      </c>
      <c r="O515" s="64"/>
      <c r="P515" s="195"/>
      <c r="Q515" s="361">
        <f t="shared" si="181"/>
        <v>45320</v>
      </c>
      <c r="R515" s="484"/>
      <c r="S515" s="489">
        <v>1</v>
      </c>
      <c r="T515" s="360"/>
      <c r="U515" s="360"/>
      <c r="V515" s="360"/>
      <c r="W515" s="360"/>
      <c r="X515" s="360"/>
      <c r="Y515"/>
      <c r="Z515" s="351">
        <f t="shared" si="182"/>
        <v>45427</v>
      </c>
      <c r="AA515" s="731">
        <v>45427</v>
      </c>
      <c r="AB515" s="731">
        <v>45327</v>
      </c>
      <c r="AC515" s="604">
        <v>45432</v>
      </c>
      <c r="AD515" s="731">
        <v>45429</v>
      </c>
      <c r="AE515" s="731">
        <v>45433</v>
      </c>
      <c r="AF515" s="298">
        <f t="shared" si="183"/>
        <v>45439</v>
      </c>
      <c r="AG515" s="581">
        <v>45440</v>
      </c>
      <c r="AH515"/>
      <c r="AI515"/>
      <c r="AJ515"/>
      <c r="AK515"/>
      <c r="AL515"/>
      <c r="AM515"/>
      <c r="AN515"/>
      <c r="AO515"/>
      <c r="AP515"/>
      <c r="AQ515" s="746"/>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s="26"/>
      <c r="DX515" s="280"/>
      <c r="DY515" s="280"/>
      <c r="DZ515" s="280"/>
      <c r="EA515" s="280"/>
      <c r="EB515" s="280"/>
      <c r="EC515" s="280"/>
      <c r="ED515" s="280"/>
      <c r="EE515" s="280"/>
      <c r="EF515" s="280"/>
      <c r="EG515" s="280"/>
      <c r="EH515" s="280"/>
      <c r="EI515" s="280"/>
      <c r="EJ515" s="280"/>
      <c r="EK515" s="280"/>
      <c r="EL515" s="280"/>
      <c r="EM515" s="280"/>
      <c r="EN515" s="280"/>
      <c r="EO515" s="280"/>
      <c r="EP515" s="280"/>
      <c r="EQ515" s="280"/>
      <c r="ER515" s="280"/>
    </row>
    <row r="516" spans="1:265" s="9" customFormat="1" x14ac:dyDescent="0.3">
      <c r="A516" s="280" t="s">
        <v>2651</v>
      </c>
      <c r="B516" s="295" t="s">
        <v>2652</v>
      </c>
      <c r="C516" s="195" t="s">
        <v>579</v>
      </c>
      <c r="D516" s="195" t="s">
        <v>589</v>
      </c>
      <c r="E516" s="195" t="s">
        <v>583</v>
      </c>
      <c r="F516" s="459"/>
      <c r="G516" s="267"/>
      <c r="H516" s="196">
        <v>45222</v>
      </c>
      <c r="I516" s="623">
        <v>45222</v>
      </c>
      <c r="J516" s="461">
        <v>45224</v>
      </c>
      <c r="K516" s="130">
        <v>45230</v>
      </c>
      <c r="L516" s="459"/>
      <c r="M516" s="506"/>
      <c r="N516" s="196">
        <v>45226</v>
      </c>
      <c r="O516" s="484"/>
      <c r="P516" s="195"/>
      <c r="Q516" s="361">
        <f t="shared" si="181"/>
        <v>45320</v>
      </c>
      <c r="R516" s="484"/>
      <c r="S516" s="489">
        <v>1</v>
      </c>
      <c r="T516" s="360"/>
      <c r="U516" s="360"/>
      <c r="V516" s="360"/>
      <c r="W516" s="360"/>
      <c r="X516" s="360"/>
      <c r="Y516"/>
      <c r="Z516" s="351">
        <f t="shared" si="182"/>
        <v>45427</v>
      </c>
      <c r="AA516" s="731">
        <v>45427</v>
      </c>
      <c r="AB516" s="731">
        <v>45327</v>
      </c>
      <c r="AC516" s="731">
        <v>45432</v>
      </c>
      <c r="AD516" s="731">
        <v>45429</v>
      </c>
      <c r="AE516" s="731">
        <v>45433</v>
      </c>
      <c r="AF516" s="298">
        <f t="shared" si="183"/>
        <v>45439</v>
      </c>
      <c r="AG516" s="581">
        <v>45440</v>
      </c>
      <c r="AH516"/>
      <c r="AI516"/>
      <c r="AJ516"/>
      <c r="AK516"/>
      <c r="AL516"/>
      <c r="AM516"/>
      <c r="AN516"/>
      <c r="AO516"/>
      <c r="AP516"/>
      <c r="AQ516" s="74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s="26"/>
      <c r="DX516" s="280"/>
      <c r="DY516" s="280"/>
      <c r="DZ516" s="280"/>
      <c r="EA516" s="280"/>
      <c r="EB516" s="280"/>
      <c r="EC516" s="280"/>
      <c r="ED516" s="280"/>
      <c r="EE516" s="280"/>
      <c r="EF516" s="280"/>
      <c r="EG516" s="280"/>
      <c r="EH516" s="280"/>
      <c r="EI516" s="280"/>
      <c r="EJ516" s="280"/>
      <c r="EK516" s="280"/>
      <c r="EL516" s="280"/>
      <c r="EM516" s="280"/>
      <c r="EN516" s="280"/>
      <c r="EO516" s="280"/>
      <c r="EP516" s="280"/>
      <c r="EQ516" s="280"/>
      <c r="ER516" s="280"/>
    </row>
    <row r="517" spans="1:265" s="9" customFormat="1" x14ac:dyDescent="0.3">
      <c r="A517" s="195" t="s">
        <v>2653</v>
      </c>
      <c r="B517" s="295" t="s">
        <v>2654</v>
      </c>
      <c r="C517" s="195" t="s">
        <v>579</v>
      </c>
      <c r="D517" s="195" t="s">
        <v>581</v>
      </c>
      <c r="E517" s="340" t="s">
        <v>575</v>
      </c>
      <c r="F517" s="196">
        <v>45156</v>
      </c>
      <c r="G517" s="357">
        <v>45156</v>
      </c>
      <c r="H517" s="196">
        <v>45163</v>
      </c>
      <c r="I517" s="623">
        <v>45163</v>
      </c>
      <c r="J517" s="626">
        <v>45170</v>
      </c>
      <c r="K517" s="141">
        <v>45170</v>
      </c>
      <c r="L517" s="630">
        <v>45168</v>
      </c>
      <c r="M517" s="337"/>
      <c r="N517" s="564">
        <v>45175</v>
      </c>
      <c r="O517" s="557">
        <v>45175</v>
      </c>
      <c r="P517" s="198">
        <v>45198</v>
      </c>
      <c r="Q517" s="361" t="e">
        <f t="shared" si="181"/>
        <v>#NUM!</v>
      </c>
      <c r="R517" s="598"/>
      <c r="S517" s="307"/>
      <c r="T517" s="307"/>
      <c r="U517" s="307"/>
      <c r="V517" s="307"/>
      <c r="W517" s="307"/>
      <c r="X517" s="307"/>
      <c r="Y517" s="403"/>
      <c r="Z517" s="300"/>
      <c r="AA517" s="300"/>
      <c r="AB517" s="300"/>
      <c r="AC517" s="300"/>
      <c r="AD517" s="300"/>
      <c r="AE517" s="300"/>
      <c r="AF517" s="298"/>
      <c r="AG517" s="221">
        <v>45429</v>
      </c>
      <c r="AH517" s="449"/>
      <c r="AI517" s="113"/>
      <c r="AJ517" s="450"/>
      <c r="AK517" s="450"/>
      <c r="AL517" s="450"/>
      <c r="AM517" s="450"/>
      <c r="AN517" s="450"/>
      <c r="AO517" s="450"/>
      <c r="AP517" s="450"/>
      <c r="AQ517" s="451"/>
      <c r="BG517" s="1"/>
      <c r="DW517" s="114"/>
      <c r="DX517" s="195" t="s">
        <v>1051</v>
      </c>
      <c r="DY517" s="195"/>
      <c r="DZ517" s="195" t="s">
        <v>584</v>
      </c>
      <c r="EA517" s="195"/>
      <c r="EB517" s="195" t="s">
        <v>1585</v>
      </c>
      <c r="EC517" s="195" t="s">
        <v>1697</v>
      </c>
      <c r="ED517" s="195" t="s">
        <v>2370</v>
      </c>
      <c r="EE517" s="195"/>
      <c r="EF517" s="195"/>
      <c r="EG517" s="195"/>
      <c r="EH517" s="195"/>
      <c r="EI517" s="195"/>
      <c r="EJ517" s="673">
        <v>45138</v>
      </c>
      <c r="EK517" s="195"/>
      <c r="EL517" s="195"/>
      <c r="EM517" s="195"/>
      <c r="EN517" s="195"/>
      <c r="EO517" s="195"/>
      <c r="EP517" s="195"/>
      <c r="EQ517" s="195"/>
      <c r="ER517" s="195"/>
      <c r="ES517" s="114"/>
      <c r="ET517" s="114"/>
      <c r="EU517" s="114"/>
      <c r="EV517" s="114"/>
      <c r="EW517" s="114"/>
      <c r="EX517" s="114"/>
      <c r="EY517" s="114"/>
      <c r="EZ517" s="114"/>
      <c r="FA517" s="114"/>
      <c r="FB517" s="114"/>
      <c r="FC517" s="114"/>
      <c r="FD517" s="114"/>
      <c r="FE517" s="114"/>
      <c r="FF517" s="114"/>
      <c r="FG517" s="114"/>
      <c r="FH517" s="114"/>
      <c r="FI517" s="114"/>
      <c r="FJ517" s="114"/>
      <c r="FK517" s="114"/>
      <c r="FL517" s="114"/>
      <c r="FM517" s="114"/>
      <c r="FN517" s="114"/>
      <c r="FO517" s="114"/>
      <c r="FP517" s="114"/>
      <c r="FQ517" s="114"/>
      <c r="FR517" s="114"/>
      <c r="FS517" s="114"/>
      <c r="FT517" s="114"/>
      <c r="FU517" s="114"/>
      <c r="FV517" s="114"/>
      <c r="FW517" s="114"/>
      <c r="FX517" s="114"/>
      <c r="FY517" s="114"/>
      <c r="FZ517" s="114"/>
      <c r="GA517" s="114"/>
      <c r="GB517" s="114"/>
      <c r="GC517" s="114"/>
      <c r="GD517" s="114"/>
      <c r="GE517" s="114"/>
      <c r="GF517" s="114"/>
      <c r="GG517" s="114"/>
      <c r="GH517" s="114"/>
      <c r="GI517" s="114"/>
      <c r="GJ517" s="114"/>
      <c r="GK517" s="114"/>
      <c r="GL517" s="114"/>
      <c r="GM517" s="114"/>
      <c r="GN517" s="114"/>
      <c r="GO517" s="114"/>
      <c r="GP517" s="114"/>
      <c r="GQ517" s="114"/>
      <c r="GR517" s="114"/>
      <c r="GS517" s="114"/>
      <c r="GT517" s="114"/>
      <c r="GU517" s="114"/>
      <c r="GV517" s="114"/>
      <c r="GW517" s="114"/>
      <c r="GX517" s="114"/>
      <c r="GY517" s="114"/>
      <c r="GZ517" s="114"/>
      <c r="HA517" s="114"/>
      <c r="HB517" s="114"/>
      <c r="HC517" s="114"/>
      <c r="HD517" s="114"/>
      <c r="HE517" s="114"/>
      <c r="HF517" s="114"/>
      <c r="HG517" s="114"/>
      <c r="HH517" s="114"/>
      <c r="HI517" s="114"/>
      <c r="HJ517" s="114"/>
      <c r="HK517" s="114"/>
      <c r="HL517" s="114"/>
      <c r="HM517" s="114"/>
      <c r="HN517" s="114"/>
      <c r="HO517" s="114"/>
      <c r="HP517" s="114"/>
      <c r="HQ517" s="114"/>
      <c r="HR517" s="114"/>
      <c r="HS517" s="114"/>
      <c r="HT517" s="114"/>
      <c r="HU517" s="114"/>
      <c r="HV517" s="114"/>
      <c r="HW517" s="114"/>
      <c r="HX517" s="114"/>
      <c r="HY517" s="114"/>
      <c r="HZ517" s="114"/>
      <c r="IA517" s="114"/>
      <c r="IB517" s="114"/>
      <c r="IC517" s="114"/>
      <c r="ID517" s="114"/>
      <c r="IE517" s="114"/>
      <c r="IF517" s="114"/>
      <c r="IG517" s="114"/>
      <c r="IH517" s="114"/>
      <c r="II517" s="114"/>
      <c r="IJ517" s="114"/>
      <c r="IK517" s="114"/>
      <c r="IL517" s="114"/>
      <c r="IM517" s="114"/>
      <c r="IN517" s="114"/>
      <c r="IO517" s="114"/>
      <c r="IP517" s="114"/>
      <c r="IQ517" s="114"/>
      <c r="IR517" s="114"/>
      <c r="IS517" s="114"/>
      <c r="IT517" s="114"/>
      <c r="IU517" s="114"/>
      <c r="IV517" s="114"/>
      <c r="IW517" s="114"/>
      <c r="IX517" s="114"/>
      <c r="IY517" s="114"/>
      <c r="IZ517" s="114"/>
      <c r="JA517" s="114"/>
      <c r="JB517" s="114"/>
      <c r="JC517" s="114"/>
      <c r="JD517" s="114"/>
      <c r="JE517" s="114"/>
    </row>
    <row r="518" spans="1:265" x14ac:dyDescent="0.3">
      <c r="A518" s="195" t="s">
        <v>2655</v>
      </c>
      <c r="B518" s="295" t="s">
        <v>2056</v>
      </c>
      <c r="C518" s="195" t="s">
        <v>579</v>
      </c>
      <c r="D518" s="195" t="s">
        <v>581</v>
      </c>
      <c r="E518" s="195" t="s">
        <v>575</v>
      </c>
      <c r="F518" s="617">
        <v>45156</v>
      </c>
      <c r="G518" s="620">
        <v>45156</v>
      </c>
      <c r="H518" s="491">
        <v>45163</v>
      </c>
      <c r="I518" s="491">
        <v>45163</v>
      </c>
      <c r="J518" s="592">
        <v>45170</v>
      </c>
      <c r="K518" s="592">
        <v>45170</v>
      </c>
      <c r="L518" s="557">
        <v>45168</v>
      </c>
      <c r="M518" s="452"/>
      <c r="N518" s="631">
        <v>45175</v>
      </c>
      <c r="O518" s="592">
        <v>45175</v>
      </c>
      <c r="P518" s="452">
        <v>45198</v>
      </c>
      <c r="Q518" s="510" t="e">
        <f t="shared" si="181"/>
        <v>#NUM!</v>
      </c>
      <c r="R518" s="295"/>
      <c r="S518" s="471"/>
      <c r="T518" s="471"/>
      <c r="U518" s="471"/>
      <c r="V518" s="471"/>
      <c r="W518" s="471"/>
      <c r="X518" s="471"/>
      <c r="Y518" s="403"/>
      <c r="Z518" s="472"/>
      <c r="AA518" s="472"/>
      <c r="AB518" s="472"/>
      <c r="AC518" s="472"/>
      <c r="AD518" s="472"/>
      <c r="AE518" s="472"/>
      <c r="AF518" s="472"/>
      <c r="AG518" s="472">
        <v>45429</v>
      </c>
      <c r="AH518" s="449"/>
      <c r="AI518" s="113"/>
      <c r="AJ518" s="450"/>
      <c r="AK518" s="450"/>
      <c r="AL518" s="450"/>
      <c r="AM518" s="450"/>
      <c r="AN518" s="450"/>
      <c r="AO518" s="450"/>
      <c r="AP518" s="450"/>
      <c r="AQ518" s="9"/>
      <c r="AR518" s="9"/>
      <c r="AS518" s="9"/>
      <c r="AT518" s="9"/>
      <c r="AU518" s="9"/>
      <c r="AV518" s="9"/>
      <c r="AW518" s="9"/>
      <c r="AX518" s="9"/>
      <c r="AY518" s="9"/>
      <c r="AZ518" s="9"/>
      <c r="BA518" s="9"/>
      <c r="BB518" s="9"/>
      <c r="BC518" s="9"/>
      <c r="BD518" s="9"/>
      <c r="BE518" s="9"/>
      <c r="BF518" s="9"/>
      <c r="BG518" s="1"/>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c r="DM518" s="9"/>
      <c r="DN518" s="9"/>
      <c r="DO518" s="9"/>
      <c r="DP518" s="9"/>
      <c r="DQ518" s="9"/>
      <c r="DR518" s="9"/>
      <c r="DS518" s="9"/>
      <c r="DT518" s="9"/>
      <c r="DU518" s="9"/>
      <c r="DV518" s="9"/>
      <c r="DW518" s="114"/>
      <c r="DX518" s="195" t="s">
        <v>1051</v>
      </c>
      <c r="DY518" s="195"/>
      <c r="DZ518" s="195" t="s">
        <v>584</v>
      </c>
      <c r="EA518" s="195"/>
      <c r="EB518" s="195" t="s">
        <v>1585</v>
      </c>
      <c r="EC518" s="195" t="s">
        <v>1697</v>
      </c>
      <c r="ED518" s="195" t="s">
        <v>2370</v>
      </c>
      <c r="EE518" s="195"/>
      <c r="EF518" s="195"/>
      <c r="EG518" s="195"/>
      <c r="EH518" s="195"/>
      <c r="EI518" s="195"/>
      <c r="EJ518" s="673">
        <v>45138</v>
      </c>
      <c r="EK518" s="195"/>
      <c r="EL518" s="195"/>
      <c r="EM518" s="195"/>
      <c r="EN518" s="195"/>
      <c r="EO518" s="195"/>
      <c r="EP518" s="195"/>
      <c r="EQ518" s="195"/>
      <c r="ER518" s="195"/>
      <c r="ES518" s="114"/>
      <c r="ET518" s="114"/>
      <c r="EU518" s="114"/>
      <c r="EV518" s="114"/>
      <c r="EW518" s="114"/>
      <c r="EX518" s="114"/>
      <c r="EY518" s="114"/>
      <c r="EZ518" s="114"/>
      <c r="FA518" s="114"/>
      <c r="FB518" s="114"/>
      <c r="FC518" s="114"/>
      <c r="FD518" s="114"/>
      <c r="FE518" s="114"/>
      <c r="FF518" s="114"/>
      <c r="FG518" s="114"/>
      <c r="FH518" s="114"/>
      <c r="FI518" s="114"/>
      <c r="FJ518" s="114"/>
      <c r="FK518" s="114"/>
      <c r="FL518" s="114"/>
      <c r="FM518" s="114"/>
      <c r="FN518" s="114"/>
      <c r="FO518" s="114"/>
      <c r="FP518" s="114"/>
      <c r="FQ518" s="114"/>
      <c r="FR518" s="114"/>
      <c r="FS518" s="114"/>
      <c r="FT518" s="114"/>
      <c r="FU518" s="114"/>
      <c r="FV518" s="114"/>
      <c r="FW518" s="114"/>
      <c r="FX518" s="114"/>
      <c r="FY518" s="114"/>
      <c r="FZ518" s="114"/>
      <c r="GA518" s="114"/>
      <c r="GB518" s="114"/>
      <c r="GC518" s="114"/>
      <c r="GD518" s="114"/>
      <c r="GE518" s="114"/>
      <c r="GF518" s="114"/>
      <c r="GG518" s="114"/>
      <c r="GH518" s="114"/>
      <c r="GI518" s="114"/>
      <c r="GJ518" s="114"/>
      <c r="GK518" s="114"/>
      <c r="GL518" s="114"/>
      <c r="GM518" s="114"/>
      <c r="GN518" s="114"/>
      <c r="GO518" s="114"/>
      <c r="GP518" s="114"/>
      <c r="GQ518" s="114"/>
      <c r="GR518" s="114"/>
      <c r="GS518" s="114"/>
      <c r="GT518" s="114"/>
      <c r="GU518" s="114"/>
      <c r="GV518" s="114"/>
      <c r="GW518" s="114"/>
      <c r="GX518" s="114"/>
      <c r="GY518" s="114"/>
      <c r="GZ518" s="114"/>
      <c r="HA518" s="114"/>
      <c r="HB518" s="114"/>
      <c r="HC518" s="114"/>
      <c r="HD518" s="114"/>
      <c r="HE518" s="114"/>
      <c r="HF518" s="114"/>
      <c r="HG518" s="114"/>
      <c r="HH518" s="114"/>
      <c r="HI518" s="114"/>
      <c r="HJ518" s="114"/>
      <c r="HK518" s="114"/>
      <c r="HL518" s="114"/>
      <c r="HM518" s="114"/>
      <c r="HN518" s="114"/>
      <c r="HO518" s="114"/>
      <c r="HP518" s="114"/>
      <c r="HQ518" s="114"/>
      <c r="HR518" s="114"/>
      <c r="HS518" s="114"/>
      <c r="HT518" s="114"/>
      <c r="HU518" s="114"/>
      <c r="HV518" s="114"/>
      <c r="HW518" s="114"/>
      <c r="HX518" s="114"/>
      <c r="HY518" s="114"/>
      <c r="HZ518" s="114"/>
      <c r="IA518" s="114"/>
      <c r="IB518" s="114"/>
      <c r="IC518" s="114"/>
      <c r="ID518" s="114"/>
      <c r="IE518" s="114"/>
      <c r="IF518" s="114"/>
      <c r="IG518" s="114"/>
      <c r="IH518" s="114"/>
      <c r="II518" s="114"/>
      <c r="IJ518" s="114"/>
      <c r="IK518" s="114"/>
      <c r="IL518" s="114"/>
      <c r="IM518" s="114"/>
      <c r="IN518" s="114"/>
      <c r="IO518" s="114"/>
      <c r="IP518" s="114"/>
      <c r="IQ518" s="114"/>
      <c r="IR518" s="114"/>
      <c r="IS518" s="114"/>
      <c r="IT518" s="114"/>
      <c r="IU518" s="114"/>
      <c r="IV518" s="114"/>
      <c r="IW518" s="114"/>
      <c r="IX518" s="114"/>
      <c r="IY518" s="114"/>
      <c r="IZ518" s="114"/>
      <c r="JA518" s="114"/>
      <c r="JB518" s="114"/>
      <c r="JC518" s="114"/>
      <c r="JD518" s="114"/>
      <c r="JE518" s="114"/>
    </row>
    <row r="519" spans="1:265" x14ac:dyDescent="0.3">
      <c r="A519" s="195" t="s">
        <v>2656</v>
      </c>
      <c r="B519" s="314" t="s">
        <v>2064</v>
      </c>
      <c r="C519" s="339" t="s">
        <v>579</v>
      </c>
      <c r="D519" s="339" t="s">
        <v>581</v>
      </c>
      <c r="E519" s="338" t="s">
        <v>575</v>
      </c>
      <c r="F519" s="491">
        <v>45156</v>
      </c>
      <c r="G519" s="491">
        <v>45156</v>
      </c>
      <c r="H519" s="491">
        <v>45163</v>
      </c>
      <c r="I519" s="130">
        <v>45163</v>
      </c>
      <c r="J519" s="592">
        <v>45170</v>
      </c>
      <c r="K519" s="141">
        <v>45170</v>
      </c>
      <c r="L519" s="557">
        <v>45168</v>
      </c>
      <c r="M519" s="452"/>
      <c r="N519" s="631">
        <v>45175</v>
      </c>
      <c r="O519" s="115">
        <v>45175</v>
      </c>
      <c r="P519" s="452">
        <v>45198</v>
      </c>
      <c r="Q519" s="510" t="e">
        <f t="shared" si="181"/>
        <v>#NUM!</v>
      </c>
      <c r="R519" s="295" t="s">
        <v>2657</v>
      </c>
      <c r="S519" s="471"/>
      <c r="T519" s="471"/>
      <c r="U519" s="471"/>
      <c r="V519" s="471"/>
      <c r="W519" s="471"/>
      <c r="X519" s="471"/>
      <c r="Y519" s="403"/>
      <c r="Z519" s="472"/>
      <c r="AA519" s="472"/>
      <c r="AB519" s="472"/>
      <c r="AC519" s="472"/>
      <c r="AD519" s="472"/>
      <c r="AE519" s="472"/>
      <c r="AF519" s="472"/>
      <c r="AG519" s="472">
        <v>45429</v>
      </c>
      <c r="AH519" s="449"/>
      <c r="AI519" s="113"/>
      <c r="AJ519" s="450"/>
      <c r="AK519" s="450"/>
      <c r="AL519" s="450"/>
      <c r="AM519" s="450"/>
      <c r="AN519" s="450"/>
      <c r="AO519" s="450"/>
      <c r="AP519" s="450"/>
      <c r="AQ519" s="9"/>
      <c r="AR519" s="9"/>
      <c r="AS519" s="9"/>
      <c r="AT519" s="9"/>
      <c r="AU519" s="9"/>
      <c r="AV519" s="9"/>
      <c r="AW519" s="9"/>
      <c r="AX519" s="9"/>
      <c r="AY519" s="9"/>
      <c r="AZ519" s="9"/>
      <c r="BA519" s="9"/>
      <c r="BB519" s="9"/>
      <c r="BC519" s="9"/>
      <c r="BD519" s="9"/>
      <c r="BE519" s="9"/>
      <c r="BF519" s="9"/>
      <c r="BG519" s="1"/>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c r="DM519" s="9"/>
      <c r="DN519" s="9"/>
      <c r="DO519" s="9"/>
      <c r="DP519" s="9"/>
      <c r="DQ519" s="9"/>
      <c r="DR519" s="9"/>
      <c r="DS519" s="9"/>
      <c r="DT519" s="9"/>
      <c r="DU519" s="9"/>
      <c r="DV519" s="9"/>
      <c r="DW519" s="114"/>
      <c r="DX519" s="195" t="s">
        <v>1051</v>
      </c>
      <c r="DY519" s="195"/>
      <c r="DZ519" s="195" t="s">
        <v>584</v>
      </c>
      <c r="EA519" s="195"/>
      <c r="EB519" s="195" t="s">
        <v>1585</v>
      </c>
      <c r="EC519" s="195" t="s">
        <v>1697</v>
      </c>
      <c r="ED519" s="195" t="s">
        <v>2370</v>
      </c>
      <c r="EE519" s="195"/>
      <c r="EF519" s="195"/>
      <c r="EG519" s="195"/>
      <c r="EH519" s="195"/>
      <c r="EI519" s="195"/>
      <c r="EJ519" s="673">
        <v>45138</v>
      </c>
      <c r="EK519" s="195"/>
      <c r="EL519" s="195"/>
      <c r="EM519" s="195"/>
      <c r="EN519" s="195"/>
      <c r="EO519" s="195"/>
      <c r="EP519" s="195"/>
      <c r="EQ519" s="195"/>
      <c r="ER519" s="195"/>
      <c r="ES519" s="114"/>
      <c r="ET519" s="114"/>
      <c r="EU519" s="114"/>
      <c r="EV519" s="114"/>
      <c r="EW519" s="114"/>
      <c r="EX519" s="114"/>
      <c r="EY519" s="114"/>
      <c r="EZ519" s="114"/>
      <c r="FA519" s="114"/>
      <c r="FB519" s="114"/>
      <c r="FC519" s="114"/>
      <c r="FD519" s="114"/>
      <c r="FE519" s="114"/>
      <c r="FF519" s="114"/>
      <c r="FG519" s="114"/>
      <c r="FH519" s="114"/>
      <c r="FI519" s="114"/>
      <c r="FJ519" s="114"/>
      <c r="FK519" s="114"/>
      <c r="FL519" s="114"/>
      <c r="FM519" s="114"/>
      <c r="FN519" s="114"/>
      <c r="FO519" s="114"/>
      <c r="FP519" s="114"/>
      <c r="FQ519" s="114"/>
      <c r="FR519" s="114"/>
      <c r="FS519" s="114"/>
      <c r="FT519" s="114"/>
      <c r="FU519" s="114"/>
      <c r="FV519" s="114"/>
      <c r="FW519" s="114"/>
      <c r="FX519" s="114"/>
      <c r="FY519" s="114"/>
      <c r="FZ519" s="114"/>
      <c r="GA519" s="114"/>
      <c r="GB519" s="114"/>
      <c r="GC519" s="114"/>
      <c r="GD519" s="114"/>
      <c r="GE519" s="114"/>
      <c r="GF519" s="114"/>
      <c r="GG519" s="114"/>
      <c r="GH519" s="114"/>
      <c r="GI519" s="114"/>
      <c r="GJ519" s="114"/>
      <c r="GK519" s="114"/>
      <c r="GL519" s="114"/>
      <c r="GM519" s="114"/>
      <c r="GN519" s="114"/>
      <c r="GO519" s="114"/>
      <c r="GP519" s="114"/>
      <c r="GQ519" s="114"/>
      <c r="GR519" s="114"/>
      <c r="GS519" s="114"/>
      <c r="GT519" s="114"/>
      <c r="GU519" s="114"/>
      <c r="GV519" s="114"/>
      <c r="GW519" s="114"/>
      <c r="GX519" s="114"/>
      <c r="GY519" s="114"/>
      <c r="GZ519" s="114"/>
      <c r="HA519" s="114"/>
      <c r="HB519" s="114"/>
      <c r="HC519" s="114"/>
      <c r="HD519" s="114"/>
      <c r="HE519" s="114"/>
      <c r="HF519" s="114"/>
      <c r="HG519" s="114"/>
      <c r="HH519" s="114"/>
      <c r="HI519" s="114"/>
      <c r="HJ519" s="114"/>
      <c r="HK519" s="114"/>
      <c r="HL519" s="114"/>
      <c r="HM519" s="114"/>
      <c r="HN519" s="114"/>
      <c r="HO519" s="114"/>
      <c r="HP519" s="114"/>
      <c r="HQ519" s="114"/>
      <c r="HR519" s="114"/>
      <c r="HS519" s="114"/>
      <c r="HT519" s="114"/>
      <c r="HU519" s="114"/>
      <c r="HV519" s="114"/>
      <c r="HW519" s="114"/>
      <c r="HX519" s="114"/>
      <c r="HY519" s="114"/>
      <c r="HZ519" s="114"/>
      <c r="IA519" s="114"/>
      <c r="IB519" s="114"/>
      <c r="IC519" s="114"/>
      <c r="ID519" s="114"/>
      <c r="IE519" s="114"/>
      <c r="IF519" s="114"/>
      <c r="IG519" s="114"/>
      <c r="IH519" s="114"/>
      <c r="II519" s="114"/>
      <c r="IJ519" s="114"/>
      <c r="IK519" s="114"/>
      <c r="IL519" s="114"/>
      <c r="IM519" s="114"/>
      <c r="IN519" s="114"/>
      <c r="IO519" s="114"/>
      <c r="IP519" s="114"/>
      <c r="IQ519" s="114"/>
      <c r="IR519" s="114"/>
      <c r="IS519" s="114"/>
      <c r="IT519" s="114"/>
      <c r="IU519" s="114"/>
      <c r="IV519" s="114"/>
      <c r="IW519" s="114"/>
      <c r="IX519" s="114"/>
      <c r="IY519" s="114"/>
      <c r="IZ519" s="114"/>
      <c r="JA519" s="114"/>
      <c r="JB519" s="114"/>
      <c r="JC519" s="114"/>
      <c r="JD519" s="114"/>
      <c r="JE519" s="114"/>
    </row>
    <row r="520" spans="1:265" x14ac:dyDescent="0.3">
      <c r="A520" s="583" t="s">
        <v>622</v>
      </c>
      <c r="B520" s="195" t="s">
        <v>1678</v>
      </c>
      <c r="C520" s="195" t="s">
        <v>579</v>
      </c>
      <c r="D520" s="340" t="s">
        <v>581</v>
      </c>
      <c r="E520" s="195" t="s">
        <v>575</v>
      </c>
      <c r="F520" s="197"/>
      <c r="G520" s="197"/>
      <c r="H520" s="196">
        <v>44594</v>
      </c>
      <c r="I520" s="130">
        <v>44594</v>
      </c>
      <c r="J520" s="198"/>
      <c r="K520" s="115"/>
      <c r="L520" s="115"/>
      <c r="M520" s="141"/>
      <c r="N520" s="198"/>
      <c r="O520" s="115"/>
      <c r="P520" s="198">
        <v>45245</v>
      </c>
      <c r="Q520" s="336" t="e">
        <f t="shared" si="181"/>
        <v>#NUM!</v>
      </c>
      <c r="R520" s="572"/>
      <c r="S520" s="486"/>
      <c r="T520" s="656"/>
      <c r="U520" s="656"/>
      <c r="V520" s="656"/>
      <c r="W520" s="656"/>
      <c r="X520" s="307"/>
      <c r="Y520" s="475"/>
      <c r="Z520" s="601"/>
      <c r="AA520" s="605"/>
      <c r="AB520" s="606"/>
      <c r="AC520" s="220"/>
      <c r="AD520" s="205">
        <f>SUM(AC520+AE520)/2</f>
        <v>0</v>
      </c>
      <c r="AE520" s="220"/>
      <c r="AF520" s="239">
        <f>IF(ISBLANK(AG520),"",WORKDAY(AG520,-1))</f>
        <v>45687</v>
      </c>
      <c r="AG520" s="573">
        <v>45688</v>
      </c>
      <c r="AH520" s="476"/>
      <c r="AI520" s="41"/>
      <c r="AJ520" s="477" t="str">
        <f>IF(OR(ISBLANK(task_Fab_start),ISBLANK(task_Plumb_start)),"",task_Plumb_start-task_Fab_start+1)</f>
        <v/>
      </c>
      <c r="AK520" s="477" t="str">
        <f>IF(OR(ISBLANK(task_Plumb_start),ISBLANK(task_Elect_start)),"",task_Elect_start-task_Plumb_start+1)</f>
        <v/>
      </c>
      <c r="AL520" s="477" t="str">
        <f>IF(OR(ISBLANK(task_Elect_start),ISBLANK(task_Fitup_Elect_start)),"",task_Fitup_Elect_start-task_Elect_start+1)</f>
        <v/>
      </c>
      <c r="AM520" s="477" t="str">
        <f>IF(OR(ISBLANK(task_Fitup_Elect_start),ISBLANK(task_Fitup_Plumb_start)),"",task_Fitup_Plumb_start-task_Fitup_Elect_start+1)</f>
        <v/>
      </c>
      <c r="AN520" s="477" t="str">
        <f>IF(OR(ISBLANK(task_Fitup_Plumb_start),ISBLANK(task_Test_start)),"",task_Test_start-task_Fitup_Plumb_start+1)</f>
        <v/>
      </c>
      <c r="AO520" s="477" t="str">
        <f>IF(OR(ISBLANK(task_Test_start),ISBLANK(task_QC_start)),"",task_QC_start-task_Test_start+1)</f>
        <v/>
      </c>
      <c r="AP520" s="477">
        <f>IF(OR(ISBLANK(task_QC_start),ISBLANK(task_Shipdate)),"",task_Shipdate-task_QC_start+1)</f>
        <v>2</v>
      </c>
      <c r="AQ520" s="9"/>
      <c r="AR520" s="9"/>
      <c r="AS520" s="9"/>
      <c r="AT520" s="9"/>
      <c r="AU520" s="9"/>
      <c r="AV520" s="9"/>
      <c r="AW520" s="9"/>
      <c r="AX520" s="9"/>
      <c r="AY520" s="9"/>
      <c r="AZ520" s="9"/>
      <c r="BA520" s="9"/>
      <c r="BB520" s="9"/>
      <c r="BC520" s="9"/>
      <c r="BD520" s="9"/>
      <c r="BE520" s="9"/>
      <c r="BF520" s="9"/>
      <c r="BG520" s="1"/>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c r="DM520" s="9"/>
      <c r="DN520" s="9"/>
      <c r="DO520" s="9"/>
      <c r="DP520" s="9"/>
      <c r="DQ520" s="9"/>
      <c r="DR520" s="9"/>
      <c r="DS520" s="9"/>
      <c r="DT520" s="9"/>
      <c r="DU520" s="9"/>
      <c r="DV520" s="9"/>
      <c r="DW520" s="37"/>
      <c r="DX520" s="195" t="s">
        <v>2028</v>
      </c>
      <c r="DY520" s="195"/>
      <c r="DZ520" s="195" t="s">
        <v>584</v>
      </c>
      <c r="EA520" s="195" t="s">
        <v>577</v>
      </c>
      <c r="EB520" s="195" t="s">
        <v>1546</v>
      </c>
      <c r="EC520" s="195" t="s">
        <v>1547</v>
      </c>
      <c r="ED520" s="195"/>
      <c r="EE520" s="198" t="s">
        <v>1113</v>
      </c>
      <c r="EF520" s="198">
        <v>44574</v>
      </c>
      <c r="EG520" s="198"/>
      <c r="EH520" s="198"/>
      <c r="EI520" s="198"/>
      <c r="EJ520" s="198">
        <v>44111</v>
      </c>
      <c r="EK520" s="198"/>
      <c r="EL520" s="198"/>
      <c r="EM520" s="198"/>
      <c r="EN520" s="198"/>
      <c r="EO520" s="198"/>
      <c r="EP520" s="198"/>
      <c r="EQ520" s="195"/>
      <c r="ER520" s="195"/>
    </row>
    <row r="521" spans="1:265" x14ac:dyDescent="0.3">
      <c r="A521" s="583" t="s">
        <v>623</v>
      </c>
      <c r="B521" s="195" t="s">
        <v>1678</v>
      </c>
      <c r="C521" s="195" t="s">
        <v>579</v>
      </c>
      <c r="D521" s="340" t="s">
        <v>581</v>
      </c>
      <c r="E521" s="195" t="s">
        <v>575</v>
      </c>
      <c r="F521" s="197"/>
      <c r="G521" s="197"/>
      <c r="H521" s="196">
        <v>44594</v>
      </c>
      <c r="I521" s="130">
        <v>44594</v>
      </c>
      <c r="J521" s="198"/>
      <c r="K521" s="115"/>
      <c r="L521" s="115"/>
      <c r="M521" s="141"/>
      <c r="N521" s="198"/>
      <c r="O521" s="115"/>
      <c r="P521" s="198">
        <v>45245</v>
      </c>
      <c r="Q521" s="336" t="e">
        <f t="shared" si="181"/>
        <v>#NUM!</v>
      </c>
      <c r="R521" s="565"/>
      <c r="S521" s="307"/>
      <c r="T521" s="511"/>
      <c r="U521" s="511"/>
      <c r="V521" s="511"/>
      <c r="W521" s="511"/>
      <c r="X521" s="307"/>
      <c r="Y521" s="475"/>
      <c r="Z521" s="573"/>
      <c r="AA521" s="661"/>
      <c r="AB521" s="220"/>
      <c r="AC521" s="220"/>
      <c r="AD521" s="205">
        <f>SUM(AC521+AE521)/2</f>
        <v>0</v>
      </c>
      <c r="AE521" s="220"/>
      <c r="AF521" s="239">
        <f>IF(ISBLANK(AG521),"",WORKDAY(AG521,-1))</f>
        <v>45687</v>
      </c>
      <c r="AG521" s="605">
        <v>45688</v>
      </c>
      <c r="AH521" s="476"/>
      <c r="AI521" s="41"/>
      <c r="AJ521" s="477" t="str">
        <f>IF(OR(ISBLANK(task_Fab_start),ISBLANK(task_Plumb_start)),"",task_Plumb_start-task_Fab_start+1)</f>
        <v/>
      </c>
      <c r="AK521" s="477" t="str">
        <f>IF(OR(ISBLANK(task_Plumb_start),ISBLANK(task_Elect_start)),"",task_Elect_start-task_Plumb_start+1)</f>
        <v/>
      </c>
      <c r="AL521" s="477" t="str">
        <f>IF(OR(ISBLANK(task_Elect_start),ISBLANK(task_Fitup_Elect_start)),"",task_Fitup_Elect_start-task_Elect_start+1)</f>
        <v/>
      </c>
      <c r="AM521" s="477" t="str">
        <f>IF(OR(ISBLANK(task_Fitup_Elect_start),ISBLANK(task_Fitup_Plumb_start)),"",task_Fitup_Plumb_start-task_Fitup_Elect_start+1)</f>
        <v/>
      </c>
      <c r="AN521" s="477" t="str">
        <f>IF(OR(ISBLANK(task_Fitup_Plumb_start),ISBLANK(task_Test_start)),"",task_Test_start-task_Fitup_Plumb_start+1)</f>
        <v/>
      </c>
      <c r="AO521" s="477" t="str">
        <f>IF(OR(ISBLANK(task_Test_start),ISBLANK(task_QC_start)),"",task_QC_start-task_Test_start+1)</f>
        <v/>
      </c>
      <c r="AP521" s="477">
        <f>IF(OR(ISBLANK(task_QC_start),ISBLANK(task_Shipdate)),"",task_Shipdate-task_QC_start+1)</f>
        <v>2</v>
      </c>
      <c r="AQ521" s="9"/>
      <c r="AR521" s="9"/>
      <c r="AS521" s="9"/>
      <c r="AT521" s="9"/>
      <c r="AU521" s="9"/>
      <c r="AV521" s="9"/>
      <c r="AW521" s="9"/>
      <c r="AX521" s="9"/>
      <c r="AY521" s="9"/>
      <c r="AZ521" s="9"/>
      <c r="BA521" s="9"/>
      <c r="BB521" s="9"/>
      <c r="BC521" s="9"/>
      <c r="BD521" s="9"/>
      <c r="BE521" s="9"/>
      <c r="BF521" s="9"/>
      <c r="BG521" s="1"/>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c r="DM521" s="9"/>
      <c r="DN521" s="9"/>
      <c r="DO521" s="9"/>
      <c r="DP521" s="9"/>
      <c r="DQ521" s="9"/>
      <c r="DR521" s="9"/>
      <c r="DS521" s="9"/>
      <c r="DT521" s="9"/>
      <c r="DU521" s="9"/>
      <c r="DV521" s="9"/>
      <c r="DW521" s="37"/>
      <c r="DX521" s="201" t="s">
        <v>2028</v>
      </c>
      <c r="DY521" s="249"/>
      <c r="DZ521" s="201" t="s">
        <v>584</v>
      </c>
      <c r="EA521" s="249" t="s">
        <v>577</v>
      </c>
      <c r="EB521" s="249" t="s">
        <v>1546</v>
      </c>
      <c r="EC521" s="249" t="s">
        <v>1547</v>
      </c>
      <c r="ED521" s="249"/>
      <c r="EE521" s="96" t="s">
        <v>1113</v>
      </c>
      <c r="EF521" s="96"/>
      <c r="EG521" s="96"/>
      <c r="EH521" s="96"/>
      <c r="EI521" s="96"/>
      <c r="EJ521" s="337">
        <v>44111</v>
      </c>
      <c r="EK521" s="337"/>
      <c r="EL521" s="337"/>
      <c r="EM521" s="337"/>
      <c r="EN521" s="337"/>
      <c r="EO521" s="337"/>
      <c r="EP521" s="337"/>
      <c r="EQ521" s="228"/>
      <c r="ER521" s="228"/>
    </row>
    <row r="522" spans="1:265" x14ac:dyDescent="0.3">
      <c r="A522" s="583" t="s">
        <v>624</v>
      </c>
      <c r="B522" s="195" t="s">
        <v>1678</v>
      </c>
      <c r="C522" s="195" t="s">
        <v>579</v>
      </c>
      <c r="D522" s="340" t="s">
        <v>581</v>
      </c>
      <c r="E522" s="195" t="s">
        <v>575</v>
      </c>
      <c r="F522" s="197"/>
      <c r="G522" s="134"/>
      <c r="H522" s="196">
        <v>44594</v>
      </c>
      <c r="I522" s="130">
        <v>44594</v>
      </c>
      <c r="J522" s="198"/>
      <c r="K522" s="115"/>
      <c r="L522" s="115"/>
      <c r="M522" s="141"/>
      <c r="N522" s="198"/>
      <c r="O522" s="115"/>
      <c r="P522" s="198">
        <v>45245</v>
      </c>
      <c r="Q522" s="336" t="e">
        <f t="shared" si="181"/>
        <v>#NUM!</v>
      </c>
      <c r="R522" s="565"/>
      <c r="S522" s="307"/>
      <c r="T522" s="511"/>
      <c r="U522" s="511"/>
      <c r="V522" s="511"/>
      <c r="W522" s="511"/>
      <c r="X522" s="307"/>
      <c r="Y522" s="475"/>
      <c r="Z522" s="573"/>
      <c r="AA522" s="220"/>
      <c r="AB522" s="220"/>
      <c r="AC522" s="220"/>
      <c r="AD522" s="205">
        <f>SUM(AC522+AE522)/2</f>
        <v>0</v>
      </c>
      <c r="AE522" s="220"/>
      <c r="AF522" s="239">
        <f>IF(ISBLANK(AG522),"",WORKDAY(AG522,-1))</f>
        <v>45687</v>
      </c>
      <c r="AG522" s="668">
        <v>45688</v>
      </c>
      <c r="AH522" s="476"/>
      <c r="AI522" s="41"/>
      <c r="AJ522" s="477" t="str">
        <f>IF(OR(ISBLANK(task_Fab_start),ISBLANK(task_Plumb_start)),"",task_Plumb_start-task_Fab_start+1)</f>
        <v/>
      </c>
      <c r="AK522" s="477" t="str">
        <f>IF(OR(ISBLANK(task_Plumb_start),ISBLANK(task_Elect_start)),"",task_Elect_start-task_Plumb_start+1)</f>
        <v/>
      </c>
      <c r="AL522" s="477" t="str">
        <f>IF(OR(ISBLANK(task_Elect_start),ISBLANK(task_Fitup_Elect_start)),"",task_Fitup_Elect_start-task_Elect_start+1)</f>
        <v/>
      </c>
      <c r="AM522" s="477" t="str">
        <f>IF(OR(ISBLANK(task_Fitup_Elect_start),ISBLANK(task_Fitup_Plumb_start)),"",task_Fitup_Plumb_start-task_Fitup_Elect_start+1)</f>
        <v/>
      </c>
      <c r="AN522" s="477" t="str">
        <f>IF(OR(ISBLANK(task_Fitup_Plumb_start),ISBLANK(task_Test_start)),"",task_Test_start-task_Fitup_Plumb_start+1)</f>
        <v/>
      </c>
      <c r="AO522" s="477" t="str">
        <f>IF(OR(ISBLANK(task_Test_start),ISBLANK(task_QC_start)),"",task_QC_start-task_Test_start+1)</f>
        <v/>
      </c>
      <c r="AP522" s="477">
        <f>IF(OR(ISBLANK(task_QC_start),ISBLANK(task_Shipdate)),"",task_Shipdate-task_QC_start+1)</f>
        <v>2</v>
      </c>
      <c r="AQ522" s="9"/>
      <c r="AR522" s="9"/>
      <c r="AS522" s="9"/>
      <c r="AT522" s="9"/>
      <c r="AU522" s="9"/>
      <c r="AV522" s="9"/>
      <c r="AW522" s="9"/>
      <c r="AX522" s="9"/>
      <c r="AY522" s="9"/>
      <c r="AZ522" s="9"/>
      <c r="BA522" s="9"/>
      <c r="BB522" s="9"/>
      <c r="BC522" s="9"/>
      <c r="BD522" s="9"/>
      <c r="BE522" s="9"/>
      <c r="BF522" s="9"/>
      <c r="BG522" s="1"/>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c r="DM522" s="9"/>
      <c r="DN522" s="9"/>
      <c r="DO522" s="9"/>
      <c r="DP522" s="9"/>
      <c r="DQ522" s="9"/>
      <c r="DR522" s="9"/>
      <c r="DS522" s="9"/>
      <c r="DT522" s="9"/>
      <c r="DU522" s="9"/>
      <c r="DV522" s="9"/>
      <c r="DW522" s="37"/>
      <c r="DX522" s="5" t="s">
        <v>2028</v>
      </c>
      <c r="DY522" s="249"/>
      <c r="DZ522" s="5" t="s">
        <v>584</v>
      </c>
      <c r="EA522" s="249" t="s">
        <v>577</v>
      </c>
      <c r="EB522" s="249" t="s">
        <v>1546</v>
      </c>
      <c r="EC522" s="195" t="s">
        <v>1547</v>
      </c>
      <c r="ED522" s="249"/>
      <c r="EE522" s="96" t="s">
        <v>1113</v>
      </c>
      <c r="EF522" s="96"/>
      <c r="EG522" s="96"/>
      <c r="EH522" s="96"/>
      <c r="EI522" s="96"/>
      <c r="EJ522" s="198">
        <v>44111</v>
      </c>
      <c r="EK522" s="198"/>
      <c r="EL522" s="198"/>
      <c r="EM522" s="198"/>
      <c r="EN522" s="198"/>
      <c r="EO522" s="198"/>
      <c r="EP522" s="198"/>
      <c r="EQ522" s="195"/>
      <c r="ER522" s="195"/>
    </row>
    <row r="523" spans="1:265" x14ac:dyDescent="0.3">
      <c r="A523" s="340" t="s">
        <v>2658</v>
      </c>
      <c r="B523" s="295" t="s">
        <v>1706</v>
      </c>
      <c r="C523" s="195" t="s">
        <v>579</v>
      </c>
      <c r="D523" s="340" t="s">
        <v>581</v>
      </c>
      <c r="E523" s="195" t="s">
        <v>575</v>
      </c>
      <c r="F523" s="563"/>
      <c r="G523" s="283"/>
      <c r="H523" s="196">
        <v>45126</v>
      </c>
      <c r="I523" s="130">
        <v>45121</v>
      </c>
      <c r="J523" s="196">
        <v>45219</v>
      </c>
      <c r="K523" s="131">
        <v>45210</v>
      </c>
      <c r="L523" s="115"/>
      <c r="M523" s="115"/>
      <c r="N523" s="196">
        <v>45219</v>
      </c>
      <c r="O523" s="130">
        <v>45212</v>
      </c>
      <c r="P523" s="198">
        <v>45275</v>
      </c>
      <c r="Q523" s="336" t="e">
        <f t="shared" si="181"/>
        <v>#NUM!</v>
      </c>
      <c r="R523" s="295" t="s">
        <v>2659</v>
      </c>
      <c r="S523" s="307"/>
      <c r="T523" s="307"/>
      <c r="U523" s="307"/>
      <c r="V523" s="307"/>
      <c r="W523" s="307"/>
      <c r="X523" s="307"/>
      <c r="Y523" s="475"/>
      <c r="Z523" s="602"/>
      <c r="AA523" s="205"/>
      <c r="AB523" s="205"/>
      <c r="AC523" s="205"/>
      <c r="AD523" s="205">
        <f>SUM(AC523+AE523)/2</f>
        <v>0</v>
      </c>
      <c r="AE523" s="205"/>
      <c r="AF523" s="221" t="str">
        <f>IF(ISBLANK(AG523),"",WORKDAY(AG523,-1))</f>
        <v/>
      </c>
      <c r="AG523" s="300"/>
      <c r="AH523" s="476"/>
      <c r="AI523" s="41"/>
      <c r="AJ523" s="477" t="str">
        <f>IF(OR(ISBLANK(task_Fab_start),ISBLANK(task_Plumb_start)),"",task_Plumb_start-task_Fab_start+1)</f>
        <v/>
      </c>
      <c r="AK523" s="477" t="str">
        <f>IF(OR(ISBLANK(task_Plumb_start),ISBLANK(task_Elect_start)),"",task_Elect_start-task_Plumb_start+1)</f>
        <v/>
      </c>
      <c r="AL523" s="477" t="str">
        <f>IF(OR(ISBLANK(task_Elect_start),ISBLANK(task_Fitup_Elect_start)),"",task_Fitup_Elect_start-task_Elect_start+1)</f>
        <v/>
      </c>
      <c r="AM523" s="477" t="str">
        <f>IF(OR(ISBLANK(task_Fitup_Elect_start),ISBLANK(task_Fitup_Plumb_start)),"",task_Fitup_Plumb_start-task_Fitup_Elect_start+1)</f>
        <v/>
      </c>
      <c r="AN523" s="477" t="str">
        <f>IF(OR(ISBLANK(task_Fitup_Plumb_start),ISBLANK(task_Test_start)),"",task_Test_start-task_Fitup_Plumb_start+1)</f>
        <v/>
      </c>
      <c r="AO523" s="477" t="str">
        <f>IF(OR(ISBLANK(task_Test_start),ISBLANK(task_QC_start)),"",task_QC_start-task_Test_start+1)</f>
        <v/>
      </c>
      <c r="AP523" s="477" t="str">
        <f>IF(OR(ISBLANK(task_QC_start),ISBLANK(task_Shipdate)),"",task_Shipdate-task_QC_start+1)</f>
        <v/>
      </c>
      <c r="AQ523" s="9"/>
      <c r="AR523" s="9"/>
      <c r="AS523" s="9"/>
      <c r="AT523" s="9"/>
      <c r="AU523" s="9"/>
      <c r="AV523" s="9"/>
      <c r="AW523" s="9"/>
      <c r="AX523" s="9"/>
      <c r="AY523" s="9"/>
      <c r="AZ523" s="9"/>
      <c r="BA523" s="9"/>
      <c r="BB523" s="9"/>
      <c r="BC523" s="9"/>
      <c r="BD523" s="9"/>
      <c r="BE523" s="9"/>
      <c r="BF523" s="9"/>
      <c r="BG523" s="1"/>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c r="DC523" s="9"/>
      <c r="DD523" s="9"/>
      <c r="DE523" s="9"/>
      <c r="DF523" s="9"/>
      <c r="DG523" s="9"/>
      <c r="DH523" s="9"/>
      <c r="DI523" s="9"/>
      <c r="DJ523" s="9"/>
      <c r="DK523" s="9"/>
      <c r="DL523" s="9"/>
      <c r="DM523" s="9"/>
      <c r="DN523" s="9"/>
      <c r="DO523" s="9"/>
      <c r="DP523" s="9"/>
      <c r="DQ523" s="9"/>
      <c r="DR523" s="9"/>
      <c r="DS523" s="9"/>
      <c r="DT523" s="9"/>
      <c r="DU523" s="9"/>
      <c r="DV523" s="9"/>
      <c r="DW523" s="37"/>
      <c r="DX523" s="5" t="s">
        <v>829</v>
      </c>
      <c r="DY523" s="249" t="s">
        <v>1595</v>
      </c>
      <c r="DZ523" s="5" t="s">
        <v>584</v>
      </c>
      <c r="EA523" s="249"/>
      <c r="EB523" s="249" t="s">
        <v>1551</v>
      </c>
      <c r="EC523" s="195" t="s">
        <v>1697</v>
      </c>
      <c r="ED523" s="249"/>
      <c r="EE523" s="249"/>
      <c r="EF523" s="249"/>
      <c r="EG523" s="249"/>
      <c r="EH523" s="249"/>
      <c r="EI523" s="249"/>
      <c r="EJ523" s="195"/>
      <c r="EK523" s="195"/>
      <c r="EL523" s="195"/>
      <c r="EM523" s="195"/>
      <c r="EN523" s="195"/>
      <c r="EO523" s="195"/>
      <c r="EP523" s="195"/>
      <c r="EQ523" s="195"/>
      <c r="ER523" s="195"/>
    </row>
    <row r="524" spans="1:265" hidden="1" x14ac:dyDescent="0.3">
      <c r="A524" s="488" t="s">
        <v>2660</v>
      </c>
      <c r="B524" s="496" t="s">
        <v>2661</v>
      </c>
      <c r="C524" s="228" t="s">
        <v>579</v>
      </c>
      <c r="D524" s="505" t="s">
        <v>589</v>
      </c>
      <c r="E524" s="228" t="s">
        <v>595</v>
      </c>
      <c r="F524" s="506"/>
      <c r="G524" s="506"/>
      <c r="H524" s="506"/>
      <c r="I524" s="506"/>
      <c r="J524" s="506"/>
      <c r="K524" s="506"/>
      <c r="L524" s="506"/>
      <c r="M524" s="506"/>
      <c r="N524" s="506"/>
      <c r="O524" s="506"/>
      <c r="P524" s="228"/>
      <c r="Q524" s="336"/>
      <c r="R524" s="506"/>
      <c r="S524" s="507"/>
      <c r="T524" s="507"/>
      <c r="U524" s="507"/>
      <c r="V524" s="507"/>
      <c r="W524" s="507"/>
      <c r="X524" s="507"/>
      <c r="Z524" s="508"/>
      <c r="AA524" s="508"/>
      <c r="AB524" s="508"/>
      <c r="AC524" s="508"/>
      <c r="AD524" s="508"/>
      <c r="AE524" s="508"/>
      <c r="AF524" s="221" t="e">
        <f>IF(ISBLANK(AG524),"",WORKDAY(AG524,-1))</f>
        <v>#VALUE!</v>
      </c>
      <c r="AG524" s="300" t="s">
        <v>2662</v>
      </c>
    </row>
    <row r="525" spans="1:265" ht="51.75" hidden="1" customHeight="1" x14ac:dyDescent="0.3">
      <c r="A525" s="488" t="s">
        <v>2663</v>
      </c>
      <c r="B525" s="496" t="s">
        <v>2664</v>
      </c>
      <c r="C525" s="228" t="s">
        <v>579</v>
      </c>
      <c r="D525" s="505" t="s">
        <v>589</v>
      </c>
      <c r="E525" s="228" t="s">
        <v>595</v>
      </c>
      <c r="F525" s="506"/>
      <c r="G525" s="506"/>
      <c r="H525" s="506"/>
      <c r="I525" s="506"/>
      <c r="J525" s="506"/>
      <c r="K525" s="506"/>
      <c r="L525" s="506"/>
      <c r="M525" s="506"/>
      <c r="N525" s="506"/>
      <c r="O525" s="506"/>
      <c r="P525" s="228"/>
      <c r="Q525" s="529"/>
      <c r="R525" s="506" t="s">
        <v>2665</v>
      </c>
      <c r="S525" s="507"/>
      <c r="T525" s="507"/>
      <c r="U525" s="507"/>
      <c r="V525" s="507"/>
      <c r="W525" s="507"/>
      <c r="X525" s="507"/>
      <c r="Z525" s="508"/>
      <c r="AA525" s="508"/>
      <c r="AB525" s="508"/>
      <c r="AC525" s="508"/>
      <c r="AD525" s="508"/>
      <c r="AE525" s="508"/>
      <c r="AF525" s="353"/>
      <c r="AG525" s="403"/>
    </row>
    <row r="526" spans="1:265" ht="30.75" hidden="1" customHeight="1" x14ac:dyDescent="0.3">
      <c r="A526" s="488" t="s">
        <v>2666</v>
      </c>
      <c r="B526" s="496" t="s">
        <v>2667</v>
      </c>
      <c r="C526" s="228" t="s">
        <v>579</v>
      </c>
      <c r="D526" s="505" t="s">
        <v>589</v>
      </c>
      <c r="E526" s="228" t="s">
        <v>595</v>
      </c>
      <c r="F526" s="506"/>
      <c r="G526" s="506"/>
      <c r="H526" s="506"/>
      <c r="I526" s="506"/>
      <c r="J526" s="506"/>
      <c r="K526" s="506"/>
      <c r="L526" s="506"/>
      <c r="M526" s="506"/>
      <c r="N526" s="506"/>
      <c r="O526" s="506"/>
      <c r="P526" s="228"/>
      <c r="Q526" s="529"/>
      <c r="R526" s="506"/>
      <c r="S526" s="507"/>
      <c r="T526" s="507"/>
      <c r="U526" s="507"/>
      <c r="V526" s="507"/>
      <c r="W526" s="507"/>
      <c r="X526" s="507"/>
      <c r="Z526" s="508"/>
      <c r="AA526" s="508"/>
      <c r="AB526" s="508"/>
      <c r="AC526" s="508"/>
      <c r="AD526" s="508"/>
      <c r="AE526" s="508"/>
      <c r="AF526" s="353"/>
      <c r="AG526" s="403"/>
    </row>
    <row r="527" spans="1:265" ht="30.75" customHeight="1" x14ac:dyDescent="0.3">
      <c r="A527" s="340" t="s">
        <v>2668</v>
      </c>
      <c r="B527" s="496" t="s">
        <v>2669</v>
      </c>
      <c r="C527" s="228" t="s">
        <v>579</v>
      </c>
      <c r="D527" s="505" t="s">
        <v>581</v>
      </c>
      <c r="E527" s="228" t="s">
        <v>575</v>
      </c>
      <c r="F527" s="115"/>
      <c r="G527" s="115"/>
      <c r="H527" s="115"/>
      <c r="I527" s="115"/>
      <c r="J527" s="115"/>
      <c r="K527" s="115"/>
      <c r="L527" s="198"/>
      <c r="M527" s="115"/>
      <c r="N527" s="115"/>
      <c r="O527" s="115"/>
      <c r="P527" s="115"/>
      <c r="Q527" s="363" t="e">
        <f>WORKDAY(MIN(AA527,AB527),-5)</f>
        <v>#NUM!</v>
      </c>
      <c r="R527" s="349"/>
      <c r="S527" s="307"/>
      <c r="T527" s="486"/>
      <c r="U527" s="486"/>
      <c r="V527" s="486"/>
      <c r="W527" s="486"/>
      <c r="X527" s="486"/>
      <c r="Y527" s="475"/>
      <c r="Z527" s="335"/>
      <c r="AA527" s="600"/>
      <c r="AB527" s="600"/>
      <c r="AC527" s="600"/>
      <c r="AD527" s="600">
        <f>SUM(AC527+AE527)/2</f>
        <v>0</v>
      </c>
      <c r="AE527" s="600"/>
      <c r="AF527" s="353" t="str">
        <f>IF(ISBLANK(AG527),"",WORKDAY(AG527,-1))</f>
        <v/>
      </c>
      <c r="AG527" s="300"/>
      <c r="AH527" s="476"/>
      <c r="AI527" s="41"/>
      <c r="AJ527" s="477" t="str">
        <f>IF(OR(ISBLANK(task_Fab_start),ISBLANK(task_Plumb_start)),"",task_Plumb_start-task_Fab_start+1)</f>
        <v/>
      </c>
      <c r="AK527" s="477" t="str">
        <f>IF(OR(ISBLANK(task_Plumb_start),ISBLANK(task_Elect_start)),"",task_Elect_start-task_Plumb_start+1)</f>
        <v/>
      </c>
      <c r="AL527" s="477" t="str">
        <f>IF(OR(ISBLANK(task_Elect_start),ISBLANK(task_Fitup_Elect_start)),"",task_Fitup_Elect_start-task_Elect_start+1)</f>
        <v/>
      </c>
      <c r="AM527" s="477" t="str">
        <f>IF(OR(ISBLANK(task_Fitup_Elect_start),ISBLANK(task_Fitup_Plumb_start)),"",task_Fitup_Plumb_start-task_Fitup_Elect_start+1)</f>
        <v/>
      </c>
      <c r="AN527" s="477" t="str">
        <f>IF(OR(ISBLANK(task_Fitup_Plumb_start),ISBLANK(task_Test_start)),"",task_Test_start-task_Fitup_Plumb_start+1)</f>
        <v/>
      </c>
      <c r="AO527" s="477" t="str">
        <f>IF(OR(ISBLANK(task_Test_start),ISBLANK(task_QC_start)),"",task_QC_start-task_Test_start+1)</f>
        <v/>
      </c>
      <c r="AP527" s="477" t="str">
        <f>IF(OR(ISBLANK(task_QC_start),ISBLANK(task_Shipdate)),"",task_Shipdate-task_QC_start+1)</f>
        <v/>
      </c>
      <c r="AQ527" s="9"/>
      <c r="AR527" s="9"/>
      <c r="AS527" s="9"/>
      <c r="AT527" s="9"/>
      <c r="AU527" s="9"/>
      <c r="AV527" s="9"/>
      <c r="AW527" s="9"/>
      <c r="AX527" s="9"/>
      <c r="AY527" s="9"/>
      <c r="AZ527" s="9"/>
      <c r="BA527" s="9"/>
      <c r="BB527" s="9"/>
      <c r="BC527" s="9"/>
      <c r="BD527" s="9"/>
      <c r="BE527" s="9"/>
      <c r="BF527" s="9"/>
      <c r="BG527" s="1"/>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c r="CZ527" s="9"/>
      <c r="DA527" s="9"/>
      <c r="DB527" s="9"/>
      <c r="DC527" s="9"/>
      <c r="DD527" s="9"/>
      <c r="DE527" s="9"/>
      <c r="DF527" s="9"/>
      <c r="DG527" s="9"/>
      <c r="DH527" s="9"/>
      <c r="DI527" s="9"/>
      <c r="DJ527" s="9"/>
      <c r="DK527" s="9"/>
      <c r="DL527" s="9"/>
      <c r="DM527" s="9"/>
      <c r="DN527" s="9"/>
      <c r="DO527" s="9"/>
      <c r="DP527" s="9"/>
      <c r="DQ527" s="9"/>
      <c r="DR527" s="9"/>
      <c r="DS527" s="9"/>
      <c r="DT527" s="9"/>
      <c r="DU527" s="9"/>
      <c r="DV527" s="9"/>
      <c r="DW527" s="37"/>
      <c r="DX527" s="5" t="s">
        <v>821</v>
      </c>
      <c r="DY527" s="249"/>
      <c r="DZ527" s="5" t="s">
        <v>584</v>
      </c>
      <c r="EA527" s="249"/>
      <c r="EB527" s="249" t="s">
        <v>1546</v>
      </c>
      <c r="EC527" s="195" t="s">
        <v>1705</v>
      </c>
      <c r="ED527" s="249"/>
      <c r="EE527" s="249"/>
      <c r="EF527" s="249"/>
      <c r="EG527" s="249"/>
      <c r="EH527" s="249"/>
      <c r="EI527" s="249"/>
      <c r="EJ527" s="195"/>
      <c r="EK527" s="195"/>
      <c r="EL527" s="195"/>
      <c r="EM527" s="195"/>
      <c r="EN527" s="195"/>
      <c r="EO527" s="195"/>
      <c r="EP527" s="195"/>
      <c r="EQ527" s="195"/>
      <c r="ER527" s="195"/>
    </row>
    <row r="528" spans="1:265" ht="30.75" hidden="1" customHeight="1" x14ac:dyDescent="0.3">
      <c r="A528" s="488" t="s">
        <v>2670</v>
      </c>
      <c r="B528" s="496" t="s">
        <v>2671</v>
      </c>
      <c r="C528" s="228" t="s">
        <v>579</v>
      </c>
      <c r="D528" s="505" t="s">
        <v>589</v>
      </c>
      <c r="E528" s="228" t="s">
        <v>595</v>
      </c>
      <c r="F528" s="506"/>
      <c r="G528" s="506"/>
      <c r="H528" s="506"/>
      <c r="I528" s="506"/>
      <c r="J528" s="506"/>
      <c r="K528" s="506"/>
      <c r="L528" s="506"/>
      <c r="M528" s="506"/>
      <c r="N528" s="506"/>
      <c r="O528" s="506"/>
      <c r="P528" s="228"/>
      <c r="Q528" s="529"/>
      <c r="R528" s="506" t="s">
        <v>2672</v>
      </c>
      <c r="S528" s="507"/>
      <c r="T528" s="507"/>
      <c r="U528" s="507"/>
      <c r="V528" s="507"/>
      <c r="W528" s="507"/>
      <c r="X528" s="507"/>
      <c r="Z528" s="508"/>
      <c r="AA528" s="508"/>
      <c r="AB528" s="508"/>
      <c r="AC528" s="508"/>
      <c r="AD528" s="508"/>
      <c r="AE528" s="508"/>
      <c r="AF528" s="353"/>
      <c r="AG528" s="403"/>
    </row>
    <row r="529" spans="1:265" ht="30.75" customHeight="1" x14ac:dyDescent="0.3">
      <c r="A529" s="340" t="s">
        <v>2673</v>
      </c>
      <c r="B529" s="496" t="s">
        <v>2674</v>
      </c>
      <c r="C529" s="228" t="s">
        <v>579</v>
      </c>
      <c r="D529" s="505" t="s">
        <v>581</v>
      </c>
      <c r="E529" s="228" t="s">
        <v>575</v>
      </c>
      <c r="F529" s="586"/>
      <c r="G529" s="283"/>
      <c r="H529" s="586"/>
      <c r="I529" s="461">
        <v>45154</v>
      </c>
      <c r="J529" s="586"/>
      <c r="K529" s="461">
        <v>45156</v>
      </c>
      <c r="L529" s="461">
        <v>45160</v>
      </c>
      <c r="M529" s="337"/>
      <c r="N529" s="586"/>
      <c r="O529" s="461">
        <v>45149</v>
      </c>
      <c r="P529" s="337"/>
      <c r="Q529" s="529"/>
      <c r="R529" s="496" t="s">
        <v>2675</v>
      </c>
      <c r="S529" s="586"/>
      <c r="T529" s="586"/>
      <c r="U529" s="486">
        <v>1</v>
      </c>
      <c r="V529" s="586"/>
      <c r="W529" s="586"/>
      <c r="X529" s="486">
        <v>0.95</v>
      </c>
      <c r="Y529" s="403"/>
      <c r="Z529" s="586"/>
      <c r="AA529" s="586"/>
      <c r="AB529" s="616">
        <v>45174</v>
      </c>
      <c r="AC529" s="512"/>
      <c r="AD529" s="586"/>
      <c r="AE529" s="616">
        <v>45189</v>
      </c>
      <c r="AF529" s="353"/>
      <c r="AG529" s="403">
        <v>45275</v>
      </c>
      <c r="AH529" s="449"/>
      <c r="AI529" s="113"/>
      <c r="AJ529" s="450"/>
      <c r="AK529" s="450"/>
      <c r="AL529" s="450"/>
      <c r="AM529" s="450"/>
      <c r="AN529" s="450"/>
      <c r="AO529" s="450"/>
      <c r="AP529" s="450"/>
      <c r="AQ529" s="9"/>
      <c r="AR529" s="9"/>
      <c r="AS529" s="9"/>
      <c r="AT529" s="9"/>
      <c r="AU529" s="9"/>
      <c r="AV529" s="9"/>
      <c r="AW529" s="9"/>
      <c r="AX529" s="9"/>
      <c r="AY529" s="9"/>
      <c r="AZ529" s="9"/>
      <c r="BA529" s="9"/>
      <c r="BB529" s="9"/>
      <c r="BC529" s="9"/>
      <c r="BD529" s="9"/>
      <c r="BE529" s="9"/>
      <c r="BF529" s="9"/>
      <c r="BG529" s="1"/>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c r="DC529" s="9"/>
      <c r="DD529" s="9"/>
      <c r="DE529" s="9"/>
      <c r="DF529" s="9"/>
      <c r="DG529" s="9"/>
      <c r="DH529" s="9"/>
      <c r="DI529" s="9"/>
      <c r="DJ529" s="9"/>
      <c r="DK529" s="9"/>
      <c r="DL529" s="9"/>
      <c r="DM529" s="9"/>
      <c r="DN529" s="9"/>
      <c r="DO529" s="9"/>
      <c r="DP529" s="9"/>
      <c r="DQ529" s="9"/>
      <c r="DR529" s="9"/>
      <c r="DS529" s="9"/>
      <c r="DT529" s="9"/>
      <c r="DU529" s="9"/>
      <c r="DV529" s="9"/>
      <c r="DW529" s="114"/>
      <c r="DX529" s="5" t="s">
        <v>1744</v>
      </c>
      <c r="DY529" s="249" t="s">
        <v>1545</v>
      </c>
      <c r="DZ529" s="5" t="s">
        <v>584</v>
      </c>
      <c r="EA529" s="249" t="s">
        <v>577</v>
      </c>
      <c r="EB529" s="249" t="s">
        <v>2261</v>
      </c>
      <c r="EC529" s="195" t="s">
        <v>1705</v>
      </c>
      <c r="ED529" s="249"/>
      <c r="EE529" s="249"/>
      <c r="EF529" s="249"/>
      <c r="EG529" s="249"/>
      <c r="EH529" s="249"/>
      <c r="EI529" s="249"/>
      <c r="EJ529" s="195"/>
      <c r="EK529" s="195"/>
      <c r="EL529" s="195"/>
      <c r="EM529" s="195"/>
      <c r="EN529" s="195"/>
      <c r="EO529" s="195"/>
      <c r="EP529" s="195"/>
      <c r="EQ529" s="195"/>
      <c r="ER529" s="195"/>
      <c r="ES529" s="9"/>
      <c r="ET529" s="9"/>
      <c r="EU529" s="9"/>
      <c r="EV529" s="9"/>
      <c r="EW529" s="9"/>
      <c r="EX529" s="9"/>
      <c r="EY529" s="9"/>
      <c r="EZ529" s="9"/>
      <c r="FA529" s="9"/>
      <c r="FB529" s="9"/>
      <c r="FC529" s="9"/>
      <c r="FD529" s="9"/>
      <c r="FE529" s="9"/>
      <c r="FF529" s="9"/>
      <c r="FG529" s="9"/>
      <c r="FH529" s="9"/>
      <c r="FI529" s="9"/>
      <c r="FJ529" s="9"/>
      <c r="FK529" s="9"/>
      <c r="FL529" s="9"/>
      <c r="FM529" s="9"/>
      <c r="FN529" s="9"/>
      <c r="FO529" s="9"/>
      <c r="FP529" s="9"/>
      <c r="FQ529" s="9"/>
      <c r="FR529" s="9"/>
      <c r="FS529" s="9"/>
      <c r="FT529" s="9"/>
      <c r="FU529" s="9"/>
      <c r="FV529" s="9"/>
      <c r="FW529" s="9"/>
      <c r="FX529" s="9"/>
      <c r="FY529" s="9"/>
      <c r="FZ529" s="9"/>
      <c r="GA529" s="9"/>
      <c r="GB529" s="9"/>
      <c r="GC529" s="9"/>
      <c r="GD529" s="9"/>
      <c r="GE529" s="9"/>
      <c r="GF529" s="9"/>
      <c r="GG529" s="9"/>
      <c r="GH529" s="9"/>
      <c r="GI529" s="9"/>
      <c r="GJ529" s="9"/>
      <c r="GK529" s="9"/>
      <c r="GL529" s="9"/>
      <c r="GM529" s="9"/>
      <c r="GN529" s="9"/>
      <c r="GO529" s="9"/>
      <c r="GP529" s="9"/>
      <c r="GQ529" s="9"/>
      <c r="GR529" s="9"/>
      <c r="GS529" s="9"/>
      <c r="GT529" s="9"/>
      <c r="GU529" s="9"/>
      <c r="GV529" s="9"/>
      <c r="GW529" s="9"/>
      <c r="GX529" s="9"/>
      <c r="GY529" s="9"/>
      <c r="GZ529" s="9"/>
      <c r="HA529" s="9"/>
      <c r="HB529" s="9"/>
      <c r="HC529" s="9"/>
      <c r="HD529" s="9"/>
      <c r="HE529" s="9"/>
      <c r="HF529" s="9"/>
      <c r="HG529" s="9"/>
      <c r="HH529" s="9"/>
      <c r="HI529" s="9"/>
      <c r="HJ529" s="9"/>
      <c r="HK529" s="9"/>
      <c r="HL529" s="9"/>
      <c r="HM529" s="9"/>
      <c r="HN529" s="9"/>
      <c r="HO529" s="9"/>
      <c r="HP529" s="9"/>
      <c r="HQ529" s="9"/>
      <c r="HR529" s="9"/>
      <c r="HS529" s="9"/>
      <c r="HT529" s="9"/>
      <c r="HU529" s="9"/>
      <c r="HV529" s="9"/>
      <c r="HW529" s="9"/>
      <c r="HX529" s="9"/>
      <c r="HY529" s="9"/>
      <c r="HZ529" s="9"/>
      <c r="IA529" s="9"/>
      <c r="IB529" s="9"/>
      <c r="IC529" s="9"/>
      <c r="ID529" s="9"/>
      <c r="IE529" s="9"/>
      <c r="IF529" s="9"/>
      <c r="IG529" s="9"/>
      <c r="IH529" s="9"/>
      <c r="II529" s="9"/>
      <c r="IJ529" s="9"/>
      <c r="IK529" s="9"/>
      <c r="IL529" s="9"/>
      <c r="IM529" s="9"/>
      <c r="IN529" s="9"/>
      <c r="IO529" s="9"/>
      <c r="IP529" s="9"/>
      <c r="IQ529" s="9"/>
      <c r="IR529" s="9"/>
      <c r="IS529" s="9"/>
      <c r="IT529" s="9"/>
      <c r="IU529" s="9"/>
      <c r="IV529" s="9"/>
      <c r="IW529" s="9"/>
      <c r="IX529" s="9"/>
      <c r="IY529" s="9"/>
      <c r="IZ529" s="9"/>
      <c r="JA529" s="9"/>
      <c r="JB529" s="9"/>
      <c r="JC529" s="9"/>
      <c r="JD529" s="9"/>
      <c r="JE529" s="9"/>
    </row>
    <row r="530" spans="1:265" ht="30.75" customHeight="1" x14ac:dyDescent="0.3">
      <c r="A530" s="488" t="s">
        <v>2676</v>
      </c>
      <c r="B530" s="496" t="s">
        <v>2652</v>
      </c>
      <c r="C530" s="228" t="s">
        <v>579</v>
      </c>
      <c r="D530" s="505" t="s">
        <v>589</v>
      </c>
      <c r="E530" s="228" t="s">
        <v>583</v>
      </c>
      <c r="F530" s="456"/>
      <c r="G530" s="134"/>
      <c r="H530" s="461">
        <v>45222</v>
      </c>
      <c r="I530" s="461">
        <v>45222</v>
      </c>
      <c r="J530" s="461">
        <v>45224</v>
      </c>
      <c r="K530" s="461">
        <v>45230</v>
      </c>
      <c r="L530" s="456"/>
      <c r="M530" s="506"/>
      <c r="N530" s="461">
        <v>45226</v>
      </c>
      <c r="O530" s="506"/>
      <c r="P530" s="228"/>
      <c r="Q530" s="529">
        <f>WORKDAY(MIN(AA530,AB530),-5)</f>
        <v>45327</v>
      </c>
      <c r="R530" s="506"/>
      <c r="S530" s="713">
        <v>1</v>
      </c>
      <c r="T530" s="507"/>
      <c r="U530" s="507"/>
      <c r="V530" s="507"/>
      <c r="W530" s="507"/>
      <c r="X530" s="507"/>
      <c r="Z530" s="726">
        <f>AA530</f>
        <v>45429</v>
      </c>
      <c r="AA530" s="730">
        <v>45429</v>
      </c>
      <c r="AB530" s="730">
        <v>45334</v>
      </c>
      <c r="AC530" s="730">
        <v>45434</v>
      </c>
      <c r="AD530" s="730">
        <v>45433</v>
      </c>
      <c r="AE530" s="730">
        <v>45435</v>
      </c>
      <c r="AF530" s="353">
        <f>IF(ISBLANK(AG530),"",WORKDAY(AG530,-1))</f>
        <v>45441</v>
      </c>
      <c r="AG530" s="732">
        <v>45442</v>
      </c>
      <c r="DX530" s="110"/>
      <c r="DZ530" s="110"/>
      <c r="EC530" s="280"/>
      <c r="EJ530" s="280"/>
      <c r="EK530" s="280"/>
      <c r="EL530" s="280"/>
      <c r="EM530" s="280"/>
      <c r="EN530" s="280"/>
      <c r="EO530" s="280"/>
      <c r="EP530" s="280"/>
      <c r="EQ530" s="280"/>
      <c r="ER530" s="280"/>
      <c r="ES530" s="9"/>
      <c r="ET530" s="9"/>
      <c r="EU530" s="9"/>
      <c r="EV530" s="9"/>
      <c r="EW530" s="9"/>
      <c r="EX530" s="9"/>
      <c r="EY530" s="9"/>
      <c r="EZ530" s="9"/>
      <c r="FA530" s="9"/>
      <c r="FB530" s="9"/>
      <c r="FC530" s="9"/>
      <c r="FD530" s="9"/>
      <c r="FE530" s="9"/>
      <c r="FF530" s="9"/>
      <c r="FG530" s="9"/>
      <c r="FH530" s="9"/>
      <c r="FI530" s="9"/>
      <c r="FJ530" s="9"/>
      <c r="FK530" s="9"/>
      <c r="FL530" s="9"/>
      <c r="FM530" s="9"/>
      <c r="FN530" s="9"/>
      <c r="FO530" s="9"/>
      <c r="FP530" s="9"/>
      <c r="FQ530" s="9"/>
      <c r="FR530" s="9"/>
      <c r="FS530" s="9"/>
      <c r="FT530" s="9"/>
      <c r="FU530" s="9"/>
      <c r="FV530" s="9"/>
      <c r="FW530" s="9"/>
      <c r="FX530" s="9"/>
      <c r="FY530" s="9"/>
      <c r="FZ530" s="9"/>
      <c r="GA530" s="9"/>
      <c r="GB530" s="9"/>
      <c r="GC530" s="9"/>
      <c r="GD530" s="9"/>
      <c r="GE530" s="9"/>
      <c r="GF530" s="9"/>
      <c r="GG530" s="9"/>
      <c r="GH530" s="9"/>
      <c r="GI530" s="9"/>
      <c r="GJ530" s="9"/>
      <c r="GK530" s="9"/>
      <c r="GL530" s="9"/>
      <c r="GM530" s="9"/>
      <c r="GN530" s="9"/>
      <c r="GO530" s="9"/>
      <c r="GP530" s="9"/>
      <c r="GQ530" s="9"/>
      <c r="GR530" s="9"/>
      <c r="GS530" s="9"/>
      <c r="GT530" s="9"/>
      <c r="GU530" s="9"/>
      <c r="GV530" s="9"/>
      <c r="GW530" s="9"/>
      <c r="GX530" s="9"/>
      <c r="GY530" s="9"/>
      <c r="GZ530" s="9"/>
      <c r="HA530" s="9"/>
      <c r="HB530" s="9"/>
      <c r="HC530" s="9"/>
      <c r="HD530" s="9"/>
      <c r="HE530" s="9"/>
      <c r="HF530" s="9"/>
      <c r="HG530" s="9"/>
      <c r="HH530" s="9"/>
      <c r="HI530" s="9"/>
      <c r="HJ530" s="9"/>
      <c r="HK530" s="9"/>
      <c r="HL530" s="9"/>
      <c r="HM530" s="9"/>
      <c r="HN530" s="9"/>
      <c r="HO530" s="9"/>
      <c r="HP530" s="9"/>
      <c r="HQ530" s="9"/>
      <c r="HR530" s="9"/>
      <c r="HS530" s="9"/>
      <c r="HT530" s="9"/>
      <c r="HU530" s="9"/>
      <c r="HV530" s="9"/>
      <c r="HW530" s="9"/>
      <c r="HX530" s="9"/>
      <c r="HY530" s="9"/>
      <c r="HZ530" s="9"/>
      <c r="IA530" s="9"/>
      <c r="IB530" s="9"/>
      <c r="IC530" s="9"/>
      <c r="ID530" s="9"/>
      <c r="IE530" s="9"/>
      <c r="IF530" s="9"/>
      <c r="IG530" s="9"/>
      <c r="IH530" s="9"/>
      <c r="II530" s="9"/>
      <c r="IJ530" s="9"/>
      <c r="IK530" s="9"/>
      <c r="IL530" s="9"/>
      <c r="IM530" s="9"/>
      <c r="IN530" s="9"/>
      <c r="IO530" s="9"/>
      <c r="IP530" s="9"/>
      <c r="IQ530" s="9"/>
      <c r="IR530" s="9"/>
      <c r="IS530" s="9"/>
      <c r="IT530" s="9"/>
      <c r="IU530" s="9"/>
      <c r="IV530" s="9"/>
      <c r="IW530" s="9"/>
      <c r="IX530" s="9"/>
      <c r="IY530" s="9"/>
      <c r="IZ530" s="9"/>
      <c r="JA530" s="9"/>
      <c r="JB530" s="9"/>
      <c r="JC530" s="9"/>
      <c r="JD530" s="9"/>
      <c r="JE530" s="9"/>
    </row>
    <row r="531" spans="1:265" ht="30.75" customHeight="1" x14ac:dyDescent="0.3">
      <c r="A531" s="340" t="s">
        <v>2677</v>
      </c>
      <c r="B531" s="681" t="s">
        <v>2678</v>
      </c>
      <c r="C531" s="228" t="s">
        <v>579</v>
      </c>
      <c r="D531" s="505" t="s">
        <v>581</v>
      </c>
      <c r="E531" s="228" t="s">
        <v>583</v>
      </c>
      <c r="F531" s="461">
        <v>45145</v>
      </c>
      <c r="G531" s="456"/>
      <c r="H531" s="337">
        <v>45260</v>
      </c>
      <c r="I531" s="456"/>
      <c r="J531" s="337">
        <v>45306</v>
      </c>
      <c r="K531" s="456"/>
      <c r="L531" s="337">
        <v>45308</v>
      </c>
      <c r="M531" s="456"/>
      <c r="N531" s="337">
        <v>45307</v>
      </c>
      <c r="O531" s="456"/>
      <c r="P531" s="337">
        <v>45362</v>
      </c>
      <c r="Q531" s="529">
        <f>WORKDAY(MIN(AA531,AB531),-5)</f>
        <v>45405</v>
      </c>
      <c r="R531" s="496" t="s">
        <v>2679</v>
      </c>
      <c r="S531" s="486"/>
      <c r="T531" s="486"/>
      <c r="U531" s="456"/>
      <c r="V531" s="456"/>
      <c r="W531" s="486"/>
      <c r="X531" s="486"/>
      <c r="Y531" s="475"/>
      <c r="Z531" s="512">
        <v>45412</v>
      </c>
      <c r="AA531" s="740">
        <v>45412</v>
      </c>
      <c r="AB531" s="456"/>
      <c r="AC531" s="456"/>
      <c r="AD531" s="512">
        <v>45426</v>
      </c>
      <c r="AE531" s="512">
        <v>45454</v>
      </c>
      <c r="AF531" s="353">
        <f>IF(ISBLANK(AG531),"",WORKDAY(AG531,-1))</f>
        <v>45464</v>
      </c>
      <c r="AG531" s="472">
        <v>45467</v>
      </c>
      <c r="AH531" s="476"/>
      <c r="AI531" s="41"/>
      <c r="AJ531" s="477">
        <f>IF(OR(ISBLANK(task_Fab_start),ISBLANK(task_Plumb_start)),"",task_Plumb_start-task_Fab_start+1)</f>
        <v>1</v>
      </c>
      <c r="AK531" s="477" t="str">
        <f>IF(OR(ISBLANK(task_Plumb_start),ISBLANK(task_Elect_start)),"",task_Elect_start-task_Plumb_start+1)</f>
        <v/>
      </c>
      <c r="AL531" s="477" t="str">
        <f>IF(OR(ISBLANK(task_Elect_start),ISBLANK(task_Fitup_Elect_start)),"",task_Fitup_Elect_start-task_Elect_start+1)</f>
        <v/>
      </c>
      <c r="AM531" s="477" t="str">
        <f>IF(OR(ISBLANK(task_Fitup_Elect_start),ISBLANK(task_Fitup_Plumb_start)),"",task_Fitup_Plumb_start-task_Fitup_Elect_start+1)</f>
        <v/>
      </c>
      <c r="AN531" s="477">
        <f>IF(OR(ISBLANK(task_Fitup_Plumb_start),ISBLANK(task_Test_start)),"",task_Test_start-task_Fitup_Plumb_start+1)</f>
        <v>29</v>
      </c>
      <c r="AO531" s="477">
        <f>IF(OR(ISBLANK(task_Test_start),ISBLANK(task_QC_start)),"",task_QC_start-task_Test_start+1)</f>
        <v>11</v>
      </c>
      <c r="AP531" s="477">
        <f>IF(OR(ISBLANK(task_QC_start),ISBLANK(task_Shipdate)),"",task_Shipdate-task_QC_start+1)</f>
        <v>4</v>
      </c>
      <c r="AQ531" s="9"/>
      <c r="AR531" s="9"/>
      <c r="AS531" s="9"/>
      <c r="AT531" s="9"/>
      <c r="AU531" s="9"/>
      <c r="AV531" s="9"/>
      <c r="AW531" s="9"/>
      <c r="AX531" s="9"/>
      <c r="AY531" s="9"/>
      <c r="AZ531" s="9"/>
      <c r="BA531" s="9"/>
      <c r="BB531" s="9"/>
      <c r="BC531" s="9"/>
      <c r="BD531" s="9"/>
      <c r="BE531" s="9"/>
      <c r="BF531" s="9"/>
      <c r="BG531" s="1"/>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c r="DM531" s="9"/>
      <c r="DN531" s="9"/>
      <c r="DO531" s="9"/>
      <c r="DP531" s="9"/>
      <c r="DQ531" s="9"/>
      <c r="DR531" s="9"/>
      <c r="DS531" s="9"/>
      <c r="DT531" s="9"/>
      <c r="DU531" s="9"/>
      <c r="DV531" s="9"/>
      <c r="DW531" s="37"/>
      <c r="DX531" s="5"/>
      <c r="DY531" s="249"/>
      <c r="DZ531" s="5"/>
      <c r="EA531" s="249"/>
      <c r="EB531" s="249"/>
      <c r="EC531" s="195"/>
      <c r="ED531" s="249"/>
      <c r="EE531" s="249"/>
      <c r="EF531" s="249"/>
      <c r="EG531" s="249"/>
      <c r="EH531" s="249"/>
      <c r="EI531" s="249"/>
      <c r="EJ531" s="195"/>
      <c r="EK531" s="195"/>
      <c r="EL531" s="195"/>
      <c r="EM531" s="195"/>
      <c r="EN531" s="195"/>
      <c r="EO531" s="195"/>
      <c r="EP531" s="195"/>
      <c r="EQ531" s="195"/>
      <c r="ER531" s="195"/>
      <c r="ES531" s="9"/>
      <c r="ET531" s="9"/>
      <c r="EU531" s="9"/>
      <c r="EV531" s="9"/>
      <c r="EW531" s="9"/>
      <c r="EX531" s="9"/>
      <c r="EY531" s="9"/>
      <c r="EZ531" s="9"/>
      <c r="FA531" s="9"/>
      <c r="FB531" s="9"/>
      <c r="FC531" s="9"/>
      <c r="FD531" s="9"/>
      <c r="FE531" s="9"/>
      <c r="FF531" s="9"/>
      <c r="FG531" s="9"/>
      <c r="FH531" s="9"/>
      <c r="FI531" s="9"/>
      <c r="FJ531" s="9"/>
      <c r="FK531" s="9"/>
      <c r="FL531" s="9"/>
      <c r="FM531" s="9"/>
      <c r="FN531" s="9"/>
      <c r="FO531" s="9"/>
      <c r="FP531" s="9"/>
      <c r="FQ531" s="9"/>
      <c r="FR531" s="9"/>
      <c r="FS531" s="9"/>
      <c r="FT531" s="9"/>
      <c r="FU531" s="9"/>
      <c r="FV531" s="9"/>
      <c r="FW531" s="9"/>
      <c r="FX531" s="9"/>
      <c r="FY531" s="9"/>
      <c r="FZ531" s="9"/>
      <c r="GA531" s="9"/>
      <c r="GB531" s="9"/>
      <c r="GC531" s="9"/>
      <c r="GD531" s="9"/>
      <c r="GE531" s="9"/>
      <c r="GF531" s="9"/>
      <c r="GG531" s="9"/>
      <c r="GH531" s="9"/>
      <c r="GI531" s="9"/>
      <c r="GJ531" s="9"/>
      <c r="GK531" s="9"/>
      <c r="GL531" s="9"/>
      <c r="GM531" s="9"/>
      <c r="GN531" s="9"/>
      <c r="GO531" s="9"/>
      <c r="GP531" s="9"/>
      <c r="GQ531" s="9"/>
      <c r="GR531" s="9"/>
      <c r="GS531" s="9"/>
      <c r="GT531" s="9"/>
      <c r="GU531" s="9"/>
      <c r="GV531" s="9"/>
      <c r="GW531" s="9"/>
      <c r="GX531" s="9"/>
      <c r="GY531" s="9"/>
      <c r="GZ531" s="9"/>
      <c r="HA531" s="9"/>
      <c r="HB531" s="9"/>
      <c r="HC531" s="9"/>
      <c r="HD531" s="9"/>
      <c r="HE531" s="9"/>
      <c r="HF531" s="9"/>
      <c r="HG531" s="9"/>
      <c r="HH531" s="9"/>
      <c r="HI531" s="9"/>
      <c r="HJ531" s="9"/>
      <c r="HK531" s="9"/>
      <c r="HL531" s="9"/>
      <c r="HM531" s="9"/>
      <c r="HN531" s="9"/>
      <c r="HO531" s="9"/>
      <c r="HP531" s="9"/>
      <c r="HQ531" s="9"/>
      <c r="HR531" s="9"/>
      <c r="HS531" s="9"/>
      <c r="HT531" s="9"/>
      <c r="HU531" s="9"/>
      <c r="HV531" s="9"/>
      <c r="HW531" s="9"/>
      <c r="HX531" s="9"/>
      <c r="HY531" s="9"/>
      <c r="HZ531" s="9"/>
      <c r="IA531" s="9"/>
      <c r="IB531" s="9"/>
      <c r="IC531" s="9"/>
      <c r="ID531" s="9"/>
      <c r="IE531" s="9"/>
      <c r="IF531" s="9"/>
      <c r="IG531" s="9"/>
      <c r="IH531" s="9"/>
      <c r="II531" s="9"/>
      <c r="IJ531" s="9"/>
      <c r="IK531" s="9"/>
      <c r="IL531" s="9"/>
      <c r="IM531" s="9"/>
      <c r="IN531" s="9"/>
      <c r="IO531" s="9"/>
      <c r="IP531" s="9"/>
      <c r="IQ531" s="9"/>
      <c r="IR531" s="9"/>
      <c r="IS531" s="9"/>
      <c r="IT531" s="9"/>
      <c r="IU531" s="9"/>
      <c r="IV531" s="9"/>
      <c r="IW531" s="9"/>
      <c r="IX531" s="9"/>
      <c r="IY531" s="9"/>
      <c r="IZ531" s="9"/>
      <c r="JA531" s="9"/>
      <c r="JB531" s="9"/>
      <c r="JC531" s="9"/>
      <c r="JD531" s="9"/>
      <c r="JE531" s="9"/>
    </row>
    <row r="532" spans="1:265" ht="30.75" customHeight="1" x14ac:dyDescent="0.3">
      <c r="A532" s="488" t="s">
        <v>2680</v>
      </c>
      <c r="B532" s="496" t="s">
        <v>2681</v>
      </c>
      <c r="C532" s="228" t="s">
        <v>579</v>
      </c>
      <c r="D532" s="505" t="s">
        <v>589</v>
      </c>
      <c r="E532" s="228" t="s">
        <v>583</v>
      </c>
      <c r="F532" s="456"/>
      <c r="G532" s="456"/>
      <c r="H532" s="461">
        <v>45259</v>
      </c>
      <c r="I532" s="456"/>
      <c r="J532" s="461">
        <v>45275</v>
      </c>
      <c r="K532" s="461">
        <v>45275</v>
      </c>
      <c r="L532" s="456"/>
      <c r="M532" s="548"/>
      <c r="N532" s="514">
        <v>45278</v>
      </c>
      <c r="O532" s="337">
        <v>45278</v>
      </c>
      <c r="P532" s="505"/>
      <c r="Q532" s="363"/>
      <c r="R532" s="549"/>
      <c r="S532" s="550"/>
      <c r="T532" s="551"/>
      <c r="U532" s="551"/>
      <c r="V532" s="551"/>
      <c r="W532" s="551"/>
      <c r="X532" s="551"/>
      <c r="Y532" s="552"/>
      <c r="Z532" s="750"/>
      <c r="AA532" s="556">
        <v>45496</v>
      </c>
      <c r="AB532" s="751">
        <v>45393</v>
      </c>
      <c r="AC532" s="554">
        <v>45499</v>
      </c>
      <c r="AD532" s="554">
        <v>45498</v>
      </c>
      <c r="AE532" s="554">
        <v>45502</v>
      </c>
      <c r="AF532" s="555">
        <v>45506</v>
      </c>
      <c r="AG532" s="556">
        <v>45509</v>
      </c>
      <c r="DX532" s="669" t="s">
        <v>2028</v>
      </c>
      <c r="DY532" s="112" t="s">
        <v>2682</v>
      </c>
      <c r="DZ532" s="669" t="s">
        <v>584</v>
      </c>
      <c r="EA532" s="112" t="s">
        <v>577</v>
      </c>
      <c r="EC532" s="195" t="s">
        <v>1547</v>
      </c>
      <c r="ED532" s="112" t="s">
        <v>1528</v>
      </c>
      <c r="EJ532" s="466"/>
      <c r="EK532" s="466"/>
      <c r="EL532" s="466"/>
      <c r="EM532" s="466"/>
      <c r="EN532" s="466"/>
      <c r="EO532" s="466"/>
      <c r="EP532" s="466"/>
      <c r="EQ532" s="466"/>
      <c r="ER532" s="466" t="s">
        <v>2683</v>
      </c>
      <c r="ES532" s="9"/>
      <c r="ET532" s="9"/>
      <c r="EU532" s="9"/>
      <c r="EV532" s="9"/>
      <c r="EW532" s="9"/>
      <c r="EX532" s="9"/>
      <c r="EY532" s="9"/>
      <c r="EZ532" s="9"/>
      <c r="FA532" s="9"/>
      <c r="FB532" s="9"/>
      <c r="FC532" s="9"/>
      <c r="FD532" s="9"/>
      <c r="FE532" s="9"/>
      <c r="FF532" s="9"/>
      <c r="FG532" s="9"/>
      <c r="FH532" s="9"/>
      <c r="FI532" s="9"/>
      <c r="FJ532" s="9"/>
      <c r="FK532" s="9"/>
      <c r="FL532" s="9"/>
      <c r="FM532" s="9"/>
      <c r="FN532" s="9"/>
      <c r="FO532" s="9"/>
      <c r="FP532" s="9"/>
      <c r="FQ532" s="9"/>
      <c r="FR532" s="9"/>
      <c r="FS532" s="9"/>
      <c r="FT532" s="9"/>
      <c r="FU532" s="9"/>
      <c r="FV532" s="9"/>
      <c r="FW532" s="9"/>
      <c r="FX532" s="9"/>
      <c r="FY532" s="9"/>
      <c r="FZ532" s="9"/>
      <c r="GA532" s="9"/>
      <c r="GB532" s="9"/>
      <c r="GC532" s="9"/>
      <c r="GD532" s="9"/>
      <c r="GE532" s="9"/>
      <c r="GF532" s="9"/>
      <c r="GG532" s="9"/>
      <c r="GH532" s="9"/>
      <c r="GI532" s="9"/>
      <c r="GJ532" s="9"/>
      <c r="GK532" s="9"/>
      <c r="GL532" s="9"/>
      <c r="GM532" s="9"/>
      <c r="GN532" s="9"/>
      <c r="GO532" s="9"/>
      <c r="GP532" s="9"/>
      <c r="GQ532" s="9"/>
      <c r="GR532" s="9"/>
      <c r="GS532" s="9"/>
      <c r="GT532" s="9"/>
      <c r="GU532" s="9"/>
      <c r="GV532" s="9"/>
      <c r="GW532" s="9"/>
      <c r="GX532" s="9"/>
      <c r="GY532" s="9"/>
      <c r="GZ532" s="9"/>
      <c r="HA532" s="9"/>
      <c r="HB532" s="9"/>
      <c r="HC532" s="9"/>
      <c r="HD532" s="9"/>
      <c r="HE532" s="9"/>
      <c r="HF532" s="9"/>
      <c r="HG532" s="9"/>
      <c r="HH532" s="9"/>
      <c r="HI532" s="9"/>
      <c r="HJ532" s="9"/>
      <c r="HK532" s="9"/>
      <c r="HL532" s="9"/>
      <c r="HM532" s="9"/>
      <c r="HN532" s="9"/>
      <c r="HO532" s="9"/>
      <c r="HP532" s="9"/>
      <c r="HQ532" s="9"/>
      <c r="HR532" s="9"/>
      <c r="HS532" s="9"/>
      <c r="HT532" s="9"/>
      <c r="HU532" s="9"/>
      <c r="HV532" s="9"/>
      <c r="HW532" s="9"/>
      <c r="HX532" s="9"/>
      <c r="HY532" s="9"/>
      <c r="HZ532" s="9"/>
      <c r="IA532" s="9"/>
      <c r="IB532" s="9"/>
      <c r="IC532" s="9"/>
      <c r="ID532" s="9"/>
      <c r="IE532" s="9"/>
      <c r="IF532" s="9"/>
      <c r="IG532" s="9"/>
      <c r="IH532" s="9"/>
      <c r="II532" s="9"/>
      <c r="IJ532" s="9"/>
      <c r="IK532" s="9"/>
      <c r="IL532" s="9"/>
      <c r="IM532" s="9"/>
      <c r="IN532" s="9"/>
      <c r="IO532" s="9"/>
      <c r="IP532" s="9"/>
      <c r="IQ532" s="9"/>
      <c r="IR532" s="9"/>
      <c r="IS532" s="9"/>
      <c r="IT532" s="9"/>
      <c r="IU532" s="9"/>
      <c r="IV532" s="9"/>
      <c r="IW532" s="9"/>
      <c r="IX532" s="9"/>
      <c r="IY532" s="9"/>
      <c r="IZ532" s="9"/>
      <c r="JA532" s="9"/>
      <c r="JB532" s="9"/>
      <c r="JC532" s="9"/>
      <c r="JD532" s="9"/>
      <c r="JE532" s="9"/>
    </row>
    <row r="533" spans="1:265" ht="30.75" customHeight="1" x14ac:dyDescent="0.3">
      <c r="A533" s="488" t="s">
        <v>2684</v>
      </c>
      <c r="B533" s="496" t="s">
        <v>2056</v>
      </c>
      <c r="C533" s="228" t="s">
        <v>579</v>
      </c>
      <c r="D533" s="505" t="s">
        <v>581</v>
      </c>
      <c r="E533" s="228" t="s">
        <v>575</v>
      </c>
      <c r="F533" s="618">
        <v>45233</v>
      </c>
      <c r="G533" s="618">
        <v>45243</v>
      </c>
      <c r="H533" s="589">
        <v>45259</v>
      </c>
      <c r="I533" s="589">
        <v>45259</v>
      </c>
      <c r="J533" s="589">
        <v>45275</v>
      </c>
      <c r="K533" s="589">
        <v>45275</v>
      </c>
      <c r="L533" s="589">
        <v>45274</v>
      </c>
      <c r="M533" s="506"/>
      <c r="N533" s="506"/>
      <c r="O533" s="506"/>
      <c r="P533" s="505"/>
      <c r="Q533" s="748"/>
      <c r="R533" s="531"/>
      <c r="S533" s="507"/>
      <c r="T533" s="507"/>
      <c r="U533" s="507"/>
      <c r="V533" s="507"/>
      <c r="W533" s="507"/>
      <c r="X533" s="507"/>
      <c r="Z533" s="660">
        <v>45373</v>
      </c>
      <c r="AA533" s="659">
        <v>45380</v>
      </c>
      <c r="AB533" s="662" t="s">
        <v>2685</v>
      </c>
      <c r="AC533" s="508"/>
      <c r="AD533" s="508"/>
      <c r="AE533" s="659">
        <v>45415</v>
      </c>
      <c r="AF533" s="353" t="s">
        <v>2686</v>
      </c>
      <c r="AG533" s="512">
        <v>45513</v>
      </c>
      <c r="DX533" s="280" t="s">
        <v>2687</v>
      </c>
      <c r="DY533" s="280"/>
      <c r="DZ533" s="195" t="s">
        <v>584</v>
      </c>
      <c r="EA533" s="280"/>
      <c r="EB533" s="488"/>
      <c r="EC533" s="280" t="s">
        <v>1697</v>
      </c>
      <c r="ED533" s="670"/>
      <c r="EE533" s="280"/>
      <c r="EF533" s="280"/>
      <c r="EG533" s="280"/>
      <c r="EH533" s="280"/>
      <c r="EI533" s="280"/>
      <c r="EJ533" s="280"/>
      <c r="EK533" s="280"/>
      <c r="EL533" s="280"/>
      <c r="EM533" s="280"/>
      <c r="EN533" s="280"/>
      <c r="EO533" s="280"/>
      <c r="EP533" s="280"/>
      <c r="EQ533" s="280"/>
      <c r="ER533" s="280"/>
      <c r="ES533" s="9"/>
      <c r="ET533" s="9"/>
      <c r="EU533" s="9"/>
      <c r="EV533" s="9"/>
      <c r="EW533" s="9"/>
      <c r="EX533" s="9"/>
      <c r="EY533" s="9"/>
      <c r="EZ533" s="9"/>
      <c r="FA533" s="9"/>
      <c r="FB533" s="9"/>
      <c r="FC533" s="9"/>
      <c r="FD533" s="9"/>
      <c r="FE533" s="9"/>
      <c r="FF533" s="9"/>
      <c r="FG533" s="9"/>
      <c r="FH533" s="9"/>
      <c r="FI533" s="9"/>
      <c r="FJ533" s="9"/>
      <c r="FK533" s="9"/>
      <c r="FL533" s="9"/>
      <c r="FM533" s="9"/>
      <c r="FN533" s="9"/>
      <c r="FO533" s="9"/>
      <c r="FP533" s="9"/>
      <c r="FQ533" s="9"/>
      <c r="FR533" s="9"/>
      <c r="FS533" s="9"/>
      <c r="FT533" s="9"/>
      <c r="FU533" s="9"/>
      <c r="FV533" s="9"/>
      <c r="FW533" s="9"/>
      <c r="FX533" s="9"/>
      <c r="FY533" s="9"/>
      <c r="FZ533" s="9"/>
      <c r="GA533" s="9"/>
      <c r="GB533" s="9"/>
      <c r="GC533" s="9"/>
      <c r="GD533" s="9"/>
      <c r="GE533" s="9"/>
      <c r="GF533" s="9"/>
      <c r="GG533" s="9"/>
      <c r="GH533" s="9"/>
      <c r="GI533" s="9"/>
      <c r="GJ533" s="9"/>
      <c r="GK533" s="9"/>
      <c r="GL533" s="9"/>
      <c r="GM533" s="9"/>
      <c r="GN533" s="9"/>
      <c r="GO533" s="9"/>
      <c r="GP533" s="9"/>
      <c r="GQ533" s="9"/>
      <c r="GR533" s="9"/>
      <c r="GS533" s="9"/>
      <c r="GT533" s="9"/>
      <c r="GU533" s="9"/>
      <c r="GV533" s="9"/>
      <c r="GW533" s="9"/>
      <c r="GX533" s="9"/>
      <c r="GY533" s="9"/>
      <c r="GZ533" s="9"/>
      <c r="HA533" s="9"/>
      <c r="HB533" s="9"/>
      <c r="HC533" s="9"/>
      <c r="HD533" s="9"/>
      <c r="HE533" s="9"/>
      <c r="HF533" s="9"/>
      <c r="HG533" s="9"/>
      <c r="HH533" s="9"/>
      <c r="HI533" s="9"/>
      <c r="HJ533" s="9"/>
      <c r="HK533" s="9"/>
      <c r="HL533" s="9"/>
      <c r="HM533" s="9"/>
      <c r="HN533" s="9"/>
      <c r="HO533" s="9"/>
      <c r="HP533" s="9"/>
      <c r="HQ533" s="9"/>
      <c r="HR533" s="9"/>
      <c r="HS533" s="9"/>
      <c r="HT533" s="9"/>
      <c r="HU533" s="9"/>
      <c r="HV533" s="9"/>
      <c r="HW533" s="9"/>
      <c r="HX533" s="9"/>
      <c r="HY533" s="9"/>
      <c r="HZ533" s="9"/>
      <c r="IA533" s="9"/>
      <c r="IB533" s="9"/>
      <c r="IC533" s="9"/>
      <c r="ID533" s="9"/>
      <c r="IE533" s="9"/>
      <c r="IF533" s="9"/>
      <c r="IG533" s="9"/>
      <c r="IH533" s="9"/>
      <c r="II533" s="9"/>
      <c r="IJ533" s="9"/>
      <c r="IK533" s="9"/>
      <c r="IL533" s="9"/>
      <c r="IM533" s="9"/>
      <c r="IN533" s="9"/>
      <c r="IO533" s="9"/>
      <c r="IP533" s="9"/>
      <c r="IQ533" s="9"/>
      <c r="IR533" s="9"/>
      <c r="IS533" s="9"/>
      <c r="IT533" s="9"/>
      <c r="IU533" s="9"/>
      <c r="IV533" s="9"/>
      <c r="IW533" s="9"/>
      <c r="IX533" s="9"/>
      <c r="IY533" s="9"/>
      <c r="IZ533" s="9"/>
      <c r="JA533" s="9"/>
      <c r="JB533" s="9"/>
      <c r="JC533" s="9"/>
      <c r="JD533" s="9"/>
      <c r="JE533" s="9"/>
    </row>
    <row r="534" spans="1:265" ht="30.75" customHeight="1" x14ac:dyDescent="0.3">
      <c r="A534" s="488" t="s">
        <v>2688</v>
      </c>
      <c r="B534" s="496" t="s">
        <v>2064</v>
      </c>
      <c r="C534" s="228" t="s">
        <v>579</v>
      </c>
      <c r="D534" s="505" t="s">
        <v>581</v>
      </c>
      <c r="E534" s="228" t="s">
        <v>575</v>
      </c>
      <c r="F534" s="618">
        <v>45238</v>
      </c>
      <c r="G534" s="618">
        <v>45243</v>
      </c>
      <c r="H534" s="589">
        <v>45259</v>
      </c>
      <c r="I534" s="589">
        <v>45259</v>
      </c>
      <c r="J534" s="589">
        <v>45275</v>
      </c>
      <c r="K534" s="589">
        <v>45275</v>
      </c>
      <c r="L534" s="589">
        <v>45274</v>
      </c>
      <c r="M534" s="506"/>
      <c r="N534" s="506"/>
      <c r="O534" s="506"/>
      <c r="P534" s="228"/>
      <c r="Q534" s="529"/>
      <c r="R534" s="506"/>
      <c r="S534" s="507"/>
      <c r="T534" s="507"/>
      <c r="U534" s="507"/>
      <c r="V534" s="507"/>
      <c r="W534" s="507"/>
      <c r="X534" s="507"/>
      <c r="Z534" s="659">
        <v>45384</v>
      </c>
      <c r="AA534" s="659">
        <v>45390</v>
      </c>
      <c r="AB534" s="659">
        <v>45393</v>
      </c>
      <c r="AC534" s="508"/>
      <c r="AD534" s="508"/>
      <c r="AE534" s="659">
        <v>45443</v>
      </c>
      <c r="AF534" s="353">
        <v>45492</v>
      </c>
      <c r="AG534" s="512">
        <v>45513</v>
      </c>
      <c r="DX534" s="280" t="s">
        <v>2687</v>
      </c>
      <c r="DY534" s="280"/>
      <c r="DZ534" s="195" t="s">
        <v>584</v>
      </c>
      <c r="EA534" s="280"/>
      <c r="EB534" s="280"/>
      <c r="EC534" s="541" t="s">
        <v>1697</v>
      </c>
      <c r="ED534" s="280"/>
      <c r="EE534" s="280"/>
      <c r="EF534" s="280"/>
      <c r="EG534" s="280"/>
      <c r="EH534" s="280"/>
      <c r="EI534" s="280"/>
      <c r="EJ534" s="280"/>
      <c r="EK534" s="280"/>
      <c r="EL534" s="280"/>
      <c r="EM534" s="280"/>
      <c r="EN534" s="280"/>
      <c r="EO534" s="280"/>
      <c r="EP534" s="280"/>
      <c r="EQ534" s="280"/>
      <c r="ER534" s="280"/>
      <c r="ES534" s="9"/>
      <c r="ET534" s="9"/>
      <c r="EU534" s="9"/>
      <c r="EV534" s="9"/>
      <c r="EW534" s="9"/>
      <c r="EX534" s="9"/>
      <c r="EY534" s="9"/>
      <c r="EZ534" s="9"/>
      <c r="FA534" s="9"/>
      <c r="FB534" s="9"/>
      <c r="FC534" s="9"/>
      <c r="FD534" s="9"/>
      <c r="FE534" s="9"/>
      <c r="FF534" s="9"/>
      <c r="FG534" s="9"/>
      <c r="FH534" s="9"/>
      <c r="FI534" s="9"/>
      <c r="FJ534" s="9"/>
      <c r="FK534" s="9"/>
      <c r="FL534" s="9"/>
      <c r="FM534" s="9"/>
      <c r="FN534" s="9"/>
      <c r="FO534" s="9"/>
      <c r="FP534" s="9"/>
      <c r="FQ534" s="9"/>
      <c r="FR534" s="9"/>
      <c r="FS534" s="9"/>
      <c r="FT534" s="9"/>
      <c r="FU534" s="9"/>
      <c r="FV534" s="9"/>
      <c r="FW534" s="9"/>
      <c r="FX534" s="9"/>
      <c r="FY534" s="9"/>
      <c r="FZ534" s="9"/>
      <c r="GA534" s="9"/>
      <c r="GB534" s="9"/>
      <c r="GC534" s="9"/>
      <c r="GD534" s="9"/>
      <c r="GE534" s="9"/>
      <c r="GF534" s="9"/>
      <c r="GG534" s="9"/>
      <c r="GH534" s="9"/>
      <c r="GI534" s="9"/>
      <c r="GJ534" s="9"/>
      <c r="GK534" s="9"/>
      <c r="GL534" s="9"/>
      <c r="GM534" s="9"/>
      <c r="GN534" s="9"/>
      <c r="GO534" s="9"/>
      <c r="GP534" s="9"/>
      <c r="GQ534" s="9"/>
      <c r="GR534" s="9"/>
      <c r="GS534" s="9"/>
      <c r="GT534" s="9"/>
      <c r="GU534" s="9"/>
      <c r="GV534" s="9"/>
      <c r="GW534" s="9"/>
      <c r="GX534" s="9"/>
      <c r="GY534" s="9"/>
      <c r="GZ534" s="9"/>
      <c r="HA534" s="9"/>
      <c r="HB534" s="9"/>
      <c r="HC534" s="9"/>
      <c r="HD534" s="9"/>
      <c r="HE534" s="9"/>
      <c r="HF534" s="9"/>
      <c r="HG534" s="9"/>
      <c r="HH534" s="9"/>
      <c r="HI534" s="9"/>
      <c r="HJ534" s="9"/>
      <c r="HK534" s="9"/>
      <c r="HL534" s="9"/>
      <c r="HM534" s="9"/>
      <c r="HN534" s="9"/>
      <c r="HO534" s="9"/>
      <c r="HP534" s="9"/>
      <c r="HQ534" s="9"/>
      <c r="HR534" s="9"/>
      <c r="HS534" s="9"/>
      <c r="HT534" s="9"/>
      <c r="HU534" s="9"/>
      <c r="HV534" s="9"/>
      <c r="HW534" s="9"/>
      <c r="HX534" s="9"/>
      <c r="HY534" s="9"/>
      <c r="HZ534" s="9"/>
      <c r="IA534" s="9"/>
      <c r="IB534" s="9"/>
      <c r="IC534" s="9"/>
      <c r="ID534" s="9"/>
      <c r="IE534" s="9"/>
      <c r="IF534" s="9"/>
      <c r="IG534" s="9"/>
      <c r="IH534" s="9"/>
      <c r="II534" s="9"/>
      <c r="IJ534" s="9"/>
      <c r="IK534" s="9"/>
      <c r="IL534" s="9"/>
      <c r="IM534" s="9"/>
      <c r="IN534" s="9"/>
      <c r="IO534" s="9"/>
      <c r="IP534" s="9"/>
      <c r="IQ534" s="9"/>
      <c r="IR534" s="9"/>
      <c r="IS534" s="9"/>
      <c r="IT534" s="9"/>
      <c r="IU534" s="9"/>
      <c r="IV534" s="9"/>
      <c r="IW534" s="9"/>
      <c r="IX534" s="9"/>
      <c r="IY534" s="9"/>
      <c r="IZ534" s="9"/>
      <c r="JA534" s="9"/>
      <c r="JB534" s="9"/>
      <c r="JC534" s="9"/>
      <c r="JD534" s="9"/>
      <c r="JE534" s="9"/>
    </row>
    <row r="535" spans="1:265" ht="30.75" hidden="1" customHeight="1" x14ac:dyDescent="0.3">
      <c r="A535" s="488" t="s">
        <v>2689</v>
      </c>
      <c r="B535" s="496" t="s">
        <v>2690</v>
      </c>
      <c r="C535" s="228" t="s">
        <v>579</v>
      </c>
      <c r="D535" s="505" t="s">
        <v>589</v>
      </c>
      <c r="E535" s="228" t="s">
        <v>595</v>
      </c>
      <c r="F535" s="506"/>
      <c r="G535" s="506"/>
      <c r="H535" s="506"/>
      <c r="I535" s="506"/>
      <c r="J535" s="506"/>
      <c r="K535" s="506"/>
      <c r="L535" s="506"/>
      <c r="M535" s="506"/>
      <c r="N535" s="506"/>
      <c r="O535" s="506"/>
      <c r="P535" s="228"/>
      <c r="Q535" s="529"/>
      <c r="R535" s="506" t="s">
        <v>2691</v>
      </c>
      <c r="S535" s="507"/>
      <c r="T535" s="507"/>
      <c r="U535" s="507"/>
      <c r="V535" s="507"/>
      <c r="W535" s="507"/>
      <c r="X535" s="507"/>
      <c r="Z535" s="508"/>
      <c r="AA535" s="508"/>
      <c r="AB535" s="508"/>
      <c r="AC535" s="508"/>
      <c r="AD535" s="508"/>
      <c r="AE535" s="508"/>
      <c r="AF535" s="353"/>
      <c r="AG535" s="403"/>
    </row>
    <row r="536" spans="1:265" ht="30.75" hidden="1" customHeight="1" x14ac:dyDescent="0.3">
      <c r="A536" s="488" t="s">
        <v>2692</v>
      </c>
      <c r="B536" s="496" t="s">
        <v>2690</v>
      </c>
      <c r="C536" s="228" t="s">
        <v>579</v>
      </c>
      <c r="D536" s="505" t="s">
        <v>589</v>
      </c>
      <c r="E536" s="228" t="s">
        <v>595</v>
      </c>
      <c r="F536" s="506"/>
      <c r="G536" s="506"/>
      <c r="H536" s="506"/>
      <c r="I536" s="506"/>
      <c r="J536" s="506"/>
      <c r="K536" s="506"/>
      <c r="L536" s="506"/>
      <c r="M536" s="506"/>
      <c r="N536" s="506"/>
      <c r="O536" s="506"/>
      <c r="P536" s="228"/>
      <c r="Q536" s="529"/>
      <c r="R536" s="506" t="s">
        <v>2691</v>
      </c>
      <c r="S536" s="507"/>
      <c r="T536" s="507"/>
      <c r="U536" s="507"/>
      <c r="V536" s="507"/>
      <c r="W536" s="507"/>
      <c r="X536" s="507"/>
      <c r="Z536" s="508"/>
      <c r="AA536" s="508"/>
      <c r="AB536" s="508"/>
      <c r="AC536" s="508"/>
      <c r="AD536" s="508"/>
      <c r="AE536" s="508"/>
      <c r="AF536" s="353"/>
      <c r="AG536" s="403"/>
    </row>
    <row r="537" spans="1:265" ht="30.75" hidden="1" customHeight="1" x14ac:dyDescent="0.3">
      <c r="A537" s="488" t="s">
        <v>2693</v>
      </c>
      <c r="B537" s="454" t="s">
        <v>2690</v>
      </c>
      <c r="C537" s="228" t="s">
        <v>579</v>
      </c>
      <c r="D537" s="505" t="s">
        <v>589</v>
      </c>
      <c r="E537" s="228" t="s">
        <v>595</v>
      </c>
      <c r="F537" s="506"/>
      <c r="G537" s="506"/>
      <c r="H537" s="506"/>
      <c r="I537" s="506"/>
      <c r="J537" s="506"/>
      <c r="K537" s="506"/>
      <c r="L537" s="506"/>
      <c r="M537" s="506"/>
      <c r="N537" s="506"/>
      <c r="O537" s="506"/>
      <c r="P537" s="228"/>
      <c r="Q537" s="529"/>
      <c r="R537" s="506" t="s">
        <v>2691</v>
      </c>
      <c r="S537" s="507"/>
      <c r="T537" s="507"/>
      <c r="U537" s="507"/>
      <c r="V537" s="507"/>
      <c r="W537" s="507"/>
      <c r="X537" s="507"/>
      <c r="Z537" s="508"/>
      <c r="AA537" s="508"/>
      <c r="AB537" s="508"/>
      <c r="AC537" s="508"/>
      <c r="AD537" s="508"/>
      <c r="AE537" s="508"/>
      <c r="AF537" s="353"/>
      <c r="AG537" s="403"/>
    </row>
    <row r="538" spans="1:265" ht="30.75" customHeight="1" x14ac:dyDescent="0.3">
      <c r="A538" s="488" t="s">
        <v>2694</v>
      </c>
      <c r="B538" s="295" t="s">
        <v>2056</v>
      </c>
      <c r="C538" s="460" t="s">
        <v>579</v>
      </c>
      <c r="D538" s="505" t="s">
        <v>581</v>
      </c>
      <c r="E538" s="228" t="s">
        <v>575</v>
      </c>
      <c r="F538" s="570">
        <v>45233</v>
      </c>
      <c r="G538" s="570">
        <v>45243</v>
      </c>
      <c r="H538" s="571">
        <v>45259</v>
      </c>
      <c r="I538" s="571">
        <v>45259</v>
      </c>
      <c r="J538" s="589">
        <v>45275</v>
      </c>
      <c r="K538" s="589">
        <v>45275</v>
      </c>
      <c r="L538" s="590">
        <v>45274</v>
      </c>
      <c r="M538" s="506"/>
      <c r="N538" s="64"/>
      <c r="O538" s="506"/>
      <c r="P538" s="228"/>
      <c r="Q538" s="363"/>
      <c r="R538" s="531"/>
      <c r="S538" s="507"/>
      <c r="T538" s="507"/>
      <c r="U538" s="507"/>
      <c r="V538" s="507"/>
      <c r="W538" s="507"/>
      <c r="X538" s="507"/>
      <c r="Z538" s="227">
        <v>45393</v>
      </c>
      <c r="AA538" s="659">
        <v>45399</v>
      </c>
      <c r="AB538" s="659">
        <v>45404</v>
      </c>
      <c r="AC538" s="508"/>
      <c r="AD538" s="508"/>
      <c r="AE538" s="659">
        <v>45435</v>
      </c>
      <c r="AF538" s="569">
        <v>45495</v>
      </c>
      <c r="AG538" s="472">
        <v>45513</v>
      </c>
      <c r="DX538" s="280" t="s">
        <v>2687</v>
      </c>
      <c r="DY538" s="280"/>
      <c r="DZ538" s="195" t="s">
        <v>584</v>
      </c>
      <c r="EA538" s="280"/>
      <c r="EB538" s="280"/>
      <c r="EC538" s="280" t="s">
        <v>1697</v>
      </c>
      <c r="ED538" s="280"/>
      <c r="EE538" s="280"/>
      <c r="EF538" s="280"/>
      <c r="EG538" s="280"/>
      <c r="EH538" s="280"/>
      <c r="EI538" s="280"/>
      <c r="EJ538" s="280"/>
      <c r="EK538" s="280"/>
      <c r="EL538" s="280"/>
      <c r="EM538" s="280"/>
      <c r="EN538" s="280"/>
      <c r="EO538" s="280"/>
      <c r="EP538" s="280"/>
      <c r="EQ538" s="280"/>
      <c r="ER538" s="280"/>
      <c r="ES538" s="9"/>
      <c r="ET538" s="9"/>
      <c r="EU538" s="9"/>
      <c r="EV538" s="9"/>
      <c r="EW538" s="9"/>
      <c r="EX538" s="9"/>
      <c r="EY538" s="9"/>
      <c r="EZ538" s="9"/>
      <c r="FA538" s="9"/>
      <c r="FB538" s="9"/>
      <c r="FC538" s="9"/>
      <c r="FD538" s="9"/>
      <c r="FE538" s="9"/>
      <c r="FF538" s="9"/>
      <c r="FG538" s="9"/>
      <c r="FH538" s="9"/>
      <c r="FI538" s="9"/>
      <c r="FJ538" s="9"/>
      <c r="FK538" s="9"/>
      <c r="FL538" s="9"/>
      <c r="FM538" s="9"/>
      <c r="FN538" s="9"/>
      <c r="FO538" s="9"/>
      <c r="FP538" s="9"/>
      <c r="FQ538" s="9"/>
      <c r="FR538" s="9"/>
      <c r="FS538" s="9"/>
      <c r="FT538" s="9"/>
      <c r="FU538" s="9"/>
      <c r="FV538" s="9"/>
      <c r="FW538" s="9"/>
      <c r="FX538" s="9"/>
      <c r="FY538" s="9"/>
      <c r="FZ538" s="9"/>
      <c r="GA538" s="9"/>
      <c r="GB538" s="9"/>
      <c r="GC538" s="9"/>
      <c r="GD538" s="9"/>
      <c r="GE538" s="9"/>
      <c r="GF538" s="9"/>
      <c r="GG538" s="9"/>
      <c r="GH538" s="9"/>
      <c r="GI538" s="9"/>
      <c r="GJ538" s="9"/>
      <c r="GK538" s="9"/>
      <c r="GL538" s="9"/>
      <c r="GM538" s="9"/>
      <c r="GN538" s="9"/>
      <c r="GO538" s="9"/>
      <c r="GP538" s="9"/>
      <c r="GQ538" s="9"/>
      <c r="GR538" s="9"/>
      <c r="GS538" s="9"/>
      <c r="GT538" s="9"/>
      <c r="GU538" s="9"/>
      <c r="GV538" s="9"/>
      <c r="GW538" s="9"/>
      <c r="GX538" s="9"/>
      <c r="GY538" s="9"/>
      <c r="GZ538" s="9"/>
      <c r="HA538" s="9"/>
      <c r="HB538" s="9"/>
      <c r="HC538" s="9"/>
      <c r="HD538" s="9"/>
      <c r="HE538" s="9"/>
      <c r="HF538" s="9"/>
      <c r="HG538" s="9"/>
      <c r="HH538" s="9"/>
      <c r="HI538" s="9"/>
      <c r="HJ538" s="9"/>
      <c r="HK538" s="9"/>
      <c r="HL538" s="9"/>
      <c r="HM538" s="9"/>
      <c r="HN538" s="9"/>
      <c r="HO538" s="9"/>
      <c r="HP538" s="9"/>
      <c r="HQ538" s="9"/>
      <c r="HR538" s="9"/>
      <c r="HS538" s="9"/>
      <c r="HT538" s="9"/>
      <c r="HU538" s="9"/>
      <c r="HV538" s="9"/>
      <c r="HW538" s="9"/>
      <c r="HX538" s="9"/>
      <c r="HY538" s="9"/>
      <c r="HZ538" s="9"/>
      <c r="IA538" s="9"/>
      <c r="IB538" s="9"/>
      <c r="IC538" s="9"/>
      <c r="ID538" s="9"/>
      <c r="IE538" s="9"/>
      <c r="IF538" s="9"/>
      <c r="IG538" s="9"/>
      <c r="IH538" s="9"/>
      <c r="II538" s="9"/>
      <c r="IJ538" s="9"/>
      <c r="IK538" s="9"/>
      <c r="IL538" s="9"/>
      <c r="IM538" s="9"/>
      <c r="IN538" s="9"/>
      <c r="IO538" s="9"/>
      <c r="IP538" s="9"/>
      <c r="IQ538" s="9"/>
      <c r="IR538" s="9"/>
      <c r="IS538" s="9"/>
      <c r="IT538" s="9"/>
      <c r="IU538" s="9"/>
      <c r="IV538" s="9"/>
      <c r="IW538" s="9"/>
      <c r="IX538" s="9"/>
      <c r="IY538" s="9"/>
      <c r="IZ538" s="9"/>
      <c r="JA538" s="9"/>
      <c r="JB538" s="9"/>
      <c r="JC538" s="9"/>
      <c r="JD538" s="9"/>
      <c r="JE538" s="9"/>
    </row>
    <row r="539" spans="1:265" ht="30.75" customHeight="1" x14ac:dyDescent="0.3">
      <c r="A539" s="488" t="s">
        <v>2695</v>
      </c>
      <c r="B539" s="496" t="s">
        <v>2064</v>
      </c>
      <c r="C539" s="460" t="s">
        <v>579</v>
      </c>
      <c r="D539" s="505" t="s">
        <v>581</v>
      </c>
      <c r="E539" s="228" t="s">
        <v>575</v>
      </c>
      <c r="F539" s="588">
        <v>45238</v>
      </c>
      <c r="G539" s="588">
        <v>45243</v>
      </c>
      <c r="H539" s="591">
        <v>45259</v>
      </c>
      <c r="I539" s="591">
        <v>45259</v>
      </c>
      <c r="J539" s="589">
        <v>45275</v>
      </c>
      <c r="K539" s="589">
        <v>45275</v>
      </c>
      <c r="L539" s="590">
        <v>45274</v>
      </c>
      <c r="M539" s="506"/>
      <c r="N539" s="64"/>
      <c r="O539" s="506"/>
      <c r="P539" s="228"/>
      <c r="Q539" s="363"/>
      <c r="R539" s="506"/>
      <c r="S539" s="360"/>
      <c r="T539" s="507"/>
      <c r="U539" s="507"/>
      <c r="V539" s="507"/>
      <c r="W539" s="507"/>
      <c r="X539" s="507"/>
      <c r="Z539" s="227">
        <v>45404</v>
      </c>
      <c r="AA539" s="659">
        <v>45407</v>
      </c>
      <c r="AB539" s="659">
        <v>45413</v>
      </c>
      <c r="AC539" s="508"/>
      <c r="AD539" s="508"/>
      <c r="AE539" s="660">
        <v>45463</v>
      </c>
      <c r="AF539" s="300">
        <v>45497</v>
      </c>
      <c r="AG539" s="300">
        <v>45513</v>
      </c>
      <c r="DX539" s="541" t="s">
        <v>2687</v>
      </c>
      <c r="DY539" s="541"/>
      <c r="DZ539" s="228" t="s">
        <v>584</v>
      </c>
      <c r="EA539" s="541"/>
      <c r="EB539" s="541"/>
      <c r="EC539" s="483" t="s">
        <v>1697</v>
      </c>
      <c r="ED539" s="541"/>
      <c r="EE539" s="541"/>
      <c r="EF539" s="541"/>
      <c r="EG539" s="541"/>
      <c r="EH539" s="541"/>
      <c r="EI539" s="672"/>
      <c r="EJ539" s="541"/>
      <c r="EK539" s="541"/>
      <c r="EL539" s="541"/>
      <c r="EM539" s="541"/>
      <c r="EN539" s="541"/>
      <c r="EO539" s="541"/>
      <c r="EP539" s="541"/>
      <c r="EQ539" s="541"/>
      <c r="ER539" s="541"/>
      <c r="ES539" s="9"/>
      <c r="ET539" s="9"/>
      <c r="EU539" s="9"/>
      <c r="EV539" s="9"/>
      <c r="EW539" s="9"/>
      <c r="EX539" s="9"/>
      <c r="EY539" s="9"/>
      <c r="EZ539" s="9"/>
      <c r="FA539" s="9"/>
      <c r="FB539" s="9"/>
      <c r="FC539" s="9"/>
      <c r="FD539" s="9"/>
      <c r="FE539" s="9"/>
      <c r="FF539" s="9"/>
      <c r="FG539" s="9"/>
      <c r="FH539" s="9"/>
      <c r="FI539" s="9"/>
      <c r="FJ539" s="9"/>
      <c r="FK539" s="9"/>
      <c r="FL539" s="9"/>
      <c r="FM539" s="9"/>
      <c r="FN539" s="9"/>
      <c r="FO539" s="9"/>
      <c r="FP539" s="9"/>
      <c r="FQ539" s="9"/>
      <c r="FR539" s="9"/>
      <c r="FS539" s="9"/>
      <c r="FT539" s="9"/>
      <c r="FU539" s="9"/>
      <c r="FV539" s="9"/>
      <c r="FW539" s="9"/>
      <c r="FX539" s="9"/>
      <c r="FY539" s="9"/>
      <c r="FZ539" s="9"/>
      <c r="GA539" s="9"/>
      <c r="GB539" s="9"/>
      <c r="GC539" s="9"/>
      <c r="GD539" s="9"/>
      <c r="GE539" s="9"/>
      <c r="GF539" s="9"/>
      <c r="GG539" s="9"/>
      <c r="GH539" s="9"/>
      <c r="GI539" s="9"/>
      <c r="GJ539" s="9"/>
      <c r="GK539" s="9"/>
      <c r="GL539" s="9"/>
      <c r="GM539" s="9"/>
      <c r="GN539" s="9"/>
      <c r="GO539" s="9"/>
      <c r="GP539" s="9"/>
      <c r="GQ539" s="9"/>
      <c r="GR539" s="9"/>
      <c r="GS539" s="9"/>
      <c r="GT539" s="9"/>
      <c r="GU539" s="9"/>
      <c r="GV539" s="9"/>
      <c r="GW539" s="9"/>
      <c r="GX539" s="9"/>
      <c r="GY539" s="9"/>
      <c r="GZ539" s="9"/>
      <c r="HA539" s="9"/>
      <c r="HB539" s="9"/>
      <c r="HC539" s="9"/>
      <c r="HD539" s="9"/>
      <c r="HE539" s="9"/>
      <c r="HF539" s="9"/>
      <c r="HG539" s="9"/>
      <c r="HH539" s="9"/>
      <c r="HI539" s="9"/>
      <c r="HJ539" s="9"/>
      <c r="HK539" s="9"/>
      <c r="HL539" s="9"/>
      <c r="HM539" s="9"/>
      <c r="HN539" s="9"/>
      <c r="HO539" s="9"/>
      <c r="HP539" s="9"/>
      <c r="HQ539" s="9"/>
      <c r="HR539" s="9"/>
      <c r="HS539" s="9"/>
      <c r="HT539" s="9"/>
      <c r="HU539" s="9"/>
      <c r="HV539" s="9"/>
      <c r="HW539" s="9"/>
      <c r="HX539" s="9"/>
      <c r="HY539" s="9"/>
      <c r="HZ539" s="9"/>
      <c r="IA539" s="9"/>
      <c r="IB539" s="9"/>
      <c r="IC539" s="9"/>
      <c r="ID539" s="9"/>
      <c r="IE539" s="9"/>
      <c r="IF539" s="9"/>
      <c r="IG539" s="9"/>
      <c r="IH539" s="9"/>
      <c r="II539" s="9"/>
      <c r="IJ539" s="9"/>
      <c r="IK539" s="9"/>
      <c r="IL539" s="9"/>
      <c r="IM539" s="9"/>
      <c r="IN539" s="9"/>
      <c r="IO539" s="9"/>
      <c r="IP539" s="9"/>
      <c r="IQ539" s="9"/>
      <c r="IR539" s="9"/>
      <c r="IS539" s="9"/>
      <c r="IT539" s="9"/>
      <c r="IU539" s="9"/>
      <c r="IV539" s="9"/>
      <c r="IW539" s="9"/>
      <c r="IX539" s="9"/>
      <c r="IY539" s="9"/>
      <c r="IZ539" s="9"/>
      <c r="JA539" s="9"/>
      <c r="JB539" s="9"/>
      <c r="JC539" s="9"/>
      <c r="JD539" s="9"/>
      <c r="JE539" s="9"/>
    </row>
    <row r="540" spans="1:265" ht="30.75" customHeight="1" x14ac:dyDescent="0.3">
      <c r="A540" s="488" t="s">
        <v>2696</v>
      </c>
      <c r="B540" s="496" t="s">
        <v>2056</v>
      </c>
      <c r="C540" s="460" t="s">
        <v>579</v>
      </c>
      <c r="D540" s="505" t="s">
        <v>581</v>
      </c>
      <c r="E540" s="505" t="s">
        <v>575</v>
      </c>
      <c r="F540" s="588">
        <v>45233</v>
      </c>
      <c r="G540" s="618">
        <v>45243</v>
      </c>
      <c r="H540" s="621">
        <v>45259</v>
      </c>
      <c r="I540" s="591">
        <v>45259</v>
      </c>
      <c r="J540" s="627">
        <v>45275</v>
      </c>
      <c r="K540" s="629">
        <v>45275</v>
      </c>
      <c r="L540" s="621">
        <v>45274</v>
      </c>
      <c r="M540" s="608"/>
      <c r="N540" s="608"/>
      <c r="O540" s="608"/>
      <c r="P540" s="485"/>
      <c r="Q540" s="529"/>
      <c r="R540" s="506"/>
      <c r="S540" s="507"/>
      <c r="T540" s="507"/>
      <c r="U540" s="507"/>
      <c r="V540" s="507"/>
      <c r="W540" s="507"/>
      <c r="X540" s="507"/>
      <c r="Z540" s="659">
        <v>45413</v>
      </c>
      <c r="AA540" s="659">
        <v>45419</v>
      </c>
      <c r="AB540" s="659">
        <v>45422</v>
      </c>
      <c r="AC540" s="508"/>
      <c r="AD540" s="508"/>
      <c r="AE540" s="660">
        <v>45455</v>
      </c>
      <c r="AF540" s="512">
        <v>45499</v>
      </c>
      <c r="AG540" s="512">
        <v>45513</v>
      </c>
      <c r="DX540" s="280" t="s">
        <v>2687</v>
      </c>
      <c r="DY540" s="280"/>
      <c r="DZ540" s="195" t="s">
        <v>584</v>
      </c>
      <c r="EA540" s="280"/>
      <c r="EB540" s="488"/>
      <c r="EC540" s="280" t="s">
        <v>1697</v>
      </c>
      <c r="ED540" s="670"/>
      <c r="EE540" s="280"/>
      <c r="EF540" s="280"/>
      <c r="EG540" s="280"/>
      <c r="EH540" s="280"/>
      <c r="EI540" s="488"/>
      <c r="EJ540" s="280"/>
      <c r="EK540" s="280"/>
      <c r="EL540" s="280"/>
      <c r="EM540" s="280"/>
      <c r="EN540" s="280"/>
      <c r="EO540" s="280"/>
      <c r="EP540" s="280"/>
      <c r="EQ540" s="280"/>
      <c r="ER540" s="280"/>
      <c r="ES540" s="9"/>
      <c r="ET540" s="9"/>
      <c r="EU540" s="9"/>
      <c r="EV540" s="9"/>
      <c r="EW540" s="9"/>
      <c r="EX540" s="9"/>
      <c r="EY540" s="9"/>
      <c r="EZ540" s="9"/>
      <c r="FA540" s="9"/>
      <c r="FB540" s="9"/>
      <c r="FC540" s="9"/>
      <c r="FD540" s="9"/>
      <c r="FE540" s="9"/>
      <c r="FF540" s="9"/>
      <c r="FG540" s="9"/>
      <c r="FH540" s="9"/>
      <c r="FI540" s="9"/>
      <c r="FJ540" s="9"/>
      <c r="FK540" s="9"/>
      <c r="FL540" s="9"/>
      <c r="FM540" s="9"/>
      <c r="FN540" s="9"/>
      <c r="FO540" s="9"/>
      <c r="FP540" s="9"/>
      <c r="FQ540" s="9"/>
      <c r="FR540" s="9"/>
      <c r="FS540" s="9"/>
      <c r="FT540" s="9"/>
      <c r="FU540" s="9"/>
      <c r="FV540" s="9"/>
      <c r="FW540" s="9"/>
      <c r="FX540" s="9"/>
      <c r="FY540" s="9"/>
      <c r="FZ540" s="9"/>
      <c r="GA540" s="9"/>
      <c r="GB540" s="9"/>
      <c r="GC540" s="9"/>
      <c r="GD540" s="9"/>
      <c r="GE540" s="9"/>
      <c r="GF540" s="9"/>
      <c r="GG540" s="9"/>
      <c r="GH540" s="9"/>
      <c r="GI540" s="9"/>
      <c r="GJ540" s="9"/>
      <c r="GK540" s="9"/>
      <c r="GL540" s="9"/>
      <c r="GM540" s="9"/>
      <c r="GN540" s="9"/>
      <c r="GO540" s="9"/>
      <c r="GP540" s="9"/>
      <c r="GQ540" s="9"/>
      <c r="GR540" s="9"/>
      <c r="GS540" s="9"/>
      <c r="GT540" s="9"/>
      <c r="GU540" s="9"/>
      <c r="GV540" s="9"/>
      <c r="GW540" s="9"/>
      <c r="GX540" s="9"/>
      <c r="GY540" s="9"/>
      <c r="GZ540" s="9"/>
      <c r="HA540" s="9"/>
      <c r="HB540" s="9"/>
      <c r="HC540" s="9"/>
      <c r="HD540" s="9"/>
      <c r="HE540" s="9"/>
      <c r="HF540" s="9"/>
      <c r="HG540" s="9"/>
      <c r="HH540" s="9"/>
      <c r="HI540" s="9"/>
      <c r="HJ540" s="9"/>
      <c r="HK540" s="9"/>
      <c r="HL540" s="9"/>
      <c r="HM540" s="9"/>
      <c r="HN540" s="9"/>
      <c r="HO540" s="9"/>
      <c r="HP540" s="9"/>
      <c r="HQ540" s="9"/>
      <c r="HR540" s="9"/>
      <c r="HS540" s="9"/>
      <c r="HT540" s="9"/>
      <c r="HU540" s="9"/>
      <c r="HV540" s="9"/>
      <c r="HW540" s="9"/>
      <c r="HX540" s="9"/>
      <c r="HY540" s="9"/>
      <c r="HZ540" s="9"/>
      <c r="IA540" s="9"/>
      <c r="IB540" s="9"/>
      <c r="IC540" s="9"/>
      <c r="ID540" s="9"/>
      <c r="IE540" s="9"/>
      <c r="IF540" s="9"/>
      <c r="IG540" s="9"/>
      <c r="IH540" s="9"/>
      <c r="II540" s="9"/>
      <c r="IJ540" s="9"/>
      <c r="IK540" s="9"/>
      <c r="IL540" s="9"/>
      <c r="IM540" s="9"/>
      <c r="IN540" s="9"/>
      <c r="IO540" s="9"/>
      <c r="IP540" s="9"/>
      <c r="IQ540" s="9"/>
      <c r="IR540" s="9"/>
      <c r="IS540" s="9"/>
      <c r="IT540" s="9"/>
      <c r="IU540" s="9"/>
      <c r="IV540" s="9"/>
      <c r="IW540" s="9"/>
      <c r="IX540" s="9"/>
      <c r="IY540" s="9"/>
      <c r="IZ540" s="9"/>
      <c r="JA540" s="9"/>
      <c r="JB540" s="9"/>
      <c r="JC540" s="9"/>
      <c r="JD540" s="9"/>
      <c r="JE540" s="9"/>
    </row>
    <row r="541" spans="1:265" ht="30.75" customHeight="1" x14ac:dyDescent="0.3">
      <c r="A541" s="488" t="s">
        <v>2697</v>
      </c>
      <c r="B541" s="496" t="s">
        <v>2064</v>
      </c>
      <c r="C541" s="460" t="s">
        <v>579</v>
      </c>
      <c r="D541" s="505" t="s">
        <v>581</v>
      </c>
      <c r="E541" s="505" t="s">
        <v>575</v>
      </c>
      <c r="F541" s="588">
        <v>45238</v>
      </c>
      <c r="G541" s="618">
        <v>45243</v>
      </c>
      <c r="H541" s="590">
        <v>45259</v>
      </c>
      <c r="I541" s="590">
        <v>45259</v>
      </c>
      <c r="J541" s="590">
        <v>45275</v>
      </c>
      <c r="K541" s="590">
        <v>45275</v>
      </c>
      <c r="L541" s="590">
        <v>45274</v>
      </c>
      <c r="M541" s="484"/>
      <c r="N541" s="484"/>
      <c r="O541" s="484"/>
      <c r="P541" s="195"/>
      <c r="Q541" s="529"/>
      <c r="R541" s="506"/>
      <c r="S541" s="507"/>
      <c r="T541" s="507"/>
      <c r="U541" s="507"/>
      <c r="V541" s="507"/>
      <c r="W541" s="507"/>
      <c r="X541" s="507"/>
      <c r="Z541" s="659">
        <v>45422</v>
      </c>
      <c r="AA541" s="659">
        <v>45428</v>
      </c>
      <c r="AB541" s="659">
        <v>45433</v>
      </c>
      <c r="AC541" s="508"/>
      <c r="AD541" s="508"/>
      <c r="AE541" s="660">
        <v>45483</v>
      </c>
      <c r="AF541" s="300">
        <v>45502</v>
      </c>
      <c r="AG541" s="300">
        <v>45513</v>
      </c>
      <c r="DX541" s="280" t="s">
        <v>2687</v>
      </c>
      <c r="DY541" s="280"/>
      <c r="DZ541" s="195" t="s">
        <v>584</v>
      </c>
      <c r="EA541" s="280"/>
      <c r="EB541" s="488"/>
      <c r="EC541" s="280" t="s">
        <v>1697</v>
      </c>
      <c r="ED541" s="670"/>
      <c r="EE541" s="280"/>
      <c r="EF541" s="280"/>
      <c r="EG541" s="280"/>
      <c r="EH541" s="280"/>
      <c r="EI541" s="488"/>
      <c r="EJ541" s="280"/>
      <c r="EK541" s="280"/>
      <c r="EL541" s="280"/>
      <c r="EM541" s="280"/>
      <c r="EN541" s="280"/>
      <c r="EO541" s="280"/>
      <c r="EP541" s="280"/>
      <c r="EQ541" s="280"/>
      <c r="ER541" s="280"/>
      <c r="ES541" s="9"/>
      <c r="ET541" s="9"/>
      <c r="EU541" s="9"/>
      <c r="EV541" s="9"/>
      <c r="EW541" s="9"/>
      <c r="EX541" s="9"/>
      <c r="EY541" s="9"/>
      <c r="EZ541" s="9"/>
      <c r="FA541" s="9"/>
      <c r="FB541" s="9"/>
      <c r="FC541" s="9"/>
      <c r="FD541" s="9"/>
      <c r="FE541" s="9"/>
      <c r="FF541" s="9"/>
      <c r="FG541" s="9"/>
      <c r="FH541" s="9"/>
      <c r="FI541" s="9"/>
      <c r="FJ541" s="9"/>
      <c r="FK541" s="9"/>
      <c r="FL541" s="9"/>
      <c r="FM541" s="9"/>
      <c r="FN541" s="9"/>
      <c r="FO541" s="9"/>
      <c r="FP541" s="9"/>
      <c r="FQ541" s="9"/>
      <c r="FR541" s="9"/>
      <c r="FS541" s="9"/>
      <c r="FT541" s="9"/>
      <c r="FU541" s="9"/>
      <c r="FV541" s="9"/>
      <c r="FW541" s="9"/>
      <c r="FX541" s="9"/>
      <c r="FY541" s="9"/>
      <c r="FZ541" s="9"/>
      <c r="GA541" s="9"/>
      <c r="GB541" s="9"/>
      <c r="GC541" s="9"/>
      <c r="GD541" s="9"/>
      <c r="GE541" s="9"/>
      <c r="GF541" s="9"/>
      <c r="GG541" s="9"/>
      <c r="GH541" s="9"/>
      <c r="GI541" s="9"/>
      <c r="GJ541" s="9"/>
      <c r="GK541" s="9"/>
      <c r="GL541" s="9"/>
      <c r="GM541" s="9"/>
      <c r="GN541" s="9"/>
      <c r="GO541" s="9"/>
      <c r="GP541" s="9"/>
      <c r="GQ541" s="9"/>
      <c r="GR541" s="9"/>
      <c r="GS541" s="9"/>
      <c r="GT541" s="9"/>
      <c r="GU541" s="9"/>
      <c r="GV541" s="9"/>
      <c r="GW541" s="9"/>
      <c r="GX541" s="9"/>
      <c r="GY541" s="9"/>
      <c r="GZ541" s="9"/>
      <c r="HA541" s="9"/>
      <c r="HB541" s="9"/>
      <c r="HC541" s="9"/>
      <c r="HD541" s="9"/>
      <c r="HE541" s="9"/>
      <c r="HF541" s="9"/>
      <c r="HG541" s="9"/>
      <c r="HH541" s="9"/>
      <c r="HI541" s="9"/>
      <c r="HJ541" s="9"/>
      <c r="HK541" s="9"/>
      <c r="HL541" s="9"/>
      <c r="HM541" s="9"/>
      <c r="HN541" s="9"/>
      <c r="HO541" s="9"/>
      <c r="HP541" s="9"/>
      <c r="HQ541" s="9"/>
      <c r="HR541" s="9"/>
      <c r="HS541" s="9"/>
      <c r="HT541" s="9"/>
      <c r="HU541" s="9"/>
      <c r="HV541" s="9"/>
      <c r="HW541" s="9"/>
      <c r="HX541" s="9"/>
      <c r="HY541" s="9"/>
      <c r="HZ541" s="9"/>
      <c r="IA541" s="9"/>
      <c r="IB541" s="9"/>
      <c r="IC541" s="9"/>
      <c r="ID541" s="9"/>
      <c r="IE541" s="9"/>
      <c r="IF541" s="9"/>
      <c r="IG541" s="9"/>
      <c r="IH541" s="9"/>
      <c r="II541" s="9"/>
      <c r="IJ541" s="9"/>
      <c r="IK541" s="9"/>
      <c r="IL541" s="9"/>
      <c r="IM541" s="9"/>
      <c r="IN541" s="9"/>
      <c r="IO541" s="9"/>
      <c r="IP541" s="9"/>
      <c r="IQ541" s="9"/>
      <c r="IR541" s="9"/>
      <c r="IS541" s="9"/>
      <c r="IT541" s="9"/>
      <c r="IU541" s="9"/>
      <c r="IV541" s="9"/>
      <c r="IW541" s="9"/>
      <c r="IX541" s="9"/>
      <c r="IY541" s="9"/>
      <c r="IZ541" s="9"/>
      <c r="JA541" s="9"/>
      <c r="JB541" s="9"/>
      <c r="JC541" s="9"/>
      <c r="JD541" s="9"/>
      <c r="JE541" s="9"/>
    </row>
    <row r="542" spans="1:265" ht="30.75" customHeight="1" x14ac:dyDescent="0.3">
      <c r="A542" s="488" t="s">
        <v>2698</v>
      </c>
      <c r="B542" s="496" t="s">
        <v>2699</v>
      </c>
      <c r="C542" s="460" t="s">
        <v>579</v>
      </c>
      <c r="D542" s="505" t="s">
        <v>589</v>
      </c>
      <c r="E542" s="505" t="s">
        <v>583</v>
      </c>
      <c r="F542" s="459"/>
      <c r="G542" s="456"/>
      <c r="H542" s="196">
        <v>45259</v>
      </c>
      <c r="I542" s="197"/>
      <c r="J542" s="196">
        <v>45275</v>
      </c>
      <c r="K542" s="196">
        <v>45275</v>
      </c>
      <c r="L542" s="197"/>
      <c r="M542" s="576"/>
      <c r="N542" s="470">
        <v>45278</v>
      </c>
      <c r="O542" s="198">
        <v>45278</v>
      </c>
      <c r="P542" s="340"/>
      <c r="Q542" s="510"/>
      <c r="R542" s="549"/>
      <c r="S542" s="550"/>
      <c r="T542" s="551"/>
      <c r="U542" s="551"/>
      <c r="V542" s="551"/>
      <c r="W542" s="551"/>
      <c r="X542" s="551"/>
      <c r="Y542" s="552"/>
      <c r="Z542" s="553"/>
      <c r="AA542" s="554">
        <v>45499</v>
      </c>
      <c r="AB542" s="554">
        <v>45397</v>
      </c>
      <c r="AC542" s="554">
        <v>45504</v>
      </c>
      <c r="AD542" s="554">
        <v>45503</v>
      </c>
      <c r="AE542" s="665">
        <v>45506</v>
      </c>
      <c r="AF542" s="613">
        <v>45512</v>
      </c>
      <c r="AG542" s="556">
        <v>45513</v>
      </c>
      <c r="DX542" s="280" t="s">
        <v>2028</v>
      </c>
      <c r="DY542" s="280" t="s">
        <v>2700</v>
      </c>
      <c r="DZ542" s="280" t="s">
        <v>584</v>
      </c>
      <c r="EA542" s="280" t="s">
        <v>577</v>
      </c>
      <c r="EB542" s="488"/>
      <c r="EC542" s="195" t="s">
        <v>1547</v>
      </c>
      <c r="ED542" s="670" t="s">
        <v>1528</v>
      </c>
      <c r="EE542" s="280"/>
      <c r="EF542" s="280"/>
      <c r="EG542" s="280"/>
      <c r="EH542" s="280"/>
      <c r="EI542" s="488"/>
      <c r="EJ542" s="280"/>
      <c r="EK542" s="280"/>
      <c r="EL542" s="280"/>
      <c r="EM542" s="280"/>
      <c r="EN542" s="280"/>
      <c r="EO542" s="280"/>
      <c r="EP542" s="280"/>
      <c r="EQ542" s="280"/>
      <c r="ER542" s="562" t="s">
        <v>2701</v>
      </c>
      <c r="ES542" s="9"/>
      <c r="ET542" s="9"/>
      <c r="EU542" s="9"/>
      <c r="EV542" s="9"/>
      <c r="EW542" s="9"/>
      <c r="EX542" s="9"/>
      <c r="EY542" s="9"/>
      <c r="EZ542" s="9"/>
      <c r="FA542" s="9"/>
      <c r="FB542" s="9"/>
      <c r="FC542" s="9"/>
      <c r="FD542" s="9"/>
      <c r="FE542" s="9"/>
      <c r="FF542" s="9"/>
      <c r="FG542" s="9"/>
      <c r="FH542" s="9"/>
      <c r="FI542" s="9"/>
      <c r="FJ542" s="9"/>
      <c r="FK542" s="9"/>
      <c r="FL542" s="9"/>
      <c r="FM542" s="9"/>
      <c r="FN542" s="9"/>
      <c r="FO542" s="9"/>
      <c r="FP542" s="9"/>
      <c r="FQ542" s="9"/>
      <c r="FR542" s="9"/>
      <c r="FS542" s="9"/>
      <c r="FT542" s="9"/>
      <c r="FU542" s="9"/>
      <c r="FV542" s="9"/>
      <c r="FW542" s="9"/>
      <c r="FX542" s="9"/>
      <c r="FY542" s="9"/>
      <c r="FZ542" s="9"/>
      <c r="GA542" s="9"/>
      <c r="GB542" s="9"/>
      <c r="GC542" s="9"/>
      <c r="GD542" s="9"/>
      <c r="GE542" s="9"/>
      <c r="GF542" s="9"/>
      <c r="GG542" s="9"/>
      <c r="GH542" s="9"/>
      <c r="GI542" s="9"/>
      <c r="GJ542" s="9"/>
      <c r="GK542" s="9"/>
      <c r="GL542" s="9"/>
      <c r="GM542" s="9"/>
      <c r="GN542" s="9"/>
      <c r="GO542" s="9"/>
      <c r="GP542" s="9"/>
      <c r="GQ542" s="9"/>
      <c r="GR542" s="9"/>
      <c r="GS542" s="9"/>
      <c r="GT542" s="9"/>
      <c r="GU542" s="9"/>
      <c r="GV542" s="9"/>
      <c r="GW542" s="9"/>
      <c r="GX542" s="9"/>
      <c r="GY542" s="9"/>
      <c r="GZ542" s="9"/>
      <c r="HA542" s="9"/>
      <c r="HB542" s="9"/>
      <c r="HC542" s="9"/>
      <c r="HD542" s="9"/>
      <c r="HE542" s="9"/>
      <c r="HF542" s="9"/>
      <c r="HG542" s="9"/>
      <c r="HH542" s="9"/>
      <c r="HI542" s="9"/>
      <c r="HJ542" s="9"/>
      <c r="HK542" s="9"/>
      <c r="HL542" s="9"/>
      <c r="HM542" s="9"/>
      <c r="HN542" s="9"/>
      <c r="HO542" s="9"/>
      <c r="HP542" s="9"/>
      <c r="HQ542" s="9"/>
      <c r="HR542" s="9"/>
      <c r="HS542" s="9"/>
      <c r="HT542" s="9"/>
      <c r="HU542" s="9"/>
      <c r="HV542" s="9"/>
      <c r="HW542" s="9"/>
      <c r="HX542" s="9"/>
      <c r="HY542" s="9"/>
      <c r="HZ542" s="9"/>
      <c r="IA542" s="9"/>
      <c r="IB542" s="9"/>
      <c r="IC542" s="9"/>
      <c r="ID542" s="9"/>
      <c r="IE542" s="9"/>
      <c r="IF542" s="9"/>
      <c r="IG542" s="9"/>
      <c r="IH542" s="9"/>
      <c r="II542" s="9"/>
      <c r="IJ542" s="9"/>
      <c r="IK542" s="9"/>
      <c r="IL542" s="9"/>
      <c r="IM542" s="9"/>
      <c r="IN542" s="9"/>
      <c r="IO542" s="9"/>
      <c r="IP542" s="9"/>
      <c r="IQ542" s="9"/>
      <c r="IR542" s="9"/>
      <c r="IS542" s="9"/>
      <c r="IT542" s="9"/>
      <c r="IU542" s="9"/>
      <c r="IV542" s="9"/>
      <c r="IW542" s="9"/>
      <c r="IX542" s="9"/>
      <c r="IY542" s="9"/>
      <c r="IZ542" s="9"/>
      <c r="JA542" s="9"/>
      <c r="JB542" s="9"/>
      <c r="JC542" s="9"/>
      <c r="JD542" s="9"/>
      <c r="JE542" s="9"/>
    </row>
    <row r="543" spans="1:265" ht="30.75" customHeight="1" x14ac:dyDescent="0.3">
      <c r="A543" s="488" t="s">
        <v>2702</v>
      </c>
      <c r="B543" s="496" t="s">
        <v>2703</v>
      </c>
      <c r="C543" s="460" t="s">
        <v>579</v>
      </c>
      <c r="D543" s="505" t="s">
        <v>589</v>
      </c>
      <c r="E543" s="505" t="s">
        <v>583</v>
      </c>
      <c r="F543" s="459"/>
      <c r="G543" s="456"/>
      <c r="H543" s="196">
        <v>45259</v>
      </c>
      <c r="I543" s="197"/>
      <c r="J543" s="196">
        <v>45275</v>
      </c>
      <c r="K543" s="196">
        <v>45275</v>
      </c>
      <c r="L543" s="197"/>
      <c r="M543" s="576"/>
      <c r="N543" s="470">
        <v>45278</v>
      </c>
      <c r="O543" s="198">
        <v>45278</v>
      </c>
      <c r="P543" s="340"/>
      <c r="Q543" s="510"/>
      <c r="R543" s="549"/>
      <c r="S543" s="550"/>
      <c r="T543" s="551"/>
      <c r="U543" s="551"/>
      <c r="V543" s="551"/>
      <c r="W543" s="551"/>
      <c r="X543" s="551"/>
      <c r="Y543" s="552"/>
      <c r="Z543" s="553"/>
      <c r="AA543" s="554">
        <v>45504</v>
      </c>
      <c r="AB543" s="554">
        <v>45404</v>
      </c>
      <c r="AC543" s="554">
        <v>45509</v>
      </c>
      <c r="AD543" s="554">
        <v>45506</v>
      </c>
      <c r="AE543" s="665">
        <v>45510</v>
      </c>
      <c r="AF543" s="613">
        <v>45516</v>
      </c>
      <c r="AG543" s="556">
        <v>45517</v>
      </c>
      <c r="DX543" s="280" t="s">
        <v>2028</v>
      </c>
      <c r="DY543" s="280" t="s">
        <v>1622</v>
      </c>
      <c r="DZ543" s="280" t="s">
        <v>584</v>
      </c>
      <c r="EA543" s="280" t="s">
        <v>577</v>
      </c>
      <c r="EB543" s="488"/>
      <c r="EC543" s="195" t="s">
        <v>1547</v>
      </c>
      <c r="ED543" s="670" t="s">
        <v>1528</v>
      </c>
      <c r="EE543" s="280"/>
      <c r="EF543" s="280"/>
      <c r="EG543" s="280"/>
      <c r="EH543" s="280"/>
      <c r="EI543" s="488"/>
      <c r="EJ543" s="280"/>
      <c r="EK543" s="280"/>
      <c r="EL543" s="280"/>
      <c r="EM543" s="280"/>
      <c r="EN543" s="280"/>
      <c r="EO543" s="280"/>
      <c r="EP543" s="280"/>
      <c r="EQ543" s="280"/>
      <c r="ER543" s="280" t="s">
        <v>2704</v>
      </c>
      <c r="ES543" s="9"/>
      <c r="ET543" s="9"/>
      <c r="EU543" s="9"/>
      <c r="EV543" s="9"/>
      <c r="EW543" s="9"/>
      <c r="EX543" s="9"/>
      <c r="EY543" s="9"/>
      <c r="EZ543" s="9"/>
      <c r="FA543" s="9"/>
      <c r="FB543" s="9"/>
      <c r="FC543" s="9"/>
      <c r="FD543" s="9"/>
      <c r="FE543" s="9"/>
      <c r="FF543" s="9"/>
      <c r="FG543" s="9"/>
      <c r="FH543" s="9"/>
      <c r="FI543" s="9"/>
      <c r="FJ543" s="9"/>
      <c r="FK543" s="9"/>
      <c r="FL543" s="9"/>
      <c r="FM543" s="9"/>
      <c r="FN543" s="9"/>
      <c r="FO543" s="9"/>
      <c r="FP543" s="9"/>
      <c r="FQ543" s="9"/>
      <c r="FR543" s="9"/>
      <c r="FS543" s="9"/>
      <c r="FT543" s="9"/>
      <c r="FU543" s="9"/>
      <c r="FV543" s="9"/>
      <c r="FW543" s="9"/>
      <c r="FX543" s="9"/>
      <c r="FY543" s="9"/>
      <c r="FZ543" s="9"/>
      <c r="GA543" s="9"/>
      <c r="GB543" s="9"/>
      <c r="GC543" s="9"/>
      <c r="GD543" s="9"/>
      <c r="GE543" s="9"/>
      <c r="GF543" s="9"/>
      <c r="GG543" s="9"/>
      <c r="GH543" s="9"/>
      <c r="GI543" s="9"/>
      <c r="GJ543" s="9"/>
      <c r="GK543" s="9"/>
      <c r="GL543" s="9"/>
      <c r="GM543" s="9"/>
      <c r="GN543" s="9"/>
      <c r="GO543" s="9"/>
      <c r="GP543" s="9"/>
      <c r="GQ543" s="9"/>
      <c r="GR543" s="9"/>
      <c r="GS543" s="9"/>
      <c r="GT543" s="9"/>
      <c r="GU543" s="9"/>
      <c r="GV543" s="9"/>
      <c r="GW543" s="9"/>
      <c r="GX543" s="9"/>
      <c r="GY543" s="9"/>
      <c r="GZ543" s="9"/>
      <c r="HA543" s="9"/>
      <c r="HB543" s="9"/>
      <c r="HC543" s="9"/>
      <c r="HD543" s="9"/>
      <c r="HE543" s="9"/>
      <c r="HF543" s="9"/>
      <c r="HG543" s="9"/>
      <c r="HH543" s="9"/>
      <c r="HI543" s="9"/>
      <c r="HJ543" s="9"/>
      <c r="HK543" s="9"/>
      <c r="HL543" s="9"/>
      <c r="HM543" s="9"/>
      <c r="HN543" s="9"/>
      <c r="HO543" s="9"/>
      <c r="HP543" s="9"/>
      <c r="HQ543" s="9"/>
      <c r="HR543" s="9"/>
      <c r="HS543" s="9"/>
      <c r="HT543" s="9"/>
      <c r="HU543" s="9"/>
      <c r="HV543" s="9"/>
      <c r="HW543" s="9"/>
      <c r="HX543" s="9"/>
      <c r="HY543" s="9"/>
      <c r="HZ543" s="9"/>
      <c r="IA543" s="9"/>
      <c r="IB543" s="9"/>
      <c r="IC543" s="9"/>
      <c r="ID543" s="9"/>
      <c r="IE543" s="9"/>
      <c r="IF543" s="9"/>
      <c r="IG543" s="9"/>
      <c r="IH543" s="9"/>
      <c r="II543" s="9"/>
      <c r="IJ543" s="9"/>
      <c r="IK543" s="9"/>
      <c r="IL543" s="9"/>
      <c r="IM543" s="9"/>
      <c r="IN543" s="9"/>
      <c r="IO543" s="9"/>
      <c r="IP543" s="9"/>
      <c r="IQ543" s="9"/>
      <c r="IR543" s="9"/>
      <c r="IS543" s="9"/>
      <c r="IT543" s="9"/>
      <c r="IU543" s="9"/>
      <c r="IV543" s="9"/>
      <c r="IW543" s="9"/>
      <c r="IX543" s="9"/>
      <c r="IY543" s="9"/>
      <c r="IZ543" s="9"/>
      <c r="JA543" s="9"/>
      <c r="JB543" s="9"/>
      <c r="JC543" s="9"/>
      <c r="JD543" s="9"/>
      <c r="JE543" s="9"/>
    </row>
    <row r="544" spans="1:265" ht="30.75" customHeight="1" x14ac:dyDescent="0.3">
      <c r="A544" s="488" t="s">
        <v>2705</v>
      </c>
      <c r="B544" s="496" t="s">
        <v>2706</v>
      </c>
      <c r="C544" s="460" t="s">
        <v>579</v>
      </c>
      <c r="D544" s="505" t="s">
        <v>589</v>
      </c>
      <c r="E544" s="505" t="s">
        <v>583</v>
      </c>
      <c r="F544" s="459"/>
      <c r="G544" s="456"/>
      <c r="H544" s="196">
        <v>45261</v>
      </c>
      <c r="I544" s="197"/>
      <c r="J544" s="196">
        <v>45261</v>
      </c>
      <c r="K544" s="196">
        <v>45275</v>
      </c>
      <c r="L544" s="197"/>
      <c r="M544" s="576"/>
      <c r="N544" s="470">
        <v>45278</v>
      </c>
      <c r="O544" s="198">
        <v>45278</v>
      </c>
      <c r="P544" s="340"/>
      <c r="Q544" s="363"/>
      <c r="R544" s="549"/>
      <c r="S544" s="550"/>
      <c r="T544" s="551"/>
      <c r="U544" s="551"/>
      <c r="V544" s="551"/>
      <c r="W544" s="551"/>
      <c r="X544" s="551"/>
      <c r="Y544" s="552"/>
      <c r="Z544" s="553"/>
      <c r="AA544" s="554">
        <v>45509</v>
      </c>
      <c r="AB544" s="554">
        <v>45411</v>
      </c>
      <c r="AC544" s="554">
        <v>45513</v>
      </c>
      <c r="AD544" s="554">
        <v>45512</v>
      </c>
      <c r="AE544" s="665">
        <v>45516</v>
      </c>
      <c r="AF544" s="613">
        <v>45520</v>
      </c>
      <c r="AG544" s="556">
        <v>45523</v>
      </c>
      <c r="DX544" s="466" t="s">
        <v>2028</v>
      </c>
      <c r="DY544" s="466" t="s">
        <v>2682</v>
      </c>
      <c r="DZ544" s="466" t="s">
        <v>584</v>
      </c>
      <c r="EA544" s="466" t="s">
        <v>577</v>
      </c>
      <c r="EB544" s="607"/>
      <c r="EC544" s="195" t="s">
        <v>1547</v>
      </c>
      <c r="ED544" s="671" t="s">
        <v>1528</v>
      </c>
      <c r="EE544" s="466"/>
      <c r="EF544" s="466"/>
      <c r="EG544" s="466"/>
      <c r="EH544" s="466"/>
      <c r="EI544" s="607"/>
      <c r="EJ544" s="466"/>
      <c r="EK544" s="466"/>
      <c r="EL544" s="466"/>
      <c r="EM544" s="466"/>
      <c r="EN544" s="466"/>
      <c r="EO544" s="466"/>
      <c r="EP544" s="466"/>
      <c r="EQ544" s="466"/>
      <c r="ER544" s="466" t="s">
        <v>2683</v>
      </c>
      <c r="ES544" s="9"/>
      <c r="ET544" s="9"/>
      <c r="EU544" s="9"/>
      <c r="EV544" s="9"/>
      <c r="EW544" s="9"/>
      <c r="EX544" s="9"/>
      <c r="EY544" s="9"/>
      <c r="EZ544" s="9"/>
      <c r="FA544" s="9"/>
      <c r="FB544" s="9"/>
      <c r="FC544" s="9"/>
      <c r="FD544" s="9"/>
      <c r="FE544" s="9"/>
      <c r="FF544" s="9"/>
      <c r="FG544" s="9"/>
      <c r="FH544" s="9"/>
      <c r="FI544" s="9"/>
      <c r="FJ544" s="9"/>
      <c r="FK544" s="9"/>
      <c r="FL544" s="9"/>
      <c r="FM544" s="9"/>
      <c r="FN544" s="9"/>
      <c r="FO544" s="9"/>
      <c r="FP544" s="9"/>
      <c r="FQ544" s="9"/>
      <c r="FR544" s="9"/>
      <c r="FS544" s="9"/>
      <c r="FT544" s="9"/>
      <c r="FU544" s="9"/>
      <c r="FV544" s="9"/>
      <c r="FW544" s="9"/>
      <c r="FX544" s="9"/>
      <c r="FY544" s="9"/>
      <c r="FZ544" s="9"/>
      <c r="GA544" s="9"/>
      <c r="GB544" s="9"/>
      <c r="GC544" s="9"/>
      <c r="GD544" s="9"/>
      <c r="GE544" s="9"/>
      <c r="GF544" s="9"/>
      <c r="GG544" s="9"/>
      <c r="GH544" s="9"/>
      <c r="GI544" s="9"/>
      <c r="GJ544" s="9"/>
      <c r="GK544" s="9"/>
      <c r="GL544" s="9"/>
      <c r="GM544" s="9"/>
      <c r="GN544" s="9"/>
      <c r="GO544" s="9"/>
      <c r="GP544" s="9"/>
      <c r="GQ544" s="9"/>
      <c r="GR544" s="9"/>
      <c r="GS544" s="9"/>
      <c r="GT544" s="9"/>
      <c r="GU544" s="9"/>
      <c r="GV544" s="9"/>
      <c r="GW544" s="9"/>
      <c r="GX544" s="9"/>
      <c r="GY544" s="9"/>
      <c r="GZ544" s="9"/>
      <c r="HA544" s="9"/>
      <c r="HB544" s="9"/>
      <c r="HC544" s="9"/>
      <c r="HD544" s="9"/>
      <c r="HE544" s="9"/>
      <c r="HF544" s="9"/>
      <c r="HG544" s="9"/>
      <c r="HH544" s="9"/>
      <c r="HI544" s="9"/>
      <c r="HJ544" s="9"/>
      <c r="HK544" s="9"/>
      <c r="HL544" s="9"/>
      <c r="HM544" s="9"/>
      <c r="HN544" s="9"/>
      <c r="HO544" s="9"/>
      <c r="HP544" s="9"/>
      <c r="HQ544" s="9"/>
      <c r="HR544" s="9"/>
      <c r="HS544" s="9"/>
      <c r="HT544" s="9"/>
      <c r="HU544" s="9"/>
      <c r="HV544" s="9"/>
      <c r="HW544" s="9"/>
      <c r="HX544" s="9"/>
      <c r="HY544" s="9"/>
      <c r="HZ544" s="9"/>
      <c r="IA544" s="9"/>
      <c r="IB544" s="9"/>
      <c r="IC544" s="9"/>
      <c r="ID544" s="9"/>
      <c r="IE544" s="9"/>
      <c r="IF544" s="9"/>
      <c r="IG544" s="9"/>
      <c r="IH544" s="9"/>
      <c r="II544" s="9"/>
      <c r="IJ544" s="9"/>
      <c r="IK544" s="9"/>
      <c r="IL544" s="9"/>
      <c r="IM544" s="9"/>
      <c r="IN544" s="9"/>
      <c r="IO544" s="9"/>
      <c r="IP544" s="9"/>
      <c r="IQ544" s="9"/>
      <c r="IR544" s="9"/>
      <c r="IS544" s="9"/>
      <c r="IT544" s="9"/>
      <c r="IU544" s="9"/>
      <c r="IV544" s="9"/>
      <c r="IW544" s="9"/>
      <c r="IX544" s="9"/>
      <c r="IY544" s="9"/>
      <c r="IZ544" s="9"/>
      <c r="JA544" s="9"/>
      <c r="JB544" s="9"/>
      <c r="JC544" s="9"/>
      <c r="JD544" s="9"/>
      <c r="JE544" s="9"/>
    </row>
    <row r="545" spans="1:265" ht="30.75" customHeight="1" x14ac:dyDescent="0.3">
      <c r="A545" s="488" t="s">
        <v>2707</v>
      </c>
      <c r="B545" s="496" t="s">
        <v>2708</v>
      </c>
      <c r="C545" s="460" t="s">
        <v>579</v>
      </c>
      <c r="D545" s="505" t="s">
        <v>589</v>
      </c>
      <c r="E545" s="505" t="s">
        <v>583</v>
      </c>
      <c r="F545" s="202"/>
      <c r="G545" s="456"/>
      <c r="H545" s="461">
        <v>45259</v>
      </c>
      <c r="I545" s="202"/>
      <c r="J545" s="623">
        <v>45275</v>
      </c>
      <c r="K545" s="461">
        <v>45275</v>
      </c>
      <c r="L545" s="456"/>
      <c r="M545" s="548"/>
      <c r="N545" s="470">
        <v>45278</v>
      </c>
      <c r="O545" s="337">
        <v>45278</v>
      </c>
      <c r="P545" s="505"/>
      <c r="Q545" s="749"/>
      <c r="R545" s="549"/>
      <c r="S545" s="550"/>
      <c r="T545" s="551"/>
      <c r="U545" s="551"/>
      <c r="V545" s="551"/>
      <c r="W545" s="551"/>
      <c r="X545" s="551"/>
      <c r="Y545" s="552"/>
      <c r="Z545" s="566"/>
      <c r="AA545" s="554">
        <v>45513</v>
      </c>
      <c r="AB545" s="554">
        <v>45418</v>
      </c>
      <c r="AC545" s="554">
        <v>45518</v>
      </c>
      <c r="AD545" s="554">
        <v>45517</v>
      </c>
      <c r="AE545" s="665">
        <v>45520</v>
      </c>
      <c r="AF545" s="666">
        <v>45523</v>
      </c>
      <c r="AG545" s="667">
        <v>45524</v>
      </c>
      <c r="DX545" s="280" t="s">
        <v>2028</v>
      </c>
      <c r="DY545" s="280" t="s">
        <v>1622</v>
      </c>
      <c r="DZ545" s="280" t="s">
        <v>584</v>
      </c>
      <c r="EA545" s="280" t="s">
        <v>577</v>
      </c>
      <c r="EB545" s="488"/>
      <c r="EC545" s="195" t="s">
        <v>1547</v>
      </c>
      <c r="ED545" s="670" t="s">
        <v>1528</v>
      </c>
      <c r="EE545" s="280"/>
      <c r="EF545" s="280"/>
      <c r="EG545" s="280"/>
      <c r="EH545" s="280"/>
      <c r="EI545" s="280"/>
      <c r="EJ545" s="280"/>
      <c r="EK545" s="280"/>
      <c r="EL545" s="280"/>
      <c r="EM545" s="280"/>
      <c r="EN545" s="280"/>
      <c r="EO545" s="280"/>
      <c r="EP545" s="280"/>
      <c r="EQ545" s="280"/>
      <c r="ER545" s="280" t="s">
        <v>2709</v>
      </c>
      <c r="ES545" s="9"/>
      <c r="ET545" s="9"/>
      <c r="EU545" s="9"/>
      <c r="EV545" s="9"/>
      <c r="EW545" s="9"/>
      <c r="EX545" s="9"/>
      <c r="EY545" s="9"/>
      <c r="EZ545" s="9"/>
      <c r="FA545" s="9"/>
      <c r="FB545" s="9"/>
      <c r="FC545" s="9"/>
      <c r="FD545" s="9"/>
      <c r="FE545" s="9"/>
      <c r="FF545" s="9"/>
      <c r="FG545" s="9"/>
      <c r="FH545" s="9"/>
      <c r="FI545" s="9"/>
      <c r="FJ545" s="9"/>
      <c r="FK545" s="9"/>
      <c r="FL545" s="9"/>
      <c r="FM545" s="9"/>
      <c r="FN545" s="9"/>
      <c r="FO545" s="9"/>
      <c r="FP545" s="9"/>
      <c r="FQ545" s="9"/>
      <c r="FR545" s="9"/>
      <c r="FS545" s="9"/>
      <c r="FT545" s="9"/>
      <c r="FU545" s="9"/>
      <c r="FV545" s="9"/>
      <c r="FW545" s="9"/>
      <c r="FX545" s="9"/>
      <c r="FY545" s="9"/>
      <c r="FZ545" s="9"/>
      <c r="GA545" s="9"/>
      <c r="GB545" s="9"/>
      <c r="GC545" s="9"/>
      <c r="GD545" s="9"/>
      <c r="GE545" s="9"/>
      <c r="GF545" s="9"/>
      <c r="GG545" s="9"/>
      <c r="GH545" s="9"/>
      <c r="GI545" s="9"/>
      <c r="GJ545" s="9"/>
      <c r="GK545" s="9"/>
      <c r="GL545" s="9"/>
      <c r="GM545" s="9"/>
      <c r="GN545" s="9"/>
      <c r="GO545" s="9"/>
      <c r="GP545" s="9"/>
      <c r="GQ545" s="9"/>
      <c r="GR545" s="9"/>
      <c r="GS545" s="9"/>
      <c r="GT545" s="9"/>
      <c r="GU545" s="9"/>
      <c r="GV545" s="9"/>
      <c r="GW545" s="9"/>
      <c r="GX545" s="9"/>
      <c r="GY545" s="9"/>
      <c r="GZ545" s="9"/>
      <c r="HA545" s="9"/>
      <c r="HB545" s="9"/>
      <c r="HC545" s="9"/>
      <c r="HD545" s="9"/>
      <c r="HE545" s="9"/>
      <c r="HF545" s="9"/>
      <c r="HG545" s="9"/>
      <c r="HH545" s="9"/>
      <c r="HI545" s="9"/>
      <c r="HJ545" s="9"/>
      <c r="HK545" s="9"/>
      <c r="HL545" s="9"/>
      <c r="HM545" s="9"/>
      <c r="HN545" s="9"/>
      <c r="HO545" s="9"/>
      <c r="HP545" s="9"/>
      <c r="HQ545" s="9"/>
      <c r="HR545" s="9"/>
      <c r="HS545" s="9"/>
      <c r="HT545" s="9"/>
      <c r="HU545" s="9"/>
      <c r="HV545" s="9"/>
      <c r="HW545" s="9"/>
      <c r="HX545" s="9"/>
      <c r="HY545" s="9"/>
      <c r="HZ545" s="9"/>
      <c r="IA545" s="9"/>
      <c r="IB545" s="9"/>
      <c r="IC545" s="9"/>
      <c r="ID545" s="9"/>
      <c r="IE545" s="9"/>
      <c r="IF545" s="9"/>
      <c r="IG545" s="9"/>
      <c r="IH545" s="9"/>
      <c r="II545" s="9"/>
      <c r="IJ545" s="9"/>
      <c r="IK545" s="9"/>
      <c r="IL545" s="9"/>
      <c r="IM545" s="9"/>
      <c r="IN545" s="9"/>
      <c r="IO545" s="9"/>
      <c r="IP545" s="9"/>
      <c r="IQ545" s="9"/>
      <c r="IR545" s="9"/>
      <c r="IS545" s="9"/>
      <c r="IT545" s="9"/>
      <c r="IU545" s="9"/>
      <c r="IV545" s="9"/>
      <c r="IW545" s="9"/>
      <c r="IX545" s="9"/>
      <c r="IY545" s="9"/>
      <c r="IZ545" s="9"/>
      <c r="JA545" s="9"/>
      <c r="JB545" s="9"/>
      <c r="JC545" s="9"/>
      <c r="JD545" s="9"/>
      <c r="JE545" s="9"/>
    </row>
    <row r="546" spans="1:265" ht="30.75" customHeight="1" x14ac:dyDescent="0.3">
      <c r="A546" s="488" t="s">
        <v>2710</v>
      </c>
      <c r="B546" s="496" t="s">
        <v>2711</v>
      </c>
      <c r="C546" s="460" t="s">
        <v>579</v>
      </c>
      <c r="D546" s="505" t="s">
        <v>589</v>
      </c>
      <c r="E546" s="505" t="s">
        <v>583</v>
      </c>
      <c r="F546" s="197"/>
      <c r="G546" s="197"/>
      <c r="H546" s="196">
        <v>45259</v>
      </c>
      <c r="I546" s="197"/>
      <c r="J546" s="623">
        <v>45261</v>
      </c>
      <c r="K546" s="461">
        <v>45275</v>
      </c>
      <c r="L546" s="456"/>
      <c r="M546" s="548"/>
      <c r="N546" s="470">
        <v>45278</v>
      </c>
      <c r="O546" s="337">
        <v>45278</v>
      </c>
      <c r="P546" s="505"/>
      <c r="Q546" s="510"/>
      <c r="R546" s="549"/>
      <c r="S546" s="550"/>
      <c r="T546" s="551"/>
      <c r="U546" s="551"/>
      <c r="V546" s="551"/>
      <c r="W546" s="551"/>
      <c r="X546" s="551"/>
      <c r="Y546" s="552"/>
      <c r="Z546" s="553"/>
      <c r="AA546" s="554">
        <v>45518</v>
      </c>
      <c r="AB546" s="554">
        <v>45425</v>
      </c>
      <c r="AC546" s="554">
        <v>45523</v>
      </c>
      <c r="AD546" s="554">
        <v>45520</v>
      </c>
      <c r="AE546" s="665">
        <v>45524</v>
      </c>
      <c r="AF546" s="613">
        <v>45530</v>
      </c>
      <c r="AG546" s="556">
        <v>45531</v>
      </c>
      <c r="DX546" s="280" t="s">
        <v>2028</v>
      </c>
      <c r="DY546" s="280" t="s">
        <v>2712</v>
      </c>
      <c r="DZ546" s="280" t="s">
        <v>584</v>
      </c>
      <c r="EA546" s="280" t="s">
        <v>577</v>
      </c>
      <c r="EB546" s="280"/>
      <c r="EC546" s="228" t="s">
        <v>1547</v>
      </c>
      <c r="ED546" s="280" t="s">
        <v>1528</v>
      </c>
      <c r="EE546" s="280"/>
      <c r="EF546" s="280"/>
      <c r="EG546" s="280"/>
      <c r="EH546" s="280"/>
      <c r="EI546" s="280"/>
      <c r="EJ546" s="280"/>
      <c r="EK546" s="280"/>
      <c r="EL546" s="280"/>
      <c r="EM546" s="280"/>
      <c r="EN546" s="280"/>
      <c r="EO546" s="280"/>
      <c r="EP546" s="280"/>
      <c r="EQ546" s="280"/>
      <c r="ER546" s="280" t="s">
        <v>2713</v>
      </c>
      <c r="ES546" s="9"/>
      <c r="ET546" s="9"/>
      <c r="EU546" s="9"/>
      <c r="EV546" s="9"/>
      <c r="EW546" s="9"/>
      <c r="EX546" s="9"/>
      <c r="EY546" s="9"/>
      <c r="EZ546" s="9"/>
      <c r="FA546" s="9"/>
      <c r="FB546" s="9"/>
      <c r="FC546" s="9"/>
      <c r="FD546" s="9"/>
      <c r="FE546" s="9"/>
      <c r="FF546" s="9"/>
      <c r="FG546" s="9"/>
      <c r="FH546" s="9"/>
      <c r="FI546" s="9"/>
      <c r="FJ546" s="9"/>
      <c r="FK546" s="9"/>
      <c r="FL546" s="9"/>
      <c r="FM546" s="9"/>
      <c r="FN546" s="9"/>
      <c r="FO546" s="9"/>
      <c r="FP546" s="9"/>
      <c r="FQ546" s="9"/>
      <c r="FR546" s="9"/>
      <c r="FS546" s="9"/>
      <c r="FT546" s="9"/>
      <c r="FU546" s="9"/>
      <c r="FV546" s="9"/>
      <c r="FW546" s="9"/>
      <c r="FX546" s="9"/>
      <c r="FY546" s="9"/>
      <c r="FZ546" s="9"/>
      <c r="GA546" s="9"/>
      <c r="GB546" s="9"/>
      <c r="GC546" s="9"/>
      <c r="GD546" s="9"/>
      <c r="GE546" s="9"/>
      <c r="GF546" s="9"/>
      <c r="GG546" s="9"/>
      <c r="GH546" s="9"/>
      <c r="GI546" s="9"/>
      <c r="GJ546" s="9"/>
      <c r="GK546" s="9"/>
      <c r="GL546" s="9"/>
      <c r="GM546" s="9"/>
      <c r="GN546" s="9"/>
      <c r="GO546" s="9"/>
      <c r="GP546" s="9"/>
      <c r="GQ546" s="9"/>
      <c r="GR546" s="9"/>
      <c r="GS546" s="9"/>
      <c r="GT546" s="9"/>
      <c r="GU546" s="9"/>
      <c r="GV546" s="9"/>
      <c r="GW546" s="9"/>
      <c r="GX546" s="9"/>
      <c r="GY546" s="9"/>
      <c r="GZ546" s="9"/>
      <c r="HA546" s="9"/>
      <c r="HB546" s="9"/>
      <c r="HC546" s="9"/>
      <c r="HD546" s="9"/>
      <c r="HE546" s="9"/>
      <c r="HF546" s="9"/>
      <c r="HG546" s="9"/>
      <c r="HH546" s="9"/>
      <c r="HI546" s="9"/>
      <c r="HJ546" s="9"/>
      <c r="HK546" s="9"/>
      <c r="HL546" s="9"/>
      <c r="HM546" s="9"/>
      <c r="HN546" s="9"/>
      <c r="HO546" s="9"/>
      <c r="HP546" s="9"/>
      <c r="HQ546" s="9"/>
      <c r="HR546" s="9"/>
      <c r="HS546" s="9"/>
      <c r="HT546" s="9"/>
      <c r="HU546" s="9"/>
      <c r="HV546" s="9"/>
      <c r="HW546" s="9"/>
      <c r="HX546" s="9"/>
      <c r="HY546" s="9"/>
      <c r="HZ546" s="9"/>
      <c r="IA546" s="9"/>
      <c r="IB546" s="9"/>
      <c r="IC546" s="9"/>
      <c r="ID546" s="9"/>
      <c r="IE546" s="9"/>
      <c r="IF546" s="9"/>
      <c r="IG546" s="9"/>
      <c r="IH546" s="9"/>
      <c r="II546" s="9"/>
      <c r="IJ546" s="9"/>
      <c r="IK546" s="9"/>
      <c r="IL546" s="9"/>
      <c r="IM546" s="9"/>
      <c r="IN546" s="9"/>
      <c r="IO546" s="9"/>
      <c r="IP546" s="9"/>
      <c r="IQ546" s="9"/>
      <c r="IR546" s="9"/>
      <c r="IS546" s="9"/>
      <c r="IT546" s="9"/>
      <c r="IU546" s="9"/>
      <c r="IV546" s="9"/>
      <c r="IW546" s="9"/>
      <c r="IX546" s="9"/>
      <c r="IY546" s="9"/>
      <c r="IZ546" s="9"/>
      <c r="JA546" s="9"/>
      <c r="JB546" s="9"/>
      <c r="JC546" s="9"/>
      <c r="JD546" s="9"/>
      <c r="JE546" s="9"/>
    </row>
    <row r="547" spans="1:265" ht="30.75" customHeight="1" x14ac:dyDescent="0.3">
      <c r="A547" s="488" t="s">
        <v>2714</v>
      </c>
      <c r="B547" s="496" t="s">
        <v>2715</v>
      </c>
      <c r="C547" s="460" t="s">
        <v>579</v>
      </c>
      <c r="D547" s="505" t="s">
        <v>589</v>
      </c>
      <c r="E547" s="505" t="s">
        <v>575</v>
      </c>
      <c r="F547" s="470">
        <v>45240</v>
      </c>
      <c r="G547" s="470"/>
      <c r="H547" s="622">
        <v>45240</v>
      </c>
      <c r="I547" s="470"/>
      <c r="J547" s="487">
        <v>45244</v>
      </c>
      <c r="K547" s="514"/>
      <c r="L547" s="622"/>
      <c r="M547" s="548"/>
      <c r="N547" s="470"/>
      <c r="O547" s="506"/>
      <c r="P547" s="339"/>
      <c r="Q547" s="510"/>
      <c r="R547" s="653" t="s">
        <v>2716</v>
      </c>
      <c r="S547" s="550"/>
      <c r="T547" s="551"/>
      <c r="U547" s="551"/>
      <c r="V547" s="551"/>
      <c r="W547" s="551"/>
      <c r="X547" s="551"/>
      <c r="Y547" s="552"/>
      <c r="Z547" s="553"/>
      <c r="AA547" s="554"/>
      <c r="AB547" s="554"/>
      <c r="AC547" s="554"/>
      <c r="AD547" s="554"/>
      <c r="AE547" s="554"/>
      <c r="AF547" s="555"/>
      <c r="AG547" s="554"/>
      <c r="DX547" s="280"/>
      <c r="DY547" s="280"/>
      <c r="DZ547" s="280"/>
      <c r="EA547" s="280"/>
      <c r="EB547" s="280"/>
      <c r="EC547" s="280" t="s">
        <v>1705</v>
      </c>
      <c r="ED547" s="280"/>
      <c r="EE547" s="280"/>
      <c r="EF547" s="280"/>
      <c r="EG547" s="280"/>
      <c r="EH547" s="280"/>
      <c r="EI547" s="280"/>
      <c r="EJ547" s="280"/>
      <c r="EK547" s="280"/>
      <c r="EL547" s="280"/>
      <c r="EM547" s="280"/>
      <c r="EN547" s="280"/>
      <c r="EO547" s="280"/>
      <c r="EP547" s="280"/>
      <c r="EQ547" s="280"/>
      <c r="ER547" s="280"/>
    </row>
    <row r="548" spans="1:265" ht="30.75" customHeight="1" x14ac:dyDescent="0.3">
      <c r="A548" s="340" t="s">
        <v>2717</v>
      </c>
      <c r="B548" s="496" t="s">
        <v>2718</v>
      </c>
      <c r="C548" s="460" t="s">
        <v>579</v>
      </c>
      <c r="D548" s="505" t="s">
        <v>589</v>
      </c>
      <c r="E548" s="505" t="s">
        <v>575</v>
      </c>
      <c r="F548" s="563"/>
      <c r="G548" s="197"/>
      <c r="H548" s="196">
        <v>45182</v>
      </c>
      <c r="I548" s="196">
        <v>45188</v>
      </c>
      <c r="J548" s="623">
        <v>45189</v>
      </c>
      <c r="K548" s="586"/>
      <c r="L548" s="586"/>
      <c r="M548" s="626"/>
      <c r="N548" s="196">
        <v>45184</v>
      </c>
      <c r="O548" s="632">
        <v>45194</v>
      </c>
      <c r="P548" s="198"/>
      <c r="Q548" s="271"/>
      <c r="R548" s="648"/>
      <c r="S548" s="486"/>
      <c r="T548" s="486"/>
      <c r="U548" s="486"/>
      <c r="V548" s="486"/>
      <c r="W548" s="486"/>
      <c r="X548" s="486"/>
      <c r="Y548" s="475"/>
      <c r="Z548" s="512">
        <v>45296</v>
      </c>
      <c r="AA548" s="512">
        <v>45302</v>
      </c>
      <c r="AB548" s="512"/>
      <c r="AC548" s="512"/>
      <c r="AD548" s="512">
        <f>SUM(AC548+AE548)/2</f>
        <v>0</v>
      </c>
      <c r="AE548" s="512"/>
      <c r="AF548" s="353" t="str">
        <f>IF(ISBLANK(AG548),"",WORKDAY(AG548,-1))</f>
        <v/>
      </c>
      <c r="AG548" s="300"/>
      <c r="AH548" s="476"/>
      <c r="AI548" s="41"/>
      <c r="AJ548" s="477">
        <f>IF(OR(ISBLANK(task_Fab_start),ISBLANK(task_Plumb_start)),"",task_Plumb_start-task_Fab_start+1)</f>
        <v>7</v>
      </c>
      <c r="AK548" s="477" t="str">
        <f>IF(OR(ISBLANK(task_Plumb_start),ISBLANK(task_Elect_start)),"",task_Elect_start-task_Plumb_start+1)</f>
        <v/>
      </c>
      <c r="AL548" s="477" t="str">
        <f>IF(OR(ISBLANK(task_Elect_start),ISBLANK(task_Fitup_Elect_start)),"",task_Fitup_Elect_start-task_Elect_start+1)</f>
        <v/>
      </c>
      <c r="AM548" s="477" t="str">
        <f>IF(OR(ISBLANK(task_Fitup_Elect_start),ISBLANK(task_Fitup_Plumb_start)),"",task_Fitup_Plumb_start-task_Fitup_Elect_start+1)</f>
        <v/>
      </c>
      <c r="AN548" s="477" t="str">
        <f>IF(OR(ISBLANK(task_Fitup_Plumb_start),ISBLANK(task_Test_start)),"",task_Test_start-task_Fitup_Plumb_start+1)</f>
        <v/>
      </c>
      <c r="AO548" s="477" t="str">
        <f>IF(OR(ISBLANK(task_Test_start),ISBLANK(task_QC_start)),"",task_QC_start-task_Test_start+1)</f>
        <v/>
      </c>
      <c r="AP548" s="477" t="str">
        <f>IF(OR(ISBLANK(task_QC_start),ISBLANK(task_Shipdate)),"",task_Shipdate-task_QC_start+1)</f>
        <v/>
      </c>
      <c r="AQ548" s="9"/>
      <c r="AR548" s="9"/>
      <c r="AS548" s="9"/>
      <c r="AT548" s="9"/>
      <c r="AU548" s="9"/>
      <c r="AV548" s="9"/>
      <c r="AW548" s="9"/>
      <c r="AX548" s="9"/>
      <c r="AY548" s="9"/>
      <c r="AZ548" s="9"/>
      <c r="BA548" s="9"/>
      <c r="BB548" s="9"/>
      <c r="BC548" s="9"/>
      <c r="BD548" s="9"/>
      <c r="BE548" s="9"/>
      <c r="BF548" s="9"/>
      <c r="BG548" s="1"/>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c r="DM548" s="9"/>
      <c r="DN548" s="9"/>
      <c r="DO548" s="9"/>
      <c r="DP548" s="9"/>
      <c r="DQ548" s="9"/>
      <c r="DR548" s="9"/>
      <c r="DS548" s="9"/>
      <c r="DT548" s="9"/>
      <c r="DU548" s="9"/>
      <c r="DV548" s="9"/>
      <c r="DW548" s="37"/>
      <c r="DX548" s="195" t="s">
        <v>2719</v>
      </c>
      <c r="DY548" s="195"/>
      <c r="DZ548" s="195" t="s">
        <v>584</v>
      </c>
      <c r="EA548" s="195" t="s">
        <v>577</v>
      </c>
      <c r="EB548" s="195" t="s">
        <v>2720</v>
      </c>
      <c r="EC548" s="195" t="s">
        <v>1705</v>
      </c>
      <c r="ED548" s="195" t="s">
        <v>2370</v>
      </c>
      <c r="EE548" s="195"/>
      <c r="EF548" s="195"/>
      <c r="EG548" s="195"/>
      <c r="EH548" s="195"/>
      <c r="EI548" s="195"/>
      <c r="EJ548" s="195"/>
      <c r="EK548" s="195"/>
      <c r="EL548" s="195"/>
      <c r="EM548" s="195"/>
      <c r="EN548" s="195"/>
      <c r="EO548" s="195"/>
      <c r="EP548" s="195"/>
      <c r="EQ548" s="195"/>
      <c r="ER548" s="195"/>
    </row>
    <row r="549" spans="1:265" ht="30.75" customHeight="1" x14ac:dyDescent="0.3">
      <c r="A549" s="340" t="s">
        <v>2721</v>
      </c>
      <c r="B549" s="496" t="s">
        <v>2722</v>
      </c>
      <c r="C549" s="460" t="s">
        <v>579</v>
      </c>
      <c r="D549" s="505" t="s">
        <v>589</v>
      </c>
      <c r="E549" s="505" t="s">
        <v>575</v>
      </c>
      <c r="F549" s="563"/>
      <c r="G549" s="197"/>
      <c r="H549" s="196">
        <v>45182</v>
      </c>
      <c r="I549" s="196">
        <v>45188</v>
      </c>
      <c r="J549" s="623">
        <v>45189</v>
      </c>
      <c r="K549" s="461">
        <v>45191</v>
      </c>
      <c r="L549" s="586"/>
      <c r="M549" s="626"/>
      <c r="N549" s="196">
        <v>45184</v>
      </c>
      <c r="O549" s="461">
        <v>45194</v>
      </c>
      <c r="P549" s="593"/>
      <c r="Q549" s="198"/>
      <c r="R549" s="648"/>
      <c r="S549" s="486"/>
      <c r="T549" s="486"/>
      <c r="U549" s="486"/>
      <c r="V549" s="486"/>
      <c r="W549" s="486"/>
      <c r="X549" s="486"/>
      <c r="Y549" s="475"/>
      <c r="Z549" s="512"/>
      <c r="AA549" s="512"/>
      <c r="AB549" s="512"/>
      <c r="AC549" s="512"/>
      <c r="AD549" s="512">
        <f>SUM(AC549+AE549)/2</f>
        <v>0</v>
      </c>
      <c r="AE549" s="512"/>
      <c r="AF549" s="353" t="str">
        <f>IF(ISBLANK(AG549),"",WORKDAY(AG549,-1))</f>
        <v/>
      </c>
      <c r="AG549" s="300"/>
      <c r="AH549" s="476"/>
      <c r="AI549" s="41"/>
      <c r="AJ549" s="477" t="str">
        <f>IF(OR(ISBLANK(task_Fab_start),ISBLANK(task_Plumb_start)),"",task_Plumb_start-task_Fab_start+1)</f>
        <v/>
      </c>
      <c r="AK549" s="477" t="str">
        <f>IF(OR(ISBLANK(task_Plumb_start),ISBLANK(task_Elect_start)),"",task_Elect_start-task_Plumb_start+1)</f>
        <v/>
      </c>
      <c r="AL549" s="477" t="str">
        <f>IF(OR(ISBLANK(task_Elect_start),ISBLANK(task_Fitup_Elect_start)),"",task_Fitup_Elect_start-task_Elect_start+1)</f>
        <v/>
      </c>
      <c r="AM549" s="477" t="str">
        <f>IF(OR(ISBLANK(task_Fitup_Elect_start),ISBLANK(task_Fitup_Plumb_start)),"",task_Fitup_Plumb_start-task_Fitup_Elect_start+1)</f>
        <v/>
      </c>
      <c r="AN549" s="477" t="str">
        <f>IF(OR(ISBLANK(task_Fitup_Plumb_start),ISBLANK(task_Test_start)),"",task_Test_start-task_Fitup_Plumb_start+1)</f>
        <v/>
      </c>
      <c r="AO549" s="477" t="str">
        <f>IF(OR(ISBLANK(task_Test_start),ISBLANK(task_QC_start)),"",task_QC_start-task_Test_start+1)</f>
        <v/>
      </c>
      <c r="AP549" s="477" t="str">
        <f>IF(OR(ISBLANK(task_QC_start),ISBLANK(task_Shipdate)),"",task_Shipdate-task_QC_start+1)</f>
        <v/>
      </c>
      <c r="AQ549" s="9"/>
      <c r="AR549" s="9"/>
      <c r="AS549" s="9"/>
      <c r="AT549" s="9"/>
      <c r="AU549" s="9"/>
      <c r="AV549" s="9"/>
      <c r="AW549" s="9"/>
      <c r="AX549" s="9"/>
      <c r="AY549" s="9"/>
      <c r="AZ549" s="9"/>
      <c r="BA549" s="9"/>
      <c r="BB549" s="9"/>
      <c r="BC549" s="9"/>
      <c r="BD549" s="9"/>
      <c r="BE549" s="9"/>
      <c r="BF549" s="9"/>
      <c r="BG549" s="1"/>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c r="CT549" s="9"/>
      <c r="CU549" s="9"/>
      <c r="CV549" s="9"/>
      <c r="CW549" s="9"/>
      <c r="CX549" s="9"/>
      <c r="CY549" s="9"/>
      <c r="CZ549" s="9"/>
      <c r="DA549" s="9"/>
      <c r="DB549" s="9"/>
      <c r="DC549" s="9"/>
      <c r="DD549" s="9"/>
      <c r="DE549" s="9"/>
      <c r="DF549" s="9"/>
      <c r="DG549" s="9"/>
      <c r="DH549" s="9"/>
      <c r="DI549" s="9"/>
      <c r="DJ549" s="9"/>
      <c r="DK549" s="9"/>
      <c r="DL549" s="9"/>
      <c r="DM549" s="9"/>
      <c r="DN549" s="9"/>
      <c r="DO549" s="9"/>
      <c r="DP549" s="9"/>
      <c r="DQ549" s="9"/>
      <c r="DR549" s="9"/>
      <c r="DS549" s="9"/>
      <c r="DT549" s="9"/>
      <c r="DU549" s="9"/>
      <c r="DV549" s="9"/>
      <c r="DW549" s="37"/>
      <c r="DX549" s="195" t="s">
        <v>2719</v>
      </c>
      <c r="DY549" s="195"/>
      <c r="DZ549" s="195" t="s">
        <v>584</v>
      </c>
      <c r="EA549" s="195" t="s">
        <v>577</v>
      </c>
      <c r="EB549" s="195" t="s">
        <v>2720</v>
      </c>
      <c r="EC549" s="195" t="s">
        <v>1705</v>
      </c>
      <c r="ED549" s="195" t="s">
        <v>2370</v>
      </c>
      <c r="EE549" s="195"/>
      <c r="EF549" s="195"/>
      <c r="EG549" s="195"/>
      <c r="EH549" s="195"/>
      <c r="EI549" s="339"/>
      <c r="EJ549" s="339"/>
      <c r="EK549" s="339"/>
      <c r="EL549" s="339"/>
      <c r="EM549" s="339"/>
      <c r="EN549" s="339"/>
      <c r="EO549" s="339"/>
      <c r="EP549" s="339"/>
      <c r="EQ549" s="339"/>
      <c r="ER549" s="339"/>
    </row>
    <row r="550" spans="1:265" ht="30.75" customHeight="1" x14ac:dyDescent="0.3">
      <c r="A550" s="488" t="s">
        <v>2723</v>
      </c>
      <c r="B550" s="496" t="s">
        <v>2724</v>
      </c>
      <c r="C550" s="460" t="s">
        <v>579</v>
      </c>
      <c r="D550" s="505" t="s">
        <v>581</v>
      </c>
      <c r="E550" s="505" t="s">
        <v>575</v>
      </c>
      <c r="F550" s="198"/>
      <c r="G550" s="196">
        <v>45245</v>
      </c>
      <c r="H550" s="198"/>
      <c r="I550" s="198"/>
      <c r="J550" s="531"/>
      <c r="K550" s="531"/>
      <c r="L550" s="456"/>
      <c r="M550" s="506"/>
      <c r="N550" s="506"/>
      <c r="O550" s="506"/>
      <c r="P550" s="505"/>
      <c r="Q550" s="363"/>
      <c r="R550" s="531"/>
      <c r="S550" s="507"/>
      <c r="T550" s="507"/>
      <c r="U550" s="507"/>
      <c r="V550" s="507"/>
      <c r="W550" s="507"/>
      <c r="X550" s="507"/>
      <c r="Z550" s="508"/>
      <c r="AA550" s="508"/>
      <c r="AB550" s="508"/>
      <c r="AC550" s="508"/>
      <c r="AD550" s="508"/>
      <c r="AE550" s="508"/>
      <c r="AF550" s="353"/>
      <c r="AG550" s="300"/>
      <c r="DX550" s="249" t="s">
        <v>821</v>
      </c>
      <c r="DZ550" s="249" t="s">
        <v>584</v>
      </c>
      <c r="EC550" s="112" t="s">
        <v>1705</v>
      </c>
      <c r="EI550" s="280"/>
      <c r="EJ550" s="280"/>
      <c r="EK550" s="280"/>
      <c r="EL550" s="280"/>
      <c r="EM550" s="280"/>
      <c r="EN550" s="280"/>
      <c r="EO550" s="280"/>
      <c r="EP550" s="280"/>
      <c r="EQ550" s="280"/>
      <c r="ER550" s="280"/>
    </row>
    <row r="551" spans="1:265" ht="30.75" customHeight="1" x14ac:dyDescent="0.3">
      <c r="A551" s="488" t="s">
        <v>2725</v>
      </c>
      <c r="B551" s="496" t="s">
        <v>2726</v>
      </c>
      <c r="C551" s="460" t="s">
        <v>579</v>
      </c>
      <c r="D551" s="505" t="s">
        <v>581</v>
      </c>
      <c r="E551" s="505" t="s">
        <v>575</v>
      </c>
      <c r="F551" s="198"/>
      <c r="G551" s="196">
        <v>45245</v>
      </c>
      <c r="H551" s="198"/>
      <c r="I551" s="198"/>
      <c r="J551" s="531"/>
      <c r="K551" s="531"/>
      <c r="L551" s="456"/>
      <c r="M551" s="506"/>
      <c r="N551" s="506"/>
      <c r="O551" s="506"/>
      <c r="P551" s="505"/>
      <c r="Q551" s="363"/>
      <c r="R551" s="531"/>
      <c r="S551" s="507"/>
      <c r="T551" s="507"/>
      <c r="U551" s="507"/>
      <c r="V551" s="507"/>
      <c r="W551" s="507"/>
      <c r="X551" s="507"/>
      <c r="Z551" s="508"/>
      <c r="AA551" s="508"/>
      <c r="AB551" s="508"/>
      <c r="AC551" s="508"/>
      <c r="AD551" s="508"/>
      <c r="AE551" s="508"/>
      <c r="AF551" s="353"/>
      <c r="AG551" s="300"/>
      <c r="DX551" s="195" t="s">
        <v>821</v>
      </c>
      <c r="DY551" s="280"/>
      <c r="DZ551" s="195" t="s">
        <v>584</v>
      </c>
      <c r="EA551" s="280"/>
      <c r="EB551" s="280"/>
      <c r="EC551" s="280" t="s">
        <v>1705</v>
      </c>
      <c r="ED551" s="280"/>
      <c r="EE551" s="280"/>
      <c r="EF551" s="280"/>
      <c r="EG551" s="280"/>
      <c r="EH551" s="488"/>
      <c r="EI551" s="280"/>
      <c r="EJ551" s="280"/>
      <c r="EK551" s="280"/>
      <c r="EL551" s="280"/>
      <c r="EM551" s="280"/>
      <c r="EN551" s="280"/>
      <c r="EO551" s="280"/>
      <c r="EP551" s="280"/>
      <c r="EQ551" s="280"/>
      <c r="ER551" s="280"/>
    </row>
    <row r="552" spans="1:265" ht="30.75" customHeight="1" x14ac:dyDescent="0.3">
      <c r="A552" s="488" t="s">
        <v>2727</v>
      </c>
      <c r="B552" s="496" t="s">
        <v>2726</v>
      </c>
      <c r="C552" s="460" t="s">
        <v>579</v>
      </c>
      <c r="D552" s="505" t="s">
        <v>581</v>
      </c>
      <c r="E552" s="505" t="s">
        <v>575</v>
      </c>
      <c r="F552" s="198"/>
      <c r="G552" s="196">
        <v>45245</v>
      </c>
      <c r="H552" s="198"/>
      <c r="I552" s="198"/>
      <c r="J552" s="531"/>
      <c r="K552" s="531"/>
      <c r="L552" s="456"/>
      <c r="M552" s="506"/>
      <c r="N552" s="506"/>
      <c r="O552" s="506"/>
      <c r="P552" s="505"/>
      <c r="Q552" s="363"/>
      <c r="R552" s="531"/>
      <c r="S552" s="507"/>
      <c r="T552" s="507"/>
      <c r="U552" s="507"/>
      <c r="V552" s="507"/>
      <c r="W552" s="507"/>
      <c r="X552" s="507"/>
      <c r="Z552" s="508"/>
      <c r="AA552" s="508"/>
      <c r="AB552" s="508"/>
      <c r="AC552" s="508"/>
      <c r="AD552" s="508"/>
      <c r="AE552" s="508"/>
      <c r="AF552" s="353"/>
      <c r="AG552" s="300"/>
      <c r="DX552" s="195" t="s">
        <v>821</v>
      </c>
      <c r="DY552" s="280"/>
      <c r="DZ552" s="195" t="s">
        <v>584</v>
      </c>
      <c r="EA552" s="280"/>
      <c r="EB552" s="280"/>
      <c r="EC552" s="280" t="s">
        <v>1705</v>
      </c>
      <c r="ED552" s="280"/>
      <c r="EE552" s="280"/>
      <c r="EF552" s="280"/>
      <c r="EG552" s="280"/>
      <c r="EH552" s="488"/>
      <c r="EI552" s="280"/>
      <c r="EJ552" s="280"/>
      <c r="EK552" s="280"/>
      <c r="EL552" s="280"/>
      <c r="EM552" s="280"/>
      <c r="EN552" s="280"/>
      <c r="EO552" s="280"/>
      <c r="EP552" s="280"/>
      <c r="EQ552" s="280"/>
      <c r="ER552" s="280"/>
    </row>
    <row r="553" spans="1:265" ht="30.75" customHeight="1" x14ac:dyDescent="0.3">
      <c r="A553" s="488" t="s">
        <v>2728</v>
      </c>
      <c r="B553" s="496" t="s">
        <v>2726</v>
      </c>
      <c r="C553" s="460" t="s">
        <v>579</v>
      </c>
      <c r="D553" s="505" t="s">
        <v>581</v>
      </c>
      <c r="E553" s="505" t="s">
        <v>575</v>
      </c>
      <c r="F553" s="198"/>
      <c r="G553" s="196">
        <v>45245</v>
      </c>
      <c r="H553" s="198"/>
      <c r="I553" s="198"/>
      <c r="J553" s="531"/>
      <c r="K553" s="531"/>
      <c r="L553" s="456"/>
      <c r="M553" s="506"/>
      <c r="N553" s="506"/>
      <c r="O553" s="506"/>
      <c r="P553" s="505"/>
      <c r="Q553" s="363"/>
      <c r="R553" s="531"/>
      <c r="S553" s="507"/>
      <c r="T553" s="507"/>
      <c r="U553" s="507"/>
      <c r="V553" s="507"/>
      <c r="W553" s="507"/>
      <c r="X553" s="507"/>
      <c r="Z553" s="508"/>
      <c r="AA553" s="508"/>
      <c r="AB553" s="508"/>
      <c r="AC553" s="508"/>
      <c r="AD553" s="508"/>
      <c r="AE553" s="508"/>
      <c r="AF553" s="353"/>
      <c r="AG553" s="300"/>
      <c r="DX553" s="195" t="s">
        <v>821</v>
      </c>
      <c r="DY553" s="280"/>
      <c r="DZ553" s="195" t="s">
        <v>584</v>
      </c>
      <c r="EA553" s="280"/>
      <c r="EB553" s="280"/>
      <c r="EC553" s="280" t="s">
        <v>1705</v>
      </c>
      <c r="ED553" s="280"/>
      <c r="EE553" s="280"/>
      <c r="EF553" s="280"/>
      <c r="EG553" s="280"/>
      <c r="EH553" s="488"/>
      <c r="EI553" s="280"/>
      <c r="EJ553" s="280"/>
      <c r="EK553" s="280"/>
      <c r="EL553" s="280"/>
      <c r="EM553" s="280"/>
      <c r="EN553" s="280"/>
      <c r="EO553" s="280"/>
      <c r="EP553" s="280"/>
      <c r="EQ553" s="280"/>
      <c r="ER553" s="280"/>
    </row>
    <row r="554" spans="1:265" ht="30.75" customHeight="1" x14ac:dyDescent="0.3">
      <c r="A554" s="488" t="s">
        <v>2729</v>
      </c>
      <c r="B554" s="496" t="s">
        <v>2726</v>
      </c>
      <c r="C554" s="460" t="s">
        <v>579</v>
      </c>
      <c r="D554" s="505" t="s">
        <v>581</v>
      </c>
      <c r="E554" s="505" t="s">
        <v>575</v>
      </c>
      <c r="F554" s="198"/>
      <c r="G554" s="196">
        <v>45245</v>
      </c>
      <c r="H554" s="198"/>
      <c r="I554" s="198"/>
      <c r="J554" s="531"/>
      <c r="K554" s="531"/>
      <c r="L554" s="456"/>
      <c r="M554" s="506"/>
      <c r="N554" s="506"/>
      <c r="O554" s="506"/>
      <c r="P554" s="505"/>
      <c r="Q554" s="363"/>
      <c r="R554" s="531"/>
      <c r="S554" s="507"/>
      <c r="T554" s="507"/>
      <c r="U554" s="507"/>
      <c r="V554" s="507"/>
      <c r="W554" s="507"/>
      <c r="X554" s="507"/>
      <c r="Z554" s="508"/>
      <c r="AA554" s="508"/>
      <c r="AB554" s="508"/>
      <c r="AC554" s="508"/>
      <c r="AD554" s="508"/>
      <c r="AE554" s="508"/>
      <c r="AF554" s="353"/>
      <c r="AG554" s="300"/>
      <c r="DX554" s="195" t="s">
        <v>821</v>
      </c>
      <c r="DY554" s="280"/>
      <c r="DZ554" s="195" t="s">
        <v>584</v>
      </c>
      <c r="EA554" s="280"/>
      <c r="EB554" s="280"/>
      <c r="EC554" s="280" t="s">
        <v>1705</v>
      </c>
      <c r="ED554" s="280"/>
      <c r="EE554" s="280"/>
      <c r="EF554" s="280"/>
      <c r="EG554" s="280"/>
      <c r="EH554" s="488"/>
      <c r="EI554" s="280"/>
      <c r="EJ554" s="280"/>
      <c r="EK554" s="280"/>
      <c r="EL554" s="280"/>
      <c r="EM554" s="280"/>
      <c r="EN554" s="280"/>
      <c r="EO554" s="280"/>
      <c r="EP554" s="280"/>
      <c r="EQ554" s="280"/>
      <c r="ER554" s="280"/>
    </row>
    <row r="555" spans="1:265" ht="30.75" customHeight="1" x14ac:dyDescent="0.3">
      <c r="A555" s="488" t="s">
        <v>2730</v>
      </c>
      <c r="B555" s="496" t="s">
        <v>2726</v>
      </c>
      <c r="C555" s="460" t="s">
        <v>579</v>
      </c>
      <c r="D555" s="505" t="s">
        <v>581</v>
      </c>
      <c r="E555" s="505" t="s">
        <v>575</v>
      </c>
      <c r="F555" s="198"/>
      <c r="G555" s="196">
        <v>45245</v>
      </c>
      <c r="H555" s="198"/>
      <c r="I555" s="198"/>
      <c r="J555" s="531"/>
      <c r="K555" s="531"/>
      <c r="L555" s="456"/>
      <c r="M555" s="506"/>
      <c r="N555" s="506"/>
      <c r="O555" s="506"/>
      <c r="P555" s="505"/>
      <c r="Q555" s="363"/>
      <c r="R555" s="531"/>
      <c r="S555" s="507"/>
      <c r="T555" s="507"/>
      <c r="U555" s="507"/>
      <c r="V555" s="507"/>
      <c r="W555" s="507"/>
      <c r="X555" s="507"/>
      <c r="Z555" s="508"/>
      <c r="AA555" s="508"/>
      <c r="AB555" s="508"/>
      <c r="AC555" s="508"/>
      <c r="AD555" s="508"/>
      <c r="AE555" s="508"/>
      <c r="AF555" s="353"/>
      <c r="AG555" s="300"/>
      <c r="DX555" s="249" t="s">
        <v>821</v>
      </c>
      <c r="DZ555" s="249" t="s">
        <v>584</v>
      </c>
      <c r="EC555" s="112" t="s">
        <v>1705</v>
      </c>
      <c r="EI555" s="280"/>
      <c r="EJ555" s="280"/>
      <c r="EK555" s="280"/>
      <c r="EL555" s="280"/>
      <c r="EM555" s="280"/>
      <c r="EN555" s="280"/>
      <c r="EO555" s="280"/>
      <c r="EP555" s="280"/>
      <c r="EQ555" s="280"/>
      <c r="ER555" s="280"/>
    </row>
    <row r="556" spans="1:265" ht="30.75" hidden="1" customHeight="1" x14ac:dyDescent="0.3">
      <c r="A556" s="488" t="s">
        <v>2731</v>
      </c>
      <c r="B556" s="496" t="s">
        <v>2732</v>
      </c>
      <c r="C556" s="460" t="s">
        <v>579</v>
      </c>
      <c r="D556" s="505" t="s">
        <v>589</v>
      </c>
      <c r="E556" s="505" t="s">
        <v>595</v>
      </c>
      <c r="F556" s="470"/>
      <c r="G556" s="470"/>
      <c r="H556" s="470"/>
      <c r="I556" s="470"/>
      <c r="J556" s="547"/>
      <c r="K556" s="514"/>
      <c r="L556" s="514"/>
      <c r="M556" s="548"/>
      <c r="N556" s="514"/>
      <c r="O556" s="506"/>
      <c r="P556" s="505"/>
      <c r="Q556" s="363"/>
      <c r="R556" s="549" t="s">
        <v>2733</v>
      </c>
      <c r="S556" s="550"/>
      <c r="T556" s="551"/>
      <c r="U556" s="551"/>
      <c r="V556" s="551"/>
      <c r="W556" s="551"/>
      <c r="X556" s="551"/>
      <c r="Y556" s="552"/>
      <c r="Z556" s="553"/>
      <c r="AA556" s="554"/>
      <c r="AB556" s="554"/>
      <c r="AC556" s="554"/>
      <c r="AD556" s="554"/>
      <c r="AE556" s="554"/>
      <c r="AF556" s="555"/>
      <c r="AG556" s="556"/>
    </row>
    <row r="557" spans="1:265" ht="30.75" customHeight="1" x14ac:dyDescent="0.3">
      <c r="A557" s="488" t="s">
        <v>2734</v>
      </c>
      <c r="B557" s="496" t="s">
        <v>2735</v>
      </c>
      <c r="C557" s="460" t="s">
        <v>579</v>
      </c>
      <c r="D557" s="505" t="s">
        <v>581</v>
      </c>
      <c r="E557" s="505" t="s">
        <v>575</v>
      </c>
      <c r="F557" s="198"/>
      <c r="G557" s="196">
        <v>45245</v>
      </c>
      <c r="H557" s="198"/>
      <c r="I557" s="198"/>
      <c r="J557" s="531"/>
      <c r="K557" s="506"/>
      <c r="L557" s="456"/>
      <c r="M557" s="506"/>
      <c r="N557" s="506"/>
      <c r="O557" s="506"/>
      <c r="P557" s="505"/>
      <c r="Q557" s="363"/>
      <c r="R557" s="531"/>
      <c r="S557" s="507"/>
      <c r="T557" s="507"/>
      <c r="U557" s="507"/>
      <c r="V557" s="507"/>
      <c r="W557" s="507"/>
      <c r="X557" s="507"/>
      <c r="Z557" s="508"/>
      <c r="AA557" s="508"/>
      <c r="AB557" s="508"/>
      <c r="AC557" s="508"/>
      <c r="AD557" s="508"/>
      <c r="AE557" s="508"/>
      <c r="AF557" s="353"/>
      <c r="AG557" s="300"/>
      <c r="DX557" s="195" t="s">
        <v>821</v>
      </c>
      <c r="DY557" s="280"/>
      <c r="DZ557" s="195" t="s">
        <v>584</v>
      </c>
      <c r="EA557" s="280"/>
      <c r="EB557" s="280"/>
      <c r="EC557" s="280" t="s">
        <v>1705</v>
      </c>
      <c r="ED557" s="280"/>
      <c r="EE557" s="280"/>
      <c r="EF557" s="280"/>
      <c r="EG557" s="280"/>
      <c r="EH557" s="280"/>
      <c r="EI557" s="280"/>
      <c r="EJ557" s="280"/>
      <c r="EK557" s="280"/>
      <c r="EL557" s="280"/>
      <c r="EM557" s="280"/>
      <c r="EN557" s="280"/>
      <c r="EO557" s="280"/>
      <c r="EP557" s="280"/>
      <c r="EQ557" s="280"/>
      <c r="ER557" s="280"/>
    </row>
    <row r="558" spans="1:265" ht="30.75" customHeight="1" x14ac:dyDescent="0.3">
      <c r="A558" s="488" t="s">
        <v>2736</v>
      </c>
      <c r="B558" s="496" t="s">
        <v>2735</v>
      </c>
      <c r="C558" s="460" t="s">
        <v>579</v>
      </c>
      <c r="D558" s="505" t="s">
        <v>581</v>
      </c>
      <c r="E558" s="505" t="s">
        <v>575</v>
      </c>
      <c r="F558" s="198"/>
      <c r="G558" s="196">
        <v>45245</v>
      </c>
      <c r="H558" s="198"/>
      <c r="I558" s="198"/>
      <c r="J558" s="531"/>
      <c r="K558" s="506"/>
      <c r="L558" s="456"/>
      <c r="M558" s="506"/>
      <c r="N558" s="506"/>
      <c r="O558" s="506"/>
      <c r="P558" s="505"/>
      <c r="Q558" s="363"/>
      <c r="R558" s="531"/>
      <c r="S558" s="507"/>
      <c r="T558" s="507"/>
      <c r="U558" s="507"/>
      <c r="V558" s="507"/>
      <c r="W558" s="507"/>
      <c r="X558" s="507"/>
      <c r="Z558" s="508"/>
      <c r="AA558" s="508"/>
      <c r="AB558" s="508"/>
      <c r="AC558" s="508"/>
      <c r="AD558" s="508"/>
      <c r="AE558" s="508"/>
      <c r="AF558" s="353"/>
      <c r="AG558" s="300"/>
      <c r="DX558" s="195" t="s">
        <v>821</v>
      </c>
      <c r="DY558" s="280"/>
      <c r="DZ558" s="195" t="s">
        <v>584</v>
      </c>
      <c r="EA558" s="280"/>
      <c r="EB558" s="280"/>
      <c r="EC558" s="280" t="s">
        <v>1705</v>
      </c>
      <c r="ED558" s="280"/>
      <c r="EE558" s="280"/>
      <c r="EF558" s="280"/>
      <c r="EG558" s="280"/>
      <c r="EH558" s="280"/>
      <c r="EI558" s="280"/>
      <c r="EJ558" s="280"/>
      <c r="EK558" s="280"/>
      <c r="EL558" s="280"/>
      <c r="EM558" s="280"/>
      <c r="EN558" s="280"/>
      <c r="EO558" s="280"/>
      <c r="EP558" s="280"/>
      <c r="EQ558" s="280"/>
      <c r="ER558" s="280"/>
    </row>
    <row r="559" spans="1:265" ht="30.75" customHeight="1" x14ac:dyDescent="0.3">
      <c r="A559" s="488" t="s">
        <v>2737</v>
      </c>
      <c r="B559" s="496" t="s">
        <v>2738</v>
      </c>
      <c r="C559" s="460" t="s">
        <v>579</v>
      </c>
      <c r="D559" s="505" t="s">
        <v>589</v>
      </c>
      <c r="E559" s="505" t="s">
        <v>575</v>
      </c>
      <c r="F559" s="198"/>
      <c r="G559" s="198"/>
      <c r="H559" s="198"/>
      <c r="I559" s="198"/>
      <c r="J559" s="547"/>
      <c r="K559" s="514"/>
      <c r="L559" s="514"/>
      <c r="M559" s="548"/>
      <c r="N559" s="514"/>
      <c r="O559" s="337"/>
      <c r="P559" s="505"/>
      <c r="Q559" s="363"/>
      <c r="R559" s="549"/>
      <c r="S559" s="550"/>
      <c r="T559" s="551"/>
      <c r="U559" s="551"/>
      <c r="V559" s="551"/>
      <c r="W559" s="551"/>
      <c r="X559" s="551"/>
      <c r="Y559" s="552"/>
      <c r="Z559" s="553"/>
      <c r="AA559" s="554"/>
      <c r="AB559" s="554"/>
      <c r="AC559" s="554"/>
      <c r="AD559" s="554"/>
      <c r="AE559" s="554"/>
      <c r="AF559" s="555"/>
      <c r="AG559" s="556">
        <v>45295</v>
      </c>
      <c r="DX559" s="280" t="s">
        <v>2028</v>
      </c>
      <c r="DY559" s="280" t="s">
        <v>2616</v>
      </c>
      <c r="DZ559" s="280" t="s">
        <v>584</v>
      </c>
      <c r="EA559" s="280" t="s">
        <v>577</v>
      </c>
      <c r="EB559" s="280"/>
      <c r="EC559" s="280" t="s">
        <v>1547</v>
      </c>
      <c r="ED559" s="280" t="s">
        <v>1528</v>
      </c>
      <c r="EE559" s="280"/>
      <c r="EF559" s="280"/>
      <c r="EG559" s="280"/>
      <c r="EH559" s="280"/>
      <c r="EI559" s="280"/>
      <c r="EJ559" s="280"/>
      <c r="EK559" s="280"/>
      <c r="EL559" s="280"/>
      <c r="EM559" s="280"/>
      <c r="EN559" s="280"/>
      <c r="EO559" s="280"/>
      <c r="EP559" s="280"/>
      <c r="EQ559" s="280"/>
      <c r="ER559" s="280"/>
    </row>
    <row r="560" spans="1:265" ht="30.75" customHeight="1" x14ac:dyDescent="0.3">
      <c r="A560" s="488" t="s">
        <v>2739</v>
      </c>
      <c r="B560" s="496" t="s">
        <v>2740</v>
      </c>
      <c r="C560" s="460" t="s">
        <v>579</v>
      </c>
      <c r="D560" s="505" t="s">
        <v>589</v>
      </c>
      <c r="E560" s="505" t="s">
        <v>575</v>
      </c>
      <c r="F560" s="198"/>
      <c r="G560" s="198"/>
      <c r="H560" s="198"/>
      <c r="I560" s="198"/>
      <c r="J560" s="547"/>
      <c r="K560" s="514"/>
      <c r="L560" s="514"/>
      <c r="M560" s="548"/>
      <c r="N560" s="514"/>
      <c r="O560" s="337"/>
      <c r="P560" s="505"/>
      <c r="Q560" s="363"/>
      <c r="R560" s="549"/>
      <c r="S560" s="550"/>
      <c r="T560" s="551"/>
      <c r="U560" s="551"/>
      <c r="V560" s="551"/>
      <c r="W560" s="551"/>
      <c r="X560" s="551"/>
      <c r="Y560" s="552"/>
      <c r="Z560" s="553"/>
      <c r="AA560" s="554"/>
      <c r="AB560" s="554"/>
      <c r="AC560" s="554"/>
      <c r="AD560" s="554"/>
      <c r="AE560" s="554"/>
      <c r="AF560" s="555"/>
      <c r="AG560" s="556">
        <v>45327</v>
      </c>
      <c r="DX560" s="280" t="s">
        <v>2028</v>
      </c>
      <c r="DY560" s="280" t="s">
        <v>2616</v>
      </c>
      <c r="DZ560" s="280" t="s">
        <v>584</v>
      </c>
      <c r="EA560" s="280" t="s">
        <v>577</v>
      </c>
      <c r="EB560" s="280"/>
      <c r="EC560" s="280" t="s">
        <v>1547</v>
      </c>
      <c r="ED560" s="280" t="s">
        <v>1528</v>
      </c>
      <c r="EE560" s="280"/>
      <c r="EF560" s="280"/>
      <c r="EG560" s="280"/>
      <c r="EH560" s="280"/>
      <c r="EI560" s="280"/>
      <c r="EJ560" s="280"/>
      <c r="EK560" s="280"/>
      <c r="EL560" s="280"/>
      <c r="EM560" s="280"/>
      <c r="EN560" s="280"/>
      <c r="EO560" s="280"/>
      <c r="EP560" s="280"/>
      <c r="EQ560" s="280"/>
      <c r="ER560" s="280"/>
    </row>
    <row r="561" spans="1:148" ht="30.75" customHeight="1" x14ac:dyDescent="0.3">
      <c r="A561" s="488" t="s">
        <v>2741</v>
      </c>
      <c r="B561" s="496" t="s">
        <v>2742</v>
      </c>
      <c r="C561" s="460" t="s">
        <v>579</v>
      </c>
      <c r="D561" s="505" t="s">
        <v>589</v>
      </c>
      <c r="E561" s="505" t="s">
        <v>575</v>
      </c>
      <c r="F561" s="198"/>
      <c r="G561" s="198"/>
      <c r="H561" s="198"/>
      <c r="I561" s="198"/>
      <c r="J561" s="547"/>
      <c r="K561" s="514"/>
      <c r="L561" s="514"/>
      <c r="M561" s="548"/>
      <c r="N561" s="514"/>
      <c r="O561" s="337"/>
      <c r="P561" s="505"/>
      <c r="Q561" s="363"/>
      <c r="R561" s="549"/>
      <c r="S561" s="550"/>
      <c r="T561" s="551"/>
      <c r="U561" s="551"/>
      <c r="V561" s="551"/>
      <c r="W561" s="551"/>
      <c r="X561" s="551"/>
      <c r="Y561" s="552"/>
      <c r="Z561" s="553"/>
      <c r="AA561" s="554"/>
      <c r="AB561" s="554"/>
      <c r="AC561" s="554"/>
      <c r="AD561" s="554"/>
      <c r="AE561" s="554"/>
      <c r="AF561" s="555"/>
      <c r="AG561" s="556">
        <v>45306</v>
      </c>
      <c r="DX561" s="280"/>
      <c r="DY561" s="280"/>
      <c r="DZ561" s="280"/>
      <c r="EA561" s="280"/>
      <c r="EB561" s="280"/>
      <c r="EC561" s="280"/>
      <c r="ED561" s="280"/>
      <c r="EE561" s="280"/>
      <c r="EF561" s="280"/>
      <c r="EG561" s="280"/>
      <c r="EH561" s="280"/>
      <c r="EI561" s="280"/>
      <c r="EJ561" s="280"/>
      <c r="EK561" s="280"/>
      <c r="EL561" s="280"/>
      <c r="EM561" s="280"/>
      <c r="EN561" s="280"/>
      <c r="EO561" s="280"/>
      <c r="EP561" s="280"/>
      <c r="EQ561" s="280"/>
      <c r="ER561" s="280"/>
    </row>
    <row r="562" spans="1:148" ht="30.75" customHeight="1" x14ac:dyDescent="0.3">
      <c r="A562" s="488" t="s">
        <v>2743</v>
      </c>
      <c r="B562" s="496" t="s">
        <v>2744</v>
      </c>
      <c r="C562" s="460" t="s">
        <v>579</v>
      </c>
      <c r="D562" s="505" t="s">
        <v>589</v>
      </c>
      <c r="E562" s="505" t="s">
        <v>575</v>
      </c>
      <c r="F562" s="198"/>
      <c r="G562" s="198"/>
      <c r="H562" s="198"/>
      <c r="I562" s="198"/>
      <c r="J562" s="547"/>
      <c r="K562" s="514"/>
      <c r="L562" s="514"/>
      <c r="M562" s="548"/>
      <c r="N562" s="514"/>
      <c r="O562" s="337"/>
      <c r="P562" s="505"/>
      <c r="Q562" s="363"/>
      <c r="R562" s="549"/>
      <c r="S562" s="550"/>
      <c r="T562" s="551"/>
      <c r="U562" s="551"/>
      <c r="V562" s="551"/>
      <c r="W562" s="551"/>
      <c r="X562" s="551"/>
      <c r="Y562" s="552"/>
      <c r="Z562" s="553"/>
      <c r="AA562" s="554"/>
      <c r="AB562" s="554"/>
      <c r="AC562" s="554"/>
      <c r="AD562" s="554"/>
      <c r="AE562" s="554"/>
      <c r="AF562" s="555"/>
      <c r="AG562" s="556">
        <v>45306</v>
      </c>
      <c r="DX562" s="280"/>
      <c r="DY562" s="280"/>
      <c r="DZ562" s="280"/>
      <c r="EA562" s="280"/>
      <c r="EB562" s="280"/>
      <c r="EC562" s="280"/>
      <c r="ED562" s="280"/>
      <c r="EE562" s="280"/>
      <c r="EF562" s="280"/>
      <c r="EG562" s="280"/>
      <c r="EH562" s="280"/>
      <c r="EI562" s="280"/>
      <c r="EJ562" s="280"/>
      <c r="EK562" s="280"/>
      <c r="EL562" s="280"/>
      <c r="EM562" s="280"/>
      <c r="EN562" s="280"/>
      <c r="EO562" s="280"/>
      <c r="EP562" s="280"/>
      <c r="EQ562" s="280"/>
      <c r="ER562" s="280"/>
    </row>
    <row r="563" spans="1:148" ht="30.75" customHeight="1" x14ac:dyDescent="0.3">
      <c r="A563" s="488" t="s">
        <v>2745</v>
      </c>
      <c r="B563" s="496" t="s">
        <v>2746</v>
      </c>
      <c r="C563" s="460" t="s">
        <v>579</v>
      </c>
      <c r="D563" s="505" t="s">
        <v>581</v>
      </c>
      <c r="E563" s="505" t="s">
        <v>575</v>
      </c>
      <c r="F563" s="198"/>
      <c r="G563" s="198"/>
      <c r="H563" s="198"/>
      <c r="I563" s="198"/>
      <c r="J563" s="547"/>
      <c r="K563" s="514"/>
      <c r="L563" s="514"/>
      <c r="M563" s="548"/>
      <c r="N563" s="514"/>
      <c r="O563" s="337"/>
      <c r="P563" s="505"/>
      <c r="Q563" s="363"/>
      <c r="R563" s="549"/>
      <c r="S563" s="550"/>
      <c r="T563" s="551"/>
      <c r="U563" s="551"/>
      <c r="V563" s="551"/>
      <c r="W563" s="551"/>
      <c r="X563" s="551"/>
      <c r="Y563" s="552"/>
      <c r="Z563" s="553"/>
      <c r="AA563" s="554"/>
      <c r="AB563" s="554"/>
      <c r="AC563" s="554"/>
      <c r="AD563" s="554"/>
      <c r="AE563" s="554"/>
      <c r="AF563" s="555"/>
      <c r="AG563" s="556"/>
      <c r="DX563" s="280"/>
      <c r="DY563" s="280"/>
      <c r="DZ563" s="280"/>
      <c r="EA563" s="280"/>
      <c r="EB563" s="280"/>
      <c r="EC563" s="280"/>
      <c r="ED563" s="280"/>
      <c r="EE563" s="280"/>
      <c r="EF563" s="280"/>
      <c r="EG563" s="280"/>
      <c r="EH563" s="280"/>
      <c r="EI563" s="280"/>
      <c r="EJ563" s="280"/>
      <c r="EK563" s="280"/>
      <c r="EL563" s="280"/>
      <c r="EM563" s="280"/>
      <c r="EN563" s="280"/>
      <c r="EO563" s="280"/>
      <c r="EP563" s="280"/>
      <c r="EQ563" s="280"/>
      <c r="ER563" s="280"/>
    </row>
    <row r="564" spans="1:148" ht="30.75" customHeight="1" x14ac:dyDescent="0.3">
      <c r="A564" s="488" t="s">
        <v>2747</v>
      </c>
      <c r="B564" s="496" t="s">
        <v>2748</v>
      </c>
      <c r="C564" s="460" t="s">
        <v>579</v>
      </c>
      <c r="D564" s="505" t="s">
        <v>581</v>
      </c>
      <c r="E564" s="505" t="s">
        <v>575</v>
      </c>
      <c r="F564" s="198"/>
      <c r="G564" s="198"/>
      <c r="H564" s="198"/>
      <c r="I564" s="198"/>
      <c r="J564" s="547"/>
      <c r="K564" s="514"/>
      <c r="L564" s="514"/>
      <c r="M564" s="548"/>
      <c r="N564" s="514"/>
      <c r="O564" s="337"/>
      <c r="P564" s="505"/>
      <c r="Q564" s="363"/>
      <c r="R564" s="549"/>
      <c r="S564" s="550"/>
      <c r="T564" s="551"/>
      <c r="U564" s="551"/>
      <c r="V564" s="551"/>
      <c r="W564" s="551"/>
      <c r="X564" s="551"/>
      <c r="Y564" s="552"/>
      <c r="Z564" s="553"/>
      <c r="AA564" s="554"/>
      <c r="AB564" s="554"/>
      <c r="AC564" s="554"/>
      <c r="AD564" s="554"/>
      <c r="AE564" s="554"/>
      <c r="AF564" s="555"/>
      <c r="AG564" s="556"/>
      <c r="DX564" s="280"/>
      <c r="DY564" s="280"/>
      <c r="DZ564" s="280"/>
      <c r="EA564" s="280"/>
      <c r="EB564" s="280"/>
      <c r="EC564" s="280"/>
      <c r="ED564" s="280"/>
      <c r="EE564" s="280"/>
      <c r="EF564" s="280"/>
      <c r="EG564" s="280"/>
      <c r="EH564" s="280"/>
      <c r="EI564" s="280"/>
      <c r="EJ564" s="280"/>
      <c r="EK564" s="280"/>
      <c r="EL564" s="280"/>
      <c r="EM564" s="280"/>
      <c r="EN564" s="280"/>
      <c r="EO564" s="280"/>
      <c r="EP564" s="280"/>
      <c r="EQ564" s="280"/>
      <c r="ER564" s="280"/>
    </row>
    <row r="565" spans="1:148" ht="30.75" customHeight="1" x14ac:dyDescent="0.3">
      <c r="A565" s="488" t="s">
        <v>2749</v>
      </c>
      <c r="B565" s="496" t="s">
        <v>2750</v>
      </c>
      <c r="C565" s="460" t="s">
        <v>579</v>
      </c>
      <c r="D565" s="505" t="s">
        <v>581</v>
      </c>
      <c r="E565" s="505" t="s">
        <v>575</v>
      </c>
      <c r="F565" s="198"/>
      <c r="G565" s="198"/>
      <c r="H565" s="198"/>
      <c r="I565" s="198"/>
      <c r="J565" s="547"/>
      <c r="K565" s="514"/>
      <c r="L565" s="514"/>
      <c r="M565" s="548"/>
      <c r="N565" s="514"/>
      <c r="O565" s="337"/>
      <c r="P565" s="505"/>
      <c r="Q565" s="363"/>
      <c r="R565" s="549"/>
      <c r="S565" s="550"/>
      <c r="T565" s="551"/>
      <c r="U565" s="551"/>
      <c r="V565" s="551"/>
      <c r="W565" s="551"/>
      <c r="X565" s="551"/>
      <c r="Y565" s="552"/>
      <c r="Z565" s="553"/>
      <c r="AA565" s="554"/>
      <c r="AB565" s="554"/>
      <c r="AC565" s="554"/>
      <c r="AD565" s="554"/>
      <c r="AE565" s="554"/>
      <c r="AF565" s="555"/>
      <c r="AG565" s="556"/>
      <c r="DX565" s="280"/>
      <c r="DY565" s="280"/>
      <c r="DZ565" s="280"/>
      <c r="EA565" s="280"/>
      <c r="EB565" s="280"/>
      <c r="EC565" s="280"/>
      <c r="ED565" s="280"/>
      <c r="EE565" s="280"/>
      <c r="EF565" s="280"/>
      <c r="EG565" s="280"/>
      <c r="EH565" s="280"/>
      <c r="EI565" s="280"/>
      <c r="EJ565" s="280"/>
      <c r="EK565" s="280"/>
      <c r="EL565" s="280"/>
      <c r="EM565" s="280"/>
      <c r="EN565" s="280"/>
      <c r="EO565" s="280"/>
      <c r="EP565" s="280"/>
      <c r="EQ565" s="280"/>
      <c r="ER565" s="280"/>
    </row>
    <row r="566" spans="1:148" ht="30.75" customHeight="1" x14ac:dyDescent="0.3">
      <c r="A566" s="488" t="s">
        <v>2751</v>
      </c>
      <c r="B566" s="496" t="s">
        <v>2752</v>
      </c>
      <c r="C566" s="460" t="s">
        <v>579</v>
      </c>
      <c r="D566" s="505" t="s">
        <v>581</v>
      </c>
      <c r="E566" s="505" t="s">
        <v>575</v>
      </c>
      <c r="F566" s="198"/>
      <c r="G566" s="198"/>
      <c r="H566" s="198"/>
      <c r="I566" s="198"/>
      <c r="J566" s="547"/>
      <c r="K566" s="514"/>
      <c r="L566" s="514"/>
      <c r="M566" s="548"/>
      <c r="N566" s="514"/>
      <c r="O566" s="337"/>
      <c r="P566" s="505"/>
      <c r="Q566" s="363"/>
      <c r="R566" s="549"/>
      <c r="S566" s="550"/>
      <c r="T566" s="551"/>
      <c r="U566" s="551"/>
      <c r="V566" s="551"/>
      <c r="W566" s="551"/>
      <c r="X566" s="551"/>
      <c r="Y566" s="552"/>
      <c r="Z566" s="553"/>
      <c r="AA566" s="554"/>
      <c r="AB566" s="554"/>
      <c r="AC566" s="554"/>
      <c r="AD566" s="554"/>
      <c r="AE566" s="554"/>
      <c r="AF566" s="555"/>
      <c r="AG566" s="556"/>
      <c r="DX566" s="280"/>
      <c r="DY566" s="280"/>
      <c r="DZ566" s="280"/>
      <c r="EA566" s="280"/>
      <c r="EB566" s="280"/>
      <c r="EC566" s="280"/>
      <c r="ED566" s="280"/>
      <c r="EE566" s="280"/>
      <c r="EF566" s="280"/>
      <c r="EG566" s="280"/>
      <c r="EH566" s="280"/>
      <c r="EI566" s="280"/>
      <c r="EJ566" s="280"/>
      <c r="EK566" s="280"/>
      <c r="EL566" s="280"/>
      <c r="EM566" s="280"/>
      <c r="EN566" s="280"/>
      <c r="EO566" s="280"/>
      <c r="EP566" s="280"/>
      <c r="EQ566" s="280"/>
      <c r="ER566" s="280"/>
    </row>
    <row r="567" spans="1:148" ht="30.75" customHeight="1" x14ac:dyDescent="0.3">
      <c r="A567" s="488" t="s">
        <v>2753</v>
      </c>
      <c r="B567" s="496" t="s">
        <v>2754</v>
      </c>
      <c r="C567" s="460" t="s">
        <v>579</v>
      </c>
      <c r="D567" s="505" t="s">
        <v>581</v>
      </c>
      <c r="E567" s="505" t="s">
        <v>575</v>
      </c>
      <c r="F567" s="198"/>
      <c r="G567" s="198"/>
      <c r="H567" s="198"/>
      <c r="I567" s="198"/>
      <c r="J567" s="547"/>
      <c r="K567" s="514"/>
      <c r="L567" s="514"/>
      <c r="M567" s="548"/>
      <c r="N567" s="514"/>
      <c r="O567" s="337"/>
      <c r="P567" s="505"/>
      <c r="Q567" s="363"/>
      <c r="R567" s="549"/>
      <c r="S567" s="550"/>
      <c r="T567" s="551"/>
      <c r="U567" s="551"/>
      <c r="V567" s="551"/>
      <c r="W567" s="551"/>
      <c r="X567" s="551"/>
      <c r="Y567" s="552"/>
      <c r="Z567" s="553"/>
      <c r="AA567" s="554"/>
      <c r="AB567" s="554"/>
      <c r="AC567" s="554"/>
      <c r="AD567" s="554"/>
      <c r="AE567" s="554"/>
      <c r="AF567" s="555"/>
      <c r="AG567" s="556"/>
      <c r="DX567" s="280"/>
      <c r="DY567" s="280"/>
      <c r="DZ567" s="280"/>
      <c r="EA567" s="280"/>
      <c r="EB567" s="280"/>
      <c r="EC567" s="280"/>
      <c r="ED567" s="280"/>
      <c r="EE567" s="280"/>
      <c r="EF567" s="280"/>
      <c r="EG567" s="280"/>
      <c r="EH567" s="280"/>
      <c r="EI567" s="280"/>
      <c r="EJ567" s="280"/>
      <c r="EK567" s="280"/>
      <c r="EL567" s="280"/>
      <c r="EM567" s="280"/>
      <c r="EN567" s="280"/>
      <c r="EO567" s="280"/>
      <c r="EP567" s="280"/>
      <c r="EQ567" s="280"/>
      <c r="ER567" s="280"/>
    </row>
    <row r="568" spans="1:148" ht="30.75" customHeight="1" x14ac:dyDescent="0.3">
      <c r="A568" s="488" t="s">
        <v>2755</v>
      </c>
      <c r="B568" s="496" t="s">
        <v>2756</v>
      </c>
      <c r="C568" s="460" t="s">
        <v>579</v>
      </c>
      <c r="D568" s="505" t="s">
        <v>581</v>
      </c>
      <c r="E568" s="505" t="s">
        <v>575</v>
      </c>
      <c r="F568" s="198"/>
      <c r="G568" s="198"/>
      <c r="H568" s="198"/>
      <c r="I568" s="198"/>
      <c r="J568" s="547"/>
      <c r="K568" s="514"/>
      <c r="L568" s="514"/>
      <c r="M568" s="548"/>
      <c r="N568" s="514"/>
      <c r="O568" s="337"/>
      <c r="P568" s="505"/>
      <c r="Q568" s="363"/>
      <c r="R568" s="549"/>
      <c r="S568" s="550"/>
      <c r="T568" s="551"/>
      <c r="U568" s="551"/>
      <c r="V568" s="551"/>
      <c r="W568" s="551"/>
      <c r="X568" s="551"/>
      <c r="Y568" s="552"/>
      <c r="Z568" s="553"/>
      <c r="AA568" s="554"/>
      <c r="AB568" s="554"/>
      <c r="AC568" s="554"/>
      <c r="AD568" s="554"/>
      <c r="AE568" s="554"/>
      <c r="AF568" s="555"/>
      <c r="AG568" s="556"/>
      <c r="DX568" s="280"/>
      <c r="DY568" s="280"/>
      <c r="DZ568" s="280"/>
      <c r="EA568" s="280"/>
      <c r="EB568" s="280"/>
      <c r="EC568" s="280"/>
      <c r="ED568" s="280"/>
      <c r="EE568" s="280"/>
      <c r="EF568" s="280"/>
      <c r="EG568" s="280"/>
      <c r="EH568" s="280"/>
      <c r="EI568" s="280"/>
      <c r="EJ568" s="280"/>
      <c r="EK568" s="280"/>
      <c r="EL568" s="280"/>
      <c r="EM568" s="280"/>
      <c r="EN568" s="280"/>
      <c r="EO568" s="280"/>
      <c r="EP568" s="280"/>
      <c r="EQ568" s="280"/>
      <c r="ER568" s="280"/>
    </row>
    <row r="569" spans="1:148" ht="30.75" customHeight="1" x14ac:dyDescent="0.3">
      <c r="A569" s="488" t="s">
        <v>2757</v>
      </c>
      <c r="B569" s="496" t="s">
        <v>2758</v>
      </c>
      <c r="C569" s="460" t="s">
        <v>579</v>
      </c>
      <c r="D569" s="505" t="s">
        <v>581</v>
      </c>
      <c r="E569" s="505" t="s">
        <v>575</v>
      </c>
      <c r="F569" s="198"/>
      <c r="G569" s="198"/>
      <c r="H569" s="198"/>
      <c r="I569" s="198"/>
      <c r="J569" s="547"/>
      <c r="K569" s="514"/>
      <c r="L569" s="514"/>
      <c r="M569" s="548"/>
      <c r="N569" s="514"/>
      <c r="O569" s="337"/>
      <c r="P569" s="505"/>
      <c r="Q569" s="363"/>
      <c r="R569" s="549"/>
      <c r="S569" s="550"/>
      <c r="T569" s="551"/>
      <c r="U569" s="551"/>
      <c r="V569" s="551"/>
      <c r="W569" s="551"/>
      <c r="X569" s="551"/>
      <c r="Y569" s="552"/>
      <c r="Z569" s="553"/>
      <c r="AA569" s="554"/>
      <c r="AB569" s="554"/>
      <c r="AC569" s="554"/>
      <c r="AD569" s="554"/>
      <c r="AE569" s="554"/>
      <c r="AF569" s="555"/>
      <c r="AG569" s="556"/>
      <c r="DX569" s="280"/>
      <c r="DY569" s="280"/>
      <c r="DZ569" s="280"/>
      <c r="EA569" s="280"/>
      <c r="EB569" s="280"/>
      <c r="EC569" s="280"/>
      <c r="ED569" s="280"/>
      <c r="EE569" s="280"/>
      <c r="EF569" s="280"/>
      <c r="EG569" s="280"/>
      <c r="EH569" s="280"/>
      <c r="EI569" s="280"/>
      <c r="EJ569" s="280"/>
      <c r="EK569" s="280"/>
      <c r="EL569" s="280"/>
      <c r="EM569" s="280"/>
      <c r="EN569" s="280"/>
      <c r="EO569" s="280"/>
      <c r="EP569" s="280"/>
      <c r="EQ569" s="280"/>
      <c r="ER569" s="280"/>
    </row>
    <row r="570" spans="1:148" ht="30.75" customHeight="1" x14ac:dyDescent="0.3">
      <c r="A570" s="488" t="s">
        <v>2759</v>
      </c>
      <c r="B570" s="496" t="s">
        <v>2760</v>
      </c>
      <c r="C570" s="460" t="s">
        <v>579</v>
      </c>
      <c r="D570" s="505" t="s">
        <v>581</v>
      </c>
      <c r="E570" s="505" t="s">
        <v>575</v>
      </c>
      <c r="F570" s="198"/>
      <c r="G570" s="198"/>
      <c r="H570" s="198"/>
      <c r="I570" s="198"/>
      <c r="J570" s="547"/>
      <c r="K570" s="514"/>
      <c r="L570" s="514"/>
      <c r="M570" s="548"/>
      <c r="N570" s="514"/>
      <c r="O570" s="337"/>
      <c r="P570" s="505"/>
      <c r="Q570" s="363"/>
      <c r="R570" s="549"/>
      <c r="S570" s="550"/>
      <c r="T570" s="551"/>
      <c r="U570" s="551"/>
      <c r="V570" s="551"/>
      <c r="W570" s="551"/>
      <c r="X570" s="551"/>
      <c r="Y570" s="552"/>
      <c r="Z570" s="553"/>
      <c r="AA570" s="554"/>
      <c r="AB570" s="554"/>
      <c r="AC570" s="554"/>
      <c r="AD570" s="554"/>
      <c r="AE570" s="554"/>
      <c r="AF570" s="555"/>
      <c r="AG570" s="556"/>
      <c r="DX570" s="280"/>
      <c r="DY570" s="280"/>
      <c r="DZ570" s="280"/>
      <c r="EA570" s="280"/>
      <c r="EB570" s="280"/>
      <c r="EC570" s="280"/>
      <c r="ED570" s="280"/>
      <c r="EE570" s="280"/>
      <c r="EF570" s="280"/>
      <c r="EG570" s="280"/>
      <c r="EH570" s="280"/>
      <c r="EI570" s="280"/>
      <c r="EJ570" s="280"/>
      <c r="EK570" s="280"/>
      <c r="EL570" s="280"/>
      <c r="EM570" s="280"/>
      <c r="EN570" s="280"/>
      <c r="EO570" s="280"/>
      <c r="EP570" s="280"/>
      <c r="EQ570" s="280"/>
      <c r="ER570" s="280"/>
    </row>
    <row r="571" spans="1:148" ht="30.75" customHeight="1" x14ac:dyDescent="0.3">
      <c r="A571" s="488" t="s">
        <v>2761</v>
      </c>
      <c r="B571" s="496" t="s">
        <v>2762</v>
      </c>
      <c r="C571" s="460" t="s">
        <v>579</v>
      </c>
      <c r="D571" s="505" t="s">
        <v>581</v>
      </c>
      <c r="E571" s="505" t="s">
        <v>575</v>
      </c>
      <c r="F571" s="198"/>
      <c r="G571" s="198"/>
      <c r="H571" s="198"/>
      <c r="I571" s="198"/>
      <c r="J571" s="547"/>
      <c r="K571" s="514"/>
      <c r="L571" s="514"/>
      <c r="M571" s="548"/>
      <c r="N571" s="514"/>
      <c r="O571" s="337"/>
      <c r="P571" s="505"/>
      <c r="Q571" s="363"/>
      <c r="R571" s="549"/>
      <c r="S571" s="550"/>
      <c r="T571" s="551"/>
      <c r="U571" s="551"/>
      <c r="V571" s="551"/>
      <c r="W571" s="551"/>
      <c r="X571" s="551"/>
      <c r="Y571" s="552"/>
      <c r="Z571" s="553"/>
      <c r="AA571" s="554"/>
      <c r="AB571" s="554"/>
      <c r="AC571" s="554"/>
      <c r="AD571" s="554"/>
      <c r="AE571" s="554"/>
      <c r="AF571" s="555"/>
      <c r="AG571" s="556"/>
      <c r="DX571" s="280"/>
      <c r="DY571" s="280"/>
      <c r="DZ571" s="280"/>
      <c r="EA571" s="280"/>
      <c r="EB571" s="280"/>
      <c r="EC571" s="280"/>
      <c r="ED571" s="280"/>
      <c r="EE571" s="280"/>
      <c r="EF571" s="280"/>
      <c r="EG571" s="280"/>
      <c r="EH571" s="280"/>
      <c r="EI571" s="280"/>
      <c r="EJ571" s="280"/>
      <c r="EK571" s="280"/>
      <c r="EL571" s="280"/>
      <c r="EM571" s="280"/>
      <c r="EN571" s="280"/>
      <c r="EO571" s="280"/>
      <c r="EP571" s="280"/>
      <c r="EQ571" s="280"/>
      <c r="ER571" s="280"/>
    </row>
    <row r="572" spans="1:148" ht="30.75" customHeight="1" x14ac:dyDescent="0.3">
      <c r="A572" s="488" t="s">
        <v>2763</v>
      </c>
      <c r="B572" s="496" t="s">
        <v>2764</v>
      </c>
      <c r="C572" s="460" t="s">
        <v>579</v>
      </c>
      <c r="D572" s="505" t="s">
        <v>581</v>
      </c>
      <c r="E572" s="505" t="s">
        <v>575</v>
      </c>
      <c r="F572" s="198"/>
      <c r="G572" s="198"/>
      <c r="H572" s="198"/>
      <c r="I572" s="198"/>
      <c r="J572" s="547"/>
      <c r="K572" s="514"/>
      <c r="L572" s="514"/>
      <c r="M572" s="548"/>
      <c r="N572" s="514"/>
      <c r="O572" s="337"/>
      <c r="P572" s="505"/>
      <c r="Q572" s="363"/>
      <c r="R572" s="549"/>
      <c r="S572" s="550"/>
      <c r="T572" s="551"/>
      <c r="U572" s="551"/>
      <c r="V572" s="551"/>
      <c r="W572" s="551"/>
      <c r="X572" s="551"/>
      <c r="Y572" s="552"/>
      <c r="Z572" s="553"/>
      <c r="AA572" s="554"/>
      <c r="AB572" s="554"/>
      <c r="AC572" s="554"/>
      <c r="AD572" s="554"/>
      <c r="AE572" s="554"/>
      <c r="AF572" s="555"/>
      <c r="AG572" s="556"/>
      <c r="DX572" s="280"/>
      <c r="DY572" s="280"/>
      <c r="DZ572" s="280"/>
      <c r="EA572" s="280"/>
      <c r="EB572" s="280"/>
      <c r="EC572" s="280"/>
      <c r="ED572" s="280"/>
      <c r="EE572" s="280"/>
      <c r="EF572" s="280"/>
      <c r="EG572" s="280"/>
      <c r="EH572" s="280"/>
      <c r="EI572" s="280"/>
      <c r="EJ572" s="280"/>
      <c r="EK572" s="280"/>
      <c r="EL572" s="280"/>
      <c r="EM572" s="280"/>
      <c r="EN572" s="280"/>
      <c r="EO572" s="280"/>
      <c r="EP572" s="280"/>
      <c r="EQ572" s="280"/>
      <c r="ER572" s="280"/>
    </row>
    <row r="573" spans="1:148" ht="30.75" customHeight="1" x14ac:dyDescent="0.3">
      <c r="A573" s="488" t="s">
        <v>2765</v>
      </c>
      <c r="B573" s="496" t="s">
        <v>2766</v>
      </c>
      <c r="C573" s="460" t="s">
        <v>579</v>
      </c>
      <c r="D573" s="505" t="s">
        <v>581</v>
      </c>
      <c r="E573" s="505" t="s">
        <v>575</v>
      </c>
      <c r="F573" s="198"/>
      <c r="G573" s="198"/>
      <c r="H573" s="198"/>
      <c r="I573" s="198"/>
      <c r="J573" s="547"/>
      <c r="K573" s="514"/>
      <c r="L573" s="514"/>
      <c r="M573" s="548"/>
      <c r="N573" s="514"/>
      <c r="O573" s="337"/>
      <c r="P573" s="505"/>
      <c r="Q573" s="363"/>
      <c r="R573" s="549"/>
      <c r="S573" s="550"/>
      <c r="T573" s="551"/>
      <c r="U573" s="551"/>
      <c r="V573" s="551"/>
      <c r="W573" s="551"/>
      <c r="X573" s="551"/>
      <c r="Y573" s="552"/>
      <c r="Z573" s="553"/>
      <c r="AA573" s="554"/>
      <c r="AB573" s="554"/>
      <c r="AC573" s="554"/>
      <c r="AD573" s="554"/>
      <c r="AE573" s="554"/>
      <c r="AF573" s="555"/>
      <c r="AG573" s="556"/>
      <c r="DX573" s="280"/>
      <c r="DY573" s="280"/>
      <c r="DZ573" s="280"/>
      <c r="EA573" s="280"/>
      <c r="EB573" s="280"/>
      <c r="EC573" s="280"/>
      <c r="ED573" s="280"/>
      <c r="EE573" s="280"/>
      <c r="EF573" s="280"/>
      <c r="EG573" s="280"/>
      <c r="EH573" s="280"/>
      <c r="EI573" s="280"/>
      <c r="EJ573" s="280"/>
      <c r="EK573" s="280"/>
      <c r="EL573" s="280"/>
      <c r="EM573" s="280"/>
      <c r="EN573" s="280"/>
      <c r="EO573" s="280"/>
      <c r="EP573" s="280"/>
      <c r="EQ573" s="280"/>
      <c r="ER573" s="280"/>
    </row>
    <row r="574" spans="1:148" ht="30.75" customHeight="1" x14ac:dyDescent="0.3">
      <c r="A574" s="488" t="s">
        <v>2767</v>
      </c>
      <c r="B574" s="496" t="s">
        <v>2768</v>
      </c>
      <c r="C574" s="460" t="s">
        <v>579</v>
      </c>
      <c r="D574" s="505" t="s">
        <v>581</v>
      </c>
      <c r="E574" s="505" t="s">
        <v>575</v>
      </c>
      <c r="F574" s="198"/>
      <c r="G574" s="198"/>
      <c r="H574" s="198"/>
      <c r="I574" s="198"/>
      <c r="J574" s="547"/>
      <c r="K574" s="514"/>
      <c r="L574" s="514"/>
      <c r="M574" s="548"/>
      <c r="N574" s="514"/>
      <c r="O574" s="337"/>
      <c r="P574" s="505"/>
      <c r="Q574" s="363"/>
      <c r="R574" s="549"/>
      <c r="S574" s="550"/>
      <c r="T574" s="551"/>
      <c r="U574" s="551"/>
      <c r="V574" s="551"/>
      <c r="W574" s="551"/>
      <c r="X574" s="551"/>
      <c r="Y574" s="552"/>
      <c r="Z574" s="553"/>
      <c r="AA574" s="554"/>
      <c r="AB574" s="554"/>
      <c r="AC574" s="554"/>
      <c r="AD574" s="554"/>
      <c r="AE574" s="554"/>
      <c r="AF574" s="555"/>
      <c r="AG574" s="556"/>
      <c r="DX574" s="280"/>
      <c r="DY574" s="280"/>
      <c r="DZ574" s="280"/>
      <c r="EA574" s="280"/>
      <c r="EB574" s="280"/>
      <c r="EC574" s="280"/>
      <c r="ED574" s="280"/>
      <c r="EE574" s="280"/>
      <c r="EF574" s="280"/>
      <c r="EG574" s="280"/>
      <c r="EH574" s="280"/>
      <c r="EI574" s="280"/>
      <c r="EJ574" s="280"/>
      <c r="EK574" s="280"/>
      <c r="EL574" s="280"/>
      <c r="EM574" s="280"/>
      <c r="EN574" s="280"/>
      <c r="EO574" s="280"/>
      <c r="EP574" s="280"/>
      <c r="EQ574" s="280"/>
      <c r="ER574" s="280"/>
    </row>
    <row r="575" spans="1:148" ht="30.75" customHeight="1" x14ac:dyDescent="0.3">
      <c r="A575" s="488" t="s">
        <v>2769</v>
      </c>
      <c r="B575" s="496" t="s">
        <v>2770</v>
      </c>
      <c r="C575" s="460" t="s">
        <v>579</v>
      </c>
      <c r="D575" s="505" t="s">
        <v>581</v>
      </c>
      <c r="E575" s="505" t="s">
        <v>575</v>
      </c>
      <c r="F575" s="198"/>
      <c r="G575" s="198"/>
      <c r="H575" s="198"/>
      <c r="I575" s="198"/>
      <c r="J575" s="547"/>
      <c r="K575" s="514"/>
      <c r="L575" s="514"/>
      <c r="M575" s="548"/>
      <c r="N575" s="514"/>
      <c r="O575" s="337"/>
      <c r="P575" s="505"/>
      <c r="Q575" s="363"/>
      <c r="R575" s="549"/>
      <c r="S575" s="550"/>
      <c r="T575" s="551"/>
      <c r="U575" s="551"/>
      <c r="V575" s="551"/>
      <c r="W575" s="551"/>
      <c r="X575" s="551"/>
      <c r="Y575" s="552"/>
      <c r="Z575" s="553"/>
      <c r="AA575" s="554"/>
      <c r="AB575" s="554"/>
      <c r="AC575" s="554"/>
      <c r="AD575" s="554"/>
      <c r="AE575" s="554"/>
      <c r="AF575" s="555"/>
      <c r="AG575" s="556"/>
      <c r="DX575" s="280"/>
      <c r="DY575" s="280"/>
      <c r="DZ575" s="280"/>
      <c r="EA575" s="280"/>
      <c r="EB575" s="280"/>
      <c r="EC575" s="280"/>
      <c r="ED575" s="280"/>
      <c r="EE575" s="280"/>
      <c r="EF575" s="280"/>
      <c r="EG575" s="280"/>
      <c r="EH575" s="280"/>
      <c r="EI575" s="280"/>
      <c r="EJ575" s="280"/>
      <c r="EK575" s="280"/>
      <c r="EL575" s="280"/>
      <c r="EM575" s="280"/>
      <c r="EN575" s="280"/>
      <c r="EO575" s="280"/>
      <c r="EP575" s="280"/>
      <c r="EQ575" s="280"/>
      <c r="ER575" s="280"/>
    </row>
    <row r="576" spans="1:148" ht="30.75" customHeight="1" x14ac:dyDescent="0.3">
      <c r="A576" s="488" t="s">
        <v>2771</v>
      </c>
      <c r="B576" s="496" t="s">
        <v>2772</v>
      </c>
      <c r="C576" s="460" t="s">
        <v>579</v>
      </c>
      <c r="D576" s="505" t="s">
        <v>581</v>
      </c>
      <c r="E576" s="505" t="s">
        <v>575</v>
      </c>
      <c r="F576" s="198"/>
      <c r="G576" s="198"/>
      <c r="H576" s="198"/>
      <c r="I576" s="198"/>
      <c r="J576" s="547"/>
      <c r="K576" s="514"/>
      <c r="L576" s="514"/>
      <c r="M576" s="548"/>
      <c r="N576" s="514"/>
      <c r="O576" s="337"/>
      <c r="P576" s="505"/>
      <c r="Q576" s="363"/>
      <c r="R576" s="549"/>
      <c r="S576" s="550"/>
      <c r="T576" s="551"/>
      <c r="U576" s="551"/>
      <c r="V576" s="551"/>
      <c r="W576" s="551"/>
      <c r="X576" s="551"/>
      <c r="Y576" s="552"/>
      <c r="Z576" s="553"/>
      <c r="AA576" s="554"/>
      <c r="AB576" s="554"/>
      <c r="AC576" s="554"/>
      <c r="AD576" s="554"/>
      <c r="AE576" s="554"/>
      <c r="AF576" s="555"/>
      <c r="AG576" s="556"/>
      <c r="DX576" s="280"/>
      <c r="DY576" s="280"/>
      <c r="DZ576" s="280"/>
      <c r="EA576" s="280"/>
      <c r="EB576" s="280"/>
      <c r="EC576" s="280"/>
      <c r="ED576" s="280"/>
      <c r="EE576" s="280"/>
      <c r="EF576" s="280"/>
      <c r="EG576" s="280"/>
      <c r="EH576" s="280"/>
      <c r="EI576" s="280"/>
      <c r="EJ576" s="280"/>
      <c r="EK576" s="280"/>
      <c r="EL576" s="280"/>
      <c r="EM576" s="280"/>
      <c r="EN576" s="280"/>
      <c r="EO576" s="280"/>
      <c r="EP576" s="280"/>
      <c r="EQ576" s="280"/>
      <c r="ER576" s="280"/>
    </row>
    <row r="577" spans="1:148" ht="30.75" customHeight="1" x14ac:dyDescent="0.3">
      <c r="A577" s="488" t="s">
        <v>2773</v>
      </c>
      <c r="B577" s="496" t="s">
        <v>2774</v>
      </c>
      <c r="C577" s="460" t="s">
        <v>579</v>
      </c>
      <c r="D577" s="505" t="s">
        <v>581</v>
      </c>
      <c r="E577" s="505" t="s">
        <v>575</v>
      </c>
      <c r="F577" s="198"/>
      <c r="G577" s="198"/>
      <c r="H577" s="198"/>
      <c r="I577" s="198"/>
      <c r="J577" s="547"/>
      <c r="K577" s="514"/>
      <c r="L577" s="514"/>
      <c r="M577" s="548"/>
      <c r="N577" s="514"/>
      <c r="O577" s="337"/>
      <c r="P577" s="505"/>
      <c r="Q577" s="363"/>
      <c r="R577" s="549"/>
      <c r="S577" s="550"/>
      <c r="T577" s="551"/>
      <c r="U577" s="551"/>
      <c r="V577" s="551"/>
      <c r="W577" s="551"/>
      <c r="X577" s="551"/>
      <c r="Y577" s="552"/>
      <c r="Z577" s="553"/>
      <c r="AA577" s="554"/>
      <c r="AB577" s="554"/>
      <c r="AC577" s="554"/>
      <c r="AD577" s="554"/>
      <c r="AE577" s="554"/>
      <c r="AF577" s="555"/>
      <c r="AG577" s="556"/>
      <c r="DX577" s="280"/>
      <c r="DY577" s="280"/>
      <c r="DZ577" s="280"/>
      <c r="EA577" s="280"/>
      <c r="EB577" s="280"/>
      <c r="EC577" s="280"/>
      <c r="ED577" s="280"/>
      <c r="EE577" s="280"/>
      <c r="EF577" s="280"/>
      <c r="EG577" s="280"/>
      <c r="EH577" s="280"/>
      <c r="EI577" s="280"/>
      <c r="EJ577" s="280"/>
      <c r="EK577" s="280"/>
      <c r="EL577" s="280"/>
      <c r="EM577" s="280"/>
      <c r="EN577" s="280"/>
      <c r="EO577" s="280"/>
      <c r="EP577" s="280"/>
      <c r="EQ577" s="280"/>
      <c r="ER577" s="280"/>
    </row>
    <row r="578" spans="1:148" ht="30.75" customHeight="1" x14ac:dyDescent="0.3">
      <c r="A578" s="488" t="s">
        <v>2775</v>
      </c>
      <c r="B578" s="496" t="s">
        <v>2776</v>
      </c>
      <c r="C578" s="460" t="s">
        <v>579</v>
      </c>
      <c r="D578" s="505" t="s">
        <v>581</v>
      </c>
      <c r="E578" s="505" t="s">
        <v>575</v>
      </c>
      <c r="F578" s="198"/>
      <c r="G578" s="198"/>
      <c r="H578" s="198"/>
      <c r="I578" s="198"/>
      <c r="J578" s="547"/>
      <c r="K578" s="514"/>
      <c r="L578" s="514"/>
      <c r="M578" s="548"/>
      <c r="N578" s="514"/>
      <c r="O578" s="337"/>
      <c r="P578" s="505"/>
      <c r="Q578" s="363"/>
      <c r="R578" s="549"/>
      <c r="S578" s="550"/>
      <c r="T578" s="551"/>
      <c r="U578" s="551"/>
      <c r="V578" s="551"/>
      <c r="W578" s="551"/>
      <c r="X578" s="551"/>
      <c r="Y578" s="552"/>
      <c r="Z578" s="553"/>
      <c r="AA578" s="554"/>
      <c r="AB578" s="554"/>
      <c r="AC578" s="554"/>
      <c r="AD578" s="554"/>
      <c r="AE578" s="554"/>
      <c r="AF578" s="555"/>
      <c r="AG578" s="556"/>
      <c r="DX578" s="280"/>
      <c r="DY578" s="280"/>
      <c r="DZ578" s="280"/>
      <c r="EA578" s="280"/>
      <c r="EB578" s="280"/>
      <c r="EC578" s="280"/>
      <c r="ED578" s="280"/>
      <c r="EE578" s="280"/>
      <c r="EF578" s="280"/>
      <c r="EG578" s="280"/>
      <c r="EH578" s="280"/>
      <c r="EI578" s="280"/>
      <c r="EJ578" s="280"/>
      <c r="EK578" s="280"/>
      <c r="EL578" s="280"/>
      <c r="EM578" s="280"/>
      <c r="EN578" s="280"/>
      <c r="EO578" s="280"/>
      <c r="EP578" s="280"/>
      <c r="EQ578" s="280"/>
      <c r="ER578" s="280"/>
    </row>
    <row r="579" spans="1:148" ht="30.75" customHeight="1" x14ac:dyDescent="0.3">
      <c r="A579" s="488" t="s">
        <v>2777</v>
      </c>
      <c r="B579" s="496" t="s">
        <v>2778</v>
      </c>
      <c r="C579" s="460" t="s">
        <v>579</v>
      </c>
      <c r="D579" s="505" t="s">
        <v>581</v>
      </c>
      <c r="E579" s="505" t="s">
        <v>575</v>
      </c>
      <c r="F579" s="198"/>
      <c r="G579" s="198"/>
      <c r="H579" s="198"/>
      <c r="I579" s="198"/>
      <c r="J579" s="547"/>
      <c r="K579" s="514"/>
      <c r="L579" s="514"/>
      <c r="M579" s="548"/>
      <c r="N579" s="514"/>
      <c r="O579" s="337"/>
      <c r="P579" s="505"/>
      <c r="Q579" s="363"/>
      <c r="R579" s="549"/>
      <c r="S579" s="550"/>
      <c r="T579" s="551"/>
      <c r="U579" s="551"/>
      <c r="V579" s="551"/>
      <c r="W579" s="551"/>
      <c r="X579" s="551"/>
      <c r="Y579" s="552"/>
      <c r="Z579" s="553"/>
      <c r="AA579" s="554"/>
      <c r="AB579" s="554"/>
      <c r="AC579" s="554"/>
      <c r="AD579" s="554"/>
      <c r="AE579" s="554"/>
      <c r="AF579" s="555"/>
      <c r="AG579" s="556"/>
      <c r="DX579" s="280"/>
      <c r="DY579" s="280"/>
      <c r="DZ579" s="280"/>
      <c r="EA579" s="280"/>
      <c r="EB579" s="280"/>
      <c r="EC579" s="280"/>
      <c r="ED579" s="280"/>
      <c r="EE579" s="280"/>
      <c r="EF579" s="280"/>
      <c r="EG579" s="280"/>
      <c r="EH579" s="280"/>
      <c r="EI579" s="280"/>
      <c r="EJ579" s="280"/>
      <c r="EK579" s="280"/>
      <c r="EL579" s="280"/>
      <c r="EM579" s="280"/>
      <c r="EN579" s="280"/>
      <c r="EO579" s="280"/>
      <c r="EP579" s="280"/>
      <c r="EQ579" s="280"/>
      <c r="ER579" s="280"/>
    </row>
    <row r="580" spans="1:148" ht="30.75" customHeight="1" x14ac:dyDescent="0.3">
      <c r="A580" s="488" t="s">
        <v>2779</v>
      </c>
      <c r="B580" s="496" t="s">
        <v>2780</v>
      </c>
      <c r="C580" s="460" t="s">
        <v>579</v>
      </c>
      <c r="D580" s="505" t="s">
        <v>581</v>
      </c>
      <c r="E580" s="505" t="s">
        <v>575</v>
      </c>
      <c r="F580" s="198"/>
      <c r="G580" s="198"/>
      <c r="H580" s="198"/>
      <c r="I580" s="198"/>
      <c r="J580" s="547"/>
      <c r="K580" s="514"/>
      <c r="L580" s="514"/>
      <c r="M580" s="548"/>
      <c r="N580" s="514"/>
      <c r="O580" s="337"/>
      <c r="P580" s="505"/>
      <c r="Q580" s="363"/>
      <c r="R580" s="549"/>
      <c r="S580" s="550"/>
      <c r="T580" s="551"/>
      <c r="U580" s="551"/>
      <c r="V580" s="551"/>
      <c r="W580" s="551"/>
      <c r="X580" s="551"/>
      <c r="Y580" s="552"/>
      <c r="Z580" s="553"/>
      <c r="AA580" s="554"/>
      <c r="AB580" s="554"/>
      <c r="AC580" s="554"/>
      <c r="AD580" s="554"/>
      <c r="AE580" s="554"/>
      <c r="AF580" s="555"/>
      <c r="AG580" s="556"/>
      <c r="DX580" s="280"/>
      <c r="DY580" s="280"/>
      <c r="DZ580" s="280"/>
      <c r="EA580" s="280"/>
      <c r="EB580" s="280"/>
      <c r="EC580" s="280"/>
      <c r="ED580" s="280"/>
      <c r="EE580" s="280"/>
      <c r="EF580" s="280"/>
      <c r="EG580" s="280"/>
      <c r="EH580" s="280"/>
      <c r="EI580" s="280"/>
      <c r="EJ580" s="280"/>
      <c r="EK580" s="280"/>
      <c r="EL580" s="280"/>
      <c r="EM580" s="280"/>
      <c r="EN580" s="280"/>
      <c r="EO580" s="280"/>
      <c r="EP580" s="280"/>
      <c r="EQ580" s="280"/>
      <c r="ER580" s="280"/>
    </row>
    <row r="581" spans="1:148" ht="30.75" customHeight="1" x14ac:dyDescent="0.3">
      <c r="A581" s="488" t="s">
        <v>2781</v>
      </c>
      <c r="B581" s="496" t="s">
        <v>2782</v>
      </c>
      <c r="C581" s="460" t="s">
        <v>579</v>
      </c>
      <c r="D581" s="505" t="s">
        <v>581</v>
      </c>
      <c r="E581" s="505" t="s">
        <v>575</v>
      </c>
      <c r="F581" s="198"/>
      <c r="G581" s="198"/>
      <c r="H581" s="198"/>
      <c r="I581" s="198"/>
      <c r="J581" s="547"/>
      <c r="K581" s="514"/>
      <c r="L581" s="514"/>
      <c r="M581" s="548"/>
      <c r="N581" s="514"/>
      <c r="O581" s="337"/>
      <c r="P581" s="505"/>
      <c r="Q581" s="363"/>
      <c r="R581" s="549"/>
      <c r="S581" s="550"/>
      <c r="T581" s="551"/>
      <c r="U581" s="551"/>
      <c r="V581" s="551"/>
      <c r="W581" s="551"/>
      <c r="X581" s="551"/>
      <c r="Y581" s="552"/>
      <c r="Z581" s="553"/>
      <c r="AA581" s="554"/>
      <c r="AB581" s="554"/>
      <c r="AC581" s="554"/>
      <c r="AD581" s="554"/>
      <c r="AE581" s="554"/>
      <c r="AF581" s="555"/>
      <c r="AG581" s="556"/>
      <c r="DX581" s="280"/>
      <c r="DY581" s="280"/>
      <c r="DZ581" s="280"/>
      <c r="EA581" s="280"/>
      <c r="EB581" s="280"/>
      <c r="EC581" s="280"/>
      <c r="ED581" s="280"/>
      <c r="EE581" s="280"/>
      <c r="EF581" s="280"/>
      <c r="EG581" s="280"/>
      <c r="EH581" s="280"/>
      <c r="EI581" s="280"/>
      <c r="EJ581" s="280"/>
      <c r="EK581" s="280"/>
      <c r="EL581" s="280"/>
      <c r="EM581" s="280"/>
      <c r="EN581" s="280"/>
      <c r="EO581" s="280"/>
      <c r="EP581" s="280"/>
      <c r="EQ581" s="280"/>
      <c r="ER581" s="280"/>
    </row>
    <row r="582" spans="1:148" ht="30.75" customHeight="1" x14ac:dyDescent="0.3">
      <c r="A582" s="488" t="s">
        <v>2783</v>
      </c>
      <c r="B582" s="496" t="s">
        <v>2784</v>
      </c>
      <c r="C582" s="460" t="s">
        <v>579</v>
      </c>
      <c r="D582" s="505" t="s">
        <v>581</v>
      </c>
      <c r="E582" s="505" t="s">
        <v>575</v>
      </c>
      <c r="F582" s="198"/>
      <c r="G582" s="198"/>
      <c r="H582" s="198"/>
      <c r="I582" s="198"/>
      <c r="J582" s="547"/>
      <c r="K582" s="514"/>
      <c r="L582" s="514"/>
      <c r="M582" s="548"/>
      <c r="N582" s="514"/>
      <c r="O582" s="337"/>
      <c r="P582" s="505"/>
      <c r="Q582" s="363"/>
      <c r="R582" s="549"/>
      <c r="S582" s="550"/>
      <c r="T582" s="551"/>
      <c r="U582" s="551"/>
      <c r="V582" s="551"/>
      <c r="W582" s="551"/>
      <c r="X582" s="551"/>
      <c r="Y582" s="552"/>
      <c r="Z582" s="553"/>
      <c r="AA582" s="554"/>
      <c r="AB582" s="554"/>
      <c r="AC582" s="554"/>
      <c r="AD582" s="554"/>
      <c r="AE582" s="554"/>
      <c r="AF582" s="555"/>
      <c r="AG582" s="556"/>
      <c r="DX582" s="280"/>
      <c r="DY582" s="280"/>
      <c r="DZ582" s="280"/>
      <c r="EA582" s="280"/>
      <c r="EB582" s="280"/>
      <c r="EC582" s="280"/>
      <c r="ED582" s="280"/>
      <c r="EE582" s="280"/>
      <c r="EF582" s="280"/>
      <c r="EG582" s="280"/>
      <c r="EH582" s="280"/>
      <c r="EI582" s="280"/>
      <c r="EJ582" s="280"/>
      <c r="EK582" s="280"/>
      <c r="EL582" s="280"/>
      <c r="EM582" s="280"/>
      <c r="EN582" s="280"/>
      <c r="EO582" s="280"/>
      <c r="EP582" s="280"/>
      <c r="EQ582" s="280"/>
      <c r="ER582" s="280"/>
    </row>
    <row r="583" spans="1:148" ht="30.75" customHeight="1" x14ac:dyDescent="0.3">
      <c r="A583" s="488" t="s">
        <v>2785</v>
      </c>
      <c r="B583" s="496" t="s">
        <v>2786</v>
      </c>
      <c r="C583" s="460" t="s">
        <v>579</v>
      </c>
      <c r="D583" s="505" t="s">
        <v>581</v>
      </c>
      <c r="E583" s="505" t="s">
        <v>575</v>
      </c>
      <c r="F583" s="198"/>
      <c r="G583" s="198"/>
      <c r="H583" s="198"/>
      <c r="I583" s="198"/>
      <c r="J583" s="547"/>
      <c r="K583" s="514"/>
      <c r="L583" s="514"/>
      <c r="M583" s="548"/>
      <c r="N583" s="514"/>
      <c r="O583" s="337"/>
      <c r="P583" s="505"/>
      <c r="Q583" s="363"/>
      <c r="R583" s="549"/>
      <c r="S583" s="550"/>
      <c r="T583" s="551"/>
      <c r="U583" s="551"/>
      <c r="V583" s="551"/>
      <c r="W583" s="551"/>
      <c r="X583" s="551"/>
      <c r="Y583" s="552"/>
      <c r="Z583" s="553"/>
      <c r="AA583" s="554"/>
      <c r="AB583" s="554"/>
      <c r="AC583" s="554"/>
      <c r="AD583" s="554"/>
      <c r="AE583" s="554"/>
      <c r="AF583" s="555"/>
      <c r="AG583" s="556"/>
      <c r="DX583" s="280"/>
      <c r="DY583" s="280"/>
      <c r="DZ583" s="280"/>
      <c r="EA583" s="280"/>
      <c r="EB583" s="280"/>
      <c r="EC583" s="280"/>
      <c r="ED583" s="280"/>
      <c r="EE583" s="280"/>
      <c r="EF583" s="280"/>
      <c r="EG583" s="280"/>
      <c r="EH583" s="280"/>
      <c r="EI583" s="280"/>
      <c r="EJ583" s="280"/>
      <c r="EK583" s="280"/>
      <c r="EL583" s="280"/>
      <c r="EM583" s="280"/>
      <c r="EN583" s="280"/>
      <c r="EO583" s="280"/>
      <c r="EP583" s="280"/>
      <c r="EQ583" s="280"/>
      <c r="ER583" s="280"/>
    </row>
    <row r="584" spans="1:148" ht="30.75" customHeight="1" x14ac:dyDescent="0.3">
      <c r="A584" s="614" t="s">
        <v>2787</v>
      </c>
      <c r="B584" s="496" t="s">
        <v>2788</v>
      </c>
      <c r="C584" s="460" t="s">
        <v>579</v>
      </c>
      <c r="D584" s="505" t="s">
        <v>581</v>
      </c>
      <c r="E584" s="505" t="s">
        <v>575</v>
      </c>
      <c r="F584" s="198"/>
      <c r="G584" s="198"/>
      <c r="H584" s="198"/>
      <c r="I584" s="198"/>
      <c r="J584" s="547"/>
      <c r="K584" s="514"/>
      <c r="L584" s="514"/>
      <c r="M584" s="548"/>
      <c r="N584" s="514"/>
      <c r="O584" s="337"/>
      <c r="P584" s="505"/>
      <c r="Q584" s="363"/>
      <c r="R584" s="549"/>
      <c r="S584" s="550"/>
      <c r="T584" s="551"/>
      <c r="U584" s="551"/>
      <c r="V584" s="551"/>
      <c r="W584" s="551"/>
      <c r="X584" s="551"/>
      <c r="Y584" s="552"/>
      <c r="Z584" s="553"/>
      <c r="AA584" s="554"/>
      <c r="AB584" s="554"/>
      <c r="AC584" s="554"/>
      <c r="AD584" s="554"/>
      <c r="AE584" s="554"/>
      <c r="AF584" s="555"/>
      <c r="AG584" s="556"/>
      <c r="DX584" s="280"/>
      <c r="DY584" s="280"/>
      <c r="DZ584" s="280"/>
      <c r="EA584" s="280"/>
      <c r="EB584" s="280"/>
      <c r="EC584" s="280"/>
      <c r="ED584" s="280"/>
      <c r="EE584" s="280"/>
      <c r="EF584" s="280"/>
      <c r="EG584" s="280"/>
      <c r="EH584" s="280"/>
      <c r="EI584" s="280"/>
      <c r="EJ584" s="280"/>
      <c r="EK584" s="280"/>
      <c r="EL584" s="280"/>
      <c r="EM584" s="280"/>
      <c r="EN584" s="280"/>
      <c r="EO584" s="280"/>
      <c r="EP584" s="280"/>
      <c r="EQ584" s="280"/>
      <c r="ER584" s="280"/>
    </row>
    <row r="585" spans="1:148" ht="30.75" customHeight="1" x14ac:dyDescent="0.3">
      <c r="A585" s="614" t="s">
        <v>2789</v>
      </c>
      <c r="B585" s="496" t="s">
        <v>2790</v>
      </c>
      <c r="C585" s="460" t="s">
        <v>579</v>
      </c>
      <c r="D585" s="505" t="s">
        <v>581</v>
      </c>
      <c r="E585" s="505" t="s">
        <v>575</v>
      </c>
      <c r="F585" s="198"/>
      <c r="G585" s="198"/>
      <c r="H585" s="198"/>
      <c r="I585" s="198"/>
      <c r="J585" s="547"/>
      <c r="K585" s="514"/>
      <c r="L585" s="514"/>
      <c r="M585" s="548"/>
      <c r="N585" s="514"/>
      <c r="O585" s="337"/>
      <c r="P585" s="505"/>
      <c r="Q585" s="363"/>
      <c r="R585" s="549"/>
      <c r="S585" s="550"/>
      <c r="T585" s="551"/>
      <c r="U585" s="551"/>
      <c r="V585" s="551"/>
      <c r="W585" s="551"/>
      <c r="X585" s="551"/>
      <c r="Y585" s="552"/>
      <c r="Z585" s="553"/>
      <c r="AA585" s="554"/>
      <c r="AB585" s="554"/>
      <c r="AC585" s="554"/>
      <c r="AD585" s="554"/>
      <c r="AE585" s="554"/>
      <c r="AF585" s="555"/>
      <c r="AG585" s="556"/>
      <c r="DX585" s="280"/>
      <c r="DY585" s="280"/>
      <c r="DZ585" s="280"/>
      <c r="EA585" s="280"/>
      <c r="EB585" s="280"/>
      <c r="EC585" s="280"/>
      <c r="ED585" s="280"/>
      <c r="EE585" s="280"/>
      <c r="EF585" s="280"/>
      <c r="EG585" s="280"/>
      <c r="EH585" s="280"/>
      <c r="EI585" s="280"/>
      <c r="EJ585" s="280"/>
      <c r="EK585" s="280"/>
      <c r="EL585" s="280"/>
      <c r="EM585" s="280"/>
      <c r="EN585" s="280"/>
      <c r="EO585" s="280"/>
      <c r="EP585" s="280"/>
      <c r="EQ585" s="280"/>
      <c r="ER585" s="280"/>
    </row>
    <row r="586" spans="1:148" ht="30.75" customHeight="1" x14ac:dyDescent="0.3">
      <c r="A586" s="614" t="s">
        <v>2791</v>
      </c>
      <c r="B586" s="496" t="s">
        <v>2792</v>
      </c>
      <c r="C586" s="460" t="s">
        <v>579</v>
      </c>
      <c r="D586" s="505" t="s">
        <v>581</v>
      </c>
      <c r="E586" s="505" t="s">
        <v>575</v>
      </c>
      <c r="F586" s="198"/>
      <c r="G586" s="198"/>
      <c r="H586" s="198"/>
      <c r="I586" s="198"/>
      <c r="J586" s="547"/>
      <c r="K586" s="514"/>
      <c r="L586" s="514"/>
      <c r="M586" s="548"/>
      <c r="N586" s="514"/>
      <c r="O586" s="337"/>
      <c r="P586" s="505"/>
      <c r="Q586" s="363"/>
      <c r="R586" s="549"/>
      <c r="S586" s="550"/>
      <c r="T586" s="551"/>
      <c r="U586" s="551"/>
      <c r="V586" s="551"/>
      <c r="W586" s="551"/>
      <c r="X586" s="551"/>
      <c r="Y586" s="552"/>
      <c r="Z586" s="553"/>
      <c r="AA586" s="554"/>
      <c r="AB586" s="554"/>
      <c r="AC586" s="554"/>
      <c r="AD586" s="554"/>
      <c r="AE586" s="554"/>
      <c r="AF586" s="555"/>
      <c r="AG586" s="556"/>
      <c r="DX586" s="280"/>
      <c r="DY586" s="280"/>
      <c r="DZ586" s="280"/>
      <c r="EA586" s="280"/>
      <c r="EB586" s="280"/>
      <c r="EC586" s="280"/>
      <c r="ED586" s="280"/>
      <c r="EE586" s="280"/>
      <c r="EF586" s="280"/>
      <c r="EG586" s="280"/>
      <c r="EH586" s="280"/>
      <c r="EI586" s="280"/>
      <c r="EJ586" s="280"/>
      <c r="EK586" s="280"/>
      <c r="EL586" s="280"/>
      <c r="EM586" s="280"/>
      <c r="EN586" s="280"/>
      <c r="EO586" s="280"/>
      <c r="EP586" s="280"/>
      <c r="EQ586" s="280"/>
      <c r="ER586" s="280"/>
    </row>
    <row r="587" spans="1:148" ht="30.75" customHeight="1" x14ac:dyDescent="0.3">
      <c r="A587" s="614" t="s">
        <v>2793</v>
      </c>
      <c r="B587" s="496" t="s">
        <v>2794</v>
      </c>
      <c r="C587" s="460" t="s">
        <v>579</v>
      </c>
      <c r="D587" s="505" t="s">
        <v>581</v>
      </c>
      <c r="E587" s="505" t="s">
        <v>575</v>
      </c>
      <c r="F587" s="198"/>
      <c r="G587" s="198"/>
      <c r="H587" s="198"/>
      <c r="I587" s="198"/>
      <c r="J587" s="547"/>
      <c r="K587" s="514"/>
      <c r="L587" s="514"/>
      <c r="M587" s="548"/>
      <c r="N587" s="514"/>
      <c r="O587" s="337"/>
      <c r="P587" s="505"/>
      <c r="Q587" s="363"/>
      <c r="R587" s="549"/>
      <c r="S587" s="550"/>
      <c r="T587" s="551"/>
      <c r="U587" s="551"/>
      <c r="V587" s="551"/>
      <c r="W587" s="551"/>
      <c r="X587" s="551"/>
      <c r="Y587" s="552"/>
      <c r="Z587" s="553"/>
      <c r="AA587" s="554"/>
      <c r="AB587" s="554"/>
      <c r="AC587" s="554"/>
      <c r="AD587" s="554"/>
      <c r="AE587" s="554"/>
      <c r="AF587" s="555"/>
      <c r="AG587" s="556"/>
      <c r="DX587" s="280"/>
      <c r="DY587" s="280"/>
      <c r="DZ587" s="280"/>
      <c r="EA587" s="280"/>
      <c r="EB587" s="280"/>
      <c r="EC587" s="280"/>
      <c r="ED587" s="280"/>
      <c r="EE587" s="280"/>
      <c r="EF587" s="280"/>
      <c r="EG587" s="280"/>
      <c r="EH587" s="280"/>
      <c r="EI587" s="280"/>
      <c r="EJ587" s="280"/>
      <c r="EK587" s="280"/>
      <c r="EL587" s="280"/>
      <c r="EM587" s="280"/>
      <c r="EN587" s="280"/>
      <c r="EO587" s="280"/>
      <c r="EP587" s="280"/>
      <c r="EQ587" s="280"/>
      <c r="ER587" s="280"/>
    </row>
    <row r="588" spans="1:148" ht="30.75" customHeight="1" x14ac:dyDescent="0.3">
      <c r="A588" s="488" t="s">
        <v>2795</v>
      </c>
      <c r="B588" s="496" t="s">
        <v>2064</v>
      </c>
      <c r="C588" s="460" t="s">
        <v>579</v>
      </c>
      <c r="D588" s="505" t="s">
        <v>581</v>
      </c>
      <c r="E588" s="505" t="s">
        <v>575</v>
      </c>
      <c r="F588" s="198"/>
      <c r="G588" s="198"/>
      <c r="H588" s="198"/>
      <c r="I588" s="198"/>
      <c r="J588" s="547"/>
      <c r="K588" s="514"/>
      <c r="L588" s="514"/>
      <c r="M588" s="548"/>
      <c r="N588" s="514"/>
      <c r="O588" s="337"/>
      <c r="P588" s="505"/>
      <c r="Q588" s="363"/>
      <c r="R588" s="549"/>
      <c r="S588" s="550"/>
      <c r="T588" s="551"/>
      <c r="U588" s="551"/>
      <c r="V588" s="551"/>
      <c r="W588" s="551"/>
      <c r="X588" s="551"/>
      <c r="Y588" s="552"/>
      <c r="Z588" s="553"/>
      <c r="AA588" s="554"/>
      <c r="AB588" s="554"/>
      <c r="AC588" s="554"/>
      <c r="AD588" s="554"/>
      <c r="AE588" s="554"/>
      <c r="AF588" s="555"/>
      <c r="AG588" s="556"/>
      <c r="DX588" s="280"/>
      <c r="DY588" s="280"/>
      <c r="DZ588" s="280"/>
      <c r="EA588" s="280"/>
      <c r="EB588" s="280"/>
      <c r="EC588" s="280"/>
      <c r="ED588" s="280"/>
      <c r="EE588" s="280"/>
      <c r="EF588" s="280"/>
      <c r="EG588" s="280"/>
      <c r="EH588" s="280"/>
      <c r="EI588" s="280"/>
      <c r="EJ588" s="280"/>
      <c r="EK588" s="280"/>
      <c r="EL588" s="280"/>
      <c r="EM588" s="280"/>
      <c r="EN588" s="280"/>
      <c r="EO588" s="280"/>
      <c r="EP588" s="280"/>
      <c r="EQ588" s="280"/>
      <c r="ER588" s="280"/>
    </row>
    <row r="589" spans="1:148" ht="30.75" customHeight="1" x14ac:dyDescent="0.3">
      <c r="A589" s="488" t="s">
        <v>2796</v>
      </c>
      <c r="B589" s="496" t="s">
        <v>2056</v>
      </c>
      <c r="C589" s="460" t="s">
        <v>579</v>
      </c>
      <c r="D589" s="505" t="s">
        <v>581</v>
      </c>
      <c r="E589" s="505" t="s">
        <v>575</v>
      </c>
      <c r="F589" s="198"/>
      <c r="G589" s="198"/>
      <c r="H589" s="198"/>
      <c r="I589" s="198"/>
      <c r="J589" s="547"/>
      <c r="K589" s="514"/>
      <c r="L589" s="514"/>
      <c r="M589" s="548"/>
      <c r="N589" s="514"/>
      <c r="O589" s="337"/>
      <c r="P589" s="505"/>
      <c r="Q589" s="363"/>
      <c r="R589" s="549"/>
      <c r="S589" s="550"/>
      <c r="T589" s="551"/>
      <c r="U589" s="551"/>
      <c r="V589" s="551"/>
      <c r="W589" s="551"/>
      <c r="X589" s="551"/>
      <c r="Y589" s="552"/>
      <c r="Z589" s="553"/>
      <c r="AA589" s="554"/>
      <c r="AB589" s="554"/>
      <c r="AC589" s="554"/>
      <c r="AD589" s="554"/>
      <c r="AE589" s="554"/>
      <c r="AF589" s="555"/>
      <c r="AG589" s="556"/>
      <c r="DX589" s="280"/>
      <c r="DY589" s="280"/>
      <c r="DZ589" s="280"/>
      <c r="EA589" s="280"/>
      <c r="EB589" s="280"/>
      <c r="EC589" s="280"/>
      <c r="ED589" s="280"/>
      <c r="EE589" s="280"/>
      <c r="EF589" s="280"/>
      <c r="EG589" s="280"/>
      <c r="EH589" s="280"/>
      <c r="EI589" s="280"/>
      <c r="EJ589" s="280"/>
      <c r="EK589" s="280"/>
      <c r="EL589" s="280"/>
      <c r="EM589" s="280"/>
      <c r="EN589" s="280"/>
      <c r="EO589" s="280"/>
      <c r="EP589" s="280"/>
      <c r="EQ589" s="280"/>
      <c r="ER589" s="280"/>
    </row>
    <row r="590" spans="1:148" ht="30.75" customHeight="1" x14ac:dyDescent="0.3">
      <c r="A590" s="488" t="s">
        <v>2797</v>
      </c>
      <c r="B590" s="496" t="s">
        <v>2798</v>
      </c>
      <c r="C590" s="460" t="s">
        <v>579</v>
      </c>
      <c r="D590" s="505" t="s">
        <v>581</v>
      </c>
      <c r="E590" s="505" t="s">
        <v>575</v>
      </c>
      <c r="F590" s="198"/>
      <c r="G590" s="198"/>
      <c r="H590" s="198"/>
      <c r="I590" s="198"/>
      <c r="J590" s="547"/>
      <c r="K590" s="514"/>
      <c r="L590" s="514"/>
      <c r="M590" s="548"/>
      <c r="N590" s="514"/>
      <c r="O590" s="337"/>
      <c r="P590" s="505"/>
      <c r="Q590" s="363"/>
      <c r="R590" s="549"/>
      <c r="S590" s="550"/>
      <c r="T590" s="551"/>
      <c r="U590" s="551"/>
      <c r="V590" s="551"/>
      <c r="W590" s="551"/>
      <c r="X590" s="551"/>
      <c r="Y590" s="552"/>
      <c r="Z590" s="553"/>
      <c r="AA590" s="554"/>
      <c r="AB590" s="554"/>
      <c r="AC590" s="554"/>
      <c r="AD590" s="554"/>
      <c r="AE590" s="554"/>
      <c r="AF590" s="555"/>
      <c r="AG590" s="556"/>
      <c r="DX590" s="280"/>
      <c r="DY590" s="280"/>
      <c r="DZ590" s="280"/>
      <c r="EA590" s="280"/>
      <c r="EB590" s="280"/>
      <c r="EC590" s="280"/>
      <c r="ED590" s="280"/>
      <c r="EE590" s="280"/>
      <c r="EF590" s="280"/>
      <c r="EG590" s="280"/>
      <c r="EH590" s="280"/>
      <c r="EI590" s="280"/>
      <c r="EJ590" s="280"/>
      <c r="EK590" s="280"/>
      <c r="EL590" s="280"/>
      <c r="EM590" s="280"/>
      <c r="EN590" s="280"/>
      <c r="EO590" s="280"/>
      <c r="EP590" s="280"/>
      <c r="EQ590" s="280"/>
      <c r="ER590" s="280"/>
    </row>
    <row r="591" spans="1:148" ht="30.75" customHeight="1" x14ac:dyDescent="0.3">
      <c r="A591" s="614" t="s">
        <v>2799</v>
      </c>
      <c r="B591" s="496" t="s">
        <v>2800</v>
      </c>
      <c r="C591" s="460" t="s">
        <v>579</v>
      </c>
      <c r="D591" s="505" t="s">
        <v>581</v>
      </c>
      <c r="E591" s="505" t="s">
        <v>575</v>
      </c>
      <c r="F591" s="198"/>
      <c r="G591" s="198"/>
      <c r="H591" s="198"/>
      <c r="I591" s="198"/>
      <c r="J591" s="547"/>
      <c r="K591" s="514"/>
      <c r="L591" s="514"/>
      <c r="M591" s="548"/>
      <c r="N591" s="514"/>
      <c r="O591" s="337"/>
      <c r="P591" s="505"/>
      <c r="Q591" s="363"/>
      <c r="R591" s="549"/>
      <c r="S591" s="550"/>
      <c r="T591" s="551"/>
      <c r="U591" s="551"/>
      <c r="V591" s="551"/>
      <c r="W591" s="551"/>
      <c r="X591" s="551"/>
      <c r="Y591" s="552"/>
      <c r="Z591" s="553"/>
      <c r="AA591" s="554"/>
      <c r="AB591" s="554"/>
      <c r="AC591" s="554"/>
      <c r="AD591" s="554"/>
      <c r="AE591" s="554"/>
      <c r="AF591" s="555"/>
      <c r="AG591" s="556"/>
      <c r="DX591" s="280"/>
      <c r="DY591" s="280"/>
      <c r="DZ591" s="280"/>
      <c r="EA591" s="280"/>
      <c r="EB591" s="280"/>
      <c r="EC591" s="280"/>
      <c r="ED591" s="280"/>
      <c r="EE591" s="280"/>
      <c r="EF591" s="280"/>
      <c r="EG591" s="280"/>
      <c r="EH591" s="280"/>
      <c r="EI591" s="280"/>
      <c r="EJ591" s="280"/>
      <c r="EK591" s="280"/>
      <c r="EL591" s="280"/>
      <c r="EM591" s="280"/>
      <c r="EN591" s="280"/>
      <c r="EO591" s="280"/>
      <c r="EP591" s="280"/>
      <c r="EQ591" s="280"/>
      <c r="ER591" s="280"/>
    </row>
    <row r="592" spans="1:148" ht="30.75" customHeight="1" x14ac:dyDescent="0.3">
      <c r="A592" s="614" t="s">
        <v>2801</v>
      </c>
      <c r="B592" s="496" t="s">
        <v>2802</v>
      </c>
      <c r="C592" s="460" t="s">
        <v>579</v>
      </c>
      <c r="D592" s="505" t="s">
        <v>581</v>
      </c>
      <c r="E592" s="505" t="s">
        <v>575</v>
      </c>
      <c r="F592" s="198"/>
      <c r="G592" s="198"/>
      <c r="H592" s="198"/>
      <c r="I592" s="198"/>
      <c r="J592" s="547"/>
      <c r="K592" s="514"/>
      <c r="L592" s="514"/>
      <c r="M592" s="548"/>
      <c r="N592" s="514"/>
      <c r="O592" s="337"/>
      <c r="P592" s="505"/>
      <c r="Q592" s="363"/>
      <c r="R592" s="549"/>
      <c r="S592" s="550"/>
      <c r="T592" s="551"/>
      <c r="U592" s="551"/>
      <c r="V592" s="551"/>
      <c r="W592" s="551"/>
      <c r="X592" s="551"/>
      <c r="Y592" s="552"/>
      <c r="Z592" s="553"/>
      <c r="AA592" s="554"/>
      <c r="AB592" s="554"/>
      <c r="AC592" s="554"/>
      <c r="AD592" s="554"/>
      <c r="AE592" s="554"/>
      <c r="AF592" s="555"/>
      <c r="AG592" s="556"/>
      <c r="DX592" s="280"/>
      <c r="DY592" s="280"/>
      <c r="DZ592" s="280"/>
      <c r="EA592" s="280"/>
      <c r="EB592" s="280"/>
      <c r="EC592" s="280"/>
      <c r="ED592" s="280"/>
      <c r="EE592" s="280"/>
      <c r="EF592" s="280"/>
      <c r="EG592" s="280"/>
      <c r="EH592" s="280"/>
      <c r="EI592" s="280"/>
      <c r="EJ592" s="280"/>
      <c r="EK592" s="280"/>
      <c r="EL592" s="280"/>
      <c r="EM592" s="280"/>
      <c r="EN592" s="280"/>
      <c r="EO592" s="280"/>
      <c r="EP592" s="280"/>
      <c r="EQ592" s="280"/>
      <c r="ER592" s="280"/>
    </row>
    <row r="593" spans="1:148" ht="30.75" customHeight="1" x14ac:dyDescent="0.3">
      <c r="A593" s="614" t="s">
        <v>2803</v>
      </c>
      <c r="B593" s="496" t="s">
        <v>2804</v>
      </c>
      <c r="C593" s="460" t="s">
        <v>579</v>
      </c>
      <c r="D593" s="505" t="s">
        <v>581</v>
      </c>
      <c r="E593" s="505" t="s">
        <v>575</v>
      </c>
      <c r="F593" s="198"/>
      <c r="G593" s="198"/>
      <c r="H593" s="198"/>
      <c r="I593" s="198"/>
      <c r="J593" s="547"/>
      <c r="K593" s="514"/>
      <c r="L593" s="514"/>
      <c r="M593" s="548"/>
      <c r="N593" s="514"/>
      <c r="O593" s="337"/>
      <c r="P593" s="505"/>
      <c r="Q593" s="363"/>
      <c r="R593" s="549" t="s">
        <v>2805</v>
      </c>
      <c r="S593" s="550"/>
      <c r="T593" s="551"/>
      <c r="U593" s="551"/>
      <c r="V593" s="551"/>
      <c r="W593" s="551"/>
      <c r="X593" s="551"/>
      <c r="Y593" s="552"/>
      <c r="Z593" s="553"/>
      <c r="AA593" s="554"/>
      <c r="AB593" s="554"/>
      <c r="AC593" s="554"/>
      <c r="AD593" s="554"/>
      <c r="AE593" s="554"/>
      <c r="AF593" s="555"/>
      <c r="AG593" s="556"/>
      <c r="DX593" s="280"/>
      <c r="DY593" s="280"/>
      <c r="DZ593" s="280"/>
      <c r="EA593" s="280"/>
      <c r="EB593" s="280"/>
      <c r="EC593" s="280"/>
      <c r="ED593" s="280"/>
      <c r="EE593" s="280"/>
      <c r="EF593" s="280"/>
      <c r="EG593" s="280"/>
      <c r="EH593" s="280"/>
      <c r="EI593" s="280"/>
      <c r="EJ593" s="280"/>
      <c r="EK593" s="280"/>
      <c r="EL593" s="280"/>
      <c r="EM593" s="280"/>
      <c r="EN593" s="280"/>
      <c r="EO593" s="280"/>
      <c r="EP593" s="280"/>
      <c r="EQ593" s="280"/>
      <c r="ER593" s="280"/>
    </row>
    <row r="594" spans="1:148" ht="30.75" customHeight="1" x14ac:dyDescent="0.3">
      <c r="A594" s="488"/>
      <c r="B594" s="496"/>
      <c r="C594" s="460"/>
      <c r="D594" s="505"/>
      <c r="E594" s="505"/>
      <c r="F594" s="198"/>
      <c r="G594" s="198"/>
      <c r="H594" s="198"/>
      <c r="I594" s="198"/>
      <c r="J594" s="547"/>
      <c r="K594" s="514"/>
      <c r="L594" s="514"/>
      <c r="M594" s="548"/>
      <c r="N594" s="514"/>
      <c r="O594" s="337"/>
      <c r="P594" s="505"/>
      <c r="Q594" s="363"/>
      <c r="R594" s="549"/>
      <c r="S594" s="550"/>
      <c r="T594" s="551"/>
      <c r="U594" s="551"/>
      <c r="V594" s="551"/>
      <c r="W594" s="551"/>
      <c r="X594" s="551"/>
      <c r="Y594" s="552"/>
      <c r="Z594" s="553"/>
      <c r="AA594" s="554"/>
      <c r="AB594" s="554"/>
      <c r="AC594" s="554"/>
      <c r="AD594" s="554"/>
      <c r="AE594" s="554"/>
      <c r="AF594" s="555"/>
      <c r="AG594" s="556"/>
      <c r="DX594" s="280"/>
      <c r="DY594" s="280"/>
      <c r="DZ594" s="280"/>
      <c r="EA594" s="280"/>
      <c r="EB594" s="280"/>
      <c r="EC594" s="280"/>
      <c r="ED594" s="280"/>
      <c r="EE594" s="280"/>
      <c r="EF594" s="280"/>
      <c r="EG594" s="280"/>
      <c r="EH594" s="280"/>
      <c r="EI594" s="280"/>
      <c r="EJ594" s="280"/>
      <c r="EK594" s="280"/>
      <c r="EL594" s="280"/>
      <c r="EM594" s="280"/>
      <c r="EN594" s="280"/>
      <c r="EO594" s="280"/>
      <c r="EP594" s="280"/>
      <c r="EQ594" s="280"/>
      <c r="ER594" s="280"/>
    </row>
    <row r="595" spans="1:148" ht="30.75" customHeight="1" x14ac:dyDescent="0.3">
      <c r="A595" s="488"/>
      <c r="B595" s="496"/>
      <c r="C595" s="460"/>
      <c r="D595" s="505"/>
      <c r="E595" s="505"/>
      <c r="F595" s="198"/>
      <c r="G595" s="198"/>
      <c r="H595" s="198"/>
      <c r="I595" s="198"/>
      <c r="J595" s="547"/>
      <c r="K595" s="514"/>
      <c r="L595" s="514"/>
      <c r="M595" s="548"/>
      <c r="N595" s="514"/>
      <c r="O595" s="337"/>
      <c r="P595" s="505"/>
      <c r="Q595" s="363"/>
      <c r="R595" s="549"/>
      <c r="S595" s="550"/>
      <c r="T595" s="551"/>
      <c r="U595" s="551"/>
      <c r="V595" s="551"/>
      <c r="W595" s="551"/>
      <c r="X595" s="551"/>
      <c r="Y595" s="552"/>
      <c r="Z595" s="553"/>
      <c r="AA595" s="554"/>
      <c r="AB595" s="554"/>
      <c r="AC595" s="554"/>
      <c r="AD595" s="554"/>
      <c r="AE595" s="554"/>
      <c r="AF595" s="555"/>
      <c r="AG595" s="556"/>
      <c r="DX595" s="280"/>
      <c r="DY595" s="280"/>
      <c r="DZ595" s="280"/>
      <c r="EA595" s="280"/>
      <c r="EB595" s="280"/>
      <c r="EC595" s="280"/>
      <c r="ED595" s="280"/>
      <c r="EE595" s="280"/>
      <c r="EF595" s="280"/>
      <c r="EG595" s="280"/>
      <c r="EH595" s="280"/>
      <c r="EI595" s="280"/>
      <c r="EJ595" s="280"/>
      <c r="EK595" s="280"/>
      <c r="EL595" s="280"/>
      <c r="EM595" s="280"/>
      <c r="EN595" s="280"/>
      <c r="EO595" s="280"/>
      <c r="EP595" s="280"/>
      <c r="EQ595" s="280"/>
      <c r="ER595" s="280"/>
    </row>
    <row r="596" spans="1:148" ht="30.75" customHeight="1" x14ac:dyDescent="0.3">
      <c r="A596" s="488"/>
      <c r="B596" s="496"/>
      <c r="C596" s="460"/>
      <c r="D596" s="505"/>
      <c r="E596" s="505"/>
      <c r="F596" s="198"/>
      <c r="G596" s="198"/>
      <c r="H596" s="198"/>
      <c r="I596" s="198"/>
      <c r="J596" s="547"/>
      <c r="K596" s="514"/>
      <c r="L596" s="514"/>
      <c r="M596" s="548"/>
      <c r="N596" s="514"/>
      <c r="O596" s="337"/>
      <c r="P596" s="505"/>
      <c r="Q596" s="363"/>
      <c r="R596" s="549"/>
      <c r="S596" s="550"/>
      <c r="T596" s="551"/>
      <c r="U596" s="551"/>
      <c r="V596" s="551"/>
      <c r="W596" s="551"/>
      <c r="X596" s="551"/>
      <c r="Y596" s="552"/>
      <c r="Z596" s="553"/>
      <c r="AA596" s="554"/>
      <c r="AB596" s="554"/>
      <c r="AC596" s="554"/>
      <c r="AD596" s="554"/>
      <c r="AE596" s="554"/>
      <c r="AF596" s="555"/>
      <c r="AG596" s="556"/>
      <c r="DX596" s="280"/>
      <c r="DY596" s="280"/>
      <c r="DZ596" s="280"/>
      <c r="EA596" s="280"/>
      <c r="EB596" s="280"/>
      <c r="EC596" s="280"/>
      <c r="ED596" s="280"/>
      <c r="EE596" s="280"/>
      <c r="EF596" s="280"/>
      <c r="EG596" s="280"/>
      <c r="EH596" s="280"/>
      <c r="EI596" s="280"/>
      <c r="EJ596" s="280"/>
      <c r="EK596" s="280"/>
      <c r="EL596" s="280"/>
      <c r="EM596" s="280"/>
      <c r="EN596" s="280"/>
      <c r="EO596" s="280"/>
      <c r="EP596" s="280"/>
      <c r="EQ596" s="280"/>
      <c r="ER596" s="280"/>
    </row>
    <row r="597" spans="1:148" ht="30.75" customHeight="1" x14ac:dyDescent="0.3">
      <c r="A597" s="488"/>
      <c r="B597" s="496"/>
      <c r="C597" s="460"/>
      <c r="D597" s="505"/>
      <c r="E597" s="505"/>
      <c r="F597" s="198"/>
      <c r="G597" s="198"/>
      <c r="H597" s="198"/>
      <c r="I597" s="198"/>
      <c r="J597" s="547"/>
      <c r="K597" s="514"/>
      <c r="L597" s="514"/>
      <c r="M597" s="548"/>
      <c r="N597" s="514"/>
      <c r="O597" s="337"/>
      <c r="P597" s="505"/>
      <c r="Q597" s="363"/>
      <c r="R597" s="549"/>
      <c r="S597" s="550"/>
      <c r="T597" s="551"/>
      <c r="U597" s="551"/>
      <c r="V597" s="551"/>
      <c r="W597" s="551"/>
      <c r="X597" s="551"/>
      <c r="Y597" s="552"/>
      <c r="Z597" s="553"/>
      <c r="AA597" s="554"/>
      <c r="AB597" s="554"/>
      <c r="AC597" s="554"/>
      <c r="AD597" s="554"/>
      <c r="AE597" s="554"/>
      <c r="AF597" s="555"/>
      <c r="AG597" s="556"/>
      <c r="DX597" s="280"/>
      <c r="DY597" s="280"/>
      <c r="DZ597" s="280"/>
      <c r="EA597" s="280"/>
      <c r="EB597" s="280"/>
      <c r="EC597" s="280"/>
      <c r="ED597" s="280"/>
      <c r="EE597" s="280"/>
      <c r="EF597" s="280"/>
      <c r="EG597" s="280"/>
      <c r="EH597" s="280"/>
      <c r="EI597" s="280"/>
      <c r="EJ597" s="280"/>
      <c r="EK597" s="280"/>
      <c r="EL597" s="280"/>
      <c r="EM597" s="280"/>
      <c r="EN597" s="280"/>
      <c r="EO597" s="280"/>
      <c r="EP597" s="280"/>
      <c r="EQ597" s="280"/>
      <c r="ER597" s="280"/>
    </row>
    <row r="598" spans="1:148" ht="30.75" customHeight="1" x14ac:dyDescent="0.3">
      <c r="A598" s="488"/>
      <c r="B598" s="496"/>
      <c r="C598" s="460"/>
      <c r="D598" s="505"/>
      <c r="E598" s="505"/>
      <c r="F598" s="198"/>
      <c r="G598" s="198"/>
      <c r="H598" s="198"/>
      <c r="I598" s="198"/>
      <c r="J598" s="547"/>
      <c r="K598" s="514"/>
      <c r="L598" s="514"/>
      <c r="M598" s="548"/>
      <c r="N598" s="514"/>
      <c r="O598" s="337"/>
      <c r="P598" s="505"/>
      <c r="Q598" s="363"/>
      <c r="R598" s="549"/>
      <c r="S598" s="550"/>
      <c r="T598" s="551"/>
      <c r="U598" s="551"/>
      <c r="V598" s="551"/>
      <c r="W598" s="551"/>
      <c r="X598" s="551"/>
      <c r="Y598" s="552"/>
      <c r="Z598" s="553"/>
      <c r="AA598" s="554"/>
      <c r="AB598" s="554"/>
      <c r="AC598" s="554"/>
      <c r="AD598" s="554"/>
      <c r="AE598" s="554"/>
      <c r="AF598" s="555"/>
      <c r="AG598" s="556"/>
      <c r="DX598" s="280"/>
      <c r="DY598" s="280"/>
      <c r="DZ598" s="280"/>
      <c r="EA598" s="280"/>
      <c r="EB598" s="280"/>
      <c r="EC598" s="280"/>
      <c r="ED598" s="280"/>
      <c r="EE598" s="280"/>
      <c r="EF598" s="280"/>
      <c r="EG598" s="280"/>
      <c r="EH598" s="280"/>
      <c r="EI598" s="280"/>
      <c r="EJ598" s="280"/>
      <c r="EK598" s="280"/>
      <c r="EL598" s="280"/>
      <c r="EM598" s="280"/>
      <c r="EN598" s="280"/>
      <c r="EO598" s="280"/>
      <c r="EP598" s="280"/>
      <c r="EQ598" s="280"/>
      <c r="ER598" s="280"/>
    </row>
    <row r="599" spans="1:148" ht="30.75" customHeight="1" x14ac:dyDescent="0.3">
      <c r="A599" s="488"/>
      <c r="B599" s="496"/>
      <c r="C599" s="460"/>
      <c r="D599" s="505"/>
      <c r="E599" s="505"/>
      <c r="F599" s="198"/>
      <c r="G599" s="198"/>
      <c r="H599" s="198"/>
      <c r="I599" s="198"/>
      <c r="J599" s="547"/>
      <c r="K599" s="514"/>
      <c r="L599" s="514"/>
      <c r="M599" s="548"/>
      <c r="N599" s="514"/>
      <c r="O599" s="337"/>
      <c r="P599" s="505"/>
      <c r="Q599" s="363"/>
      <c r="R599" s="549"/>
      <c r="S599" s="550"/>
      <c r="T599" s="551"/>
      <c r="U599" s="551"/>
      <c r="V599" s="551"/>
      <c r="W599" s="551"/>
      <c r="X599" s="551"/>
      <c r="Y599" s="552"/>
      <c r="Z599" s="553"/>
      <c r="AA599" s="554"/>
      <c r="AB599" s="554"/>
      <c r="AC599" s="554"/>
      <c r="AD599" s="554"/>
      <c r="AE599" s="554"/>
      <c r="AF599" s="555"/>
      <c r="AG599" s="556"/>
      <c r="DX599" s="280"/>
      <c r="DY599" s="280"/>
      <c r="DZ599" s="280"/>
      <c r="EA599" s="280"/>
      <c r="EB599" s="280"/>
      <c r="EC599" s="280"/>
      <c r="ED599" s="280"/>
      <c r="EE599" s="280"/>
      <c r="EF599" s="280"/>
      <c r="EG599" s="280"/>
      <c r="EH599" s="280"/>
      <c r="EI599" s="280"/>
      <c r="EJ599" s="280"/>
      <c r="EK599" s="280"/>
      <c r="EL599" s="280"/>
      <c r="EM599" s="280"/>
      <c r="EN599" s="280"/>
      <c r="EO599" s="280"/>
      <c r="EP599" s="280"/>
      <c r="EQ599" s="280"/>
      <c r="ER599" s="280"/>
    </row>
    <row r="600" spans="1:148" ht="30.75" customHeight="1" x14ac:dyDescent="0.3">
      <c r="A600" s="488"/>
      <c r="B600" s="496"/>
      <c r="C600" s="460"/>
      <c r="D600" s="505"/>
      <c r="E600" s="505"/>
      <c r="F600" s="198"/>
      <c r="G600" s="198"/>
      <c r="H600" s="198"/>
      <c r="I600" s="198"/>
      <c r="J600" s="547"/>
      <c r="K600" s="514"/>
      <c r="L600" s="514"/>
      <c r="M600" s="548"/>
      <c r="N600" s="514"/>
      <c r="O600" s="337"/>
      <c r="P600" s="505"/>
      <c r="Q600" s="363"/>
      <c r="R600" s="549"/>
      <c r="S600" s="550"/>
      <c r="T600" s="551"/>
      <c r="U600" s="551"/>
      <c r="V600" s="551"/>
      <c r="W600" s="551"/>
      <c r="X600" s="551"/>
      <c r="Y600" s="552"/>
      <c r="Z600" s="553"/>
      <c r="AA600" s="554"/>
      <c r="AB600" s="554"/>
      <c r="AC600" s="554"/>
      <c r="AD600" s="554"/>
      <c r="AE600" s="554"/>
      <c r="AF600" s="555"/>
      <c r="AG600" s="556"/>
      <c r="DX600" s="280"/>
      <c r="DY600" s="280"/>
      <c r="DZ600" s="280"/>
      <c r="EA600" s="280"/>
      <c r="EB600" s="280"/>
      <c r="EC600" s="280"/>
      <c r="ED600" s="280"/>
      <c r="EE600" s="280"/>
      <c r="EF600" s="280"/>
      <c r="EG600" s="280"/>
      <c r="EH600" s="280"/>
      <c r="EI600" s="280"/>
      <c r="EJ600" s="280"/>
      <c r="EK600" s="280"/>
      <c r="EL600" s="280"/>
      <c r="EM600" s="280"/>
      <c r="EN600" s="280"/>
      <c r="EO600" s="280"/>
      <c r="EP600" s="280"/>
      <c r="EQ600" s="280"/>
      <c r="ER600" s="280"/>
    </row>
    <row r="601" spans="1:148" ht="30.75" customHeight="1" x14ac:dyDescent="0.3">
      <c r="A601" s="488"/>
      <c r="B601" s="496"/>
      <c r="C601" s="460"/>
      <c r="D601" s="505"/>
      <c r="E601" s="505"/>
      <c r="F601" s="198"/>
      <c r="G601" s="198"/>
      <c r="H601" s="198"/>
      <c r="I601" s="198"/>
      <c r="J601" s="547"/>
      <c r="K601" s="514"/>
      <c r="L601" s="514"/>
      <c r="M601" s="548"/>
      <c r="N601" s="514"/>
      <c r="O601" s="337"/>
      <c r="P601" s="505"/>
      <c r="Q601" s="363"/>
      <c r="R601" s="549"/>
      <c r="S601" s="550"/>
      <c r="T601" s="551"/>
      <c r="U601" s="551"/>
      <c r="V601" s="551"/>
      <c r="W601" s="551"/>
      <c r="X601" s="551"/>
      <c r="Y601" s="552"/>
      <c r="Z601" s="553"/>
      <c r="AA601" s="554"/>
      <c r="AB601" s="554"/>
      <c r="AC601" s="554"/>
      <c r="AD601" s="554"/>
      <c r="AE601" s="554"/>
      <c r="AF601" s="555"/>
      <c r="AG601" s="556"/>
      <c r="DX601" s="280"/>
      <c r="DY601" s="280"/>
      <c r="DZ601" s="280"/>
      <c r="EA601" s="280"/>
      <c r="EB601" s="280"/>
      <c r="EC601" s="280"/>
      <c r="ED601" s="280"/>
      <c r="EE601" s="280"/>
      <c r="EF601" s="280"/>
      <c r="EG601" s="280"/>
      <c r="EH601" s="280"/>
      <c r="EI601" s="280"/>
      <c r="EJ601" s="280"/>
      <c r="EK601" s="280"/>
      <c r="EL601" s="280"/>
      <c r="EM601" s="280"/>
      <c r="EN601" s="280"/>
      <c r="EO601" s="280"/>
      <c r="EP601" s="280"/>
      <c r="EQ601" s="280"/>
      <c r="ER601" s="280"/>
    </row>
    <row r="602" spans="1:148" ht="30.75" customHeight="1" x14ac:dyDescent="0.3">
      <c r="A602" s="488"/>
      <c r="B602" s="496"/>
      <c r="C602" s="460"/>
      <c r="D602" s="505"/>
      <c r="E602" s="505"/>
      <c r="F602" s="198"/>
      <c r="G602" s="198"/>
      <c r="H602" s="198"/>
      <c r="I602" s="198"/>
      <c r="J602" s="547"/>
      <c r="K602" s="514"/>
      <c r="L602" s="514"/>
      <c r="M602" s="548"/>
      <c r="N602" s="514"/>
      <c r="O602" s="337"/>
      <c r="P602" s="505"/>
      <c r="Q602" s="363"/>
      <c r="R602" s="549"/>
      <c r="S602" s="550"/>
      <c r="T602" s="551"/>
      <c r="U602" s="551"/>
      <c r="V602" s="551"/>
      <c r="W602" s="551"/>
      <c r="X602" s="551"/>
      <c r="Y602" s="552"/>
      <c r="Z602" s="553"/>
      <c r="AA602" s="554"/>
      <c r="AB602" s="554"/>
      <c r="AC602" s="554"/>
      <c r="AD602" s="554"/>
      <c r="AE602" s="554"/>
      <c r="AF602" s="555"/>
      <c r="AG602" s="556"/>
      <c r="DX602" s="280"/>
      <c r="DY602" s="280"/>
      <c r="DZ602" s="280"/>
      <c r="EA602" s="280"/>
      <c r="EB602" s="280"/>
      <c r="EC602" s="280"/>
      <c r="ED602" s="280"/>
      <c r="EE602" s="280"/>
      <c r="EF602" s="280"/>
      <c r="EG602" s="280"/>
      <c r="EH602" s="280"/>
      <c r="EI602" s="280"/>
      <c r="EJ602" s="280"/>
      <c r="EK602" s="280"/>
      <c r="EL602" s="280"/>
      <c r="EM602" s="280"/>
      <c r="EN602" s="280"/>
      <c r="EO602" s="280"/>
      <c r="EP602" s="280"/>
      <c r="EQ602" s="280"/>
      <c r="ER602" s="280"/>
    </row>
    <row r="603" spans="1:148" ht="30.75" customHeight="1" x14ac:dyDescent="0.3">
      <c r="A603" s="488"/>
      <c r="B603" s="496"/>
      <c r="C603" s="460"/>
      <c r="D603" s="505"/>
      <c r="E603" s="505"/>
      <c r="F603" s="198"/>
      <c r="G603" s="198"/>
      <c r="H603" s="198"/>
      <c r="I603" s="198"/>
      <c r="J603" s="547"/>
      <c r="K603" s="514"/>
      <c r="L603" s="514"/>
      <c r="M603" s="548"/>
      <c r="N603" s="514"/>
      <c r="O603" s="337"/>
      <c r="P603" s="505"/>
      <c r="Q603" s="363"/>
      <c r="R603" s="549"/>
      <c r="S603" s="550"/>
      <c r="T603" s="551"/>
      <c r="U603" s="551"/>
      <c r="V603" s="551"/>
      <c r="W603" s="551"/>
      <c r="X603" s="551"/>
      <c r="Y603" s="552"/>
      <c r="Z603" s="553"/>
      <c r="AA603" s="554"/>
      <c r="AB603" s="554"/>
      <c r="AC603" s="554"/>
      <c r="AD603" s="554"/>
      <c r="AE603" s="554"/>
      <c r="AF603" s="555"/>
      <c r="AG603" s="556"/>
      <c r="DX603" s="280"/>
      <c r="DY603" s="280"/>
      <c r="DZ603" s="280"/>
      <c r="EA603" s="280"/>
      <c r="EB603" s="280"/>
      <c r="EC603" s="280"/>
      <c r="ED603" s="280"/>
      <c r="EE603" s="280"/>
      <c r="EF603" s="280"/>
      <c r="EG603" s="280"/>
      <c r="EH603" s="280"/>
      <c r="EI603" s="280"/>
      <c r="EJ603" s="280"/>
      <c r="EK603" s="280"/>
      <c r="EL603" s="280"/>
      <c r="EM603" s="280"/>
      <c r="EN603" s="280"/>
      <c r="EO603" s="280"/>
      <c r="EP603" s="280"/>
      <c r="EQ603" s="280"/>
      <c r="ER603" s="280"/>
    </row>
    <row r="604" spans="1:148" ht="30.75" customHeight="1" x14ac:dyDescent="0.3">
      <c r="A604" s="488"/>
      <c r="B604" s="496"/>
      <c r="C604" s="460"/>
      <c r="D604" s="505"/>
      <c r="E604" s="505"/>
      <c r="F604" s="198"/>
      <c r="G604" s="198"/>
      <c r="H604" s="198"/>
      <c r="I604" s="198"/>
      <c r="J604" s="547"/>
      <c r="K604" s="514"/>
      <c r="L604" s="514"/>
      <c r="M604" s="548"/>
      <c r="N604" s="514"/>
      <c r="O604" s="337"/>
      <c r="P604" s="505"/>
      <c r="Q604" s="363"/>
      <c r="R604" s="549"/>
      <c r="S604" s="550"/>
      <c r="T604" s="551"/>
      <c r="U604" s="551"/>
      <c r="V604" s="551"/>
      <c r="W604" s="551"/>
      <c r="X604" s="551"/>
      <c r="Y604" s="552"/>
      <c r="Z604" s="553"/>
      <c r="AA604" s="554"/>
      <c r="AB604" s="554"/>
      <c r="AC604" s="554"/>
      <c r="AD604" s="554"/>
      <c r="AE604" s="554"/>
      <c r="AF604" s="555"/>
      <c r="AG604" s="556"/>
      <c r="DX604" s="280"/>
      <c r="DY604" s="280"/>
      <c r="DZ604" s="280"/>
      <c r="EA604" s="280"/>
      <c r="EB604" s="280"/>
      <c r="EC604" s="280"/>
      <c r="ED604" s="280"/>
      <c r="EE604" s="280"/>
      <c r="EF604" s="280"/>
      <c r="EG604" s="280"/>
      <c r="EH604" s="280"/>
      <c r="EI604" s="280"/>
      <c r="EJ604" s="280"/>
      <c r="EK604" s="280"/>
      <c r="EL604" s="280"/>
      <c r="EM604" s="280"/>
      <c r="EN604" s="280"/>
      <c r="EO604" s="280"/>
      <c r="EP604" s="280"/>
      <c r="EQ604" s="280"/>
      <c r="ER604" s="280"/>
    </row>
    <row r="605" spans="1:148" ht="30.75" customHeight="1" x14ac:dyDescent="0.3">
      <c r="A605" s="488"/>
      <c r="B605" s="496"/>
      <c r="C605" s="460"/>
      <c r="D605" s="505"/>
      <c r="E605" s="505"/>
      <c r="F605" s="198"/>
      <c r="G605" s="198"/>
      <c r="H605" s="198"/>
      <c r="I605" s="198"/>
      <c r="J605" s="547"/>
      <c r="K605" s="514"/>
      <c r="L605" s="514"/>
      <c r="M605" s="548"/>
      <c r="N605" s="514"/>
      <c r="O605" s="337"/>
      <c r="P605" s="505"/>
      <c r="Q605" s="363"/>
      <c r="R605" s="549"/>
      <c r="S605" s="550"/>
      <c r="T605" s="551"/>
      <c r="U605" s="551"/>
      <c r="V605" s="551"/>
      <c r="W605" s="551"/>
      <c r="X605" s="551"/>
      <c r="Y605" s="552"/>
      <c r="Z605" s="553"/>
      <c r="AA605" s="554"/>
      <c r="AB605" s="554"/>
      <c r="AC605" s="554"/>
      <c r="AD605" s="554"/>
      <c r="AE605" s="554"/>
      <c r="AF605" s="555"/>
      <c r="AG605" s="556"/>
      <c r="DX605" s="280"/>
      <c r="DY605" s="280"/>
      <c r="DZ605" s="280"/>
      <c r="EA605" s="280"/>
      <c r="EB605" s="280"/>
      <c r="EC605" s="280"/>
      <c r="ED605" s="280"/>
      <c r="EE605" s="280"/>
      <c r="EF605" s="280"/>
      <c r="EG605" s="280"/>
      <c r="EH605" s="280"/>
      <c r="EI605" s="280"/>
      <c r="EJ605" s="280"/>
      <c r="EK605" s="280"/>
      <c r="EL605" s="280"/>
      <c r="EM605" s="280"/>
      <c r="EN605" s="280"/>
      <c r="EO605" s="280"/>
      <c r="EP605" s="280"/>
      <c r="EQ605" s="280"/>
      <c r="ER605" s="280"/>
    </row>
    <row r="606" spans="1:148" ht="30.75" customHeight="1" x14ac:dyDescent="0.3">
      <c r="A606" s="488"/>
      <c r="B606" s="496"/>
      <c r="C606" s="460"/>
      <c r="D606" s="505"/>
      <c r="E606" s="505"/>
      <c r="F606" s="198"/>
      <c r="G606" s="198"/>
      <c r="H606" s="198"/>
      <c r="I606" s="198"/>
      <c r="J606" s="547"/>
      <c r="K606" s="514"/>
      <c r="L606" s="514"/>
      <c r="M606" s="548"/>
      <c r="N606" s="514"/>
      <c r="O606" s="337"/>
      <c r="P606" s="505"/>
      <c r="Q606" s="363"/>
      <c r="R606" s="549"/>
      <c r="S606" s="550"/>
      <c r="T606" s="551"/>
      <c r="U606" s="551"/>
      <c r="V606" s="551"/>
      <c r="W606" s="551"/>
      <c r="X606" s="551"/>
      <c r="Y606" s="552"/>
      <c r="Z606" s="553"/>
      <c r="AA606" s="554"/>
      <c r="AB606" s="554"/>
      <c r="AC606" s="554"/>
      <c r="AD606" s="554"/>
      <c r="AE606" s="554"/>
      <c r="AF606" s="555"/>
      <c r="AG606" s="556"/>
      <c r="DX606" s="280"/>
      <c r="DY606" s="280"/>
      <c r="DZ606" s="280"/>
      <c r="EA606" s="280"/>
      <c r="EB606" s="280"/>
      <c r="EC606" s="280"/>
      <c r="ED606" s="280"/>
      <c r="EE606" s="280"/>
      <c r="EF606" s="280"/>
      <c r="EG606" s="280"/>
      <c r="EH606" s="280"/>
      <c r="EI606" s="280"/>
      <c r="EJ606" s="280"/>
      <c r="EK606" s="280"/>
      <c r="EL606" s="280"/>
      <c r="EM606" s="280"/>
      <c r="EN606" s="280"/>
      <c r="EO606" s="280"/>
      <c r="EP606" s="280"/>
      <c r="EQ606" s="280"/>
      <c r="ER606" s="280"/>
    </row>
    <row r="607" spans="1:148" ht="30.75" customHeight="1" x14ac:dyDescent="0.3">
      <c r="A607" s="488"/>
      <c r="B607" s="496"/>
      <c r="C607" s="460"/>
      <c r="D607" s="505"/>
      <c r="E607" s="505"/>
      <c r="F607" s="198"/>
      <c r="G607" s="198"/>
      <c r="H607" s="198"/>
      <c r="I607" s="198"/>
      <c r="J607" s="547"/>
      <c r="K607" s="514"/>
      <c r="L607" s="514"/>
      <c r="M607" s="548"/>
      <c r="N607" s="514"/>
      <c r="O607" s="337"/>
      <c r="P607" s="505"/>
      <c r="Q607" s="363"/>
      <c r="R607" s="549"/>
      <c r="S607" s="550"/>
      <c r="T607" s="551"/>
      <c r="U607" s="551"/>
      <c r="V607" s="551"/>
      <c r="W607" s="551"/>
      <c r="X607" s="551"/>
      <c r="Y607" s="552"/>
      <c r="Z607" s="553"/>
      <c r="AA607" s="554"/>
      <c r="AB607" s="554"/>
      <c r="AC607" s="554"/>
      <c r="AD607" s="554"/>
      <c r="AE607" s="554"/>
      <c r="AF607" s="555"/>
      <c r="AG607" s="556"/>
      <c r="DX607" s="280"/>
      <c r="DY607" s="280"/>
      <c r="DZ607" s="280"/>
      <c r="EA607" s="280"/>
      <c r="EB607" s="280"/>
      <c r="EC607" s="280"/>
      <c r="ED607" s="280"/>
      <c r="EE607" s="280"/>
      <c r="EF607" s="280"/>
      <c r="EG607" s="280"/>
      <c r="EH607" s="280"/>
      <c r="EI607" s="280"/>
      <c r="EJ607" s="280"/>
      <c r="EK607" s="280"/>
      <c r="EL607" s="280"/>
      <c r="EM607" s="280"/>
      <c r="EN607" s="280"/>
      <c r="EO607" s="280"/>
      <c r="EP607" s="280"/>
      <c r="EQ607" s="280"/>
      <c r="ER607" s="280"/>
    </row>
    <row r="608" spans="1:148" ht="30.75" customHeight="1" x14ac:dyDescent="0.3">
      <c r="A608" s="488"/>
      <c r="B608" s="496"/>
      <c r="C608" s="460"/>
      <c r="D608" s="505"/>
      <c r="E608" s="505"/>
      <c r="F608" s="198"/>
      <c r="G608" s="198"/>
      <c r="H608" s="198"/>
      <c r="I608" s="198"/>
      <c r="J608" s="547"/>
      <c r="K608" s="514"/>
      <c r="L608" s="514"/>
      <c r="M608" s="548"/>
      <c r="N608" s="514"/>
      <c r="O608" s="337"/>
      <c r="P608" s="505"/>
      <c r="Q608" s="363"/>
      <c r="R608" s="549"/>
      <c r="S608" s="550"/>
      <c r="T608" s="551"/>
      <c r="U608" s="551"/>
      <c r="V608" s="551"/>
      <c r="W608" s="551"/>
      <c r="X608" s="551"/>
      <c r="Y608" s="552"/>
      <c r="Z608" s="553"/>
      <c r="AA608" s="554"/>
      <c r="AB608" s="554"/>
      <c r="AC608" s="554"/>
      <c r="AD608" s="554"/>
      <c r="AE608" s="554"/>
      <c r="AF608" s="555"/>
      <c r="AG608" s="556"/>
      <c r="DX608" s="280"/>
      <c r="DY608" s="280"/>
      <c r="DZ608" s="280"/>
      <c r="EA608" s="280"/>
      <c r="EB608" s="280"/>
      <c r="EC608" s="280"/>
      <c r="ED608" s="280"/>
      <c r="EE608" s="280"/>
      <c r="EF608" s="280"/>
      <c r="EG608" s="280"/>
      <c r="EH608" s="280"/>
      <c r="EI608" s="280"/>
      <c r="EJ608" s="280"/>
      <c r="EK608" s="280"/>
      <c r="EL608" s="280"/>
      <c r="EM608" s="280"/>
      <c r="EN608" s="280"/>
      <c r="EO608" s="280"/>
      <c r="EP608" s="280"/>
      <c r="EQ608" s="280"/>
      <c r="ER608" s="280"/>
    </row>
    <row r="609" spans="1:148" ht="30.75" customHeight="1" x14ac:dyDescent="0.3">
      <c r="A609" s="488"/>
      <c r="B609" s="496"/>
      <c r="C609" s="460"/>
      <c r="D609" s="505"/>
      <c r="E609" s="505"/>
      <c r="F609" s="198"/>
      <c r="G609" s="198"/>
      <c r="H609" s="198"/>
      <c r="I609" s="198"/>
      <c r="J609" s="547"/>
      <c r="K609" s="514"/>
      <c r="L609" s="514"/>
      <c r="M609" s="548"/>
      <c r="N609" s="514"/>
      <c r="O609" s="337"/>
      <c r="P609" s="505"/>
      <c r="Q609" s="363"/>
      <c r="R609" s="549"/>
      <c r="S609" s="550"/>
      <c r="T609" s="551"/>
      <c r="U609" s="551"/>
      <c r="V609" s="551"/>
      <c r="W609" s="551"/>
      <c r="X609" s="551"/>
      <c r="Y609" s="552"/>
      <c r="Z609" s="553"/>
      <c r="AA609" s="554"/>
      <c r="AB609" s="554"/>
      <c r="AC609" s="554"/>
      <c r="AD609" s="554"/>
      <c r="AE609" s="554"/>
      <c r="AF609" s="555"/>
      <c r="AG609" s="556"/>
      <c r="DX609" s="280"/>
      <c r="DY609" s="280"/>
      <c r="DZ609" s="280"/>
      <c r="EA609" s="280"/>
      <c r="EB609" s="280"/>
      <c r="EC609" s="280"/>
      <c r="ED609" s="280"/>
      <c r="EE609" s="280"/>
      <c r="EF609" s="280"/>
      <c r="EG609" s="280"/>
      <c r="EH609" s="280"/>
      <c r="EI609" s="280"/>
      <c r="EJ609" s="280"/>
      <c r="EK609" s="280"/>
      <c r="EL609" s="280"/>
      <c r="EM609" s="280"/>
      <c r="EN609" s="280"/>
      <c r="EO609" s="280"/>
      <c r="EP609" s="280"/>
      <c r="EQ609" s="280"/>
      <c r="ER609" s="280"/>
    </row>
    <row r="610" spans="1:148" ht="30.75" customHeight="1" x14ac:dyDescent="0.3">
      <c r="A610" s="488"/>
      <c r="B610" s="496"/>
      <c r="C610" s="460"/>
      <c r="D610" s="505"/>
      <c r="E610" s="505"/>
      <c r="F610" s="198"/>
      <c r="G610" s="198"/>
      <c r="H610" s="198"/>
      <c r="I610" s="198"/>
      <c r="J610" s="547"/>
      <c r="K610" s="514"/>
      <c r="L610" s="514"/>
      <c r="M610" s="548"/>
      <c r="N610" s="514"/>
      <c r="O610" s="337"/>
      <c r="P610" s="505"/>
      <c r="Q610" s="363"/>
      <c r="R610" s="549"/>
      <c r="S610" s="550"/>
      <c r="T610" s="551"/>
      <c r="U610" s="551"/>
      <c r="V610" s="551"/>
      <c r="W610" s="551"/>
      <c r="X610" s="551"/>
      <c r="Y610" s="552"/>
      <c r="Z610" s="553"/>
      <c r="AA610" s="554"/>
      <c r="AB610" s="554"/>
      <c r="AC610" s="554"/>
      <c r="AD610" s="554"/>
      <c r="AE610" s="554"/>
      <c r="AF610" s="555"/>
      <c r="AG610" s="556"/>
      <c r="DX610" s="280"/>
      <c r="DY610" s="280"/>
      <c r="DZ610" s="280"/>
      <c r="EA610" s="280"/>
      <c r="EB610" s="280"/>
      <c r="EC610" s="280"/>
      <c r="ED610" s="280"/>
      <c r="EE610" s="280"/>
      <c r="EF610" s="280"/>
      <c r="EG610" s="280"/>
      <c r="EH610" s="280"/>
      <c r="EI610" s="280"/>
      <c r="EJ610" s="280"/>
      <c r="EK610" s="280"/>
      <c r="EL610" s="280"/>
      <c r="EM610" s="280"/>
      <c r="EN610" s="280"/>
      <c r="EO610" s="280"/>
      <c r="EP610" s="280"/>
      <c r="EQ610" s="280"/>
      <c r="ER610" s="280"/>
    </row>
    <row r="611" spans="1:148" ht="30.75" customHeight="1" x14ac:dyDescent="0.3">
      <c r="A611" s="488"/>
      <c r="B611" s="496"/>
      <c r="C611" s="460"/>
      <c r="D611" s="505"/>
      <c r="E611" s="505"/>
      <c r="F611" s="198"/>
      <c r="G611" s="198"/>
      <c r="H611" s="198"/>
      <c r="I611" s="198"/>
      <c r="J611" s="547"/>
      <c r="K611" s="514"/>
      <c r="L611" s="514"/>
      <c r="M611" s="548"/>
      <c r="N611" s="514"/>
      <c r="O611" s="337"/>
      <c r="P611" s="505"/>
      <c r="Q611" s="363"/>
      <c r="R611" s="549"/>
      <c r="S611" s="550"/>
      <c r="T611" s="551"/>
      <c r="U611" s="551"/>
      <c r="V611" s="551"/>
      <c r="W611" s="551"/>
      <c r="X611" s="551"/>
      <c r="Y611" s="552"/>
      <c r="Z611" s="553"/>
      <c r="AA611" s="554"/>
      <c r="AB611" s="554"/>
      <c r="AC611" s="554"/>
      <c r="AD611" s="554"/>
      <c r="AE611" s="554"/>
      <c r="AF611" s="555"/>
      <c r="AG611" s="556"/>
      <c r="DX611" s="280"/>
      <c r="DY611" s="280"/>
      <c r="DZ611" s="280"/>
      <c r="EA611" s="280"/>
      <c r="EB611" s="280"/>
      <c r="EC611" s="280"/>
      <c r="ED611" s="280"/>
      <c r="EE611" s="280"/>
      <c r="EF611" s="280"/>
      <c r="EG611" s="280"/>
      <c r="EH611" s="280"/>
      <c r="EI611" s="280"/>
      <c r="EJ611" s="280"/>
      <c r="EK611" s="280"/>
      <c r="EL611" s="280"/>
      <c r="EM611" s="280"/>
      <c r="EN611" s="280"/>
      <c r="EO611" s="280"/>
      <c r="EP611" s="280"/>
      <c r="EQ611" s="280"/>
      <c r="ER611" s="280"/>
    </row>
    <row r="612" spans="1:148" ht="30.75" customHeight="1" x14ac:dyDescent="0.3">
      <c r="A612" s="488"/>
      <c r="B612" s="496"/>
      <c r="C612" s="460"/>
      <c r="D612" s="505"/>
      <c r="E612" s="505"/>
      <c r="F612" s="198"/>
      <c r="G612" s="198"/>
      <c r="H612" s="198"/>
      <c r="I612" s="198"/>
      <c r="J612" s="547"/>
      <c r="K612" s="514"/>
      <c r="L612" s="514"/>
      <c r="M612" s="548"/>
      <c r="N612" s="514"/>
      <c r="O612" s="337"/>
      <c r="P612" s="505"/>
      <c r="Q612" s="363"/>
      <c r="R612" s="549"/>
      <c r="S612" s="550"/>
      <c r="T612" s="551"/>
      <c r="U612" s="551"/>
      <c r="V612" s="551"/>
      <c r="W612" s="551"/>
      <c r="X612" s="551"/>
      <c r="Y612" s="552"/>
      <c r="Z612" s="553"/>
      <c r="AA612" s="554"/>
      <c r="AB612" s="554"/>
      <c r="AC612" s="554"/>
      <c r="AD612" s="554"/>
      <c r="AE612" s="554"/>
      <c r="AF612" s="555"/>
      <c r="AG612" s="556"/>
      <c r="DX612" s="280"/>
      <c r="DY612" s="280"/>
      <c r="DZ612" s="280"/>
      <c r="EA612" s="280"/>
      <c r="EB612" s="280"/>
      <c r="EC612" s="280"/>
      <c r="ED612" s="280"/>
      <c r="EE612" s="280"/>
      <c r="EF612" s="280"/>
      <c r="EG612" s="280"/>
      <c r="EH612" s="280"/>
      <c r="EI612" s="280"/>
      <c r="EJ612" s="280"/>
      <c r="EK612" s="280"/>
      <c r="EL612" s="280"/>
      <c r="EM612" s="280"/>
      <c r="EN612" s="280"/>
      <c r="EO612" s="280"/>
      <c r="EP612" s="280"/>
      <c r="EQ612" s="280"/>
      <c r="ER612" s="280"/>
    </row>
    <row r="613" spans="1:148" ht="30.75" customHeight="1" x14ac:dyDescent="0.3">
      <c r="A613" s="488"/>
      <c r="B613" s="496"/>
      <c r="C613" s="460"/>
      <c r="D613" s="505"/>
      <c r="E613" s="505"/>
      <c r="F613" s="198"/>
      <c r="G613" s="198"/>
      <c r="H613" s="198"/>
      <c r="I613" s="198"/>
      <c r="J613" s="547"/>
      <c r="K613" s="514"/>
      <c r="L613" s="514"/>
      <c r="M613" s="548"/>
      <c r="N613" s="514"/>
      <c r="O613" s="337"/>
      <c r="P613" s="505"/>
      <c r="Q613" s="363"/>
      <c r="R613" s="549"/>
      <c r="S613" s="550"/>
      <c r="T613" s="551"/>
      <c r="U613" s="551"/>
      <c r="V613" s="551"/>
      <c r="W613" s="551"/>
      <c r="X613" s="551"/>
      <c r="Y613" s="552"/>
      <c r="Z613" s="553"/>
      <c r="AA613" s="554"/>
      <c r="AB613" s="554"/>
      <c r="AC613" s="554"/>
      <c r="AD613" s="554"/>
      <c r="AE613" s="554"/>
      <c r="AF613" s="555"/>
      <c r="AG613" s="556"/>
      <c r="DX613" s="280"/>
      <c r="DY613" s="280"/>
      <c r="DZ613" s="280"/>
      <c r="EA613" s="280"/>
      <c r="EB613" s="280"/>
      <c r="EC613" s="280"/>
      <c r="ED613" s="280"/>
      <c r="EE613" s="280"/>
      <c r="EF613" s="280"/>
      <c r="EG613" s="280"/>
      <c r="EH613" s="280"/>
      <c r="EI613" s="280"/>
      <c r="EJ613" s="280"/>
      <c r="EK613" s="280"/>
      <c r="EL613" s="280"/>
      <c r="EM613" s="280"/>
      <c r="EN613" s="280"/>
      <c r="EO613" s="280"/>
      <c r="EP613" s="280"/>
      <c r="EQ613" s="280"/>
      <c r="ER613" s="280"/>
    </row>
    <row r="614" spans="1:148" ht="30.75" customHeight="1" x14ac:dyDescent="0.3">
      <c r="A614" s="488"/>
      <c r="B614" s="496"/>
      <c r="C614" s="460"/>
      <c r="D614" s="505"/>
      <c r="E614" s="505"/>
      <c r="F614" s="198"/>
      <c r="G614" s="198"/>
      <c r="H614" s="198"/>
      <c r="I614" s="198"/>
      <c r="J614" s="547"/>
      <c r="K614" s="514"/>
      <c r="L614" s="514"/>
      <c r="M614" s="548"/>
      <c r="N614" s="514"/>
      <c r="O614" s="337"/>
      <c r="P614" s="505"/>
      <c r="Q614" s="363"/>
      <c r="R614" s="549"/>
      <c r="S614" s="550"/>
      <c r="T614" s="551"/>
      <c r="U614" s="551"/>
      <c r="V614" s="551"/>
      <c r="W614" s="551"/>
      <c r="X614" s="551"/>
      <c r="Y614" s="552"/>
      <c r="Z614" s="553"/>
      <c r="AA614" s="554"/>
      <c r="AB614" s="554"/>
      <c r="AC614" s="554"/>
      <c r="AD614" s="554"/>
      <c r="AE614" s="554"/>
      <c r="AF614" s="555"/>
      <c r="AG614" s="556"/>
      <c r="DX614" s="280"/>
      <c r="DY614" s="280"/>
      <c r="DZ614" s="280"/>
      <c r="EA614" s="280"/>
      <c r="EB614" s="280"/>
      <c r="EC614" s="280"/>
      <c r="ED614" s="280"/>
      <c r="EE614" s="280"/>
      <c r="EF614" s="280"/>
      <c r="EG614" s="280"/>
      <c r="EH614" s="280"/>
      <c r="EI614" s="280"/>
      <c r="EJ614" s="280"/>
      <c r="EK614" s="280"/>
      <c r="EL614" s="280"/>
      <c r="EM614" s="280"/>
      <c r="EN614" s="280"/>
      <c r="EO614" s="280"/>
      <c r="EP614" s="280"/>
      <c r="EQ614" s="280"/>
      <c r="ER614" s="280"/>
    </row>
    <row r="615" spans="1:148" ht="30.75" customHeight="1" x14ac:dyDescent="0.3">
      <c r="A615" s="488"/>
      <c r="B615" s="496"/>
      <c r="C615" s="460"/>
      <c r="D615" s="505"/>
      <c r="E615" s="505"/>
      <c r="F615" s="198"/>
      <c r="G615" s="198"/>
      <c r="H615" s="198"/>
      <c r="I615" s="198"/>
      <c r="J615" s="547"/>
      <c r="K615" s="514"/>
      <c r="L615" s="514"/>
      <c r="M615" s="548"/>
      <c r="N615" s="514"/>
      <c r="O615" s="337"/>
      <c r="P615" s="505"/>
      <c r="Q615" s="363"/>
      <c r="R615" s="549"/>
      <c r="S615" s="550"/>
      <c r="T615" s="551"/>
      <c r="U615" s="551"/>
      <c r="V615" s="551"/>
      <c r="W615" s="551"/>
      <c r="X615" s="551"/>
      <c r="Y615" s="552"/>
      <c r="Z615" s="553"/>
      <c r="AA615" s="554"/>
      <c r="AB615" s="554"/>
      <c r="AC615" s="554"/>
      <c r="AD615" s="554"/>
      <c r="AE615" s="554"/>
      <c r="AF615" s="555"/>
      <c r="AG615" s="556"/>
      <c r="DX615" s="280"/>
      <c r="DY615" s="280"/>
      <c r="DZ615" s="280"/>
      <c r="EA615" s="280"/>
      <c r="EB615" s="280"/>
      <c r="EC615" s="280"/>
      <c r="ED615" s="280"/>
      <c r="EE615" s="280"/>
      <c r="EF615" s="280"/>
      <c r="EG615" s="280"/>
      <c r="EH615" s="280"/>
      <c r="EI615" s="280"/>
      <c r="EJ615" s="280"/>
      <c r="EK615" s="280"/>
      <c r="EL615" s="280"/>
      <c r="EM615" s="280"/>
      <c r="EN615" s="280"/>
      <c r="EO615" s="280"/>
      <c r="EP615" s="280"/>
      <c r="EQ615" s="280"/>
      <c r="ER615" s="280"/>
    </row>
    <row r="616" spans="1:148" ht="30.75" customHeight="1" x14ac:dyDescent="0.3">
      <c r="A616" s="488"/>
      <c r="B616" s="496"/>
      <c r="C616" s="460"/>
      <c r="D616" s="505"/>
      <c r="E616" s="505"/>
      <c r="F616" s="198"/>
      <c r="G616" s="198"/>
      <c r="H616" s="198"/>
      <c r="I616" s="198"/>
      <c r="J616" s="547"/>
      <c r="K616" s="514"/>
      <c r="L616" s="514"/>
      <c r="M616" s="548"/>
      <c r="N616" s="514"/>
      <c r="O616" s="337"/>
      <c r="P616" s="505"/>
      <c r="Q616" s="363"/>
      <c r="R616" s="549"/>
      <c r="S616" s="550"/>
      <c r="T616" s="551"/>
      <c r="U616" s="551"/>
      <c r="V616" s="551"/>
      <c r="W616" s="551"/>
      <c r="X616" s="551"/>
      <c r="Y616" s="552"/>
      <c r="Z616" s="553"/>
      <c r="AA616" s="554"/>
      <c r="AB616" s="554"/>
      <c r="AC616" s="554"/>
      <c r="AD616" s="554"/>
      <c r="AE616" s="554"/>
      <c r="AF616" s="555"/>
      <c r="AG616" s="556"/>
      <c r="DX616" s="280"/>
      <c r="DY616" s="280"/>
      <c r="DZ616" s="280"/>
      <c r="EA616" s="280"/>
      <c r="EB616" s="280"/>
      <c r="EC616" s="280"/>
      <c r="ED616" s="280"/>
      <c r="EE616" s="280"/>
      <c r="EF616" s="280"/>
      <c r="EG616" s="280"/>
      <c r="EH616" s="280"/>
      <c r="EI616" s="280"/>
      <c r="EJ616" s="280"/>
      <c r="EK616" s="280"/>
      <c r="EL616" s="280"/>
      <c r="EM616" s="280"/>
      <c r="EN616" s="280"/>
      <c r="EO616" s="280"/>
      <c r="EP616" s="280"/>
      <c r="EQ616" s="280"/>
      <c r="ER616" s="280"/>
    </row>
    <row r="617" spans="1:148" ht="30.75" customHeight="1" x14ac:dyDescent="0.3">
      <c r="A617" s="488"/>
      <c r="B617" s="496"/>
      <c r="C617" s="460"/>
      <c r="D617" s="505"/>
      <c r="E617" s="505"/>
      <c r="F617" s="198"/>
      <c r="G617" s="198"/>
      <c r="H617" s="198"/>
      <c r="I617" s="198"/>
      <c r="J617" s="547"/>
      <c r="K617" s="514"/>
      <c r="L617" s="514"/>
      <c r="M617" s="548"/>
      <c r="N617" s="514"/>
      <c r="O617" s="337"/>
      <c r="P617" s="505"/>
      <c r="Q617" s="363"/>
      <c r="R617" s="549"/>
      <c r="S617" s="550"/>
      <c r="T617" s="551"/>
      <c r="U617" s="551"/>
      <c r="V617" s="551"/>
      <c r="W617" s="551"/>
      <c r="X617" s="551"/>
      <c r="Y617" s="552"/>
      <c r="Z617" s="553"/>
      <c r="AA617" s="554"/>
      <c r="AB617" s="554"/>
      <c r="AC617" s="554"/>
      <c r="AD617" s="554"/>
      <c r="AE617" s="554"/>
      <c r="AF617" s="555"/>
      <c r="AG617" s="556"/>
      <c r="DX617" s="280"/>
      <c r="DY617" s="280"/>
      <c r="DZ617" s="280"/>
      <c r="EA617" s="280"/>
      <c r="EB617" s="280"/>
      <c r="EC617" s="280"/>
      <c r="ED617" s="280"/>
      <c r="EE617" s="280"/>
      <c r="EF617" s="280"/>
      <c r="EG617" s="280"/>
      <c r="EH617" s="280"/>
      <c r="EI617" s="280"/>
      <c r="EJ617" s="280"/>
      <c r="EK617" s="280"/>
      <c r="EL617" s="280"/>
      <c r="EM617" s="280"/>
      <c r="EN617" s="280"/>
      <c r="EO617" s="280"/>
      <c r="EP617" s="280"/>
      <c r="EQ617" s="280"/>
      <c r="ER617" s="280"/>
    </row>
    <row r="618" spans="1:148" ht="30.75" customHeight="1" x14ac:dyDescent="0.3">
      <c r="A618" s="488"/>
      <c r="B618" s="496"/>
      <c r="C618" s="460"/>
      <c r="D618" s="505"/>
      <c r="E618" s="505"/>
      <c r="F618" s="198"/>
      <c r="G618" s="198"/>
      <c r="H618" s="198"/>
      <c r="I618" s="198"/>
      <c r="J618" s="547"/>
      <c r="K618" s="514"/>
      <c r="L618" s="514"/>
      <c r="M618" s="548"/>
      <c r="N618" s="514"/>
      <c r="O618" s="337"/>
      <c r="P618" s="505"/>
      <c r="Q618" s="363"/>
      <c r="R618" s="549"/>
      <c r="S618" s="550"/>
      <c r="T618" s="551"/>
      <c r="U618" s="551"/>
      <c r="V618" s="551"/>
      <c r="W618" s="551"/>
      <c r="X618" s="551"/>
      <c r="Y618" s="552"/>
      <c r="Z618" s="553"/>
      <c r="AA618" s="554"/>
      <c r="AB618" s="554"/>
      <c r="AC618" s="554"/>
      <c r="AD618" s="554"/>
      <c r="AE618" s="554"/>
      <c r="AF618" s="555"/>
      <c r="AG618" s="556"/>
      <c r="DX618" s="280"/>
      <c r="DY618" s="280"/>
      <c r="DZ618" s="280"/>
      <c r="EA618" s="280"/>
      <c r="EB618" s="280"/>
      <c r="EC618" s="280"/>
      <c r="ED618" s="280"/>
      <c r="EE618" s="280"/>
      <c r="EF618" s="280"/>
      <c r="EG618" s="280"/>
      <c r="EH618" s="280"/>
      <c r="EI618" s="280"/>
      <c r="EJ618" s="280"/>
      <c r="EK618" s="280"/>
      <c r="EL618" s="280"/>
      <c r="EM618" s="280"/>
      <c r="EN618" s="280"/>
      <c r="EO618" s="280"/>
      <c r="EP618" s="280"/>
      <c r="EQ618" s="280"/>
      <c r="ER618" s="280"/>
    </row>
    <row r="619" spans="1:148" ht="30.75" customHeight="1" x14ac:dyDescent="0.3">
      <c r="A619" s="488"/>
      <c r="B619" s="496"/>
      <c r="C619" s="460"/>
      <c r="D619" s="505"/>
      <c r="E619" s="505"/>
      <c r="F619" s="198"/>
      <c r="G619" s="198"/>
      <c r="H619" s="198"/>
      <c r="I619" s="198"/>
      <c r="J619" s="547"/>
      <c r="K619" s="514"/>
      <c r="L619" s="514"/>
      <c r="M619" s="548"/>
      <c r="N619" s="514"/>
      <c r="O619" s="337"/>
      <c r="P619" s="505"/>
      <c r="Q619" s="363"/>
      <c r="R619" s="549"/>
      <c r="S619" s="550"/>
      <c r="T619" s="551"/>
      <c r="U619" s="551"/>
      <c r="V619" s="551"/>
      <c r="W619" s="551"/>
      <c r="X619" s="551"/>
      <c r="Y619" s="552"/>
      <c r="Z619" s="553"/>
      <c r="AA619" s="554"/>
      <c r="AB619" s="554"/>
      <c r="AC619" s="554"/>
      <c r="AD619" s="554"/>
      <c r="AE619" s="554"/>
      <c r="AF619" s="555"/>
      <c r="AG619" s="556"/>
      <c r="DX619" s="280"/>
      <c r="DY619" s="280"/>
      <c r="DZ619" s="280"/>
      <c r="EA619" s="280"/>
      <c r="EB619" s="280"/>
      <c r="EC619" s="280"/>
      <c r="ED619" s="280"/>
      <c r="EE619" s="280"/>
      <c r="EF619" s="280"/>
      <c r="EG619" s="280"/>
      <c r="EH619" s="280"/>
      <c r="EI619" s="280"/>
      <c r="EJ619" s="280"/>
      <c r="EK619" s="280"/>
      <c r="EL619" s="280"/>
      <c r="EM619" s="280"/>
      <c r="EN619" s="280"/>
      <c r="EO619" s="280"/>
      <c r="EP619" s="280"/>
      <c r="EQ619" s="280"/>
      <c r="ER619" s="280"/>
    </row>
    <row r="620" spans="1:148" ht="30.75" customHeight="1" x14ac:dyDescent="0.3">
      <c r="A620" s="488"/>
      <c r="B620" s="496"/>
      <c r="C620" s="460"/>
      <c r="D620" s="505"/>
      <c r="E620" s="505"/>
      <c r="F620" s="198"/>
      <c r="G620" s="198"/>
      <c r="H620" s="198"/>
      <c r="I620" s="198"/>
      <c r="J620" s="547"/>
      <c r="K620" s="514"/>
      <c r="L620" s="514"/>
      <c r="M620" s="548"/>
      <c r="N620" s="514"/>
      <c r="O620" s="337"/>
      <c r="P620" s="505"/>
      <c r="Q620" s="363"/>
      <c r="R620" s="549"/>
      <c r="S620" s="550"/>
      <c r="T620" s="551"/>
      <c r="U620" s="551"/>
      <c r="V620" s="551"/>
      <c r="W620" s="551"/>
      <c r="X620" s="551"/>
      <c r="Y620" s="552"/>
      <c r="Z620" s="553"/>
      <c r="AA620" s="554"/>
      <c r="AB620" s="554"/>
      <c r="AC620" s="554"/>
      <c r="AD620" s="554"/>
      <c r="AE620" s="554"/>
      <c r="AF620" s="555"/>
      <c r="AG620" s="556"/>
      <c r="DX620" s="280"/>
      <c r="DY620" s="280"/>
      <c r="DZ620" s="280"/>
      <c r="EA620" s="280"/>
      <c r="EB620" s="280"/>
      <c r="EC620" s="280"/>
      <c r="ED620" s="280"/>
      <c r="EE620" s="280"/>
      <c r="EF620" s="280"/>
      <c r="EG620" s="280"/>
      <c r="EH620" s="280"/>
      <c r="EI620" s="280"/>
      <c r="EJ620" s="280"/>
      <c r="EK620" s="280"/>
      <c r="EL620" s="280"/>
      <c r="EM620" s="280"/>
      <c r="EN620" s="280"/>
      <c r="EO620" s="280"/>
      <c r="EP620" s="280"/>
      <c r="EQ620" s="280"/>
      <c r="ER620" s="280"/>
    </row>
    <row r="621" spans="1:148" ht="30.75" customHeight="1" x14ac:dyDescent="0.3">
      <c r="A621" s="488"/>
      <c r="B621" s="496"/>
      <c r="C621" s="460"/>
      <c r="D621" s="505"/>
      <c r="E621" s="505"/>
      <c r="F621" s="198"/>
      <c r="G621" s="198"/>
      <c r="H621" s="198"/>
      <c r="I621" s="198"/>
      <c r="J621" s="547"/>
      <c r="K621" s="514"/>
      <c r="L621" s="514"/>
      <c r="M621" s="548"/>
      <c r="N621" s="514"/>
      <c r="O621" s="337"/>
      <c r="P621" s="505"/>
      <c r="Q621" s="363"/>
      <c r="R621" s="549"/>
      <c r="S621" s="550"/>
      <c r="T621" s="551"/>
      <c r="U621" s="551"/>
      <c r="V621" s="551"/>
      <c r="W621" s="551"/>
      <c r="X621" s="551"/>
      <c r="Y621" s="552"/>
      <c r="Z621" s="553"/>
      <c r="AA621" s="554"/>
      <c r="AB621" s="554"/>
      <c r="AC621" s="554"/>
      <c r="AD621" s="554"/>
      <c r="AE621" s="554"/>
      <c r="AF621" s="555"/>
      <c r="AG621" s="556"/>
      <c r="DX621" s="280"/>
      <c r="DY621" s="280"/>
      <c r="DZ621" s="280"/>
      <c r="EA621" s="280"/>
      <c r="EB621" s="280"/>
      <c r="EC621" s="280"/>
      <c r="ED621" s="280"/>
      <c r="EE621" s="280"/>
      <c r="EF621" s="280"/>
      <c r="EG621" s="280"/>
      <c r="EH621" s="280"/>
      <c r="EI621" s="280"/>
      <c r="EJ621" s="280"/>
      <c r="EK621" s="280"/>
      <c r="EL621" s="280"/>
      <c r="EM621" s="280"/>
      <c r="EN621" s="280"/>
      <c r="EO621" s="280"/>
      <c r="EP621" s="280"/>
      <c r="EQ621" s="280"/>
      <c r="ER621" s="280"/>
    </row>
    <row r="622" spans="1:148" ht="30.75" customHeight="1" x14ac:dyDescent="0.3">
      <c r="A622" s="488"/>
      <c r="B622" s="496"/>
      <c r="C622" s="460"/>
      <c r="D622" s="505"/>
      <c r="E622" s="505"/>
      <c r="F622" s="198"/>
      <c r="G622" s="198"/>
      <c r="H622" s="198"/>
      <c r="I622" s="198"/>
      <c r="J622" s="547"/>
      <c r="K622" s="514"/>
      <c r="L622" s="514"/>
      <c r="M622" s="548"/>
      <c r="N622" s="514"/>
      <c r="O622" s="337"/>
      <c r="P622" s="505"/>
      <c r="Q622" s="363"/>
      <c r="R622" s="549"/>
      <c r="S622" s="550"/>
      <c r="T622" s="551"/>
      <c r="U622" s="551"/>
      <c r="V622" s="551"/>
      <c r="W622" s="551"/>
      <c r="X622" s="551"/>
      <c r="Y622" s="552"/>
      <c r="Z622" s="553"/>
      <c r="AA622" s="554"/>
      <c r="AB622" s="554"/>
      <c r="AC622" s="554"/>
      <c r="AD622" s="554"/>
      <c r="AE622" s="554"/>
      <c r="AF622" s="555"/>
      <c r="AG622" s="556"/>
      <c r="DX622" s="280"/>
      <c r="DY622" s="280"/>
      <c r="DZ622" s="280"/>
      <c r="EA622" s="280"/>
      <c r="EB622" s="280"/>
      <c r="EC622" s="280"/>
      <c r="ED622" s="280"/>
      <c r="EE622" s="280"/>
      <c r="EF622" s="280"/>
      <c r="EG622" s="280"/>
      <c r="EH622" s="280"/>
      <c r="EI622" s="280"/>
      <c r="EJ622" s="280"/>
      <c r="EK622" s="280"/>
      <c r="EL622" s="280"/>
      <c r="EM622" s="280"/>
      <c r="EN622" s="280"/>
      <c r="EO622" s="280"/>
      <c r="EP622" s="280"/>
      <c r="EQ622" s="280"/>
      <c r="ER622" s="280"/>
    </row>
    <row r="623" spans="1:148" ht="30.75" customHeight="1" x14ac:dyDescent="0.3">
      <c r="A623" s="488"/>
      <c r="B623" s="496"/>
      <c r="C623" s="460"/>
      <c r="D623" s="505"/>
      <c r="E623" s="505"/>
      <c r="F623" s="198"/>
      <c r="G623" s="198"/>
      <c r="H623" s="198"/>
      <c r="I623" s="198"/>
      <c r="J623" s="547"/>
      <c r="K623" s="514"/>
      <c r="L623" s="514"/>
      <c r="M623" s="548"/>
      <c r="N623" s="514"/>
      <c r="O623" s="337"/>
      <c r="P623" s="505"/>
      <c r="Q623" s="363"/>
      <c r="R623" s="549"/>
      <c r="S623" s="550"/>
      <c r="T623" s="551"/>
      <c r="U623" s="551"/>
      <c r="V623" s="551"/>
      <c r="W623" s="551"/>
      <c r="X623" s="551"/>
      <c r="Y623" s="552"/>
      <c r="Z623" s="553"/>
      <c r="AA623" s="554"/>
      <c r="AB623" s="554"/>
      <c r="AC623" s="554"/>
      <c r="AD623" s="554"/>
      <c r="AE623" s="554"/>
      <c r="AF623" s="555"/>
      <c r="AG623" s="556"/>
      <c r="DX623" s="280"/>
      <c r="DY623" s="280"/>
      <c r="DZ623" s="280"/>
      <c r="EA623" s="280"/>
      <c r="EB623" s="280"/>
      <c r="EC623" s="280"/>
      <c r="ED623" s="280"/>
      <c r="EE623" s="280"/>
      <c r="EF623" s="280"/>
      <c r="EG623" s="280"/>
      <c r="EH623" s="280"/>
      <c r="EI623" s="280"/>
      <c r="EJ623" s="280"/>
      <c r="EK623" s="280"/>
      <c r="EL623" s="280"/>
      <c r="EM623" s="280"/>
      <c r="EN623" s="280"/>
      <c r="EO623" s="280"/>
      <c r="EP623" s="280"/>
      <c r="EQ623" s="280"/>
      <c r="ER623" s="280"/>
    </row>
    <row r="624" spans="1:148" ht="30.75" customHeight="1" x14ac:dyDescent="0.3">
      <c r="A624" s="488"/>
      <c r="B624" s="496"/>
      <c r="C624" s="460"/>
      <c r="D624" s="505"/>
      <c r="E624" s="505"/>
      <c r="F624" s="198"/>
      <c r="G624" s="198"/>
      <c r="H624" s="198"/>
      <c r="I624" s="198"/>
      <c r="J624" s="547"/>
      <c r="K624" s="514"/>
      <c r="L624" s="514"/>
      <c r="M624" s="548"/>
      <c r="N624" s="514"/>
      <c r="O624" s="337"/>
      <c r="P624" s="505"/>
      <c r="Q624" s="363"/>
      <c r="R624" s="549"/>
      <c r="S624" s="550"/>
      <c r="T624" s="551"/>
      <c r="U624" s="551"/>
      <c r="V624" s="551"/>
      <c r="W624" s="551"/>
      <c r="X624" s="551"/>
      <c r="Y624" s="552"/>
      <c r="Z624" s="553"/>
      <c r="AA624" s="554"/>
      <c r="AB624" s="554"/>
      <c r="AC624" s="554"/>
      <c r="AD624" s="554"/>
      <c r="AE624" s="554"/>
      <c r="AF624" s="555"/>
      <c r="AG624" s="556"/>
      <c r="DX624" s="280"/>
      <c r="DY624" s="280"/>
      <c r="DZ624" s="280"/>
      <c r="EA624" s="280"/>
      <c r="EB624" s="280"/>
      <c r="EC624" s="280"/>
      <c r="ED624" s="280"/>
      <c r="EE624" s="280"/>
      <c r="EF624" s="280"/>
      <c r="EG624" s="280"/>
      <c r="EH624" s="280"/>
      <c r="EI624" s="280"/>
      <c r="EJ624" s="280"/>
      <c r="EK624" s="280"/>
      <c r="EL624" s="280"/>
      <c r="EM624" s="280"/>
      <c r="EN624" s="280"/>
      <c r="EO624" s="280"/>
      <c r="EP624" s="280"/>
      <c r="EQ624" s="280"/>
      <c r="ER624" s="280"/>
    </row>
    <row r="625" spans="1:148" ht="30.75" customHeight="1" x14ac:dyDescent="0.3">
      <c r="A625" s="488"/>
      <c r="B625" s="496"/>
      <c r="C625" s="460"/>
      <c r="D625" s="505"/>
      <c r="E625" s="505"/>
      <c r="F625" s="198"/>
      <c r="G625" s="198"/>
      <c r="H625" s="198"/>
      <c r="I625" s="198"/>
      <c r="J625" s="547"/>
      <c r="K625" s="514"/>
      <c r="L625" s="514"/>
      <c r="M625" s="548"/>
      <c r="N625" s="514"/>
      <c r="O625" s="337"/>
      <c r="P625" s="505"/>
      <c r="Q625" s="363"/>
      <c r="R625" s="549"/>
      <c r="S625" s="550"/>
      <c r="T625" s="551"/>
      <c r="U625" s="551"/>
      <c r="V625" s="551"/>
      <c r="W625" s="551"/>
      <c r="X625" s="551"/>
      <c r="Y625" s="552"/>
      <c r="Z625" s="553"/>
      <c r="AA625" s="554"/>
      <c r="AB625" s="554"/>
      <c r="AC625" s="554"/>
      <c r="AD625" s="554"/>
      <c r="AE625" s="554"/>
      <c r="AF625" s="555"/>
      <c r="AG625" s="556"/>
      <c r="DX625" s="280"/>
      <c r="DY625" s="280"/>
      <c r="DZ625" s="280"/>
      <c r="EA625" s="280"/>
      <c r="EB625" s="280"/>
      <c r="EC625" s="280"/>
      <c r="ED625" s="280"/>
      <c r="EE625" s="280"/>
      <c r="EF625" s="280"/>
      <c r="EG625" s="280"/>
      <c r="EH625" s="280"/>
      <c r="EI625" s="280"/>
      <c r="EJ625" s="280"/>
      <c r="EK625" s="280"/>
      <c r="EL625" s="280"/>
      <c r="EM625" s="280"/>
      <c r="EN625" s="280"/>
      <c r="EO625" s="280"/>
      <c r="EP625" s="280"/>
      <c r="EQ625" s="280"/>
      <c r="ER625" s="280"/>
    </row>
    <row r="626" spans="1:148" ht="30.75" customHeight="1" x14ac:dyDescent="0.3">
      <c r="A626" s="488"/>
      <c r="B626" s="496"/>
      <c r="C626" s="460"/>
      <c r="D626" s="505"/>
      <c r="E626" s="505"/>
      <c r="F626" s="198"/>
      <c r="G626" s="198"/>
      <c r="H626" s="198"/>
      <c r="I626" s="198"/>
      <c r="J626" s="547"/>
      <c r="K626" s="514"/>
      <c r="L626" s="514"/>
      <c r="M626" s="548"/>
      <c r="N626" s="514"/>
      <c r="O626" s="337"/>
      <c r="P626" s="505"/>
      <c r="Q626" s="363"/>
      <c r="R626" s="549"/>
      <c r="S626" s="550"/>
      <c r="T626" s="551"/>
      <c r="U626" s="551"/>
      <c r="V626" s="551"/>
      <c r="W626" s="551"/>
      <c r="X626" s="551"/>
      <c r="Y626" s="552"/>
      <c r="Z626" s="553"/>
      <c r="AA626" s="554"/>
      <c r="AB626" s="554"/>
      <c r="AC626" s="554"/>
      <c r="AD626" s="554"/>
      <c r="AE626" s="554"/>
      <c r="AF626" s="555"/>
      <c r="AG626" s="556"/>
      <c r="DX626" s="280"/>
      <c r="DY626" s="280"/>
      <c r="DZ626" s="280"/>
      <c r="EA626" s="280"/>
      <c r="EB626" s="280"/>
      <c r="EC626" s="280"/>
      <c r="ED626" s="280"/>
      <c r="EE626" s="280"/>
      <c r="EF626" s="280"/>
      <c r="EG626" s="280"/>
      <c r="EH626" s="280"/>
      <c r="EI626" s="280"/>
      <c r="EJ626" s="280"/>
      <c r="EK626" s="280"/>
      <c r="EL626" s="280"/>
      <c r="EM626" s="280"/>
      <c r="EN626" s="280"/>
      <c r="EO626" s="280"/>
      <c r="EP626" s="280"/>
      <c r="EQ626" s="280"/>
      <c r="ER626" s="280"/>
    </row>
    <row r="627" spans="1:148" ht="30.75" customHeight="1" x14ac:dyDescent="0.3">
      <c r="A627" s="488"/>
      <c r="B627" s="496"/>
      <c r="C627" s="460"/>
      <c r="D627" s="505"/>
      <c r="E627" s="505"/>
      <c r="F627" s="198"/>
      <c r="G627" s="198"/>
      <c r="H627" s="198"/>
      <c r="I627" s="198"/>
      <c r="J627" s="547"/>
      <c r="K627" s="514"/>
      <c r="L627" s="514"/>
      <c r="M627" s="548"/>
      <c r="N627" s="514"/>
      <c r="O627" s="337"/>
      <c r="P627" s="505"/>
      <c r="Q627" s="363"/>
      <c r="R627" s="549"/>
      <c r="S627" s="550"/>
      <c r="T627" s="551"/>
      <c r="U627" s="551"/>
      <c r="V627" s="551"/>
      <c r="W627" s="551"/>
      <c r="X627" s="551"/>
      <c r="Y627" s="552"/>
      <c r="Z627" s="553"/>
      <c r="AA627" s="554"/>
      <c r="AB627" s="554"/>
      <c r="AC627" s="554"/>
      <c r="AD627" s="554"/>
      <c r="AE627" s="554"/>
      <c r="AF627" s="555"/>
      <c r="AG627" s="556"/>
      <c r="DX627" s="280"/>
      <c r="DY627" s="280"/>
      <c r="DZ627" s="280"/>
      <c r="EA627" s="280"/>
      <c r="EB627" s="280"/>
      <c r="EC627" s="280"/>
      <c r="ED627" s="280"/>
      <c r="EE627" s="280"/>
      <c r="EF627" s="280"/>
      <c r="EG627" s="280"/>
      <c r="EH627" s="280"/>
      <c r="EI627" s="280"/>
      <c r="EJ627" s="280"/>
      <c r="EK627" s="280"/>
      <c r="EL627" s="280"/>
      <c r="EM627" s="280"/>
      <c r="EN627" s="280"/>
      <c r="EO627" s="280"/>
      <c r="EP627" s="280"/>
      <c r="EQ627" s="280"/>
      <c r="ER627" s="280"/>
    </row>
    <row r="628" spans="1:148" ht="30.75" customHeight="1" x14ac:dyDescent="0.3">
      <c r="A628" s="488"/>
      <c r="B628" s="496"/>
      <c r="C628" s="460"/>
      <c r="D628" s="505"/>
      <c r="E628" s="505"/>
      <c r="F628" s="198"/>
      <c r="G628" s="198"/>
      <c r="H628" s="198"/>
      <c r="I628" s="198"/>
      <c r="J628" s="547"/>
      <c r="K628" s="514"/>
      <c r="L628" s="514"/>
      <c r="M628" s="548"/>
      <c r="N628" s="514"/>
      <c r="O628" s="337"/>
      <c r="P628" s="505"/>
      <c r="Q628" s="363"/>
      <c r="R628" s="549"/>
      <c r="S628" s="550"/>
      <c r="T628" s="551"/>
      <c r="U628" s="551"/>
      <c r="V628" s="551"/>
      <c r="W628" s="551"/>
      <c r="X628" s="551"/>
      <c r="Y628" s="552"/>
      <c r="Z628" s="553"/>
      <c r="AA628" s="554"/>
      <c r="AB628" s="554"/>
      <c r="AC628" s="554"/>
      <c r="AD628" s="554"/>
      <c r="AE628" s="554"/>
      <c r="AF628" s="555"/>
      <c r="AG628" s="556"/>
      <c r="DX628" s="280"/>
      <c r="DY628" s="280"/>
      <c r="DZ628" s="280"/>
      <c r="EA628" s="280"/>
      <c r="EB628" s="280"/>
      <c r="EC628" s="280"/>
      <c r="ED628" s="280"/>
      <c r="EE628" s="280"/>
      <c r="EF628" s="280"/>
      <c r="EG628" s="280"/>
      <c r="EH628" s="280"/>
      <c r="EI628" s="280"/>
      <c r="EJ628" s="280"/>
      <c r="EK628" s="280"/>
      <c r="EL628" s="280"/>
      <c r="EM628" s="280"/>
      <c r="EN628" s="280"/>
      <c r="EO628" s="280"/>
      <c r="EP628" s="280"/>
      <c r="EQ628" s="280"/>
      <c r="ER628" s="280"/>
    </row>
    <row r="629" spans="1:148" ht="30.75" customHeight="1" x14ac:dyDescent="0.3">
      <c r="A629" s="488"/>
      <c r="B629" s="496"/>
      <c r="C629" s="460"/>
      <c r="D629" s="505"/>
      <c r="E629" s="505"/>
      <c r="F629" s="198"/>
      <c r="G629" s="198"/>
      <c r="H629" s="198"/>
      <c r="I629" s="198"/>
      <c r="J629" s="547"/>
      <c r="K629" s="514"/>
      <c r="L629" s="514"/>
      <c r="M629" s="548"/>
      <c r="N629" s="514"/>
      <c r="O629" s="337"/>
      <c r="P629" s="505"/>
      <c r="Q629" s="363"/>
      <c r="R629" s="549"/>
      <c r="S629" s="550"/>
      <c r="T629" s="551"/>
      <c r="U629" s="551"/>
      <c r="V629" s="551"/>
      <c r="W629" s="551"/>
      <c r="X629" s="551"/>
      <c r="Y629" s="552"/>
      <c r="Z629" s="553"/>
      <c r="AA629" s="554"/>
      <c r="AB629" s="554"/>
      <c r="AC629" s="554"/>
      <c r="AD629" s="554"/>
      <c r="AE629" s="554"/>
      <c r="AF629" s="555"/>
      <c r="AG629" s="556"/>
      <c r="DX629" s="280"/>
      <c r="DY629" s="280"/>
      <c r="DZ629" s="280"/>
      <c r="EA629" s="280"/>
      <c r="EB629" s="280"/>
      <c r="EC629" s="280"/>
      <c r="ED629" s="280"/>
      <c r="EE629" s="280"/>
      <c r="EF629" s="280"/>
      <c r="EG629" s="280"/>
      <c r="EH629" s="280"/>
      <c r="EI629" s="280"/>
      <c r="EJ629" s="280"/>
      <c r="EK629" s="280"/>
      <c r="EL629" s="280"/>
      <c r="EM629" s="280"/>
      <c r="EN629" s="280"/>
      <c r="EO629" s="280"/>
      <c r="EP629" s="280"/>
      <c r="EQ629" s="280"/>
      <c r="ER629" s="280"/>
    </row>
    <row r="630" spans="1:148" ht="30.75" customHeight="1" x14ac:dyDescent="0.3">
      <c r="A630" s="488"/>
      <c r="B630" s="496"/>
      <c r="C630" s="460"/>
      <c r="D630" s="505"/>
      <c r="E630" s="505"/>
      <c r="F630" s="198"/>
      <c r="G630" s="198"/>
      <c r="H630" s="198"/>
      <c r="I630" s="198"/>
      <c r="J630" s="547"/>
      <c r="K630" s="514"/>
      <c r="L630" s="514"/>
      <c r="M630" s="548"/>
      <c r="N630" s="514"/>
      <c r="O630" s="337"/>
      <c r="P630" s="505"/>
      <c r="Q630" s="363"/>
      <c r="R630" s="549"/>
      <c r="S630" s="550"/>
      <c r="T630" s="551"/>
      <c r="U630" s="551"/>
      <c r="V630" s="551"/>
      <c r="W630" s="551"/>
      <c r="X630" s="551"/>
      <c r="Y630" s="552"/>
      <c r="Z630" s="553"/>
      <c r="AA630" s="554"/>
      <c r="AB630" s="554"/>
      <c r="AC630" s="554"/>
      <c r="AD630" s="554"/>
      <c r="AE630" s="554"/>
      <c r="AF630" s="555"/>
      <c r="AG630" s="556"/>
      <c r="DX630" s="280"/>
      <c r="DY630" s="280"/>
      <c r="DZ630" s="280"/>
      <c r="EA630" s="280"/>
      <c r="EB630" s="280"/>
      <c r="EC630" s="280"/>
      <c r="ED630" s="280"/>
      <c r="EE630" s="280"/>
      <c r="EF630" s="280"/>
      <c r="EG630" s="280"/>
      <c r="EH630" s="280"/>
      <c r="EI630" s="280"/>
      <c r="EJ630" s="280"/>
      <c r="EK630" s="280"/>
      <c r="EL630" s="280"/>
      <c r="EM630" s="280"/>
      <c r="EN630" s="280"/>
      <c r="EO630" s="280"/>
      <c r="EP630" s="280"/>
      <c r="EQ630" s="280"/>
      <c r="ER630" s="280"/>
    </row>
    <row r="631" spans="1:148" ht="30.75" customHeight="1" x14ac:dyDescent="0.3">
      <c r="A631" s="488"/>
      <c r="B631" s="496"/>
      <c r="C631" s="460"/>
      <c r="D631" s="505"/>
      <c r="E631" s="505"/>
      <c r="F631" s="198"/>
      <c r="G631" s="198"/>
      <c r="H631" s="198"/>
      <c r="I631" s="198"/>
      <c r="J631" s="547"/>
      <c r="K631" s="514"/>
      <c r="L631" s="514"/>
      <c r="M631" s="548"/>
      <c r="N631" s="514"/>
      <c r="O631" s="337"/>
      <c r="P631" s="505"/>
      <c r="Q631" s="363"/>
      <c r="R631" s="549"/>
      <c r="S631" s="550"/>
      <c r="T631" s="551"/>
      <c r="U631" s="551"/>
      <c r="V631" s="551"/>
      <c r="W631" s="551"/>
      <c r="X631" s="551"/>
      <c r="Y631" s="552"/>
      <c r="Z631" s="553"/>
      <c r="AA631" s="554"/>
      <c r="AB631" s="554"/>
      <c r="AC631" s="554"/>
      <c r="AD631" s="554"/>
      <c r="AE631" s="554"/>
      <c r="AF631" s="555"/>
      <c r="AG631" s="556"/>
      <c r="DX631" s="280"/>
      <c r="DY631" s="280"/>
      <c r="DZ631" s="280"/>
      <c r="EA631" s="280"/>
      <c r="EB631" s="280"/>
      <c r="EC631" s="280"/>
      <c r="ED631" s="280"/>
      <c r="EE631" s="280"/>
      <c r="EF631" s="280"/>
      <c r="EG631" s="280"/>
      <c r="EH631" s="280"/>
      <c r="EI631" s="280"/>
      <c r="EJ631" s="280"/>
      <c r="EK631" s="280"/>
      <c r="EL631" s="280"/>
      <c r="EM631" s="280"/>
      <c r="EN631" s="280"/>
      <c r="EO631" s="280"/>
      <c r="EP631" s="280"/>
      <c r="EQ631" s="280"/>
      <c r="ER631" s="280"/>
    </row>
    <row r="632" spans="1:148" ht="30.75" customHeight="1" x14ac:dyDescent="0.3">
      <c r="A632" s="488"/>
      <c r="B632" s="496"/>
      <c r="C632" s="460"/>
      <c r="D632" s="505"/>
      <c r="E632" s="505"/>
      <c r="F632" s="198"/>
      <c r="G632" s="198"/>
      <c r="H632" s="470"/>
      <c r="I632" s="470"/>
      <c r="J632" s="547"/>
      <c r="K632" s="514"/>
      <c r="L632" s="514"/>
      <c r="M632" s="548"/>
      <c r="N632" s="514"/>
      <c r="O632" s="337"/>
      <c r="P632" s="505"/>
      <c r="Q632" s="363"/>
      <c r="R632" s="549"/>
      <c r="S632" s="550"/>
      <c r="T632" s="551"/>
      <c r="U632" s="551"/>
      <c r="V632" s="551"/>
      <c r="W632" s="551"/>
      <c r="X632" s="551"/>
      <c r="Y632" s="552"/>
      <c r="Z632" s="553"/>
      <c r="AA632" s="554"/>
      <c r="AB632" s="554"/>
      <c r="AC632" s="554"/>
      <c r="AD632" s="554"/>
      <c r="AE632" s="554"/>
      <c r="AF632" s="555"/>
      <c r="AG632" s="556"/>
      <c r="DX632" s="280" t="s">
        <v>2028</v>
      </c>
      <c r="DY632" s="280" t="s">
        <v>2616</v>
      </c>
      <c r="DZ632" s="280" t="s">
        <v>584</v>
      </c>
      <c r="EA632" s="280" t="s">
        <v>577</v>
      </c>
      <c r="EB632" s="280"/>
      <c r="EC632" s="280" t="s">
        <v>2059</v>
      </c>
      <c r="ED632" s="280" t="s">
        <v>1528</v>
      </c>
      <c r="EE632" s="280"/>
      <c r="EF632" s="280"/>
      <c r="EG632" s="280"/>
      <c r="EH632" s="280"/>
      <c r="EI632" s="280"/>
      <c r="EJ632" s="280"/>
      <c r="EK632" s="280"/>
      <c r="EL632" s="280"/>
      <c r="EM632" s="280"/>
      <c r="EN632" s="280"/>
      <c r="EO632" s="280"/>
      <c r="EP632" s="280"/>
      <c r="EQ632" s="280"/>
      <c r="ER632" s="280"/>
    </row>
    <row r="633" spans="1:148" ht="30.75" customHeight="1" x14ac:dyDescent="0.3">
      <c r="A633" s="488"/>
      <c r="B633" s="496"/>
      <c r="C633" s="460"/>
      <c r="D633" s="505"/>
      <c r="E633" s="505"/>
      <c r="F633" s="470"/>
      <c r="G633" s="470"/>
      <c r="H633" s="470"/>
      <c r="I633" s="470"/>
      <c r="J633" s="547"/>
      <c r="K633" s="514"/>
      <c r="L633" s="514"/>
      <c r="M633" s="548"/>
      <c r="N633" s="514"/>
      <c r="O633" s="506"/>
      <c r="P633" s="505"/>
      <c r="Q633" s="363"/>
      <c r="R633" s="549"/>
      <c r="S633" s="550"/>
      <c r="T633" s="551"/>
      <c r="U633" s="551"/>
      <c r="V633" s="551"/>
      <c r="W633" s="551"/>
      <c r="X633" s="551"/>
      <c r="Y633" s="552"/>
      <c r="Z633" s="553"/>
      <c r="AA633" s="554"/>
      <c r="AB633" s="554"/>
      <c r="AC633" s="554"/>
      <c r="AD633" s="554"/>
      <c r="AE633" s="554"/>
      <c r="AF633" s="555"/>
      <c r="AG633" s="556"/>
      <c r="DX633" s="280"/>
      <c r="DY633" s="280"/>
      <c r="DZ633" s="280"/>
      <c r="EA633" s="280"/>
      <c r="EB633" s="280"/>
      <c r="EC633" s="280"/>
      <c r="ED633" s="280"/>
      <c r="EE633" s="280"/>
      <c r="EF633" s="280"/>
      <c r="EG633" s="280"/>
      <c r="EH633" s="280"/>
      <c r="EI633" s="280"/>
      <c r="EJ633" s="280"/>
      <c r="EK633" s="280"/>
      <c r="EL633" s="280"/>
      <c r="EM633" s="280"/>
      <c r="EN633" s="280"/>
      <c r="EO633" s="280"/>
      <c r="EP633" s="280"/>
      <c r="EQ633" s="280"/>
      <c r="ER633" s="280"/>
    </row>
    <row r="634" spans="1:148" s="9" customFormat="1" x14ac:dyDescent="0.3">
      <c r="A634" s="481"/>
      <c r="B634" s="498"/>
      <c r="C634" s="499"/>
      <c r="D634" s="499"/>
      <c r="E634" s="499"/>
      <c r="F634" s="10"/>
      <c r="G634" s="10"/>
      <c r="H634" s="10"/>
      <c r="I634" s="10"/>
      <c r="J634" s="10"/>
      <c r="K634" s="10"/>
      <c r="L634" s="10"/>
      <c r="M634" s="10"/>
      <c r="N634" s="500"/>
      <c r="O634" s="500"/>
      <c r="P634" s="500"/>
      <c r="Q634" s="501" t="e">
        <f t="shared" ref="Q634" si="184">WORKDAY(MIN(AA634,AB634),-5)</f>
        <v>#NUM!</v>
      </c>
      <c r="R634" s="498"/>
      <c r="S634" s="502"/>
      <c r="T634" s="502"/>
      <c r="U634" s="502"/>
      <c r="V634" s="502"/>
      <c r="W634" s="502"/>
      <c r="X634" s="502"/>
      <c r="Y634" s="11"/>
      <c r="Z634" s="503"/>
      <c r="AA634" s="503"/>
      <c r="AB634" s="503"/>
      <c r="AC634" s="503"/>
      <c r="AD634" s="503"/>
      <c r="AE634" s="503"/>
      <c r="AF634" s="480" t="str">
        <f t="shared" ref="AF634" si="185">IF(ISBLANK(AG634),"",WORKDAY(AG634,-1))</f>
        <v/>
      </c>
      <c r="AG634" s="504"/>
      <c r="AH634" s="12"/>
      <c r="AI634" s="42"/>
      <c r="AJ634" s="13" t="str">
        <f t="shared" ref="AJ634:AJ635" si="186">IF(OR(ISBLANK(task_Fab_start),ISBLANK(task_Plumb_start)),"",task_Plumb_start-task_Fab_start+1)</f>
        <v/>
      </c>
      <c r="AK634" s="13" t="str">
        <f t="shared" ref="AK634:AP635" si="187">IF(OR(ISBLANK(task_Fab_start),ISBLANK(task_Plumb_start)),"",task_Plumb_start-task_Fab_start+1)</f>
        <v/>
      </c>
      <c r="AL634" s="13" t="str">
        <f t="shared" si="187"/>
        <v/>
      </c>
      <c r="AM634" s="13" t="str">
        <f t="shared" si="187"/>
        <v/>
      </c>
      <c r="AN634" s="13" t="str">
        <f t="shared" si="187"/>
        <v/>
      </c>
      <c r="AO634" s="13" t="str">
        <f t="shared" si="187"/>
        <v/>
      </c>
      <c r="AP634" s="13" t="str">
        <f t="shared" si="187"/>
        <v/>
      </c>
      <c r="AQ634" s="33"/>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c r="CT634" s="12"/>
      <c r="CU634" s="12"/>
      <c r="CV634" s="12"/>
      <c r="CW634" s="12"/>
      <c r="CX634" s="12"/>
      <c r="CY634" s="12"/>
      <c r="CZ634" s="12"/>
      <c r="DA634" s="12"/>
      <c r="DB634" s="12"/>
      <c r="DC634" s="12"/>
      <c r="DD634" s="12"/>
      <c r="DE634" s="12"/>
      <c r="DF634" s="12"/>
      <c r="DG634" s="12"/>
      <c r="DH634" s="12"/>
      <c r="DI634" s="12"/>
      <c r="DJ634" s="12"/>
      <c r="DK634" s="12"/>
      <c r="DL634" s="12"/>
      <c r="DM634" s="12"/>
      <c r="DN634" s="12"/>
      <c r="DO634" s="12"/>
      <c r="DP634" s="12"/>
      <c r="DQ634" s="12"/>
      <c r="DR634" s="12"/>
      <c r="DS634" s="12"/>
      <c r="DT634" s="12"/>
      <c r="DU634" s="12"/>
      <c r="DV634" s="12"/>
      <c r="DW634" s="37"/>
      <c r="DX634" s="112"/>
      <c r="DY634" s="112"/>
      <c r="DZ634" s="280" t="s">
        <v>584</v>
      </c>
      <c r="EA634" s="280" t="s">
        <v>577</v>
      </c>
      <c r="EB634" s="112"/>
      <c r="EC634" s="112"/>
      <c r="ED634" s="112"/>
      <c r="EE634" s="112"/>
      <c r="EF634" s="112"/>
      <c r="EG634" s="112"/>
      <c r="EH634" s="112"/>
      <c r="EI634" s="112"/>
      <c r="EJ634" s="112"/>
      <c r="EK634" s="112"/>
      <c r="EL634" s="112"/>
      <c r="EM634" s="112"/>
      <c r="EN634" s="112"/>
      <c r="EO634" s="112"/>
      <c r="EP634" s="112"/>
      <c r="EQ634" s="112"/>
      <c r="ER634" s="112"/>
    </row>
    <row r="635" spans="1:148" s="9" customFormat="1" ht="94.2" thickBot="1" x14ac:dyDescent="0.35">
      <c r="A635" s="244" t="s">
        <v>2806</v>
      </c>
      <c r="B635" s="244"/>
      <c r="C635" s="244"/>
      <c r="D635" s="244"/>
      <c r="E635" s="244"/>
      <c r="F635" s="14"/>
      <c r="G635" s="14"/>
      <c r="H635" s="14"/>
      <c r="I635" s="14"/>
      <c r="J635" s="14"/>
      <c r="K635" s="14"/>
      <c r="L635" s="14"/>
      <c r="M635" s="325"/>
      <c r="N635" s="326"/>
      <c r="O635" s="327"/>
      <c r="P635" s="327"/>
      <c r="Q635" s="324"/>
      <c r="R635" s="325"/>
      <c r="S635" s="328"/>
      <c r="T635" s="328"/>
      <c r="U635" s="328"/>
      <c r="V635" s="328"/>
      <c r="W635" s="331"/>
      <c r="X635" s="331"/>
      <c r="Y635" s="15"/>
      <c r="Z635" s="332"/>
      <c r="AA635" s="332"/>
      <c r="AB635" s="332"/>
      <c r="AC635" s="329"/>
      <c r="AD635" s="329"/>
      <c r="AE635" s="329"/>
      <c r="AF635" s="329"/>
      <c r="AG635" s="330"/>
      <c r="AH635" s="16"/>
      <c r="AI635" s="42"/>
      <c r="AJ635" s="17" t="str">
        <f t="shared" si="186"/>
        <v/>
      </c>
      <c r="AK635" s="17" t="str">
        <f t="shared" si="187"/>
        <v/>
      </c>
      <c r="AL635" s="17" t="str">
        <f t="shared" si="187"/>
        <v/>
      </c>
      <c r="AM635" s="17" t="str">
        <f t="shared" si="187"/>
        <v/>
      </c>
      <c r="AN635" s="17" t="str">
        <f t="shared" si="187"/>
        <v/>
      </c>
      <c r="AO635" s="17" t="str">
        <f t="shared" si="187"/>
        <v/>
      </c>
      <c r="AP635" s="17" t="str">
        <f t="shared" si="187"/>
        <v/>
      </c>
      <c r="AQ635" s="34"/>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c r="CB635" s="35"/>
      <c r="CC635" s="35"/>
      <c r="CD635" s="35"/>
      <c r="CE635" s="35"/>
      <c r="CF635" s="35"/>
      <c r="CG635" s="35"/>
      <c r="CH635" s="35"/>
      <c r="CI635" s="35"/>
      <c r="CJ635" s="35"/>
      <c r="CK635" s="35"/>
      <c r="CL635" s="35"/>
      <c r="CM635" s="35"/>
      <c r="CN635" s="35"/>
      <c r="CO635" s="35"/>
      <c r="CP635" s="35"/>
      <c r="CQ635" s="35"/>
      <c r="CR635" s="35"/>
      <c r="CS635" s="35"/>
      <c r="CT635" s="35"/>
      <c r="CU635" s="35"/>
      <c r="CV635" s="35"/>
      <c r="CW635" s="35"/>
      <c r="CX635" s="35"/>
      <c r="CY635" s="35"/>
      <c r="CZ635" s="35"/>
      <c r="DA635" s="35"/>
      <c r="DB635" s="35"/>
      <c r="DC635" s="35"/>
      <c r="DD635" s="35"/>
      <c r="DE635" s="35"/>
      <c r="DF635" s="35"/>
      <c r="DG635" s="35"/>
      <c r="DH635" s="35"/>
      <c r="DI635" s="35"/>
      <c r="DJ635" s="35"/>
      <c r="DK635" s="35"/>
      <c r="DL635" s="35"/>
      <c r="DM635" s="35"/>
      <c r="DN635" s="35"/>
      <c r="DO635" s="35"/>
      <c r="DP635" s="35"/>
      <c r="DQ635" s="35"/>
      <c r="DR635" s="35"/>
      <c r="DS635" s="35"/>
      <c r="DT635" s="35"/>
      <c r="DU635" s="35"/>
      <c r="DV635" s="35"/>
      <c r="DW635" s="37"/>
      <c r="DX635" s="112"/>
      <c r="DY635" s="112"/>
      <c r="DZ635" s="112"/>
      <c r="EA635" s="112"/>
      <c r="EB635" s="112"/>
      <c r="EC635" s="112"/>
      <c r="ED635" s="112"/>
      <c r="EE635" s="112"/>
      <c r="EF635" s="112"/>
      <c r="EG635" s="112"/>
      <c r="EH635" s="112"/>
      <c r="EI635" s="112"/>
      <c r="EJ635" s="112"/>
      <c r="EK635" s="112"/>
      <c r="EL635" s="112"/>
      <c r="EM635" s="112"/>
      <c r="EN635" s="112"/>
      <c r="EO635" s="112"/>
      <c r="EP635" s="112"/>
      <c r="EQ635" s="112"/>
      <c r="ER635" s="112"/>
    </row>
    <row r="636" spans="1:148" x14ac:dyDescent="0.3">
      <c r="P636" s="18"/>
      <c r="R636" s="322" t="s">
        <v>2807</v>
      </c>
      <c r="AI636" s="26"/>
    </row>
    <row r="637" spans="1:148" x14ac:dyDescent="0.3">
      <c r="A637" s="19"/>
      <c r="B637" s="19"/>
      <c r="C637" s="19"/>
      <c r="D637" s="19"/>
      <c r="E637" s="19"/>
      <c r="F637" s="19"/>
      <c r="G637" s="19"/>
      <c r="H637" s="19"/>
      <c r="I637" s="19"/>
      <c r="J637" s="19"/>
      <c r="K637" s="19"/>
      <c r="L637" s="19"/>
      <c r="M637" s="19"/>
      <c r="N637" s="19"/>
      <c r="O637" s="19"/>
      <c r="P637" s="19"/>
      <c r="Q637" s="19"/>
      <c r="R637" s="322" t="s">
        <v>2807</v>
      </c>
      <c r="AG637" s="20">
        <v>43113</v>
      </c>
      <c r="AH637" s="20">
        <v>43113</v>
      </c>
      <c r="AI637" s="43"/>
    </row>
    <row r="638" spans="1:148" x14ac:dyDescent="0.3">
      <c r="A638" s="22"/>
      <c r="B638" s="22"/>
      <c r="C638" s="22"/>
      <c r="D638" s="22"/>
      <c r="E638" s="21"/>
      <c r="F638" s="21"/>
      <c r="G638" s="21"/>
      <c r="H638" s="21"/>
      <c r="I638" s="21"/>
      <c r="J638" s="21"/>
      <c r="K638" s="21"/>
      <c r="L638" s="21"/>
      <c r="M638" s="21"/>
      <c r="N638" s="21"/>
      <c r="O638" s="21"/>
      <c r="P638" s="21"/>
      <c r="Q638" s="323"/>
      <c r="R638" s="322" t="s">
        <v>2807</v>
      </c>
    </row>
    <row r="639" spans="1:148" x14ac:dyDescent="0.3">
      <c r="A639" s="23"/>
      <c r="B639" s="23"/>
      <c r="C639" s="23"/>
      <c r="D639" s="23"/>
      <c r="P639" s="18"/>
      <c r="R639" s="494" t="s">
        <v>2807</v>
      </c>
    </row>
    <row r="640" spans="1:148" ht="20.25" customHeight="1" x14ac:dyDescent="0.3">
      <c r="A640" s="340" t="s">
        <v>2602</v>
      </c>
      <c r="B640" s="496" t="s">
        <v>2808</v>
      </c>
      <c r="C640" s="228" t="s">
        <v>587</v>
      </c>
      <c r="D640" s="505" t="s">
        <v>589</v>
      </c>
      <c r="E640" s="228" t="s">
        <v>575</v>
      </c>
      <c r="F640" s="198"/>
      <c r="G640" s="197"/>
      <c r="H640" s="461">
        <v>45161</v>
      </c>
      <c r="I640" s="115"/>
      <c r="J640" s="337"/>
      <c r="K640" s="337"/>
      <c r="L640" s="115"/>
      <c r="M640" s="337"/>
      <c r="N640" s="337"/>
      <c r="O640" s="337"/>
      <c r="P640" s="337"/>
      <c r="Q640" s="271"/>
      <c r="R640" s="496"/>
      <c r="S640" s="486"/>
      <c r="T640" s="486"/>
      <c r="U640" s="486"/>
      <c r="V640" s="486"/>
      <c r="W640" s="486"/>
      <c r="X640" s="486"/>
      <c r="Y640" s="475"/>
      <c r="Z640" s="472"/>
      <c r="AA640" s="512"/>
      <c r="AB640" s="512"/>
      <c r="AC640" s="512"/>
      <c r="AD640" s="512">
        <f>SUM(AC640+AE640)/2</f>
        <v>0</v>
      </c>
      <c r="AE640" s="512"/>
      <c r="AF640" s="221" t="str">
        <f>IF(ISBLANK(AG640),"",WORKDAY(AG640,-1))</f>
        <v/>
      </c>
      <c r="AG640" s="300"/>
      <c r="AH640" s="476"/>
      <c r="AI640" s="41"/>
      <c r="AJ640" s="477" t="str">
        <f>IF(OR(ISBLANK(task_Fab_start),ISBLANK(task_Plumb_start)),"",task_Plumb_start-task_Fab_start+1)</f>
        <v/>
      </c>
      <c r="AK640" s="477" t="str">
        <f>IF(OR(ISBLANK(task_Plumb_start),ISBLANK(task_Elect_start)),"",task_Elect_start-task_Plumb_start+1)</f>
        <v/>
      </c>
      <c r="AL640" s="477" t="str">
        <f>IF(OR(ISBLANK(task_Elect_start),ISBLANK(task_Fitup_Elect_start)),"",task_Fitup_Elect_start-task_Elect_start+1)</f>
        <v/>
      </c>
      <c r="AM640" s="477" t="str">
        <f>IF(OR(ISBLANK(task_Fitup_Elect_start),ISBLANK(task_Fitup_Plumb_start)),"",task_Fitup_Plumb_start-task_Fitup_Elect_start+1)</f>
        <v/>
      </c>
      <c r="AN640" s="477" t="str">
        <f>IF(OR(ISBLANK(task_Fitup_Plumb_start),ISBLANK(task_Test_start)),"",task_Test_start-task_Fitup_Plumb_start+1)</f>
        <v/>
      </c>
      <c r="AO640" s="477" t="str">
        <f>IF(OR(ISBLANK(task_Test_start),ISBLANK(task_QC_start)),"",task_QC_start-task_Test_start+1)</f>
        <v/>
      </c>
      <c r="AP640" s="477" t="str">
        <f>IF(OR(ISBLANK(task_QC_start),ISBLANK(task_Shipdate)),"",task_Shipdate-task_QC_start+1)</f>
        <v/>
      </c>
      <c r="AQ640" s="9"/>
      <c r="AR640" s="9"/>
      <c r="AS640" s="9"/>
      <c r="AT640" s="9"/>
      <c r="AU640" s="9"/>
      <c r="AV640" s="9"/>
      <c r="AW640" s="9"/>
      <c r="AX640" s="9"/>
      <c r="AY640" s="9"/>
      <c r="AZ640" s="9"/>
      <c r="BA640" s="9"/>
      <c r="BB640" s="9"/>
      <c r="BC640" s="9"/>
      <c r="BD640" s="9"/>
      <c r="BE640" s="9"/>
      <c r="BF640" s="9"/>
      <c r="BG640" s="1"/>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c r="CT640" s="9"/>
      <c r="CU640" s="9"/>
      <c r="CV640" s="9"/>
      <c r="CW640" s="9"/>
      <c r="CX640" s="9"/>
      <c r="CY640" s="9"/>
      <c r="CZ640" s="9"/>
      <c r="DA640" s="9"/>
      <c r="DB640" s="9"/>
      <c r="DC640" s="9"/>
      <c r="DD640" s="9"/>
      <c r="DE640" s="9"/>
      <c r="DF640" s="9"/>
      <c r="DG640" s="9"/>
      <c r="DH640" s="9"/>
      <c r="DI640" s="9"/>
      <c r="DJ640" s="9"/>
      <c r="DK640" s="9"/>
      <c r="DL640" s="9"/>
      <c r="DM640" s="9"/>
      <c r="DN640" s="9"/>
      <c r="DO640" s="9"/>
      <c r="DP640" s="9"/>
      <c r="DQ640" s="9"/>
      <c r="DR640" s="9"/>
      <c r="DS640" s="9"/>
      <c r="DT640" s="9"/>
      <c r="DU640" s="9"/>
      <c r="DV640" s="9"/>
      <c r="DW640" s="37"/>
      <c r="DX640" s="249"/>
      <c r="DY640" s="249"/>
      <c r="DZ640" s="249"/>
      <c r="EA640" s="249"/>
      <c r="EB640" s="249"/>
      <c r="EC640" s="249"/>
      <c r="ED640" s="249"/>
      <c r="EE640" s="249"/>
      <c r="EF640" s="249"/>
      <c r="EG640" s="249"/>
      <c r="EH640" s="249"/>
      <c r="EI640" s="249"/>
      <c r="EJ640" s="249"/>
      <c r="EK640" s="249"/>
      <c r="EL640" s="249"/>
      <c r="EM640" s="249"/>
      <c r="EN640" s="249"/>
      <c r="EO640" s="249"/>
      <c r="EP640" s="249"/>
      <c r="EQ640" s="249"/>
      <c r="ER640" s="249"/>
    </row>
    <row r="641" spans="128:148" x14ac:dyDescent="0.3">
      <c r="DX641" s="280"/>
      <c r="DY641" s="280"/>
      <c r="DZ641" s="280"/>
      <c r="EA641" s="280"/>
      <c r="EB641" s="280"/>
      <c r="EC641" s="280"/>
      <c r="ED641" s="280"/>
      <c r="EE641" s="280"/>
      <c r="EF641" s="280"/>
      <c r="EG641" s="280"/>
      <c r="EH641" s="280"/>
      <c r="EI641" s="280"/>
      <c r="EJ641" s="280"/>
      <c r="EK641" s="280"/>
      <c r="EL641" s="280"/>
      <c r="EM641" s="280"/>
      <c r="EN641" s="280"/>
      <c r="EO641" s="280"/>
      <c r="EP641" s="280"/>
      <c r="EQ641" s="280"/>
      <c r="ER641" s="280"/>
    </row>
    <row r="642" spans="128:148" x14ac:dyDescent="0.3">
      <c r="DX642" s="541"/>
      <c r="DY642" s="541"/>
      <c r="DZ642" s="541"/>
      <c r="EA642" s="541"/>
      <c r="EB642" s="541"/>
      <c r="EC642" s="541"/>
      <c r="ED642" s="541"/>
      <c r="EE642" s="541"/>
      <c r="EF642" s="541"/>
      <c r="EG642" s="541"/>
      <c r="EH642" s="541"/>
      <c r="EI642" s="541"/>
      <c r="EJ642" s="541"/>
      <c r="EK642" s="541"/>
      <c r="EL642" s="541"/>
      <c r="EM642" s="541"/>
      <c r="EN642" s="541"/>
      <c r="EO642" s="541"/>
      <c r="EP642" s="541"/>
      <c r="EQ642" s="541"/>
      <c r="ER642" s="541"/>
    </row>
    <row r="643" spans="128:148" x14ac:dyDescent="0.3">
      <c r="DX643" s="280"/>
      <c r="DY643" s="280"/>
      <c r="DZ643" s="280"/>
      <c r="EA643" s="280"/>
      <c r="EB643" s="280"/>
      <c r="EC643" s="280"/>
      <c r="ED643" s="280"/>
      <c r="EE643" s="280"/>
      <c r="EF643" s="280"/>
      <c r="EG643" s="280"/>
      <c r="EH643" s="280"/>
      <c r="EI643" s="280"/>
      <c r="EJ643" s="280"/>
      <c r="EK643" s="280"/>
      <c r="EL643" s="280"/>
      <c r="EM643" s="280"/>
      <c r="EN643" s="280"/>
      <c r="EO643" s="280"/>
      <c r="EP643" s="280"/>
      <c r="EQ643" s="280"/>
      <c r="ER643" s="280"/>
    </row>
    <row r="644" spans="128:148" x14ac:dyDescent="0.3">
      <c r="DX644" s="280"/>
      <c r="DY644" s="280"/>
      <c r="DZ644" s="280"/>
      <c r="EA644" s="280"/>
      <c r="EB644" s="280"/>
      <c r="EC644" s="280"/>
      <c r="ED644" s="280"/>
      <c r="EE644" s="280"/>
      <c r="EF644" s="280"/>
      <c r="EG644" s="280"/>
      <c r="EH644" s="280"/>
      <c r="EI644" s="280"/>
      <c r="EJ644" s="280"/>
      <c r="EK644" s="280"/>
      <c r="EL644" s="280"/>
      <c r="EM644" s="280"/>
      <c r="EN644" s="280"/>
      <c r="EO644" s="280"/>
      <c r="EP644" s="280"/>
      <c r="EQ644" s="280"/>
      <c r="ER644" s="280"/>
    </row>
    <row r="645" spans="128:148" x14ac:dyDescent="0.3">
      <c r="DX645" s="280"/>
      <c r="DY645" s="280"/>
      <c r="DZ645" s="280"/>
      <c r="EA645" s="280"/>
      <c r="EB645" s="280"/>
      <c r="EC645" s="280"/>
      <c r="ED645" s="280"/>
      <c r="EE645" s="280"/>
      <c r="EF645" s="280"/>
      <c r="EG645" s="280"/>
      <c r="EH645" s="280"/>
      <c r="EI645" s="280"/>
      <c r="EJ645" s="280"/>
      <c r="EK645" s="280"/>
      <c r="EL645" s="280"/>
      <c r="EM645" s="280"/>
      <c r="EN645" s="280"/>
      <c r="EO645" s="280"/>
      <c r="EP645" s="280"/>
      <c r="EQ645" s="280"/>
      <c r="ER645" s="280"/>
    </row>
    <row r="646" spans="128:148" x14ac:dyDescent="0.3">
      <c r="DX646" s="280"/>
      <c r="DY646" s="280"/>
      <c r="DZ646" s="280"/>
      <c r="EA646" s="280"/>
      <c r="EB646" s="280"/>
      <c r="EC646" s="280"/>
      <c r="ED646" s="280"/>
      <c r="EE646" s="280"/>
      <c r="EF646" s="280"/>
      <c r="EG646" s="280"/>
      <c r="EH646" s="280"/>
      <c r="EI646" s="280"/>
      <c r="EJ646" s="280"/>
      <c r="EK646" s="280"/>
      <c r="EL646" s="280"/>
      <c r="EM646" s="280"/>
      <c r="EN646" s="280"/>
      <c r="EO646" s="280"/>
      <c r="EP646" s="280"/>
      <c r="EQ646" s="280"/>
      <c r="ER646" s="280"/>
    </row>
    <row r="647" spans="128:148" x14ac:dyDescent="0.3">
      <c r="DX647" s="280"/>
      <c r="DY647" s="280"/>
      <c r="DZ647" s="280"/>
      <c r="EA647" s="280"/>
      <c r="EB647" s="280"/>
      <c r="EC647" s="280"/>
      <c r="ED647" s="280"/>
      <c r="EE647" s="280"/>
      <c r="EF647" s="280"/>
      <c r="EG647" s="280"/>
      <c r="EH647" s="280"/>
      <c r="EI647" s="280"/>
      <c r="EJ647" s="280"/>
      <c r="EK647" s="280"/>
      <c r="EL647" s="280"/>
      <c r="EM647" s="280"/>
      <c r="EN647" s="280"/>
      <c r="EO647" s="280"/>
      <c r="EP647" s="280"/>
      <c r="EQ647" s="280"/>
      <c r="ER647" s="280"/>
    </row>
    <row r="648" spans="128:148" x14ac:dyDescent="0.3">
      <c r="DX648" s="280"/>
      <c r="DY648" s="280"/>
      <c r="DZ648" s="280"/>
      <c r="EA648" s="280"/>
      <c r="EB648" s="280"/>
      <c r="EC648" s="280"/>
      <c r="ED648" s="280"/>
      <c r="EE648" s="280"/>
      <c r="EF648" s="280"/>
      <c r="EG648" s="280"/>
      <c r="EH648" s="280"/>
      <c r="EI648" s="280"/>
      <c r="EJ648" s="280"/>
      <c r="EK648" s="280"/>
      <c r="EL648" s="280"/>
      <c r="EM648" s="280"/>
      <c r="EN648" s="280"/>
      <c r="EO648" s="280"/>
      <c r="EP648" s="280"/>
      <c r="EQ648" s="280"/>
      <c r="ER648" s="280"/>
    </row>
    <row r="649" spans="128:148" x14ac:dyDescent="0.3">
      <c r="DX649" s="280"/>
      <c r="DY649" s="280"/>
      <c r="DZ649" s="280"/>
      <c r="EA649" s="280"/>
      <c r="EB649" s="280"/>
      <c r="EC649" s="280"/>
      <c r="ED649" s="280"/>
      <c r="EE649" s="280"/>
      <c r="EF649" s="280"/>
      <c r="EG649" s="280"/>
      <c r="EH649" s="280"/>
      <c r="EI649" s="280"/>
      <c r="EJ649" s="280"/>
      <c r="EK649" s="280"/>
      <c r="EL649" s="280"/>
      <c r="EM649" s="280"/>
      <c r="EN649" s="280"/>
      <c r="EO649" s="280"/>
      <c r="EP649" s="280"/>
      <c r="EQ649" s="280"/>
      <c r="ER649" s="280"/>
    </row>
    <row r="650" spans="128:148" x14ac:dyDescent="0.3">
      <c r="DX650" s="280"/>
      <c r="DY650" s="280"/>
      <c r="DZ650" s="280"/>
      <c r="EA650" s="280"/>
      <c r="EB650" s="280"/>
      <c r="EC650" s="280"/>
      <c r="ED650" s="280"/>
      <c r="EE650" s="280"/>
      <c r="EF650" s="280"/>
      <c r="EG650" s="280"/>
      <c r="EH650" s="280"/>
      <c r="EI650" s="280"/>
      <c r="EJ650" s="280"/>
      <c r="EK650" s="280"/>
      <c r="EL650" s="280"/>
      <c r="EM650" s="280"/>
      <c r="EN650" s="280"/>
      <c r="EO650" s="280"/>
      <c r="EP650" s="280"/>
      <c r="EQ650" s="280"/>
      <c r="ER650" s="280"/>
    </row>
    <row r="651" spans="128:148" x14ac:dyDescent="0.3">
      <c r="DX651" s="280"/>
      <c r="DY651" s="280"/>
      <c r="DZ651" s="280"/>
      <c r="EA651" s="280"/>
      <c r="EB651" s="280"/>
      <c r="EC651" s="280"/>
      <c r="ED651" s="280"/>
      <c r="EE651" s="280"/>
      <c r="EF651" s="280"/>
      <c r="EG651" s="280"/>
      <c r="EH651" s="280"/>
      <c r="EI651" s="280"/>
      <c r="EJ651" s="280"/>
      <c r="EK651" s="280"/>
      <c r="EL651" s="280"/>
      <c r="EM651" s="280"/>
      <c r="EN651" s="280"/>
      <c r="EO651" s="280"/>
      <c r="EP651" s="280"/>
      <c r="EQ651" s="280"/>
      <c r="ER651" s="280"/>
    </row>
    <row r="652" spans="128:148" x14ac:dyDescent="0.3">
      <c r="DX652" s="280"/>
      <c r="DY652" s="280"/>
      <c r="DZ652" s="280"/>
      <c r="EA652" s="280"/>
      <c r="EB652" s="280"/>
      <c r="EC652" s="280"/>
      <c r="ED652" s="280"/>
      <c r="EE652" s="280"/>
      <c r="EF652" s="280"/>
      <c r="EG652" s="280"/>
      <c r="EH652" s="280"/>
      <c r="EI652" s="280"/>
      <c r="EJ652" s="280"/>
      <c r="EK652" s="280"/>
      <c r="EL652" s="280"/>
      <c r="EM652" s="280"/>
      <c r="EN652" s="280"/>
      <c r="EO652" s="280"/>
      <c r="EP652" s="280"/>
      <c r="EQ652" s="280"/>
      <c r="ER652" s="280"/>
    </row>
    <row r="653" spans="128:148" x14ac:dyDescent="0.3">
      <c r="DX653" s="280"/>
      <c r="DY653" s="280"/>
      <c r="DZ653" s="280"/>
      <c r="EA653" s="280"/>
      <c r="EB653" s="280"/>
      <c r="EC653" s="280"/>
      <c r="ED653" s="280"/>
      <c r="EE653" s="280"/>
      <c r="EF653" s="280"/>
      <c r="EG653" s="280"/>
      <c r="EH653" s="280"/>
      <c r="EI653" s="280"/>
      <c r="EJ653" s="280"/>
      <c r="EK653" s="280"/>
      <c r="EL653" s="280"/>
      <c r="EM653" s="280"/>
      <c r="EN653" s="280"/>
      <c r="EO653" s="280"/>
      <c r="EP653" s="280"/>
      <c r="EQ653" s="280"/>
      <c r="ER653" s="280"/>
    </row>
    <row r="654" spans="128:148" x14ac:dyDescent="0.3">
      <c r="DX654" s="280"/>
      <c r="DY654" s="280"/>
      <c r="DZ654" s="280"/>
      <c r="EA654" s="280"/>
      <c r="EB654" s="280"/>
      <c r="EC654" s="280"/>
      <c r="ED654" s="280"/>
      <c r="EE654" s="280"/>
      <c r="EF654" s="280"/>
      <c r="EG654" s="280"/>
      <c r="EH654" s="280"/>
      <c r="EI654" s="280"/>
      <c r="EJ654" s="280"/>
      <c r="EK654" s="280"/>
      <c r="EL654" s="280"/>
      <c r="EM654" s="280"/>
      <c r="EN654" s="280"/>
      <c r="EO654" s="280"/>
      <c r="EP654" s="280"/>
      <c r="EQ654" s="280"/>
      <c r="ER654" s="280"/>
    </row>
    <row r="655" spans="128:148" x14ac:dyDescent="0.3">
      <c r="DX655" s="280"/>
      <c r="DY655" s="280"/>
      <c r="DZ655" s="280"/>
      <c r="EA655" s="280"/>
      <c r="EB655" s="280"/>
      <c r="EC655" s="280"/>
      <c r="ED655" s="280"/>
      <c r="EE655" s="280"/>
      <c r="EF655" s="280"/>
      <c r="EG655" s="280"/>
      <c r="EH655" s="280"/>
      <c r="EI655" s="280"/>
      <c r="EJ655" s="280"/>
      <c r="EK655" s="280"/>
      <c r="EL655" s="280"/>
      <c r="EM655" s="280"/>
      <c r="EN655" s="280"/>
      <c r="EO655" s="280"/>
      <c r="EP655" s="280"/>
      <c r="EQ655" s="280"/>
      <c r="ER655" s="280"/>
    </row>
    <row r="656" spans="128:148" x14ac:dyDescent="0.3">
      <c r="DX656" s="280"/>
      <c r="DY656" s="280"/>
      <c r="DZ656" s="280"/>
      <c r="EA656" s="280"/>
      <c r="EB656" s="280"/>
      <c r="EC656" s="280"/>
      <c r="ED656" s="280"/>
      <c r="EE656" s="280"/>
      <c r="EF656" s="280"/>
      <c r="EG656" s="280"/>
      <c r="EH656" s="280"/>
      <c r="EI656" s="280"/>
      <c r="EJ656" s="280"/>
      <c r="EK656" s="280"/>
      <c r="EL656" s="280"/>
      <c r="EM656" s="280"/>
      <c r="EN656" s="280"/>
      <c r="EO656" s="280"/>
      <c r="EP656" s="280"/>
      <c r="EQ656" s="280"/>
      <c r="ER656" s="280"/>
    </row>
    <row r="657" spans="128:148" x14ac:dyDescent="0.3">
      <c r="DX657" s="280"/>
      <c r="DY657" s="280"/>
      <c r="DZ657" s="280"/>
      <c r="EA657" s="280"/>
      <c r="EB657" s="280"/>
      <c r="EC657" s="280"/>
      <c r="ED657" s="280"/>
      <c r="EE657" s="280"/>
      <c r="EF657" s="280"/>
      <c r="EG657" s="280"/>
      <c r="EH657" s="280"/>
      <c r="EI657" s="280"/>
      <c r="EJ657" s="280"/>
      <c r="EK657" s="280"/>
      <c r="EL657" s="280"/>
      <c r="EM657" s="280"/>
      <c r="EN657" s="280"/>
      <c r="EO657" s="280"/>
      <c r="EP657" s="280"/>
      <c r="EQ657" s="280"/>
      <c r="ER657" s="280"/>
    </row>
    <row r="658" spans="128:148" x14ac:dyDescent="0.3">
      <c r="DX658" s="280"/>
      <c r="DY658" s="280"/>
      <c r="DZ658" s="280"/>
      <c r="EA658" s="280"/>
      <c r="EB658" s="280"/>
      <c r="EC658" s="280"/>
      <c r="ED658" s="280"/>
      <c r="EE658" s="280"/>
      <c r="EF658" s="280"/>
      <c r="EG658" s="280"/>
      <c r="EH658" s="280"/>
      <c r="EI658" s="280"/>
      <c r="EJ658" s="280"/>
      <c r="EK658" s="280"/>
      <c r="EL658" s="280"/>
      <c r="EM658" s="280"/>
      <c r="EN658" s="280"/>
      <c r="EO658" s="280"/>
      <c r="EP658" s="280"/>
      <c r="EQ658" s="280"/>
      <c r="ER658" s="280"/>
    </row>
    <row r="659" spans="128:148" x14ac:dyDescent="0.3">
      <c r="DX659" s="280"/>
      <c r="DY659" s="280"/>
      <c r="DZ659" s="280"/>
      <c r="EA659" s="280"/>
      <c r="EB659" s="280"/>
      <c r="EC659" s="280"/>
      <c r="ED659" s="280"/>
      <c r="EE659" s="280"/>
      <c r="EF659" s="280"/>
      <c r="EG659" s="280"/>
      <c r="EH659" s="280"/>
      <c r="EI659" s="280"/>
      <c r="EJ659" s="280"/>
      <c r="EK659" s="280"/>
      <c r="EL659" s="280"/>
      <c r="EM659" s="280"/>
      <c r="EN659" s="280"/>
      <c r="EO659" s="280"/>
      <c r="EP659" s="280"/>
      <c r="EQ659" s="280"/>
      <c r="ER659" s="280"/>
    </row>
    <row r="660" spans="128:148" x14ac:dyDescent="0.3">
      <c r="DX660" s="280"/>
      <c r="DY660" s="280"/>
      <c r="DZ660" s="280"/>
      <c r="EA660" s="280"/>
      <c r="EB660" s="280"/>
      <c r="EC660" s="280"/>
      <c r="ED660" s="280"/>
      <c r="EE660" s="280"/>
      <c r="EF660" s="280"/>
      <c r="EG660" s="280"/>
      <c r="EH660" s="280"/>
      <c r="EI660" s="280"/>
      <c r="EJ660" s="280"/>
      <c r="EK660" s="280"/>
      <c r="EL660" s="280"/>
      <c r="EM660" s="280"/>
      <c r="EN660" s="280"/>
      <c r="EO660" s="280"/>
      <c r="EP660" s="280"/>
      <c r="EQ660" s="280"/>
      <c r="ER660" s="280"/>
    </row>
    <row r="661" spans="128:148" x14ac:dyDescent="0.3">
      <c r="DX661" s="280"/>
      <c r="DY661" s="280"/>
      <c r="DZ661" s="280"/>
      <c r="EA661" s="280"/>
      <c r="EB661" s="280"/>
      <c r="EC661" s="280"/>
      <c r="ED661" s="280"/>
      <c r="EE661" s="280"/>
      <c r="EF661" s="280"/>
      <c r="EG661" s="280"/>
      <c r="EH661" s="280"/>
      <c r="EI661" s="280"/>
      <c r="EJ661" s="280"/>
      <c r="EK661" s="280"/>
      <c r="EL661" s="280"/>
      <c r="EM661" s="280"/>
      <c r="EN661" s="280"/>
      <c r="EO661" s="280"/>
      <c r="EP661" s="280"/>
      <c r="EQ661" s="280"/>
      <c r="ER661" s="280"/>
    </row>
    <row r="662" spans="128:148" x14ac:dyDescent="0.3">
      <c r="DX662" s="280"/>
      <c r="DY662" s="280"/>
      <c r="DZ662" s="280"/>
      <c r="EA662" s="280"/>
      <c r="EB662" s="280"/>
      <c r="EC662" s="280"/>
      <c r="ED662" s="280"/>
      <c r="EE662" s="280"/>
      <c r="EF662" s="280"/>
      <c r="EG662" s="280"/>
      <c r="EH662" s="280"/>
      <c r="EI662" s="280"/>
      <c r="EJ662" s="280"/>
      <c r="EK662" s="280"/>
      <c r="EL662" s="280"/>
      <c r="EM662" s="280"/>
      <c r="EN662" s="280"/>
      <c r="EO662" s="280"/>
      <c r="EP662" s="280"/>
      <c r="EQ662" s="280"/>
      <c r="ER662" s="280"/>
    </row>
    <row r="663" spans="128:148" x14ac:dyDescent="0.3">
      <c r="DX663" s="280"/>
      <c r="DY663" s="280"/>
      <c r="DZ663" s="280"/>
      <c r="EA663" s="280"/>
      <c r="EB663" s="280"/>
      <c r="EC663" s="280"/>
      <c r="ED663" s="280"/>
      <c r="EE663" s="280"/>
      <c r="EF663" s="280"/>
      <c r="EG663" s="280"/>
      <c r="EH663" s="280"/>
      <c r="EI663" s="280"/>
      <c r="EJ663" s="280"/>
      <c r="EK663" s="280"/>
      <c r="EL663" s="280"/>
      <c r="EM663" s="280"/>
      <c r="EN663" s="280"/>
      <c r="EO663" s="280"/>
      <c r="EP663" s="280"/>
      <c r="EQ663" s="280"/>
      <c r="ER663" s="280"/>
    </row>
    <row r="664" spans="128:148" x14ac:dyDescent="0.3">
      <c r="DX664" s="280"/>
      <c r="DY664" s="280"/>
      <c r="DZ664" s="280"/>
      <c r="EA664" s="280"/>
      <c r="EB664" s="280"/>
      <c r="EC664" s="280"/>
      <c r="ED664" s="280"/>
      <c r="EE664" s="280"/>
      <c r="EF664" s="280"/>
      <c r="EG664" s="280"/>
      <c r="EH664" s="280"/>
      <c r="EI664" s="280"/>
      <c r="EJ664" s="280"/>
      <c r="EK664" s="280"/>
      <c r="EL664" s="280"/>
      <c r="EM664" s="280"/>
      <c r="EN664" s="280"/>
      <c r="EO664" s="280"/>
      <c r="EP664" s="280"/>
      <c r="EQ664" s="280"/>
      <c r="ER664" s="280"/>
    </row>
    <row r="665" spans="128:148" x14ac:dyDescent="0.3">
      <c r="DX665" s="280"/>
      <c r="DY665" s="280"/>
      <c r="DZ665" s="280"/>
      <c r="EA665" s="280"/>
      <c r="EB665" s="280"/>
      <c r="EC665" s="280"/>
      <c r="ED665" s="280"/>
      <c r="EE665" s="280"/>
      <c r="EF665" s="280"/>
      <c r="EG665" s="280"/>
      <c r="EH665" s="280"/>
      <c r="EI665" s="280"/>
      <c r="EJ665" s="280"/>
      <c r="EK665" s="280"/>
      <c r="EL665" s="280"/>
      <c r="EM665" s="280"/>
      <c r="EN665" s="280"/>
      <c r="EO665" s="280"/>
      <c r="EP665" s="280"/>
      <c r="EQ665" s="280"/>
      <c r="ER665" s="280"/>
    </row>
  </sheetData>
  <protectedRanges>
    <protectedRange sqref="AQ634:DV634 F634:M634 Y634 AH634:AI634" name="Range3"/>
    <protectedRange sqref="AF3" name="Range7"/>
  </protectedRanges>
  <autoFilter ref="A5:JE593" xr:uid="{00000000-0001-0000-0000-000000000000}">
    <filterColumn colId="2">
      <filters>
        <filter val="Open"/>
      </filters>
    </filterColumn>
    <filterColumn colId="4">
      <filters>
        <filter val="Chemical"/>
        <filter val="Gas"/>
      </filters>
    </filterColumn>
    <sortState xmlns:xlrd2="http://schemas.microsoft.com/office/spreadsheetml/2017/richdata2" ref="A6:JE593">
      <sortCondition ref="AG5:AG593"/>
    </sortState>
  </autoFilter>
  <mergeCells count="35">
    <mergeCell ref="AF1:AH1"/>
    <mergeCell ref="AF3:AH3"/>
    <mergeCell ref="CU3:DA3"/>
    <mergeCell ref="CN3:CT3"/>
    <mergeCell ref="F1:F3"/>
    <mergeCell ref="G1:G3"/>
    <mergeCell ref="H1:H3"/>
    <mergeCell ref="I1:I3"/>
    <mergeCell ref="AQ3:AW3"/>
    <mergeCell ref="AX3:BD3"/>
    <mergeCell ref="BE3:BK3"/>
    <mergeCell ref="BL3:BR3"/>
    <mergeCell ref="K1:K3"/>
    <mergeCell ref="F4:M4"/>
    <mergeCell ref="M1:M3"/>
    <mergeCell ref="L1:L3"/>
    <mergeCell ref="N1:AC3"/>
    <mergeCell ref="J1:J3"/>
    <mergeCell ref="Z4:AA4"/>
    <mergeCell ref="A1:B4"/>
    <mergeCell ref="DX1:ER3"/>
    <mergeCell ref="O4:R4"/>
    <mergeCell ref="EK4:EL4"/>
    <mergeCell ref="EM4:EQ4"/>
    <mergeCell ref="S4:T4"/>
    <mergeCell ref="DX4:EA4"/>
    <mergeCell ref="EB4:ED4"/>
    <mergeCell ref="EE4:EJ4"/>
    <mergeCell ref="DI3:DO3"/>
    <mergeCell ref="DP3:DV3"/>
    <mergeCell ref="BS3:BY3"/>
    <mergeCell ref="BZ3:CF3"/>
    <mergeCell ref="CG3:CM3"/>
    <mergeCell ref="DB3:DH3"/>
    <mergeCell ref="AB4:AH4"/>
  </mergeCells>
  <conditionalFormatting sqref="AQ4:DV4">
    <cfRule type="expression" dxfId="45" priority="61">
      <formula>AND(TODAY()&gt;=AQ$4,TODAY()&lt;AQ$4+1)</formula>
    </cfRule>
  </conditionalFormatting>
  <conditionalFormatting sqref="AQ4:DV485 AH486:DM486 AQ487:DV635 AQ640:DV640">
    <cfRule type="expression" dxfId="44" priority="124">
      <formula>AND(task_QC_start&lt;=AH$4,ROUNDDOWN((task_Shipdate-task_QC_start+1)*task_QC,0)+task_QC_start-1&gt;=AH$4)</formula>
    </cfRule>
    <cfRule type="expression" dxfId="43" priority="125">
      <formula>AND(task_Test_start&lt;=AH$4,ROUNDDOWN((task_QC_start-task_Test_start+1)*task_Test,0)+task_Test_start-2&gt;=AH$4)</formula>
    </cfRule>
    <cfRule type="expression" dxfId="42" priority="126">
      <formula>AND(task_Fitup_Plumb_start&lt;=AH$4,ROUNDDOWN((task_Test_start-task_Fitup_Plumb_start+1)*task_Fitup_Plumb,0)+task_Fitup_Plumb_start-2&gt;=AH$4)</formula>
    </cfRule>
    <cfRule type="expression" dxfId="41" priority="127">
      <formula>AND(task_Fitup_Elect_start&lt;=AH$4,ROUNDDOWN((task_Fitup_Plumb_start-task_Fitup_Elect_start+1)*task_Fitup_Elect,0)+task_Fitup_Elect_start-2&gt;=AH$4)</formula>
    </cfRule>
    <cfRule type="expression" dxfId="40" priority="128">
      <formula>AND(task_Elect_start&lt;=AH$4,ROUNDDOWN((task_Fitup_Elect_start-task_Elect_start+1)*task_Elect,0)+task_Elect_start-2&gt;=AH$4)</formula>
    </cfRule>
    <cfRule type="expression" dxfId="39" priority="129">
      <formula>AND(task_Plumb_start&lt;=AH$4,ROUNDDOWN((task_Elect_start-task_Plumb_start+1)*task_Plumbing,0)+task_Plumb_start-2&gt;=AH$4)</formula>
    </cfRule>
    <cfRule type="expression" dxfId="38" priority="130">
      <formula>AND(task_Shipdate&gt;=AH$4,task_QC_start&lt;AH$4+1)</formula>
    </cfRule>
    <cfRule type="expression" dxfId="37" priority="131">
      <formula>AND(task_QC_start&gt;=AH$4,task_Test_start&lt;AH$4+1)</formula>
    </cfRule>
    <cfRule type="expression" dxfId="36" priority="132">
      <formula>AND(task_Test_start&gt;=AH$4,task_Fitup_Plumb_start&lt;AH$4+1)</formula>
    </cfRule>
    <cfRule type="expression" dxfId="35" priority="133">
      <formula>AND(task_Fitup_Plumb_start&gt;=AH$4,task_Fitup_Elect_start&lt;AH$4+1)</formula>
    </cfRule>
    <cfRule type="expression" dxfId="34" priority="134">
      <formula>AND(task_Fitup_Elect_start&gt;=AH$4,task_Elect_start&lt;AH$4+1)</formula>
    </cfRule>
    <cfRule type="expression" dxfId="33" priority="136">
      <formula>AND(task_Fab_start&lt;=AH$4,ROUNDDOWN((task_Plumb_start-task_Fab_start+1)*task_Fab,0)+task_Fab_start-1&gt;=AH$4)</formula>
    </cfRule>
    <cfRule type="expression" dxfId="32" priority="137">
      <formula>AND(task_Plumb_start&gt;=AH$4,task_Fab_start&lt;AH$4+1)</formula>
    </cfRule>
    <cfRule type="expression" dxfId="31" priority="138">
      <formula>AND(TODAY()&gt;=AH$4,TODAY()&lt;AH$4+1)</formula>
    </cfRule>
  </conditionalFormatting>
  <conditionalFormatting sqref="AQ5:DV485 AH486:DM486 AQ487:DV635 AQ640:DV640">
    <cfRule type="expression" dxfId="30" priority="135">
      <formula>AND(task_Elect_start&gt;=AH$4,task_Plumb_start&lt;AH$4+1)</formula>
    </cfRule>
  </conditionalFormatting>
  <conditionalFormatting sqref="AQ478:DV478">
    <cfRule type="expression" dxfId="29" priority="31">
      <formula>AND(task_QC_start&lt;=AQ$4,ROUNDDOWN((task_Shipdate-task_QC_start+1)*task_QC,0)+task_QC_start-1&gt;=AQ$4)</formula>
    </cfRule>
    <cfRule type="expression" dxfId="28" priority="32">
      <formula>AND(task_Test_start&lt;=AQ$4,ROUNDDOWN((task_QC_start-task_Test_start+1)*task_Test,0)+task_Test_start-2&gt;=AQ$4)</formula>
    </cfRule>
    <cfRule type="expression" dxfId="27" priority="33">
      <formula>AND(task_Fitup_Plumb_start&lt;=AQ$4,ROUNDDOWN((task_Test_start-task_Fitup_Plumb_start+1)*task_Fitup_Plumb,0)+task_Fitup_Plumb_start-2&gt;=AQ$4)</formula>
    </cfRule>
    <cfRule type="expression" dxfId="26" priority="34">
      <formula>AND(task_Fitup_Elect_start&lt;=AQ$4,ROUNDDOWN((task_Fitup_Plumb_start-task_Fitup_Elect_start+1)*task_Fitup_Elect,0)+task_Fitup_Elect_start-2&gt;=AQ$4)</formula>
    </cfRule>
    <cfRule type="expression" dxfId="25" priority="35">
      <formula>AND(task_Elect_start&lt;=AQ$4,ROUNDDOWN((task_Fitup_Elect_start-task_Elect_start+1)*task_Elect,0)+task_Elect_start-2&gt;=AQ$4)</formula>
    </cfRule>
    <cfRule type="expression" dxfId="24" priority="36">
      <formula>AND(task_Plumb_start&lt;=AQ$4,ROUNDDOWN((task_Elect_start-task_Plumb_start+1)*task_Plumbing,0)+task_Plumb_start-2&gt;=AQ$4)</formula>
    </cfRule>
    <cfRule type="expression" dxfId="23" priority="37">
      <formula>AND(task_Shipdate&gt;=AQ$4,task_QC_start&lt;AQ$4+1)</formula>
    </cfRule>
    <cfRule type="expression" dxfId="22" priority="38">
      <formula>AND(task_QC_start&gt;=AQ$4,task_Test_start&lt;AQ$4+1)</formula>
    </cfRule>
    <cfRule type="expression" dxfId="21" priority="39">
      <formula>AND(task_Test_start&gt;=AQ$4,task_Fitup_Plumb_start&lt;AQ$4+1)</formula>
    </cfRule>
    <cfRule type="expression" dxfId="20" priority="40">
      <formula>AND(task_Fitup_Plumb_start&gt;=AQ$4,task_Fitup_Elect_start&lt;AQ$4+1)</formula>
    </cfRule>
    <cfRule type="expression" dxfId="19" priority="41">
      <formula>AND(task_Fitup_Elect_start&gt;=AQ$4,task_Elect_start&lt;AQ$4+1)</formula>
    </cfRule>
    <cfRule type="expression" dxfId="18" priority="42">
      <formula>AND(task_Elect_start&gt;=AQ$4,task_Plumb_start&lt;AQ$4+1)</formula>
    </cfRule>
    <cfRule type="expression" dxfId="17" priority="43">
      <formula>AND(task_Fab_start&lt;=AQ$4,ROUNDDOWN((task_Plumb_start-task_Fab_start+1)*task_Fab,0)+task_Fab_start-1&gt;=AQ$4)</formula>
    </cfRule>
    <cfRule type="expression" dxfId="16" priority="44">
      <formula>AND(task_Plumb_start&gt;=AQ$4,task_Fab_start&lt;AQ$4+1)</formula>
    </cfRule>
    <cfRule type="expression" dxfId="15" priority="45">
      <formula>AND(TODAY()&gt;=AQ$4,TODAY()&lt;AQ$4+1)</formula>
    </cfRule>
  </conditionalFormatting>
  <conditionalFormatting sqref="FD486:II486">
    <cfRule type="expression" dxfId="14" priority="1">
      <formula>AND(task_QC_start&lt;=FD$4,ROUNDDOWN((task_Shipdate-task_QC_start+1)*task_QC,0)+task_QC_start-1&gt;=FD$4)</formula>
    </cfRule>
    <cfRule type="expression" dxfId="13" priority="2">
      <formula>AND(task_Test_start&lt;=FD$4,ROUNDDOWN((task_QC_start-task_Test_start+1)*task_Test,0)+task_Test_start-2&gt;=FD$4)</formula>
    </cfRule>
    <cfRule type="expression" dxfId="12" priority="3">
      <formula>AND(task_Fitup_Plumb_start&lt;=FD$4,ROUNDDOWN((task_Test_start-task_Fitup_Plumb_start+1)*task_Fitup_Plumb,0)+task_Fitup_Plumb_start-2&gt;=FD$4)</formula>
    </cfRule>
    <cfRule type="expression" dxfId="11" priority="4">
      <formula>AND(task_Fitup_Elect_start&lt;=FD$4,ROUNDDOWN((task_Fitup_Plumb_start-task_Fitup_Elect_start+1)*task_Fitup_Elect,0)+task_Fitup_Elect_start-2&gt;=FD$4)</formula>
    </cfRule>
    <cfRule type="expression" dxfId="10" priority="5">
      <formula>AND(task_Elect_start&lt;=FD$4,ROUNDDOWN((task_Fitup_Elect_start-task_Elect_start+1)*task_Elect,0)+task_Elect_start-2&gt;=FD$4)</formula>
    </cfRule>
    <cfRule type="expression" dxfId="9" priority="6">
      <formula>AND(task_Plumb_start&lt;=FD$4,ROUNDDOWN((task_Elect_start-task_Plumb_start+1)*task_Plumbing,0)+task_Plumb_start-2&gt;=FD$4)</formula>
    </cfRule>
    <cfRule type="expression" dxfId="8" priority="7">
      <formula>AND(task_Shipdate&gt;=FD$4,task_QC_start&lt;FD$4+1)</formula>
    </cfRule>
    <cfRule type="expression" dxfId="7" priority="8">
      <formula>AND(task_QC_start&gt;=FD$4,task_Test_start&lt;FD$4+1)</formula>
    </cfRule>
    <cfRule type="expression" dxfId="6" priority="9">
      <formula>AND(task_Test_start&gt;=FD$4,task_Fitup_Plumb_start&lt;FD$4+1)</formula>
    </cfRule>
    <cfRule type="expression" dxfId="5" priority="10">
      <formula>AND(task_Fitup_Plumb_start&gt;=FD$4,task_Fitup_Elect_start&lt;FD$4+1)</formula>
    </cfRule>
    <cfRule type="expression" dxfId="4" priority="11">
      <formula>AND(task_Fitup_Elect_start&gt;=FD$4,task_Elect_start&lt;FD$4+1)</formula>
    </cfRule>
    <cfRule type="expression" dxfId="3" priority="12">
      <formula>AND(task_Elect_start&gt;=FD$4,task_Plumb_start&lt;FD$4+1)</formula>
    </cfRule>
    <cfRule type="expression" dxfId="2" priority="13">
      <formula>AND(task_Fab_start&lt;=FD$4,ROUNDDOWN((task_Plumb_start-task_Fab_start+1)*task_Fab,0)+task_Fab_start-1&gt;=FD$4)</formula>
    </cfRule>
    <cfRule type="expression" dxfId="1" priority="14">
      <formula>AND(task_Plumb_start&gt;=FD$4,task_Fab_start&lt;FD$4+1)</formula>
    </cfRule>
    <cfRule type="expression" dxfId="0" priority="15">
      <formula>AND(TODAY()&gt;=FD$4,TODAY()&lt;FD$4+1)</formula>
    </cfRule>
  </conditionalFormatting>
  <dataValidations count="5">
    <dataValidation type="whole" operator="greaterThanOrEqual" allowBlank="1" showInputMessage="1" promptTitle="Display Week" prompt="Changing this number will scroll the Gantt Chart view." sqref="AF3" xr:uid="{00000000-0002-0000-0000-000000000000}">
      <formula1>1</formula1>
    </dataValidation>
    <dataValidation type="date" allowBlank="1" showInputMessage="1" showErrorMessage="1" sqref="K300:L300 F258:G260 H178:H198 AB138 N312:N314 K328:L329 M172 O6:O68 Q6:Q22 Q24:Q27 Q29:Q30 S30 I258:I271 I206:J206 J207:K207 O297:P297 I179:I198 Q470:Q480 Z123:Z128 Z130 AB123:AB128 Z172 H297:I297 AB112:AB121 N174:N175 P6:P154 O273:O279 G326 I326 O326 K326 L172:L208 AB318:AD321 J174:J175 J143:J171 L311 L143:L169 K234:L271 H143:I169 Q482:Q486 N177:O177 N328:O329 M118 F328:I329 N307:N310 O178:O205 K143:K206 J179:J205 L226 I284:I288 O281:O295 K208:K233 Z315:Z324 F300:I300 N300:O300 P298:P305 P398:Q398 N304 N398 Q312:Q323 Q325 Q328:Q331 Q334 Q336:Q346 Q348:Q349 Q365:Q376 Q351:Q355 Q399:Q401 Q404:Q467 Q307:Q310 O70:O176 Q496:Q497 Z111:Z121 Q33:Q305 N179:N299 P156:P296 J220:J290 H220:H288 F143:G256 I208:I256 O207:O271 Q491:Q494 F6:L142 N6:N172 L231 L212:L223 K284:K296 Q640 Q520:Q633 Q378:Q397" xr:uid="{00000000-0002-0000-0000-000001000000}">
      <formula1>1</formula1>
      <formula2>2958465</formula2>
    </dataValidation>
    <dataValidation type="date" allowBlank="1" showErrorMessage="1" errorTitle="Enter Correctly Formatted Date" error="Date Format is Incorrect" sqref="F257:G257 H170:H177 I257 I170:I178 AD6:AD110 L170:L171 M125:M128 M53:M55 M123 M6:M33 M35:M51 O280 O69 AA52:AA55 L227:L230 AB48:AB52 Y265 AB54:AB55 AC49:AC55 AE6:AE55 AA6:AA50 AB58:AB60 O296 AB6:AC47 AB111:AD111 AA57:AA60 Z129 N178 O272 Z122 I272:I283 AB129:AB137 J208:J219 K272:K283 J176:J178 I207 N173 J172:J173 L398 AB122:AC122 N176 AC57:AC110 U192:V195 AA61:AB110 AC112:AC121 H289:I296 M349 M328:M329 AD384:AD425 O206 F348:G349 Z131:Z171 AB322:AC322 L232:L233 AC310 AI110:AI118 G363:M363 H298:I299 Z6:Z110 F378 AD322:AD324 H201:H219 L307:L310 AB479:AB481 L312:L314 AA111:AA200 I201:I205 H199:I200 Z307:Z314 F261:G299 L272:L299 M119:M121 O398 AE57:AE256 H398 AC123:AC200 U398:V398 M307 AE309:AE310 U299:V299 U304:V304 F301:G307 F398 H304 J291:J305 J398 L304 O298:O299 O304 O319:O323 M318 M319:N321 K319:K323 AA313:AA322 AD313:AD317 I318:I321 F311:G322 AB312:AC317 AG313:AG322 AE312:AE322 X309:X310 X312 O401 Z173:Z200 AD523:AD634 AB139:AB200 V198 AB402:AB403 AG402:AG403 AG393:AG395 M173:M300 AG335 AG337:AG343 U188:V188 AG379:AG382 AG345:AG347 AG349:AG355 AG357 AG360:AG361 AG364:AG365 AG369:AG370 AG372:AG375 AG377 K349 AG6:AG308 AD427:AD431 AD433:AD434 AD436:AD521 Z201:AC300 M155:M171 AE258:AE300 U190:V190 M60:M117 L209:L211 M130:M153 AD350:AD382 L224:L225 K297:K299 V212 AD326:AD348 AD112:AD306" xr:uid="{00000000-0002-0000-0000-000002000000}">
      <formula1>1</formula1>
      <formula2>2958465</formula2>
    </dataValidation>
    <dataValidation type="decimal" allowBlank="1" showErrorMessage="1" errorTitle="Value Formatted Incorrectly" error="Enter Value between 0 and 100" promptTitle="Value is formatted incorrectly" prompt="Enter a value between 0 and 100" sqref="M56:M59 M34 M124 M52 M122 M129 W122:X122 S6:S29 AA51 X48:X49 X46 X55 AB53 AC48 AE56 X62 U46:U109 X129:X130 W124:X124 X105 W125:W272 X159 X270 W110:W121 AA56:AC56 AB57 U6:U44 W123 X207:X208 U189:V189 W323 X291 T323:V325 T6:T191 X192:X195 U479:U481 X272 U300:W300 S192:T300 V196:V197 V199:V211 U402:U403 W337 S31:S191 V213:V235 U236:V298 U196:U235 X58:X60 U191:V191 V6:W109 W275:W299 U110:V187" xr:uid="{00000000-0002-0000-0000-000003000000}">
      <formula1>0</formula1>
      <formula2>1</formula2>
    </dataValidation>
    <dataValidation type="custom" allowBlank="1" showErrorMessage="1" errorTitle="Duplicate value" error="This is a duplicate value" sqref="A328:A329 A248:A300 A242:A244 A175:A213 A6:A173 A232" xr:uid="{00000000-0002-0000-0000-000004000000}">
      <formula1>COUNTIF($A$4:$A$1048576,A6)=1</formula1>
    </dataValidation>
  </dataValidations>
  <hyperlinks>
    <hyperlink ref="Q81" r:id="rId1" xr:uid="{00000000-0004-0000-0000-000000000000}"/>
    <hyperlink ref="Q42" r:id="rId2" xr:uid="{00000000-0004-0000-0000-000001000000}"/>
    <hyperlink ref="Q43" r:id="rId3" xr:uid="{00000000-0004-0000-0000-000002000000}"/>
    <hyperlink ref="Q44" r:id="rId4" xr:uid="{00000000-0004-0000-0000-000003000000}"/>
    <hyperlink ref="Q141" r:id="rId5" xr:uid="{00000000-0004-0000-0000-000004000000}"/>
    <hyperlink ref="Q82" r:id="rId6" display="https://cpsgrp.sharepoint.com/:x:/s/DFSPurchasingInfo/EcD7ZPfYYjhBow-Yh7PPbhwBdJSGLbzS1FPniMXtyG5tqw?e=orTBF0" xr:uid="{00000000-0004-0000-0000-000005000000}"/>
    <hyperlink ref="Q142" r:id="rId7" display="1/11/2023" xr:uid="{00000000-0004-0000-0000-000009000000}"/>
    <hyperlink ref="Q70" r:id="rId8" display="11/1/2022" xr:uid="{00000000-0004-0000-0000-000010000000}"/>
    <hyperlink ref="Q150" r:id="rId9" display="10/19/22" xr:uid="{00000000-0004-0000-0000-000011000000}"/>
    <hyperlink ref="Q197" r:id="rId10" display="3/1/23" xr:uid="{00000000-0004-0000-0000-000013000000}"/>
    <hyperlink ref="Q76" r:id="rId11" display="10/03/22" xr:uid="{00000000-0004-0000-0000-000014000000}"/>
    <hyperlink ref="Q151" r:id="rId12" display="2/9/2023" xr:uid="{00000000-0004-0000-0000-000015000000}"/>
    <hyperlink ref="Q203" r:id="rId13" display="1/11/2023" xr:uid="{00000000-0004-0000-0000-000017000000}"/>
    <hyperlink ref="Q200" r:id="rId14" display="2/22/2023" xr:uid="{00000000-0004-0000-0000-000018000000}"/>
    <hyperlink ref="Q149" r:id="rId15" display="11/15/22" xr:uid="{00000000-0004-0000-0000-00001D000000}"/>
    <hyperlink ref="Q252" r:id="rId16" display="2/9/23" xr:uid="{00000000-0004-0000-0000-00001F000000}"/>
    <hyperlink ref="Q253" r:id="rId17" display="12/21/22" xr:uid="{00000000-0004-0000-0000-000020000000}"/>
    <hyperlink ref="Q254" r:id="rId18" display="2/9/23" xr:uid="{00000000-0004-0000-0000-000021000000}"/>
    <hyperlink ref="Q255" r:id="rId19" display="1/13/2023" xr:uid="{00000000-0004-0000-0000-000022000000}"/>
    <hyperlink ref="Q256" r:id="rId20" display="1/26/23" xr:uid="{00000000-0004-0000-0000-000023000000}"/>
    <hyperlink ref="Q257" r:id="rId21" display="1/26/2023" xr:uid="{00000000-0004-0000-0000-000024000000}"/>
    <hyperlink ref="Q49" r:id="rId22" display="1/11/23" xr:uid="{00000000-0004-0000-0000-000033000000}"/>
    <hyperlink ref="Q51" r:id="rId23" display="11/15/22" xr:uid="{00000000-0004-0000-0000-000034000000}"/>
    <hyperlink ref="Q166" r:id="rId24" display="10/03/22" xr:uid="{00000000-0004-0000-0000-000036000000}"/>
    <hyperlink ref="Q205" r:id="rId25" display="1/16/23" xr:uid="{00000000-0004-0000-0000-00003C000000}"/>
    <hyperlink ref="Q50" r:id="rId26" display="11/15/22" xr:uid="{00000000-0004-0000-0000-00003E000000}"/>
    <hyperlink ref="Q178" r:id="rId27" display="1/11/23" xr:uid="{00000000-0004-0000-0000-000045000000}"/>
    <hyperlink ref="Q190" r:id="rId28" display="2/9/2023" xr:uid="{00000000-0004-0000-0000-000046000000}"/>
    <hyperlink ref="Q180" r:id="rId29" display="2/9/2023" xr:uid="{00000000-0004-0000-0000-00004B000000}"/>
    <hyperlink ref="Q184" r:id="rId30" display="2/9/2023" xr:uid="{00000000-0004-0000-0000-00004F000000}"/>
    <hyperlink ref="Q187" r:id="rId31" display="2/9/2023" xr:uid="{00000000-0004-0000-0000-000050000000}"/>
    <hyperlink ref="Q208" r:id="rId32" display="11/15/22" xr:uid="{00000000-0004-0000-0000-000053000000}"/>
    <hyperlink ref="R97" r:id="rId33" xr:uid="{00000000-0004-0000-0000-000057000000}"/>
    <hyperlink ref="R103" r:id="rId34" xr:uid="{00000000-0004-0000-0000-000058000000}"/>
    <hyperlink ref="R104" r:id="rId35" xr:uid="{00000000-0004-0000-0000-000059000000}"/>
    <hyperlink ref="R105" r:id="rId36" xr:uid="{00000000-0004-0000-0000-00005A000000}"/>
    <hyperlink ref="R106" r:id="rId37" xr:uid="{00000000-0004-0000-0000-00005B000000}"/>
    <hyperlink ref="Q315" r:id="rId38" display="12/6/22" xr:uid="{71D6B854-53B2-4D79-89F8-AE5D7A32B9D8}"/>
    <hyperlink ref="Q316" r:id="rId39" display="12/6/22" xr:uid="{F3B0C2CC-C928-4053-905A-10E3ED44FB94}"/>
    <hyperlink ref="Q317" r:id="rId40" display="12/6/22" xr:uid="{E750E53F-551E-4F9E-9FA4-BE6BD1E51FB8}"/>
    <hyperlink ref="Q318" r:id="rId41" display="12/6/22" xr:uid="{42701321-E1C3-4836-9957-A67567AD7CCE}"/>
    <hyperlink ref="Q319" r:id="rId42" display="12/6/22" xr:uid="{94ACD783-6945-4D84-91BB-543AB786B442}"/>
    <hyperlink ref="Q320" r:id="rId43" display="12/6/22" xr:uid="{764A8E4F-3622-41B4-9919-C6A93A7DC6B3}"/>
    <hyperlink ref="Q321" r:id="rId44" display="12/6/22" xr:uid="{72F22FCE-E28E-4807-A200-AF4639020F57}"/>
    <hyperlink ref="Q322" r:id="rId45" display="12/6/22" xr:uid="{069D9E4D-374D-4783-8FD3-B0FB48DB84E6}"/>
    <hyperlink ref="Q323" r:id="rId46" display="12/6/22" xr:uid="{7EDF821B-5BA8-4B43-9930-5E494B0CB2E7}"/>
    <hyperlink ref="Q324" r:id="rId47" display="12/6/22" xr:uid="{F7D6975D-18E5-437E-B31B-03EF5FCB0BDC}"/>
    <hyperlink ref="Q325" r:id="rId48" display="12/6/22" xr:uid="{ACB5E48D-AD84-4B90-97DD-1500D5B9EA68}"/>
    <hyperlink ref="Q326" r:id="rId49" display="12/6/22" xr:uid="{62923920-B358-427A-8A06-C6CEB116A560}"/>
    <hyperlink ref="Q327" r:id="rId50" display="12/6/22" xr:uid="{04CEA46F-D841-4699-8A72-D81FF567749E}"/>
    <hyperlink ref="Q328" r:id="rId51" display="12/6/22" xr:uid="{8E96BB1B-59D3-480B-8740-9A2272B64A7C}"/>
    <hyperlink ref="Q329" r:id="rId52" display="12/6/22" xr:uid="{43F24F4A-964B-4D5E-8840-2C94BC70C2A6}"/>
    <hyperlink ref="Q330" r:id="rId53" display="12/6/22" xr:uid="{1C593E20-00CD-49C8-9F75-7A12C48FADA0}"/>
    <hyperlink ref="Q331" r:id="rId54" display="12/6/22" xr:uid="{7A208771-7E5D-4820-9FB3-3E78D7881A3F}"/>
    <hyperlink ref="Q332" r:id="rId55" display="12/19/22" xr:uid="{7D611B0F-688C-4312-88A0-2900A344C1ED}"/>
    <hyperlink ref="Q333" r:id="rId56" display="12/19/22" xr:uid="{2F561565-2292-4AD6-8DF2-73BEB6A018F3}"/>
    <hyperlink ref="Q334" r:id="rId57" display="12/19/22" xr:uid="{76386D58-BE77-49F8-9B66-E5ACE39C8B56}"/>
    <hyperlink ref="Q275" r:id="rId58" display="2/1/23" xr:uid="{D1C615D3-F7B3-44CB-8A58-4763A1FF27BA}"/>
    <hyperlink ref="Q276" r:id="rId59" display="2/1/23" xr:uid="{644D643B-5E96-48D0-AC45-DA6CBAB142C1}"/>
    <hyperlink ref="Q277" r:id="rId60" display="2/1/23" xr:uid="{141B5E53-771E-4B45-8BDD-042FE4F6E41A}"/>
    <hyperlink ref="Q278" r:id="rId61" display="2/1/23" xr:uid="{801B3A83-3200-4F48-A8CD-2E78265A762B}"/>
    <hyperlink ref="Q280" r:id="rId62" display="2/1/23" xr:uid="{C9756261-9C99-425C-9851-A8910DB3D528}"/>
    <hyperlink ref="Q196" r:id="rId63" display="1/11/23" xr:uid="{E7FC9093-ED85-44D6-B679-B2CBC95FB021}"/>
    <hyperlink ref="Q303" r:id="rId64" display="11/15/22" xr:uid="{07C19CAA-999F-43D5-974C-F456B1F46541}"/>
    <hyperlink ref="Q68" r:id="rId65" display="01/01/2999" xr:uid="{307B5AF2-7ACF-410B-9FD0-EB4089EA0FC1}"/>
    <hyperlink ref="P150:P151" r:id="rId66" display="12/10/21" xr:uid="{51CCDE45-2002-47CD-BBB0-0DABEE33ED65}"/>
    <hyperlink ref="P307:P310" r:id="rId67" display="01/01/2999" xr:uid="{49C41E79-C8B8-4631-95A2-0557A2B84D78}"/>
    <hyperlink ref="P319:P321" r:id="rId68" display="3/6/2023" xr:uid="{4DDD22A5-5F45-4835-A746-D6D5713BD883}"/>
    <hyperlink ref="O4:R4" r:id="rId69" display="Purchasing" xr:uid="{DD1C8DB5-DD62-492E-87BE-E56D6D12138E}"/>
  </hyperlinks>
  <pageMargins left="0.25" right="0.25" top="0.75" bottom="0.75" header="0.3" footer="0.3"/>
  <pageSetup scale="14" fitToHeight="0" orientation="landscape" r:id="rId70"/>
  <headerFooter scaleWithDoc="0"/>
  <legacyDrawing r:id="rId7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6000000}">
          <x14:formula1>
            <xm:f>'List Data'!$A$2:$A$7</xm:f>
          </x14:formula1>
          <xm:sqref>E640 E6:E634</xm:sqref>
        </x14:dataValidation>
        <x14:dataValidation type="list" allowBlank="1" showInputMessage="1" showErrorMessage="1" xr:uid="{F9EA7122-51F6-441D-BFA9-2676A4D47CF4}">
          <x14:formula1>
            <xm:f>'List Data'!$G$2:$G$3</xm:f>
          </x14:formula1>
          <xm:sqref>D640 D6:D634</xm:sqref>
        </x14:dataValidation>
        <x14:dataValidation type="list" allowBlank="1" showInputMessage="1" showErrorMessage="1" xr:uid="{00000000-0002-0000-0000-000005000000}">
          <x14:formula1>
            <xm:f>'List Data'!$E$2:$E$5</xm:f>
          </x14:formula1>
          <xm:sqref>C640 C6:C634</xm:sqref>
        </x14:dataValidation>
        <x14:dataValidation type="list" allowBlank="1" showInputMessage="1" showErrorMessage="1" xr:uid="{00000000-0002-0000-0000-000007000000}">
          <x14:formula1>
            <xm:f>'List Data'!$B$2:$B$7</xm:f>
          </x14:formula1>
          <xm:sqref>DZ640 DZ6:DZ634</xm:sqref>
        </x14:dataValidation>
        <x14:dataValidation type="list" allowBlank="1" showInputMessage="1" showErrorMessage="1" xr:uid="{00000000-0002-0000-0000-000008000000}">
          <x14:formula1>
            <xm:f>'List Data'!$C$2:$C$7</xm:f>
          </x14:formula1>
          <xm:sqref>EA640 EA6:EA634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roperties xmlns="http://schemas.myeducator.com/symphony/msoffice/properties/officeprops">[obf3]oa0X~dBi1yZ~Cy0DWDBS_y.Y_G2XAMK~FdhU-D.RnDTi~uwiRdhjRy2DWdTsFdqPS</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4DE4A931A36542AC8353D2FC0408B6" ma:contentTypeVersion="9" ma:contentTypeDescription="Create a new document." ma:contentTypeScope="" ma:versionID="ad34ef5613ab040edab7cf059aa5bfe2">
  <xsd:schema xmlns:xsd="http://www.w3.org/2001/XMLSchema" xmlns:xs="http://www.w3.org/2001/XMLSchema" xmlns:p="http://schemas.microsoft.com/office/2006/metadata/properties" xmlns:ns2="b1eb7aa4-1753-421a-9939-357ef80ad3df" xmlns:ns3="8e2af35e-3df3-443f-bb07-6d8aff8ceefa" targetNamespace="http://schemas.microsoft.com/office/2006/metadata/properties" ma:root="true" ma:fieldsID="fa4bcb1f8d0505cd0c9d04b4b0afcf5b" ns2:_="" ns3:_="">
    <xsd:import namespace="b1eb7aa4-1753-421a-9939-357ef80ad3df"/>
    <xsd:import namespace="8e2af35e-3df3-443f-bb07-6d8aff8ceef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b7aa4-1753-421a-9939-357ef80ad3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2af35e-3df3-443f-bb07-6d8aff8cee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8e2af35e-3df3-443f-bb07-6d8aff8ceefa">
      <UserInfo>
        <DisplayName>Brian Lacy</DisplayName>
        <AccountId>28</AccountId>
        <AccountType/>
      </UserInfo>
      <UserInfo>
        <DisplayName>Lynn Ferro</DisplayName>
        <AccountId>35</AccountId>
        <AccountType/>
      </UserInfo>
      <UserInfo>
        <DisplayName>Chris Hanson</DisplayName>
        <AccountId>29</AccountId>
        <AccountType/>
      </UserInfo>
      <UserInfo>
        <DisplayName>Kyle Mackey</DisplayName>
        <AccountId>18</AccountId>
        <AccountType/>
      </UserInfo>
      <UserInfo>
        <DisplayName>James Gutowski</DisplayName>
        <AccountId>17</AccountId>
        <AccountType/>
      </UserInfo>
      <UserInfo>
        <DisplayName>Mike Mazur</DisplayName>
        <AccountId>52</AccountId>
        <AccountType/>
      </UserInfo>
      <UserInfo>
        <DisplayName>Steve Osterkamp</DisplayName>
        <AccountId>115</AccountId>
        <AccountType/>
      </UserInfo>
    </SharedWithUsers>
  </documentManagement>
</p:properties>
</file>

<file path=customXml/itemProps1.xml><?xml version="1.0" encoding="utf-8"?>
<ds:datastoreItem xmlns:ds="http://schemas.openxmlformats.org/officeDocument/2006/customXml" ds:itemID="{EA197968-DF90-457A-A2B2-6F262F9233A8}">
  <ds:schemaRefs>
    <ds:schemaRef ds:uri="http://schemas.myeducator.com/symphony/msoffice/properties/officeprops"/>
  </ds:schemaRefs>
</ds:datastoreItem>
</file>

<file path=customXml/itemProps2.xml><?xml version="1.0" encoding="utf-8"?>
<ds:datastoreItem xmlns:ds="http://schemas.openxmlformats.org/officeDocument/2006/customXml" ds:itemID="{A60CCB95-1BC1-421C-BE33-2ABB77C629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b7aa4-1753-421a-9939-357ef80ad3df"/>
    <ds:schemaRef ds:uri="8e2af35e-3df3-443f-bb07-6d8aff8ce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29CDAC-FD7F-42FE-931E-813AFEDC8627}">
  <ds:schemaRefs>
    <ds:schemaRef ds:uri="http://schemas.microsoft.com/sharepoint/v3/contenttype/forms"/>
  </ds:schemaRefs>
</ds:datastoreItem>
</file>

<file path=customXml/itemProps4.xml><?xml version="1.0" encoding="utf-8"?>
<ds:datastoreItem xmlns:ds="http://schemas.openxmlformats.org/officeDocument/2006/customXml" ds:itemID="{243DECB9-D9EA-4621-9F59-2851218CFAEC}">
  <ds:schemaRefs>
    <ds:schemaRef ds:uri="http://schemas.microsoft.com/office/2006/documentManagement/types"/>
    <ds:schemaRef ds:uri="8e2af35e-3df3-443f-bb07-6d8aff8ceefa"/>
    <ds:schemaRef ds:uri="http://www.w3.org/XML/1998/namespace"/>
    <ds:schemaRef ds:uri="http://schemas.microsoft.com/office/2006/metadata/properties"/>
    <ds:schemaRef ds:uri="http://schemas.microsoft.com/office/infopath/2007/PartnerControls"/>
    <ds:schemaRef ds:uri="http://purl.org/dc/elements/1.1/"/>
    <ds:schemaRef ds:uri="http://purl.org/dc/terms/"/>
    <ds:schemaRef ds:uri="b1eb7aa4-1753-421a-9939-357ef80ad3df"/>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GF</vt:lpstr>
      <vt:lpstr>List Data</vt:lpstr>
      <vt:lpstr>CO's and Sales Orders</vt:lpstr>
      <vt:lpstr>Legend</vt:lpstr>
      <vt:lpstr>Master Schedule</vt:lpstr>
      <vt:lpstr>'Master Schedule'!Print_Area</vt:lpstr>
      <vt:lpstr>'Master Schedule'!Print_Titles</vt:lpstr>
      <vt:lpstr>'Master Schedule'!task_Elect</vt:lpstr>
      <vt:lpstr>'Master Schedule'!task_Elect_start</vt:lpstr>
      <vt:lpstr>'Master Schedule'!task_Fab</vt:lpstr>
      <vt:lpstr>'Master Schedule'!task_Fab_start</vt:lpstr>
      <vt:lpstr>'Master Schedule'!task_Fitup_Elect</vt:lpstr>
      <vt:lpstr>'Master Schedule'!task_Fitup_Elect_start</vt:lpstr>
      <vt:lpstr>'Master Schedule'!task_Fitup_Plumb</vt:lpstr>
      <vt:lpstr>'Master Schedule'!task_Fitup_Plumb_start</vt:lpstr>
      <vt:lpstr>'Master Schedule'!task_Plumb_start</vt:lpstr>
      <vt:lpstr>'Master Schedule'!task_Plumbing</vt:lpstr>
      <vt:lpstr>'Master Schedule'!task_QC</vt:lpstr>
      <vt:lpstr>'Master Schedule'!task_QC_start</vt:lpstr>
      <vt:lpstr>'Master Schedule'!task_Shipdate</vt:lpstr>
      <vt:lpstr>'Master Schedule'!task_Test</vt:lpstr>
      <vt:lpstr>'Master Schedule'!task_Test_start</vt:lpstr>
      <vt:lpstr>'Master Schedule'!today</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J. Donelson</dc:creator>
  <cp:keywords/>
  <dc:description/>
  <cp:lastModifiedBy>Tony Brinkhuis</cp:lastModifiedBy>
  <cp:revision/>
  <dcterms:created xsi:type="dcterms:W3CDTF">2022-10-07T16:56:22Z</dcterms:created>
  <dcterms:modified xsi:type="dcterms:W3CDTF">2023-12-08T02:13:30Z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0x010100EF4DE4A931A36542AC8353D2FC0408B6</vt:lpwstr>
  </property>
</Properties>
</file>