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_team_repo\Embedded\lab3\"/>
    </mc:Choice>
  </mc:AlternateContent>
  <xr:revisionPtr revIDLastSave="0" documentId="13_ncr:1_{A979F508-B1DA-471D-BB17-2D67A875EA81}" xr6:coauthVersionLast="45" xr6:coauthVersionMax="45" xr10:uidLastSave="{00000000-0000-0000-0000-000000000000}"/>
  <bookViews>
    <workbookView xWindow="3900" yWindow="2220" windowWidth="17280" windowHeight="8964" activeTab="2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B11" i="3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B13" i="2"/>
  <c r="AD13" i="2" s="1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B14" i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B13" i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B12" i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B11" i="1"/>
  <c r="A10" i="1"/>
  <c r="AE15" i="3" l="1"/>
  <c r="AB15" i="3"/>
  <c r="AD15" i="3" s="1"/>
  <c r="AC11" i="3"/>
  <c r="AD11" i="3"/>
  <c r="AD13" i="1"/>
  <c r="AC13" i="2"/>
  <c r="I15" i="1"/>
  <c r="Q15" i="1"/>
  <c r="U15" i="1"/>
  <c r="J15" i="1"/>
  <c r="P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C15" i="3" l="1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<sst xmlns="http://schemas.openxmlformats.org/spreadsheetml/2006/main" count="600" uniqueCount="70">
  <si>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</si>
  <si>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</si>
  <si>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</si>
  <si>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</si>
  <si>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</si>
  <si>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</si>
  <si>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</si>
  <si>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</si>
  <si>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</si>
  <si>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</si>
  <si>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</si>
  <si>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</si>
  <si>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</si>
  <si>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</si>
  <si>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</si>
  <si>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</si>
  <si>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</si>
  <si>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</si>
  <si>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</si>
  <si>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</si>
  <si>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</si>
  <si>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</si>
  <si>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</si>
  <si>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</si>
  <si>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</si>
  <si>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</si>
  <si>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</si>
  <si>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</si>
  <si>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</si>
  <si>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</si>
  <si>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</si>
  <si>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</si>
  <si>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</si>
  <si>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</si>
  <si>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</si>
  <si>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</si>
  <si>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</si>
  <si>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</si>
  <si>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</si>
  <si>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</si>
  <si>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</si>
  <si>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</si>
  <si>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</si>
  <si>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</si>
  <si>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</si>
  <si>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</si>
  <si>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</si>
  <si>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</si>
  <si>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</si>
  <si>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</si>
  <si>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</si>
  <si>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</si>
  <si>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</si>
  <si>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</si>
  <si>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</si>
  <si>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</si>
  <si>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</si>
  <si>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</si>
  <si>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</si>
  <si>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</si>
  <si>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</si>
  <si>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</si>
  <si>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</si>
  <si>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</si>
  <si>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</si>
  <si>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Jesse Tutor</t>
  </si>
  <si>
    <t>Team</t>
  </si>
  <si>
    <t>Will Gaines</t>
  </si>
  <si>
    <t>Zach Fauver</t>
  </si>
  <si>
    <t>Andrew Bullington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</si>
</sst>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60" zoomScaleNormal="60" workbookViewId="0">
      <selection activeCell="I25" sqref="I25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2" t="s">
        <v>5</v>
      </c>
      <c r="B2" s="10"/>
      <c r="C2" s="10"/>
      <c r="D2" s="10" t="s">
        <v>66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2" t="s">
        <v>7</v>
      </c>
      <c r="B3" s="15"/>
      <c r="C3" s="15"/>
      <c r="D3" s="10" t="s">
        <v>65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32" t="str">
        <f t="shared" ref="A10:A14" si="0">D2</f>
        <v>Team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4" t="s">
        <v>65</v>
      </c>
      <c r="B11" s="47">
        <v>8</v>
      </c>
      <c r="C11" s="47">
        <v>50</v>
      </c>
      <c r="D11" s="47">
        <f>'Lab2'!D11+'Lab3'!D11+'Lab4'!D11+'Lab5'!D11+'Lab6'!D11+'Lab7'!D11+'Lab8'!D11+'Lab9'!D11</f>
        <v>3</v>
      </c>
      <c r="E11" s="47">
        <f>'Lab2'!E11+'Lab3'!E11+'Lab4'!E11+'Lab5'!E11+'Lab6'!E11+'Lab7'!E11+'Lab8'!E11+'Lab9'!E11</f>
        <v>10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2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2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2</v>
      </c>
      <c r="X11" s="10"/>
      <c r="Y11" s="13"/>
      <c r="Z11" s="10"/>
      <c r="AA11" s="45">
        <f t="shared" ref="AA11:AA15" si="1">IF(C11=0,"",(C11/B11)*8)</f>
        <v>50</v>
      </c>
      <c r="AB11" s="46">
        <f t="shared" ref="AB11:AB15" si="2">$AD$2*B11</f>
        <v>600</v>
      </c>
      <c r="AC11" s="46">
        <f t="shared" ref="AC11:AC15" si="3">IF(C11=0,"",AB11/C11)</f>
        <v>12</v>
      </c>
      <c r="AD11" s="46">
        <f t="shared" ref="AD11:AD15" si="4">IF(C11=0,"",AB11/(D11+E11))</f>
        <v>46.153846153846153</v>
      </c>
      <c r="AE11" s="48">
        <f t="shared" ref="AE11:AE15" si="5">IF(C11=0,"",1000*((E11+D11)/C11))</f>
        <v>260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64" t="str">
        <f t="shared" si="0"/>
        <v>Will Gaines</v>
      </c>
      <c r="B12" s="47">
        <v>12</v>
      </c>
      <c r="C12" s="47">
        <v>300</v>
      </c>
      <c r="D12" s="47">
        <f>'Lab2'!D12+'Lab3'!D12+'Lab4'!D12+'Lab5'!D12+'Lab6'!D12+'Lab7'!D12+'Lab8'!D12+'Lab9'!D12</f>
        <v>3</v>
      </c>
      <c r="E12" s="47">
        <f>'Lab2'!E12+'Lab3'!E12+'Lab4'!E12+'Lab5'!E12+'Lab6'!E12+'Lab7'!E12+'Lab8'!E12+'Lab9'!E12</f>
        <v>12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2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2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2</v>
      </c>
      <c r="X12" s="10"/>
      <c r="Y12" s="13"/>
      <c r="Z12" s="10"/>
      <c r="AA12" s="45">
        <f t="shared" si="1"/>
        <v>200</v>
      </c>
      <c r="AB12" s="46">
        <f t="shared" si="2"/>
        <v>900</v>
      </c>
      <c r="AC12" s="46">
        <f t="shared" si="3"/>
        <v>3</v>
      </c>
      <c r="AD12" s="46">
        <f t="shared" si="4"/>
        <v>60</v>
      </c>
      <c r="AE12" s="48">
        <f t="shared" si="5"/>
        <v>50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64" t="str">
        <f t="shared" si="0"/>
        <v>Zach Fauver</v>
      </c>
      <c r="B13" s="47">
        <v>8</v>
      </c>
      <c r="C13" s="47">
        <v>40</v>
      </c>
      <c r="D13" s="47">
        <f>'Lab2'!D13+'Lab3'!D13+'Lab4'!D13+'Lab5'!D13+'Lab6'!D13+'Lab7'!D13+'Lab8'!D13+'Lab9'!D13</f>
        <v>3</v>
      </c>
      <c r="E13" s="47">
        <f>'Lab2'!E13+'Lab3'!E13+'Lab4'!E13+'Lab5'!E13+'Lab6'!E13+'Lab7'!E13+'Lab8'!E13+'Lab9'!E13</f>
        <v>7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2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2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2</v>
      </c>
      <c r="X13" s="10"/>
      <c r="Y13" s="13"/>
      <c r="Z13" s="10"/>
      <c r="AA13" s="45">
        <f t="shared" si="1"/>
        <v>40</v>
      </c>
      <c r="AB13" s="46">
        <f t="shared" si="2"/>
        <v>600</v>
      </c>
      <c r="AC13" s="46">
        <f t="shared" si="3"/>
        <v>15</v>
      </c>
      <c r="AD13" s="46">
        <f t="shared" si="4"/>
        <v>60</v>
      </c>
      <c r="AE13" s="48">
        <f t="shared" si="5"/>
        <v>250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66" t="str">
        <f t="shared" si="0"/>
        <v>Andrew Bullington</v>
      </c>
      <c r="B14" s="47">
        <v>8</v>
      </c>
      <c r="C14" s="47">
        <v>100</v>
      </c>
      <c r="D14" s="47">
        <f>'Lab2'!D14+'Lab3'!D14+'Lab4'!D14+'Lab5'!D14+'Lab6'!D14+'Lab7'!D14+'Lab8'!D14+'Lab9'!D14</f>
        <v>3</v>
      </c>
      <c r="E14" s="47">
        <f>'Lab2'!E14+'Lab3'!E14+'Lab4'!E14+'Lab5'!E14+'Lab6'!E14+'Lab7'!E14+'Lab8'!E14+'Lab9'!E14</f>
        <v>6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3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2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2</v>
      </c>
      <c r="X14" s="10"/>
      <c r="Y14" s="13"/>
      <c r="Z14" s="10"/>
      <c r="AA14" s="45">
        <f t="shared" si="1"/>
        <v>100</v>
      </c>
      <c r="AB14" s="46">
        <f t="shared" si="2"/>
        <v>600</v>
      </c>
      <c r="AC14" s="46">
        <f t="shared" si="3"/>
        <v>6</v>
      </c>
      <c r="AD14" s="46">
        <f t="shared" si="4"/>
        <v>66.666666666666671</v>
      </c>
      <c r="AE14" s="48">
        <f t="shared" si="5"/>
        <v>90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67" t="s">
        <v>58</v>
      </c>
      <c r="B15" s="54">
        <f t="shared" ref="B15:W15" si="6">SUM(B11:B14)</f>
        <v>36</v>
      </c>
      <c r="C15" s="55">
        <f t="shared" si="6"/>
        <v>490</v>
      </c>
      <c r="D15" s="55">
        <f t="shared" si="6"/>
        <v>12</v>
      </c>
      <c r="E15" s="55">
        <f t="shared" si="6"/>
        <v>35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9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8</v>
      </c>
      <c r="U15" s="55">
        <f t="shared" si="6"/>
        <v>0</v>
      </c>
      <c r="V15" s="55">
        <f t="shared" si="6"/>
        <v>0</v>
      </c>
      <c r="W15" s="55">
        <f t="shared" si="6"/>
        <v>8</v>
      </c>
      <c r="X15" s="56"/>
      <c r="Y15" s="57"/>
      <c r="Z15" s="56"/>
      <c r="AA15" s="58">
        <f t="shared" si="1"/>
        <v>108.88888888888889</v>
      </c>
      <c r="AB15" s="59">
        <f t="shared" si="2"/>
        <v>2700</v>
      </c>
      <c r="AC15" s="59">
        <f t="shared" si="3"/>
        <v>5.5102040816326534</v>
      </c>
      <c r="AD15" s="59">
        <f t="shared" si="4"/>
        <v>57.446808510638299</v>
      </c>
      <c r="AE15" s="60">
        <f t="shared" si="5"/>
        <v>95.91836734693878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opLeftCell="A4" zoomScale="80" zoomScaleNormal="80" workbookViewId="0">
      <selection activeCell="D14" sqref="D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47">
        <v>8</v>
      </c>
      <c r="C11" s="47">
        <v>50</v>
      </c>
      <c r="D11" s="10">
        <v>2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50</v>
      </c>
      <c r="AB11" s="46">
        <f>Indiv!$AD$2*B11</f>
        <v>600</v>
      </c>
      <c r="AC11" s="46">
        <f t="shared" ref="AC11:AC15" si="1">IF(C11=0,"",AB11/C11)</f>
        <v>12</v>
      </c>
      <c r="AD11" s="46">
        <f t="shared" ref="AD11:AD15" si="2">IF(C11=0,"",AB11/(D11+E11))</f>
        <v>85.714285714285708</v>
      </c>
      <c r="AE11" s="48">
        <f t="shared" ref="AE11:AE15" si="3">IF(C11=0,"",1000*((E11+D11)/C11))</f>
        <v>140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7">
        <v>12</v>
      </c>
      <c r="C12" s="47">
        <v>300</v>
      </c>
      <c r="D12" s="10">
        <v>2</v>
      </c>
      <c r="E12" s="10">
        <v>10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200</v>
      </c>
      <c r="AB12" s="46">
        <f>Indiv!$AD$2*B12</f>
        <v>900</v>
      </c>
      <c r="AC12" s="46">
        <f t="shared" si="1"/>
        <v>3</v>
      </c>
      <c r="AD12" s="46">
        <f t="shared" si="2"/>
        <v>75</v>
      </c>
      <c r="AE12" s="48">
        <f t="shared" si="3"/>
        <v>40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7">
        <v>8</v>
      </c>
      <c r="C13" s="47">
        <v>40</v>
      </c>
      <c r="D13" s="51">
        <v>1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40</v>
      </c>
      <c r="AB13" s="46">
        <f>Indiv!$AD$2*B13</f>
        <v>600</v>
      </c>
      <c r="AC13" s="46">
        <f t="shared" si="1"/>
        <v>15</v>
      </c>
      <c r="AD13" s="46">
        <f t="shared" si="2"/>
        <v>200</v>
      </c>
      <c r="AE13" s="48">
        <f t="shared" si="3"/>
        <v>75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47">
        <v>8</v>
      </c>
      <c r="C14" s="47">
        <v>100</v>
      </c>
      <c r="D14" s="68">
        <v>1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1</v>
      </c>
      <c r="X14" s="10"/>
      <c r="Y14" s="13"/>
      <c r="Z14" s="10"/>
      <c r="AA14" s="45">
        <f t="shared" si="0"/>
        <v>100</v>
      </c>
      <c r="AB14" s="46">
        <f>Indiv!$AD$2*B14</f>
        <v>600</v>
      </c>
      <c r="AC14" s="46">
        <f t="shared" si="1"/>
        <v>6</v>
      </c>
      <c r="AD14" s="46">
        <f t="shared" si="2"/>
        <v>300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36</v>
      </c>
      <c r="C15" s="55">
        <f t="shared" si="4"/>
        <v>490</v>
      </c>
      <c r="D15" s="55">
        <f t="shared" si="4"/>
        <v>6</v>
      </c>
      <c r="E15" s="55">
        <f t="shared" si="4"/>
        <v>18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108.88888888888889</v>
      </c>
      <c r="AB15" s="59">
        <f>AB11+AB12+AB13+AB14</f>
        <v>2700</v>
      </c>
      <c r="AC15" s="59">
        <f t="shared" si="1"/>
        <v>5.5102040816326534</v>
      </c>
      <c r="AD15" s="59">
        <f t="shared" si="2"/>
        <v>112.5</v>
      </c>
      <c r="AE15" s="60">
        <f t="shared" si="3"/>
        <v>48.979591836734691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decimal" operator="greaterThanOrEqual" allowBlank="1" showInputMessage="1" showErrorMessage="1" prompt=" - Entry must be integer greater than or equal to zero" sqref="D11:W14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abSelected="1" topLeftCell="A10" workbookViewId="0">
      <selection activeCell="H14" sqref="H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41">
        <v>8</v>
      </c>
      <c r="C11" s="10">
        <v>100</v>
      </c>
      <c r="D11" s="10">
        <v>1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100</v>
      </c>
      <c r="AE11" s="48">
        <f t="shared" ref="AE11:AE15" si="3">IF(C11=0,"",1000*((E11+D11)/C11))</f>
        <v>60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1">
        <v>8</v>
      </c>
      <c r="C12" s="10">
        <v>35</v>
      </c>
      <c r="D12" s="10">
        <v>1</v>
      </c>
      <c r="E12" s="10">
        <v>2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35</v>
      </c>
      <c r="AB12" s="46">
        <f>Indiv!$AD$2*B12</f>
        <v>600</v>
      </c>
      <c r="AC12" s="46">
        <f t="shared" si="1"/>
        <v>17.142857142857142</v>
      </c>
      <c r="AD12" s="46">
        <f t="shared" si="2"/>
        <v>200</v>
      </c>
      <c r="AE12" s="48">
        <f t="shared" si="3"/>
        <v>85.714285714285708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1">
        <v>8</v>
      </c>
      <c r="C13" s="51">
        <v>150</v>
      </c>
      <c r="D13" s="51">
        <v>2</v>
      </c>
      <c r="E13" s="10">
        <v>5</v>
      </c>
      <c r="F13" s="10"/>
      <c r="G13" s="10"/>
      <c r="H13" s="10"/>
      <c r="I13" s="10">
        <v>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150</v>
      </c>
      <c r="AB13" s="46">
        <f>Indiv!$AD$2*B13</f>
        <v>600</v>
      </c>
      <c r="AC13" s="46">
        <f t="shared" si="1"/>
        <v>4</v>
      </c>
      <c r="AD13" s="46">
        <f t="shared" si="2"/>
        <v>85.714285714285708</v>
      </c>
      <c r="AE13" s="48">
        <f t="shared" si="3"/>
        <v>46.666666666666671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>
        <v>8</v>
      </c>
      <c r="C14" s="51">
        <v>200</v>
      </c>
      <c r="D14" s="51">
        <v>2</v>
      </c>
      <c r="E14" s="51">
        <v>5</v>
      </c>
      <c r="F14" s="10"/>
      <c r="G14" s="10"/>
      <c r="H14" s="10"/>
      <c r="I14" s="10">
        <v>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>
        <v>1</v>
      </c>
      <c r="U14" s="10"/>
      <c r="V14" s="10"/>
      <c r="W14" s="10">
        <v>1</v>
      </c>
      <c r="X14" s="10"/>
      <c r="Y14" s="13"/>
      <c r="Z14" s="10"/>
      <c r="AA14" s="45">
        <f t="shared" si="0"/>
        <v>200</v>
      </c>
      <c r="AB14" s="46">
        <f>Indiv!$AD$2*B14</f>
        <v>600</v>
      </c>
      <c r="AC14" s="46">
        <f t="shared" si="1"/>
        <v>3</v>
      </c>
      <c r="AD14" s="46">
        <f t="shared" si="2"/>
        <v>85.714285714285708</v>
      </c>
      <c r="AE14" s="48">
        <f t="shared" si="3"/>
        <v>35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32</v>
      </c>
      <c r="C15" s="55">
        <f t="shared" si="4"/>
        <v>485</v>
      </c>
      <c r="D15" s="55">
        <f t="shared" si="4"/>
        <v>6</v>
      </c>
      <c r="E15" s="55">
        <f t="shared" si="4"/>
        <v>17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6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121.25</v>
      </c>
      <c r="AB15" s="59">
        <f>AB11+AB12+AB13+AB14</f>
        <v>2400</v>
      </c>
      <c r="AC15" s="59">
        <f t="shared" si="1"/>
        <v>4.9484536082474229</v>
      </c>
      <c r="AD15" s="59">
        <f t="shared" si="2"/>
        <v>104.34782608695652</v>
      </c>
      <c r="AE15" s="60">
        <f t="shared" si="3"/>
        <v>47.422680412371129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Gaines</cp:lastModifiedBy>
  <dcterms:modified xsi:type="dcterms:W3CDTF">2020-02-20T21:02:10Z</dcterms:modified>
</cp:coreProperties>
</file>