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wnloads\"/>
    </mc:Choice>
  </mc:AlternateContent>
  <xr:revisionPtr revIDLastSave="0" documentId="13_ncr:1_{6DD048DA-185F-4931-B5D8-2D406116CF50}" xr6:coauthVersionLast="44" xr6:coauthVersionMax="44" xr10:uidLastSave="{00000000-0000-0000-0000-000000000000}"/>
  <bookViews>
    <workbookView xWindow="-120" yWindow="-120" windowWidth="21840" windowHeight="13140" activeTab="1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" i="2" l="1"/>
  <c r="A12" i="2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AE15" i="5" s="1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E15" i="4" s="1"/>
  <c r="B15" i="4"/>
  <c r="AE14" i="4"/>
  <c r="AB14" i="4"/>
  <c r="AD14" i="4" s="1"/>
  <c r="AA14" i="4"/>
  <c r="A14" i="4"/>
  <c r="AE13" i="4"/>
  <c r="AD13" i="4"/>
  <c r="AC13" i="4"/>
  <c r="AB13" i="4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E15" i="3" s="1"/>
  <c r="B15" i="3"/>
  <c r="AE14" i="3"/>
  <c r="AB14" i="3"/>
  <c r="AD14" i="3" s="1"/>
  <c r="AA14" i="3"/>
  <c r="A14" i="3"/>
  <c r="AE13" i="3"/>
  <c r="AD13" i="3"/>
  <c r="AC13" i="3"/>
  <c r="AB13" i="3"/>
  <c r="AA13" i="3"/>
  <c r="A13" i="3"/>
  <c r="AE12" i="3"/>
  <c r="AB12" i="3"/>
  <c r="AD12" i="3" s="1"/>
  <c r="AA12" i="3"/>
  <c r="A12" i="3"/>
  <c r="AE11" i="3"/>
  <c r="AD11" i="3"/>
  <c r="AC11" i="3"/>
  <c r="AB11" i="3"/>
  <c r="AB15" i="3" s="1"/>
  <c r="AA11" i="3"/>
  <c r="A11" i="3"/>
  <c r="A10" i="3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E14" i="2"/>
  <c r="AB14" i="2"/>
  <c r="AD14" i="2" s="1"/>
  <c r="AA14" i="2"/>
  <c r="A14" i="2"/>
  <c r="AE13" i="2"/>
  <c r="AB13" i="2"/>
  <c r="AD13" i="2" s="1"/>
  <c r="AA13" i="2"/>
  <c r="A13" i="2"/>
  <c r="AE12" i="2"/>
  <c r="AB12" i="2"/>
  <c r="AD12" i="2" s="1"/>
  <c r="AA12" i="2"/>
  <c r="AE11" i="2"/>
  <c r="AB11" i="2"/>
  <c r="AC11" i="2" s="1"/>
  <c r="AA11" i="2"/>
  <c r="A10" i="2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AB14" i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AB13" i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B12" i="1"/>
  <c r="A12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AB11" i="1"/>
  <c r="A10" i="1"/>
  <c r="AD13" i="1" l="1"/>
  <c r="AC13" i="2"/>
  <c r="I15" i="1"/>
  <c r="Q15" i="1"/>
  <c r="U15" i="1"/>
  <c r="J15" i="1"/>
  <c r="P15" i="1"/>
  <c r="V15" i="1"/>
  <c r="T15" i="1"/>
  <c r="R15" i="1"/>
  <c r="N15" i="1"/>
  <c r="M15" i="1"/>
  <c r="L15" i="1"/>
  <c r="H15" i="1"/>
  <c r="AB15" i="5"/>
  <c r="AC15" i="5" s="1"/>
  <c r="AB15" i="7"/>
  <c r="AC15" i="7" s="1"/>
  <c r="AB15" i="4"/>
  <c r="AC15" i="4" s="1"/>
  <c r="AB15" i="6"/>
  <c r="AC15" i="6" s="1"/>
  <c r="G15" i="1"/>
  <c r="K15" i="1"/>
  <c r="O15" i="1"/>
  <c r="S15" i="1"/>
  <c r="W15" i="1"/>
  <c r="AC15" i="3"/>
  <c r="AB15" i="9"/>
  <c r="AC15" i="9" s="1"/>
  <c r="AB15" i="8"/>
  <c r="AC15" i="8" s="1"/>
  <c r="E15" i="1"/>
  <c r="AA14" i="1"/>
  <c r="AA11" i="1"/>
  <c r="D15" i="1"/>
  <c r="AD12" i="1"/>
  <c r="AE14" i="1"/>
  <c r="B15" i="1"/>
  <c r="AB15" i="1" s="1"/>
  <c r="AE13" i="1"/>
  <c r="AB15" i="2"/>
  <c r="AC15" i="2" s="1"/>
  <c r="F15" i="1"/>
  <c r="AD11" i="2"/>
  <c r="AE12" i="1"/>
  <c r="AA12" i="1"/>
  <c r="AA13" i="1"/>
  <c r="AE15" i="2"/>
  <c r="AD11" i="1"/>
  <c r="AD14" i="1"/>
  <c r="AA15" i="2"/>
  <c r="AE11" i="1"/>
  <c r="AC11" i="1"/>
  <c r="AC12" i="1"/>
  <c r="AC13" i="1"/>
  <c r="AC14" i="1"/>
  <c r="C15" i="1"/>
  <c r="AC12" i="2"/>
  <c r="AC14" i="2"/>
  <c r="AC12" i="3"/>
  <c r="AC14" i="3"/>
  <c r="AD15" i="3"/>
  <c r="AC12" i="4"/>
  <c r="AC14" i="4"/>
  <c r="AD15" i="4"/>
  <c r="AC12" i="5"/>
  <c r="AC14" i="5"/>
  <c r="AD15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D15" i="2" l="1"/>
  <c r="AE15" i="1"/>
  <c r="AA15" i="1"/>
  <c r="AC15" i="1"/>
  <c r="AD15" i="1"/>
</calcChain>
</file>

<file path=xl/sharedStrings.xml><?xml version="1.0" encoding="utf-8"?>
<sst xmlns="http://schemas.openxmlformats.org/spreadsheetml/2006/main" count="600" uniqueCount="70">
  <si>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</si>
  <si>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</si>
  <si>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</si>
  <si>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</si>
  <si>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</si>
  <si>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</si>
  <si>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</si>
  <si>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</si>
  <si>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</si>
  <si>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</si>
  <si>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</si>
  <si>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</si>
  <si>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</si>
  <si>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</si>
  <si>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</si>
  <si>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</si>
  <si>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</si>
  <si>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</si>
  <si>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</si>
  <si>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</si>
  <si>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</si>
  <si>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</si>
  <si>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</si>
  <si>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</si>
  <si>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</si>
  <si>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</si>
  <si>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</si>
  <si>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</si>
  <si>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</si>
  <si>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</si>
  <si>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</si>
  <si>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</si>
  <si>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</si>
  <si>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</si>
  <si>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</si>
  <si>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</si>
  <si>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</si>
  <si>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</si>
  <si>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</si>
  <si>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</si>
  <si>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</si>
  <si>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</si>
  <si>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</si>
  <si>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</si>
  <si>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</si>
  <si>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</si>
  <si>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</si>
  <si>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</si>
  <si>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</si>
  <si>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</si>
  <si>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</si>
  <si>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</si>
  <si>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</si>
  <si>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</si>
  <si>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</si>
  <si>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</si>
  <si>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</si>
  <si>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</si>
  <si>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</si>
  <si>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</si>
  <si>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</si>
  <si>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</si>
  <si>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</si>
  <si>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</si>
  <si>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</si>
  <si>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Jesse Tutor</t>
  </si>
  <si>
    <t>Team</t>
  </si>
  <si>
    <t>Will Gaines</t>
  </si>
  <si>
    <t>Zach Fauver</t>
  </si>
  <si>
    <t>Andrew Bullington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</si>
</sst>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5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zoomScale="60" zoomScaleNormal="60" workbookViewId="0">
      <selection activeCell="I25" sqref="I25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2" t="s">
        <v>5</v>
      </c>
      <c r="B2" s="10"/>
      <c r="C2" s="10"/>
      <c r="D2" s="10" t="s">
        <v>66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2" t="s">
        <v>7</v>
      </c>
      <c r="B3" s="15"/>
      <c r="C3" s="15"/>
      <c r="D3" s="10" t="s">
        <v>65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2" t="s">
        <v>9</v>
      </c>
      <c r="B4" s="10"/>
      <c r="C4" s="10"/>
      <c r="D4" s="10" t="s">
        <v>67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2" t="s">
        <v>10</v>
      </c>
      <c r="B5" s="10"/>
      <c r="C5" s="10"/>
      <c r="D5" s="10" t="s">
        <v>68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2" t="s">
        <v>12</v>
      </c>
      <c r="B6" s="10"/>
      <c r="C6" s="10"/>
      <c r="D6" s="10" t="s">
        <v>69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30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0"/>
      <c r="Y7" s="13"/>
      <c r="Z7" s="10"/>
      <c r="AA7" s="21"/>
      <c r="AB7" s="18"/>
      <c r="AC7" s="18"/>
      <c r="AD7" s="18"/>
      <c r="AE7" s="21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32" t="str">
        <f t="shared" ref="A10:A14" si="0">D2</f>
        <v>Team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4" t="s">
        <v>65</v>
      </c>
      <c r="B11" s="47">
        <v>8</v>
      </c>
      <c r="C11" s="47">
        <v>50</v>
      </c>
      <c r="D11" s="47">
        <f>'Lab2'!D11+'Lab3'!D11+'Lab4'!D11+'Lab5'!D11+'Lab6'!D11+'Lab7'!D11+'Lab8'!D11+'Lab9'!D11</f>
        <v>2</v>
      </c>
      <c r="E11" s="47">
        <f>'Lab2'!E11+'Lab3'!E11+'Lab4'!E11+'Lab5'!E11+'Lab6'!E11+'Lab7'!E11+'Lab8'!E11+'Lab9'!E11</f>
        <v>5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0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1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0</v>
      </c>
      <c r="L11" s="47">
        <f>'Lab2'!L11+'Lab3'!L11+'Lab4'!L11+'Lab5'!L11+'Lab6'!L11+'Lab7'!L11+'Lab8'!L11+'Lab9'!L11</f>
        <v>0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0</v>
      </c>
      <c r="P11" s="47">
        <f>'Lab2'!P11+'Lab3'!P11+'Lab4'!P11+'Lab5'!P11+'Lab6'!P11+'Lab7'!P11+'Lab8'!P11+'Lab9'!P11</f>
        <v>0</v>
      </c>
      <c r="Q11" s="47">
        <f>'Lab2'!Q11+'Lab3'!Q11+'Lab4'!Q11+'Lab5'!Q11+'Lab6'!Q11+'Lab7'!Q11+'Lab8'!Q11+'Lab9'!Q11</f>
        <v>0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0</v>
      </c>
      <c r="T11" s="47">
        <f>'Lab2'!T11+'Lab3'!T11+'Lab4'!T11+'Lab5'!T11+'Lab6'!T11+'Lab7'!T11+'Lab8'!T11+'Lab9'!T11</f>
        <v>1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1</v>
      </c>
      <c r="X11" s="10"/>
      <c r="Y11" s="13"/>
      <c r="Z11" s="10"/>
      <c r="AA11" s="45">
        <f t="shared" ref="AA11:AA15" si="1">IF(C11=0,"",(C11/B11)*8)</f>
        <v>50</v>
      </c>
      <c r="AB11" s="46">
        <f t="shared" ref="AB11:AB15" si="2">$AD$2*B11</f>
        <v>600</v>
      </c>
      <c r="AC11" s="46">
        <f t="shared" ref="AC11:AC15" si="3">IF(C11=0,"",AB11/C11)</f>
        <v>12</v>
      </c>
      <c r="AD11" s="46">
        <f t="shared" ref="AD11:AD15" si="4">IF(C11=0,"",AB11/(D11+E11))</f>
        <v>85.714285714285708</v>
      </c>
      <c r="AE11" s="48">
        <f t="shared" ref="AE11:AE15" si="5">IF(C11=0,"",1000*((E11+D11)/C11))</f>
        <v>140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64" t="str">
        <f t="shared" si="0"/>
        <v>Will Gaines</v>
      </c>
      <c r="B12" s="47">
        <v>12</v>
      </c>
      <c r="C12" s="47">
        <v>300</v>
      </c>
      <c r="D12" s="47">
        <f>'Lab2'!D12+'Lab3'!D12+'Lab4'!D12+'Lab5'!D12+'Lab6'!D12+'Lab7'!D12+'Lab8'!D12+'Lab9'!D12</f>
        <v>2</v>
      </c>
      <c r="E12" s="47">
        <f>'Lab2'!E12+'Lab3'!E12+'Lab4'!E12+'Lab5'!E12+'Lab6'!E12+'Lab7'!E12+'Lab8'!E12+'Lab9'!E12</f>
        <v>10</v>
      </c>
      <c r="F12" s="47">
        <f>'Lab2'!F12+'Lab3'!F12+'Lab4'!F12+'Lab5'!F12+'Lab6'!F12+'Lab7'!F12+'Lab8'!F12+'Lab9'!F12</f>
        <v>0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1</v>
      </c>
      <c r="J12" s="47">
        <f>'Lab2'!J12+'Lab3'!J12+'Lab4'!J12+'Lab5'!J12+'Lab6'!J12+'Lab7'!J12+'Lab8'!J12+'Lab9'!J12</f>
        <v>0</v>
      </c>
      <c r="K12" s="47">
        <f>'Lab2'!K12+'Lab3'!K12+'Lab4'!K12+'Lab5'!K12+'Lab6'!K12+'Lab7'!K12+'Lab8'!K12+'Lab9'!K12</f>
        <v>0</v>
      </c>
      <c r="L12" s="47">
        <f>'Lab2'!L12+'Lab3'!L12+'Lab4'!L12+'Lab5'!L12+'Lab6'!L12+'Lab7'!L12+'Lab8'!L12+'Lab9'!L12</f>
        <v>0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0</v>
      </c>
      <c r="O12" s="47">
        <f>'Lab2'!O12+'Lab3'!O12+'Lab4'!O12+'Lab5'!O12+'Lab6'!O12+'Lab7'!O12+'Lab8'!O12+'Lab9'!O12</f>
        <v>0</v>
      </c>
      <c r="P12" s="47">
        <f>'Lab2'!P12+'Lab3'!P12+'Lab4'!P12+'Lab5'!P12+'Lab6'!P12+'Lab7'!P12+'Lab8'!P12+'Lab9'!P12</f>
        <v>0</v>
      </c>
      <c r="Q12" s="47">
        <f>'Lab2'!Q12+'Lab3'!Q12+'Lab4'!Q12+'Lab5'!Q12+'Lab6'!Q12+'Lab7'!Q12+'Lab8'!Q12+'Lab9'!Q12</f>
        <v>0</v>
      </c>
      <c r="R12" s="47">
        <f>'Lab2'!R12+'Lab3'!R12+'Lab4'!R12+'Lab5'!R12+'Lab6'!R12+'Lab7'!R12+'Lab8'!R12+'Lab9'!R12</f>
        <v>0</v>
      </c>
      <c r="S12" s="47">
        <f>'Lab2'!S12+'Lab3'!S12+'Lab4'!S12+'Lab5'!S12+'Lab6'!S12+'Lab7'!S12+'Lab8'!S12+'Lab9'!S12</f>
        <v>0</v>
      </c>
      <c r="T12" s="47">
        <f>'Lab2'!T12+'Lab3'!T12+'Lab4'!T12+'Lab5'!T12+'Lab6'!T12+'Lab7'!T12+'Lab8'!T12+'Lab9'!T12</f>
        <v>1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1</v>
      </c>
      <c r="X12" s="10"/>
      <c r="Y12" s="13"/>
      <c r="Z12" s="10"/>
      <c r="AA12" s="45">
        <f t="shared" si="1"/>
        <v>200</v>
      </c>
      <c r="AB12" s="46">
        <f t="shared" si="2"/>
        <v>900</v>
      </c>
      <c r="AC12" s="46">
        <f t="shared" si="3"/>
        <v>3</v>
      </c>
      <c r="AD12" s="46">
        <f t="shared" si="4"/>
        <v>75</v>
      </c>
      <c r="AE12" s="48">
        <f t="shared" si="5"/>
        <v>40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64" t="str">
        <f t="shared" si="0"/>
        <v>Zach Fauver</v>
      </c>
      <c r="B13" s="47">
        <v>8</v>
      </c>
      <c r="C13" s="47">
        <v>40</v>
      </c>
      <c r="D13" s="47">
        <f>'Lab2'!D13+'Lab3'!D13+'Lab4'!D13+'Lab5'!D13+'Lab6'!D13+'Lab7'!D13+'Lab8'!D13+'Lab9'!D13</f>
        <v>1</v>
      </c>
      <c r="E13" s="47">
        <f>'Lab2'!E13+'Lab3'!E13+'Lab4'!E13+'Lab5'!E13+'Lab6'!E13+'Lab7'!E13+'Lab8'!E13+'Lab9'!E13</f>
        <v>2</v>
      </c>
      <c r="F13" s="47">
        <f>'Lab2'!F13+'Lab3'!F13+'Lab4'!F13+'Lab5'!F13+'Lab6'!F13+'Lab7'!F13+'Lab8'!F13+'Lab9'!F13</f>
        <v>0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0</v>
      </c>
      <c r="J13" s="47">
        <f>'Lab2'!J13+'Lab3'!J13+'Lab4'!J13+'Lab5'!J13+'Lab6'!J13+'Lab7'!J13+'Lab8'!J13+'Lab9'!J13</f>
        <v>0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0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0</v>
      </c>
      <c r="P13" s="47">
        <f>'Lab2'!P13+'Lab3'!P13+'Lab4'!P13+'Lab5'!P13+'Lab6'!P13+'Lab7'!P13+'Lab8'!P13+'Lab9'!P13</f>
        <v>0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0</v>
      </c>
      <c r="T13" s="47">
        <f>'Lab2'!T13+'Lab3'!T13+'Lab4'!T13+'Lab5'!T13+'Lab6'!T13+'Lab7'!T13+'Lab8'!T13+'Lab9'!T13</f>
        <v>1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1</v>
      </c>
      <c r="X13" s="10"/>
      <c r="Y13" s="13"/>
      <c r="Z13" s="10"/>
      <c r="AA13" s="45">
        <f t="shared" si="1"/>
        <v>40</v>
      </c>
      <c r="AB13" s="46">
        <f t="shared" si="2"/>
        <v>600</v>
      </c>
      <c r="AC13" s="46">
        <f t="shared" si="3"/>
        <v>15</v>
      </c>
      <c r="AD13" s="46">
        <f t="shared" si="4"/>
        <v>200</v>
      </c>
      <c r="AE13" s="48">
        <f t="shared" si="5"/>
        <v>75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66" t="str">
        <f t="shared" si="0"/>
        <v>Andrew Bullington</v>
      </c>
      <c r="B14" s="47">
        <v>8</v>
      </c>
      <c r="C14" s="47">
        <v>100</v>
      </c>
      <c r="D14" s="47">
        <f>'Lab2'!D14+'Lab3'!D14+'Lab4'!D14+'Lab5'!D14+'Lab6'!D14+'Lab7'!D14+'Lab8'!D14+'Lab9'!D14</f>
        <v>1</v>
      </c>
      <c r="E14" s="47">
        <f>'Lab2'!E14+'Lab3'!E14+'Lab4'!E14+'Lab5'!E14+'Lab6'!E14+'Lab7'!E14+'Lab8'!E14+'Lab9'!E14</f>
        <v>1</v>
      </c>
      <c r="F14" s="47">
        <f>'Lab2'!F14+'Lab3'!F14+'Lab4'!F14+'Lab5'!F14+'Lab6'!F14+'Lab7'!F14+'Lab8'!F14+'Lab9'!F14</f>
        <v>0</v>
      </c>
      <c r="G14" s="47">
        <f>'Lab2'!G14+'Lab3'!G14+'Lab4'!G14+'Lab5'!G14+'Lab6'!G14+'Lab7'!G14+'Lab8'!G14+'Lab9'!G14</f>
        <v>0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1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f>'Lab2'!M14+'Lab3'!M14+'Lab4'!M14+'Lab5'!M14+'Lab6'!M14+'Lab7'!M14+'Lab8'!M14+'Lab9'!M14</f>
        <v>0</v>
      </c>
      <c r="N14" s="47">
        <f>'Lab2'!N14+'Lab3'!N14+'Lab4'!N14+'Lab5'!N14+'Lab6'!N14+'Lab7'!N14+'Lab8'!N14+'Lab9'!N14</f>
        <v>0</v>
      </c>
      <c r="O14" s="47">
        <f>'Lab2'!O14+'Lab3'!O14+'Lab4'!O14+'Lab5'!O14+'Lab6'!O14+'Lab7'!O14+'Lab8'!O14+'Lab9'!O14</f>
        <v>0</v>
      </c>
      <c r="P14" s="47">
        <f>'Lab2'!P14+'Lab3'!P14+'Lab4'!P14+'Lab5'!P14+'Lab6'!P14+'Lab7'!P14+'Lab8'!P14+'Lab9'!P14</f>
        <v>0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0</v>
      </c>
      <c r="S14" s="47">
        <f>'Lab2'!S14+'Lab3'!S14+'Lab4'!S14+'Lab5'!S14+'Lab6'!S14+'Lab7'!S14+'Lab8'!S14+'Lab9'!S14</f>
        <v>0</v>
      </c>
      <c r="T14" s="47">
        <f>'Lab2'!T14+'Lab3'!T14+'Lab4'!T14+'Lab5'!T14+'Lab6'!T14+'Lab7'!T14+'Lab8'!T14+'Lab9'!T14</f>
        <v>1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f>'Lab2'!W14+'Lab3'!W14+'Lab4'!W14+'Lab5'!W14+'Lab6'!W14+'Lab7'!W14+'Lab8'!W14+'Lab9'!W14</f>
        <v>1</v>
      </c>
      <c r="X14" s="10"/>
      <c r="Y14" s="13"/>
      <c r="Z14" s="10"/>
      <c r="AA14" s="45">
        <f t="shared" si="1"/>
        <v>100</v>
      </c>
      <c r="AB14" s="46">
        <f t="shared" si="2"/>
        <v>600</v>
      </c>
      <c r="AC14" s="46">
        <f t="shared" si="3"/>
        <v>6</v>
      </c>
      <c r="AD14" s="46">
        <f t="shared" si="4"/>
        <v>300</v>
      </c>
      <c r="AE14" s="48">
        <f t="shared" si="5"/>
        <v>20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67" t="s">
        <v>58</v>
      </c>
      <c r="B15" s="54">
        <f t="shared" ref="B15:W15" si="6">SUM(B11:B14)</f>
        <v>36</v>
      </c>
      <c r="C15" s="55">
        <f t="shared" si="6"/>
        <v>490</v>
      </c>
      <c r="D15" s="55">
        <f t="shared" si="6"/>
        <v>6</v>
      </c>
      <c r="E15" s="55">
        <f t="shared" si="6"/>
        <v>18</v>
      </c>
      <c r="F15" s="55">
        <f t="shared" si="6"/>
        <v>0</v>
      </c>
      <c r="G15" s="55">
        <f t="shared" si="6"/>
        <v>0</v>
      </c>
      <c r="H15" s="55">
        <f t="shared" si="6"/>
        <v>0</v>
      </c>
      <c r="I15" s="55">
        <f t="shared" si="6"/>
        <v>3</v>
      </c>
      <c r="J15" s="55">
        <f t="shared" si="6"/>
        <v>0</v>
      </c>
      <c r="K15" s="55">
        <f t="shared" si="6"/>
        <v>0</v>
      </c>
      <c r="L15" s="55">
        <f t="shared" si="6"/>
        <v>0</v>
      </c>
      <c r="M15" s="55">
        <f t="shared" si="6"/>
        <v>0</v>
      </c>
      <c r="N15" s="55">
        <f t="shared" si="6"/>
        <v>0</v>
      </c>
      <c r="O15" s="55">
        <f t="shared" si="6"/>
        <v>0</v>
      </c>
      <c r="P15" s="55">
        <f t="shared" si="6"/>
        <v>0</v>
      </c>
      <c r="Q15" s="55">
        <f t="shared" si="6"/>
        <v>0</v>
      </c>
      <c r="R15" s="55">
        <f t="shared" si="6"/>
        <v>0</v>
      </c>
      <c r="S15" s="55">
        <f t="shared" si="6"/>
        <v>0</v>
      </c>
      <c r="T15" s="55">
        <f t="shared" si="6"/>
        <v>4</v>
      </c>
      <c r="U15" s="55">
        <f t="shared" si="6"/>
        <v>0</v>
      </c>
      <c r="V15" s="55">
        <f t="shared" si="6"/>
        <v>0</v>
      </c>
      <c r="W15" s="55">
        <f t="shared" si="6"/>
        <v>4</v>
      </c>
      <c r="X15" s="56"/>
      <c r="Y15" s="57"/>
      <c r="Z15" s="56"/>
      <c r="AA15" s="58">
        <f t="shared" si="1"/>
        <v>108.88888888888889</v>
      </c>
      <c r="AB15" s="59">
        <f t="shared" si="2"/>
        <v>2700</v>
      </c>
      <c r="AC15" s="59">
        <f t="shared" si="3"/>
        <v>5.5102040816326534</v>
      </c>
      <c r="AD15" s="59">
        <f t="shared" si="4"/>
        <v>112.5</v>
      </c>
      <c r="AE15" s="60">
        <f t="shared" si="5"/>
        <v>48.979591836734691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6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6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tabSelected="1" topLeftCell="A3" zoomScale="80" zoomScaleNormal="80" workbookViewId="0">
      <selection activeCell="D14" sqref="D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Jesse Tutor</v>
      </c>
      <c r="B11" s="47">
        <v>8</v>
      </c>
      <c r="C11" s="47">
        <v>50</v>
      </c>
      <c r="D11" s="10">
        <v>2</v>
      </c>
      <c r="E11" s="10">
        <v>5</v>
      </c>
      <c r="F11" s="10"/>
      <c r="G11" s="10"/>
      <c r="H11" s="10"/>
      <c r="I11" s="10">
        <v>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>
        <v>1</v>
      </c>
      <c r="U11" s="10"/>
      <c r="V11" s="10"/>
      <c r="W11" s="10">
        <v>1</v>
      </c>
      <c r="X11" s="10"/>
      <c r="Y11" s="13"/>
      <c r="Z11" s="10"/>
      <c r="AA11" s="45">
        <f t="shared" ref="AA11:AA15" si="0">IF(C11=0,"",(C11/B11)*8)</f>
        <v>50</v>
      </c>
      <c r="AB11" s="46">
        <f>Indiv!$AD$2*B11</f>
        <v>600</v>
      </c>
      <c r="AC11" s="46">
        <f t="shared" ref="AC11:AC15" si="1">IF(C11=0,"",AB11/C11)</f>
        <v>12</v>
      </c>
      <c r="AD11" s="46">
        <f t="shared" ref="AD11:AD15" si="2">IF(C11=0,"",AB11/(D11+E11))</f>
        <v>85.714285714285708</v>
      </c>
      <c r="AE11" s="48">
        <f t="shared" ref="AE11:AE15" si="3">IF(C11=0,"",1000*((E11+D11)/C11))</f>
        <v>140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Will Gaines</v>
      </c>
      <c r="B12" s="47">
        <v>12</v>
      </c>
      <c r="C12" s="47">
        <v>300</v>
      </c>
      <c r="D12" s="10">
        <v>2</v>
      </c>
      <c r="E12" s="10">
        <v>10</v>
      </c>
      <c r="F12" s="10"/>
      <c r="G12" s="10"/>
      <c r="H12" s="10"/>
      <c r="I12" s="10">
        <v>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>
        <v>1</v>
      </c>
      <c r="U12" s="10"/>
      <c r="V12" s="10"/>
      <c r="W12" s="10">
        <v>1</v>
      </c>
      <c r="X12" s="10"/>
      <c r="Y12" s="13"/>
      <c r="Z12" s="10"/>
      <c r="AA12" s="45">
        <f t="shared" si="0"/>
        <v>200</v>
      </c>
      <c r="AB12" s="46">
        <f>Indiv!$AD$2*B12</f>
        <v>900</v>
      </c>
      <c r="AC12" s="46">
        <f t="shared" si="1"/>
        <v>3</v>
      </c>
      <c r="AD12" s="46">
        <f t="shared" si="2"/>
        <v>75</v>
      </c>
      <c r="AE12" s="48">
        <f t="shared" si="3"/>
        <v>40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Zach Fauver</v>
      </c>
      <c r="B13" s="47">
        <v>8</v>
      </c>
      <c r="C13" s="47">
        <v>40</v>
      </c>
      <c r="D13" s="51">
        <v>1</v>
      </c>
      <c r="E13" s="51">
        <v>2</v>
      </c>
      <c r="F13" s="10"/>
      <c r="G13" s="10"/>
      <c r="H13" s="10"/>
      <c r="I13" s="10"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>
        <v>1</v>
      </c>
      <c r="U13" s="10"/>
      <c r="V13" s="10"/>
      <c r="W13" s="10">
        <v>1</v>
      </c>
      <c r="X13" s="10"/>
      <c r="Y13" s="13"/>
      <c r="Z13" s="10"/>
      <c r="AA13" s="45">
        <f t="shared" si="0"/>
        <v>40</v>
      </c>
      <c r="AB13" s="46">
        <f>Indiv!$AD$2*B13</f>
        <v>600</v>
      </c>
      <c r="AC13" s="46">
        <f t="shared" si="1"/>
        <v>15</v>
      </c>
      <c r="AD13" s="46">
        <f t="shared" si="2"/>
        <v>200</v>
      </c>
      <c r="AE13" s="48">
        <f t="shared" si="3"/>
        <v>75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Andrew Bullington</v>
      </c>
      <c r="B14" s="47">
        <v>8</v>
      </c>
      <c r="C14" s="47">
        <v>100</v>
      </c>
      <c r="D14" s="71">
        <v>1</v>
      </c>
      <c r="E14" s="10">
        <v>1</v>
      </c>
      <c r="F14" s="10">
        <v>0</v>
      </c>
      <c r="G14" s="10">
        <v>0</v>
      </c>
      <c r="H14" s="10">
        <v>0</v>
      </c>
      <c r="I14" s="10">
        <v>1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1</v>
      </c>
      <c r="U14" s="10">
        <v>0</v>
      </c>
      <c r="V14" s="10">
        <v>0</v>
      </c>
      <c r="W14" s="10">
        <v>1</v>
      </c>
      <c r="X14" s="10"/>
      <c r="Y14" s="13"/>
      <c r="Z14" s="10"/>
      <c r="AA14" s="45">
        <f t="shared" si="0"/>
        <v>100</v>
      </c>
      <c r="AB14" s="46">
        <f>Indiv!$AD$2*B14</f>
        <v>600</v>
      </c>
      <c r="AC14" s="46">
        <f t="shared" si="1"/>
        <v>6</v>
      </c>
      <c r="AD14" s="46">
        <f t="shared" si="2"/>
        <v>300</v>
      </c>
      <c r="AE14" s="48">
        <f t="shared" si="3"/>
        <v>20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36</v>
      </c>
      <c r="C15" s="55">
        <f t="shared" si="4"/>
        <v>490</v>
      </c>
      <c r="D15" s="55">
        <f t="shared" si="4"/>
        <v>6</v>
      </c>
      <c r="E15" s="55">
        <f t="shared" si="4"/>
        <v>18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3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4</v>
      </c>
      <c r="U15" s="55">
        <f t="shared" si="4"/>
        <v>0</v>
      </c>
      <c r="V15" s="55">
        <f t="shared" si="4"/>
        <v>0</v>
      </c>
      <c r="W15" s="55">
        <f t="shared" si="4"/>
        <v>4</v>
      </c>
      <c r="X15" s="56"/>
      <c r="Y15" s="57"/>
      <c r="Z15" s="56"/>
      <c r="AA15" s="58">
        <f t="shared" si="0"/>
        <v>108.88888888888889</v>
      </c>
      <c r="AB15" s="59">
        <f>AB11+AB12+AB13+AB14</f>
        <v>2700</v>
      </c>
      <c r="AC15" s="59">
        <f t="shared" si="1"/>
        <v>5.5102040816326534</v>
      </c>
      <c r="AD15" s="59">
        <f t="shared" si="2"/>
        <v>112.5</v>
      </c>
      <c r="AE15" s="60">
        <f t="shared" si="3"/>
        <v>48.979591836734691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decimal" operator="greaterThanOrEqual" allowBlank="1" showInputMessage="1" showErrorMessage="1" prompt=" - Entry must be integer greater than or equal to zero" sqref="D11:W14" xr:uid="{00000000-0002-0000-0100-000000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Jesse Tutor</v>
      </c>
      <c r="B11" s="4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Will Gaines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Zach Fauver</v>
      </c>
      <c r="B13" s="41"/>
      <c r="C13" s="51"/>
      <c r="D13" s="5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workbookViewId="0">
      <selection activeCell="A19" sqref="A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Will Gaines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Zach Fauver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Andrew Bullington</v>
      </c>
      <c r="B14" s="50"/>
      <c r="C14" s="5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Will Gaines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Zach Fauver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Will Gaines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Zach Fauver</v>
      </c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Will Gaines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Zach Fauver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Will Gaines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Zach Fauver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Will Gaines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Zach Fauver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Tutor</cp:lastModifiedBy>
  <dcterms:modified xsi:type="dcterms:W3CDTF">2020-02-04T22:23:51Z</dcterms:modified>
</cp:coreProperties>
</file>