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tutor/OneDrive/College/Embedded Systems/Embedded/lab5/"/>
    </mc:Choice>
  </mc:AlternateContent>
  <xr:revisionPtr revIDLastSave="2" documentId="13_ncr:1_{41905BEB-5F23-46FF-923F-F4C217D9D75A}" xr6:coauthVersionLast="45" xr6:coauthVersionMax="45" xr10:uidLastSave="{17251792-D54D-0F4E-91CD-6A17912ACF2C}"/>
  <bookViews>
    <workbookView xWindow="0" yWindow="460" windowWidth="26660" windowHeight="14760" activeTab="4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2" l="1"/>
  <c r="A12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B11" i="5"/>
  <c r="AD11" i="5" s="1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E14" i="4"/>
  <c r="AB14" i="4"/>
  <c r="AD14" i="4" s="1"/>
  <c r="AA14" i="4"/>
  <c r="A14" i="4"/>
  <c r="AE13" i="4"/>
  <c r="AD13" i="4"/>
  <c r="AB13" i="4"/>
  <c r="AC13" i="4" s="1"/>
  <c r="AA13" i="4"/>
  <c r="A13" i="4"/>
  <c r="AE12" i="4"/>
  <c r="AB12" i="4"/>
  <c r="AD12" i="4" s="1"/>
  <c r="AA12" i="4"/>
  <c r="A12" i="4"/>
  <c r="AE11" i="4"/>
  <c r="AB11" i="4"/>
  <c r="AD11" i="4" s="1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B13" i="3"/>
  <c r="AD13" i="3" s="1"/>
  <c r="AA13" i="3"/>
  <c r="A13" i="3"/>
  <c r="AE12" i="3"/>
  <c r="AB12" i="3"/>
  <c r="AD12" i="3" s="1"/>
  <c r="AA12" i="3"/>
  <c r="A12" i="3"/>
  <c r="AE11" i="3"/>
  <c r="AB11" i="3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B13" i="2"/>
  <c r="AD13" i="2" s="1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B14" i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B13" i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B12" i="1"/>
  <c r="A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B11" i="1"/>
  <c r="A10" i="1"/>
  <c r="AC13" i="3" l="1"/>
  <c r="AC11" i="5"/>
  <c r="AC11" i="4"/>
  <c r="AE15" i="5"/>
  <c r="AE15" i="4"/>
  <c r="AE15" i="3"/>
  <c r="AB15" i="3"/>
  <c r="AD15" i="3" s="1"/>
  <c r="AC11" i="3"/>
  <c r="AD11" i="3"/>
  <c r="AD13" i="1"/>
  <c r="AC13" i="2"/>
  <c r="I15" i="1"/>
  <c r="Q15" i="1"/>
  <c r="U15" i="1"/>
  <c r="J15" i="1"/>
  <c r="P15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C15" i="3" l="1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<sst xmlns="http://schemas.openxmlformats.org/spreadsheetml/2006/main" count="600" uniqueCount="70">
  <si>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</si>
  <si>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</si>
  <si>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</si>
  <si>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</si>
  <si>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</si>
  <si>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</si>
  <si>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</si>
  <si>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</si>
  <si>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</si>
  <si>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</si>
  <si>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</si>
  <si>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</si>
  <si>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</si>
  <si>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</si>
  <si>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</si>
  <si>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</si>
  <si>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</si>
  <si>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</si>
  <si>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</si>
  <si>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</si>
  <si>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</si>
  <si>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</si>
  <si>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</si>
  <si>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</si>
  <si>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</si>
  <si>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</si>
  <si>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</si>
  <si>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</si>
  <si>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</si>
  <si>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</si>
  <si>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</si>
  <si>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</si>
  <si>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</si>
  <si>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</si>
  <si>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</si>
  <si>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</si>
  <si>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</si>
  <si>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</si>
  <si>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</si>
  <si>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</si>
  <si>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</si>
  <si>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</si>
  <si>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</si>
  <si>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</si>
  <si>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</si>
  <si>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</si>
  <si>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</si>
  <si>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</si>
  <si>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</si>
  <si>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</si>
  <si>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</si>
  <si>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</si>
  <si>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</si>
  <si>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</si>
  <si>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</si>
  <si>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</si>
  <si>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</si>
  <si>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</si>
  <si>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</si>
  <si>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</si>
  <si>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</si>
  <si>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</si>
  <si>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</si>
  <si>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</si>
  <si>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</si>
  <si>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Jesse Tutor</t>
  </si>
  <si>
    <t>Team</t>
  </si>
  <si>
    <t>Will Gaines</t>
  </si>
  <si>
    <t>Zach Fauver</t>
  </si>
  <si>
    <t>Andrew Bullington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</si>
</sst>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60" zoomScaleNormal="60" workbookViewId="0">
      <selection activeCell="I25" sqref="I25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2" t="s">
        <v>5</v>
      </c>
      <c r="B2" s="10"/>
      <c r="C2" s="10"/>
      <c r="D2" s="10" t="s">
        <v>66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2" t="s">
        <v>7</v>
      </c>
      <c r="B3" s="15"/>
      <c r="C3" s="15"/>
      <c r="D3" s="10" t="s">
        <v>65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32" t="str">
        <f t="shared" ref="A10:A14" si="0">D2</f>
        <v>Team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4" t="s">
        <v>65</v>
      </c>
      <c r="B11" s="47">
        <v>8</v>
      </c>
      <c r="C11" s="47">
        <v>50</v>
      </c>
      <c r="D11" s="47">
        <f>'Lab2'!D11+'Lab3'!D11+'Lab4'!D11+'Lab5'!D11+'Lab6'!D11+'Lab7'!D11+'Lab8'!D11+'Lab9'!D11</f>
        <v>6</v>
      </c>
      <c r="E11" s="47">
        <f>'Lab2'!E11+'Lab3'!E11+'Lab4'!E11+'Lab5'!E11+'Lab6'!E11+'Lab7'!E11+'Lab8'!E11+'Lab9'!E11</f>
        <v>15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4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1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5</v>
      </c>
      <c r="T11" s="47">
        <f>'Lab2'!T11+'Lab3'!T11+'Lab4'!T11+'Lab5'!T11+'Lab6'!T11+'Lab7'!T11+'Lab8'!T11+'Lab9'!T11</f>
        <v>2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2</v>
      </c>
      <c r="X11" s="10"/>
      <c r="Y11" s="13"/>
      <c r="Z11" s="10"/>
      <c r="AA11" s="45">
        <f t="shared" ref="AA11:AA15" si="1">IF(C11=0,"",(C11/B11)*8)</f>
        <v>50</v>
      </c>
      <c r="AB11" s="46">
        <f t="shared" ref="AB11:AB15" si="2">$AD$2*B11</f>
        <v>600</v>
      </c>
      <c r="AC11" s="46">
        <f t="shared" ref="AC11:AC15" si="3">IF(C11=0,"",AB11/C11)</f>
        <v>12</v>
      </c>
      <c r="AD11" s="46">
        <f t="shared" ref="AD11:AD15" si="4">IF(C11=0,"",AB11/(D11+E11))</f>
        <v>28.571428571428573</v>
      </c>
      <c r="AE11" s="48">
        <f t="shared" ref="AE11:AE15" si="5">IF(C11=0,"",1000*((E11+D11)/C11))</f>
        <v>420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64" t="str">
        <f t="shared" si="0"/>
        <v>Will Gaines</v>
      </c>
      <c r="B12" s="47">
        <v>12</v>
      </c>
      <c r="C12" s="47">
        <v>300</v>
      </c>
      <c r="D12" s="47">
        <f>'Lab2'!D12+'Lab3'!D12+'Lab4'!D12+'Lab5'!D12+'Lab6'!D12+'Lab7'!D12+'Lab8'!D12+'Lab9'!D12</f>
        <v>6</v>
      </c>
      <c r="E12" s="47">
        <f>'Lab2'!E12+'Lab3'!E12+'Lab4'!E12+'Lab5'!E12+'Lab6'!E12+'Lab7'!E12+'Lab8'!E12+'Lab9'!E12</f>
        <v>18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7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2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5</v>
      </c>
      <c r="T12" s="47">
        <f>'Lab2'!T12+'Lab3'!T12+'Lab4'!T12+'Lab5'!T12+'Lab6'!T12+'Lab7'!T12+'Lab8'!T12+'Lab9'!T12</f>
        <v>2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2</v>
      </c>
      <c r="X12" s="10"/>
      <c r="Y12" s="13"/>
      <c r="Z12" s="10"/>
      <c r="AA12" s="45">
        <f t="shared" si="1"/>
        <v>200</v>
      </c>
      <c r="AB12" s="46">
        <f t="shared" si="2"/>
        <v>900</v>
      </c>
      <c r="AC12" s="46">
        <f t="shared" si="3"/>
        <v>3</v>
      </c>
      <c r="AD12" s="46">
        <f t="shared" si="4"/>
        <v>37.5</v>
      </c>
      <c r="AE12" s="48">
        <f t="shared" si="5"/>
        <v>80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64" t="str">
        <f t="shared" si="0"/>
        <v>Zach Fauver</v>
      </c>
      <c r="B13" s="47">
        <v>8</v>
      </c>
      <c r="C13" s="47">
        <v>40</v>
      </c>
      <c r="D13" s="47">
        <f>'Lab2'!D13+'Lab3'!D13+'Lab4'!D13+'Lab5'!D13+'Lab6'!D13+'Lab7'!D13+'Lab8'!D13+'Lab9'!D13</f>
        <v>4</v>
      </c>
      <c r="E13" s="47">
        <f>'Lab2'!E13+'Lab3'!E13+'Lab4'!E13+'Lab5'!E13+'Lab6'!E13+'Lab7'!E13+'Lab8'!E13+'Lab9'!E13</f>
        <v>13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4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4</v>
      </c>
      <c r="T13" s="47">
        <f>'Lab2'!T13+'Lab3'!T13+'Lab4'!T13+'Lab5'!T13+'Lab6'!T13+'Lab7'!T13+'Lab8'!T13+'Lab9'!T13</f>
        <v>2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2</v>
      </c>
      <c r="X13" s="10"/>
      <c r="Y13" s="13"/>
      <c r="Z13" s="10"/>
      <c r="AA13" s="45">
        <f t="shared" si="1"/>
        <v>40</v>
      </c>
      <c r="AB13" s="46">
        <f t="shared" si="2"/>
        <v>600</v>
      </c>
      <c r="AC13" s="46">
        <f t="shared" si="3"/>
        <v>15</v>
      </c>
      <c r="AD13" s="46">
        <f t="shared" si="4"/>
        <v>35.294117647058826</v>
      </c>
      <c r="AE13" s="48">
        <f t="shared" si="5"/>
        <v>425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66" t="str">
        <f t="shared" si="0"/>
        <v>Andrew Bullington</v>
      </c>
      <c r="B14" s="47">
        <v>8</v>
      </c>
      <c r="C14" s="47">
        <v>100</v>
      </c>
      <c r="D14" s="47">
        <f>'Lab2'!D14+'Lab3'!D14+'Lab4'!D14+'Lab5'!D14+'Lab6'!D14+'Lab7'!D14+'Lab8'!D14+'Lab9'!D14</f>
        <v>8</v>
      </c>
      <c r="E14" s="47">
        <f>'Lab2'!E14+'Lab3'!E14+'Lab4'!E14+'Lab5'!E14+'Lab6'!E14+'Lab7'!E14+'Lab8'!E14+'Lab9'!E14</f>
        <v>16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4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1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4</v>
      </c>
      <c r="T14" s="47">
        <f>'Lab2'!T14+'Lab3'!T14+'Lab4'!T14+'Lab5'!T14+'Lab6'!T14+'Lab7'!T14+'Lab8'!T14+'Lab9'!T14</f>
        <v>2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2</v>
      </c>
      <c r="X14" s="10"/>
      <c r="Y14" s="13"/>
      <c r="Z14" s="10"/>
      <c r="AA14" s="45">
        <f t="shared" si="1"/>
        <v>100</v>
      </c>
      <c r="AB14" s="46">
        <f t="shared" si="2"/>
        <v>600</v>
      </c>
      <c r="AC14" s="46">
        <f t="shared" si="3"/>
        <v>6</v>
      </c>
      <c r="AD14" s="46">
        <f t="shared" si="4"/>
        <v>25</v>
      </c>
      <c r="AE14" s="48">
        <f t="shared" si="5"/>
        <v>240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67" t="s">
        <v>58</v>
      </c>
      <c r="B15" s="54">
        <f t="shared" ref="B15:W15" si="6">SUM(B11:B14)</f>
        <v>36</v>
      </c>
      <c r="C15" s="55">
        <f t="shared" si="6"/>
        <v>490</v>
      </c>
      <c r="D15" s="55">
        <f t="shared" si="6"/>
        <v>24</v>
      </c>
      <c r="E15" s="55">
        <f t="shared" si="6"/>
        <v>62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19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4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18</v>
      </c>
      <c r="T15" s="55">
        <f t="shared" si="6"/>
        <v>8</v>
      </c>
      <c r="U15" s="55">
        <f t="shared" si="6"/>
        <v>0</v>
      </c>
      <c r="V15" s="55">
        <f t="shared" si="6"/>
        <v>0</v>
      </c>
      <c r="W15" s="55">
        <f t="shared" si="6"/>
        <v>8</v>
      </c>
      <c r="X15" s="56"/>
      <c r="Y15" s="57"/>
      <c r="Z15" s="56"/>
      <c r="AA15" s="58">
        <f t="shared" si="1"/>
        <v>108.88888888888889</v>
      </c>
      <c r="AB15" s="59">
        <f t="shared" si="2"/>
        <v>2700</v>
      </c>
      <c r="AC15" s="59">
        <f t="shared" si="3"/>
        <v>5.5102040816326534</v>
      </c>
      <c r="AD15" s="59">
        <f t="shared" si="4"/>
        <v>31.395348837209301</v>
      </c>
      <c r="AE15" s="60">
        <f t="shared" si="5"/>
        <v>175.51020408163265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opLeftCell="A4" zoomScale="80" zoomScaleNormal="80" workbookViewId="0">
      <selection activeCell="D14" sqref="D14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47">
        <v>8</v>
      </c>
      <c r="C11" s="47">
        <v>50</v>
      </c>
      <c r="D11" s="10">
        <v>2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50</v>
      </c>
      <c r="AB11" s="46">
        <f>Indiv!$AD$2*B11</f>
        <v>600</v>
      </c>
      <c r="AC11" s="46">
        <f t="shared" ref="AC11:AC15" si="1">IF(C11=0,"",AB11/C11)</f>
        <v>12</v>
      </c>
      <c r="AD11" s="46">
        <f t="shared" ref="AD11:AD15" si="2">IF(C11=0,"",AB11/(D11+E11))</f>
        <v>85.714285714285708</v>
      </c>
      <c r="AE11" s="48">
        <f t="shared" ref="AE11:AE15" si="3">IF(C11=0,"",1000*((E11+D11)/C11))</f>
        <v>140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47">
        <v>12</v>
      </c>
      <c r="C12" s="47">
        <v>300</v>
      </c>
      <c r="D12" s="10">
        <v>2</v>
      </c>
      <c r="E12" s="10">
        <v>10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200</v>
      </c>
      <c r="AB12" s="46">
        <f>Indiv!$AD$2*B12</f>
        <v>900</v>
      </c>
      <c r="AC12" s="46">
        <f t="shared" si="1"/>
        <v>3</v>
      </c>
      <c r="AD12" s="46">
        <f t="shared" si="2"/>
        <v>75</v>
      </c>
      <c r="AE12" s="48">
        <f t="shared" si="3"/>
        <v>40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47">
        <v>8</v>
      </c>
      <c r="C13" s="47">
        <v>40</v>
      </c>
      <c r="D13" s="51">
        <v>1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40</v>
      </c>
      <c r="AB13" s="46">
        <f>Indiv!$AD$2*B13</f>
        <v>600</v>
      </c>
      <c r="AC13" s="46">
        <f t="shared" si="1"/>
        <v>15</v>
      </c>
      <c r="AD13" s="46">
        <f t="shared" si="2"/>
        <v>200</v>
      </c>
      <c r="AE13" s="48">
        <f t="shared" si="3"/>
        <v>75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47">
        <v>8</v>
      </c>
      <c r="C14" s="47">
        <v>100</v>
      </c>
      <c r="D14" s="68">
        <v>1</v>
      </c>
      <c r="E14" s="10">
        <v>1</v>
      </c>
      <c r="F14" s="10">
        <v>0</v>
      </c>
      <c r="G14" s="10">
        <v>0</v>
      </c>
      <c r="H14" s="10">
        <v>0</v>
      </c>
      <c r="I14" s="10">
        <v>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1</v>
      </c>
      <c r="X14" s="10"/>
      <c r="Y14" s="13"/>
      <c r="Z14" s="10"/>
      <c r="AA14" s="45">
        <f t="shared" si="0"/>
        <v>100</v>
      </c>
      <c r="AB14" s="46">
        <f>Indiv!$AD$2*B14</f>
        <v>600</v>
      </c>
      <c r="AC14" s="46">
        <f t="shared" si="1"/>
        <v>6</v>
      </c>
      <c r="AD14" s="46">
        <f t="shared" si="2"/>
        <v>300</v>
      </c>
      <c r="AE14" s="48">
        <f t="shared" si="3"/>
        <v>20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36</v>
      </c>
      <c r="C15" s="55">
        <f t="shared" si="4"/>
        <v>490</v>
      </c>
      <c r="D15" s="55">
        <f t="shared" si="4"/>
        <v>6</v>
      </c>
      <c r="E15" s="55">
        <f t="shared" si="4"/>
        <v>18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108.88888888888889</v>
      </c>
      <c r="AB15" s="59">
        <f>AB11+AB12+AB13+AB14</f>
        <v>2700</v>
      </c>
      <c r="AC15" s="59">
        <f t="shared" si="1"/>
        <v>5.5102040816326534</v>
      </c>
      <c r="AD15" s="59">
        <f t="shared" si="2"/>
        <v>112.5</v>
      </c>
      <c r="AE15" s="60">
        <f t="shared" si="3"/>
        <v>48.979591836734691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decimal" operator="greaterThanOrEqual" allowBlank="1" showInputMessage="1" showErrorMessage="1" prompt=" - Entry must be integer greater than or equal to zero" sqref="D11:W14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10" workbookViewId="0">
      <selection activeCell="H14" sqref="H14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41">
        <v>8</v>
      </c>
      <c r="C11" s="10">
        <v>100</v>
      </c>
      <c r="D11" s="10">
        <v>1</v>
      </c>
      <c r="E11" s="10">
        <v>5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>
        <v>1</v>
      </c>
      <c r="U11" s="10"/>
      <c r="V11" s="10"/>
      <c r="W11" s="10">
        <v>1</v>
      </c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100</v>
      </c>
      <c r="AE11" s="48">
        <f t="shared" ref="AE11:AE15" si="3">IF(C11=0,"",1000*((E11+D11)/C11))</f>
        <v>60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41">
        <v>8</v>
      </c>
      <c r="C12" s="10">
        <v>35</v>
      </c>
      <c r="D12" s="10">
        <v>1</v>
      </c>
      <c r="E12" s="10">
        <v>2</v>
      </c>
      <c r="F12" s="10"/>
      <c r="G12" s="10"/>
      <c r="H12" s="10"/>
      <c r="I12" s="10">
        <v>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>
        <v>1</v>
      </c>
      <c r="U12" s="10"/>
      <c r="V12" s="10"/>
      <c r="W12" s="10">
        <v>1</v>
      </c>
      <c r="X12" s="10"/>
      <c r="Y12" s="13"/>
      <c r="Z12" s="10"/>
      <c r="AA12" s="45">
        <f t="shared" si="0"/>
        <v>35</v>
      </c>
      <c r="AB12" s="46">
        <f>Indiv!$AD$2*B12</f>
        <v>600</v>
      </c>
      <c r="AC12" s="46">
        <f t="shared" si="1"/>
        <v>17.142857142857142</v>
      </c>
      <c r="AD12" s="46">
        <f t="shared" si="2"/>
        <v>200</v>
      </c>
      <c r="AE12" s="48">
        <f t="shared" si="3"/>
        <v>85.714285714285708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41">
        <v>8</v>
      </c>
      <c r="C13" s="51">
        <v>150</v>
      </c>
      <c r="D13" s="51">
        <v>2</v>
      </c>
      <c r="E13" s="10">
        <v>5</v>
      </c>
      <c r="F13" s="10"/>
      <c r="G13" s="10"/>
      <c r="H13" s="10"/>
      <c r="I13" s="10">
        <v>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>
        <v>1</v>
      </c>
      <c r="U13" s="10"/>
      <c r="V13" s="10"/>
      <c r="W13" s="10">
        <v>1</v>
      </c>
      <c r="X13" s="10"/>
      <c r="Y13" s="13"/>
      <c r="Z13" s="10"/>
      <c r="AA13" s="45">
        <f t="shared" si="0"/>
        <v>150</v>
      </c>
      <c r="AB13" s="46">
        <f>Indiv!$AD$2*B13</f>
        <v>600</v>
      </c>
      <c r="AC13" s="46">
        <f t="shared" si="1"/>
        <v>4</v>
      </c>
      <c r="AD13" s="46">
        <f t="shared" si="2"/>
        <v>85.714285714285708</v>
      </c>
      <c r="AE13" s="48">
        <f t="shared" si="3"/>
        <v>46.666666666666671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50">
        <v>8</v>
      </c>
      <c r="C14" s="51">
        <v>200</v>
      </c>
      <c r="D14" s="51">
        <v>2</v>
      </c>
      <c r="E14" s="51">
        <v>5</v>
      </c>
      <c r="F14" s="10"/>
      <c r="G14" s="10"/>
      <c r="H14" s="10"/>
      <c r="I14" s="10">
        <v>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>
        <v>1</v>
      </c>
      <c r="U14" s="10"/>
      <c r="V14" s="10"/>
      <c r="W14" s="10">
        <v>1</v>
      </c>
      <c r="X14" s="10"/>
      <c r="Y14" s="13"/>
      <c r="Z14" s="10"/>
      <c r="AA14" s="45">
        <f t="shared" si="0"/>
        <v>200</v>
      </c>
      <c r="AB14" s="46">
        <f>Indiv!$AD$2*B14</f>
        <v>600</v>
      </c>
      <c r="AC14" s="46">
        <f t="shared" si="1"/>
        <v>3</v>
      </c>
      <c r="AD14" s="46">
        <f t="shared" si="2"/>
        <v>85.714285714285708</v>
      </c>
      <c r="AE14" s="48">
        <f t="shared" si="3"/>
        <v>35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32</v>
      </c>
      <c r="C15" s="55">
        <f t="shared" si="4"/>
        <v>485</v>
      </c>
      <c r="D15" s="55">
        <f t="shared" si="4"/>
        <v>6</v>
      </c>
      <c r="E15" s="55">
        <f t="shared" si="4"/>
        <v>17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6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4</v>
      </c>
      <c r="U15" s="55">
        <f t="shared" si="4"/>
        <v>0</v>
      </c>
      <c r="V15" s="55">
        <f t="shared" si="4"/>
        <v>0</v>
      </c>
      <c r="W15" s="55">
        <f t="shared" si="4"/>
        <v>4</v>
      </c>
      <c r="X15" s="56"/>
      <c r="Y15" s="57"/>
      <c r="Z15" s="56"/>
      <c r="AA15" s="58">
        <f t="shared" si="0"/>
        <v>121.25</v>
      </c>
      <c r="AB15" s="59">
        <f>AB11+AB12+AB13+AB14</f>
        <v>2400</v>
      </c>
      <c r="AC15" s="59">
        <f t="shared" si="1"/>
        <v>4.9484536082474229</v>
      </c>
      <c r="AD15" s="59">
        <f t="shared" si="2"/>
        <v>104.34782608695652</v>
      </c>
      <c r="AE15" s="60">
        <f t="shared" si="3"/>
        <v>47.422680412371129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opLeftCell="A9" workbookViewId="0">
      <selection activeCell="Q14" sqref="Q14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50">
        <v>12</v>
      </c>
      <c r="C11" s="51">
        <v>50</v>
      </c>
      <c r="D11" s="51">
        <v>1</v>
      </c>
      <c r="E11" s="51">
        <v>4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/>
      <c r="P11" s="10"/>
      <c r="Q11" s="10"/>
      <c r="R11" s="10"/>
      <c r="S11" s="10">
        <v>2</v>
      </c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33.333333333333336</v>
      </c>
      <c r="AB11" s="46">
        <f>Indiv!$AD$2*B11</f>
        <v>900</v>
      </c>
      <c r="AC11" s="46">
        <f t="shared" ref="AC11:AC15" si="1">IF(C11=0,"",AB11/C11)</f>
        <v>18</v>
      </c>
      <c r="AD11" s="46">
        <f t="shared" ref="AD11:AD15" si="2">IF(C11=0,"",AB11/(D11+E11))</f>
        <v>180</v>
      </c>
      <c r="AE11" s="48">
        <f t="shared" ref="AE11:AE15" si="3">IF(C11=0,"",1000*((E11+D11)/C11))</f>
        <v>100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50">
        <v>12</v>
      </c>
      <c r="C12" s="51">
        <v>75</v>
      </c>
      <c r="D12" s="10">
        <v>1</v>
      </c>
      <c r="E12" s="10">
        <v>3</v>
      </c>
      <c r="F12" s="10"/>
      <c r="G12" s="10"/>
      <c r="H12" s="10"/>
      <c r="I12" s="10">
        <v>2</v>
      </c>
      <c r="J12" s="10"/>
      <c r="K12" s="10"/>
      <c r="L12" s="10"/>
      <c r="M12" s="10"/>
      <c r="N12" s="10"/>
      <c r="O12" s="10"/>
      <c r="P12" s="10"/>
      <c r="Q12" s="10"/>
      <c r="R12" s="10"/>
      <c r="S12" s="10">
        <v>1</v>
      </c>
      <c r="T12" s="10"/>
      <c r="U12" s="10"/>
      <c r="V12" s="10"/>
      <c r="W12" s="10"/>
      <c r="X12" s="10"/>
      <c r="Y12" s="13"/>
      <c r="Z12" s="10"/>
      <c r="AA12" s="45">
        <f t="shared" si="0"/>
        <v>50</v>
      </c>
      <c r="AB12" s="46">
        <f>Indiv!$AD$2*B12</f>
        <v>900</v>
      </c>
      <c r="AC12" s="46">
        <f t="shared" si="1"/>
        <v>12</v>
      </c>
      <c r="AD12" s="46">
        <f t="shared" si="2"/>
        <v>225</v>
      </c>
      <c r="AE12" s="48">
        <f t="shared" si="3"/>
        <v>53.333333333333336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50">
        <v>6</v>
      </c>
      <c r="C13" s="51">
        <v>30</v>
      </c>
      <c r="D13" s="51">
        <v>0</v>
      </c>
      <c r="E13" s="51">
        <v>2</v>
      </c>
      <c r="F13" s="10"/>
      <c r="G13" s="10"/>
      <c r="H13" s="10"/>
      <c r="I13" s="10">
        <v>0</v>
      </c>
      <c r="J13" s="10"/>
      <c r="K13" s="10"/>
      <c r="L13" s="10"/>
      <c r="M13" s="10"/>
      <c r="N13" s="10"/>
      <c r="O13" s="10"/>
      <c r="P13" s="10"/>
      <c r="Q13" s="10"/>
      <c r="R13" s="10"/>
      <c r="S13" s="10">
        <v>2</v>
      </c>
      <c r="T13" s="10"/>
      <c r="U13" s="10"/>
      <c r="V13" s="10"/>
      <c r="W13" s="10"/>
      <c r="X13" s="10"/>
      <c r="Y13" s="13"/>
      <c r="Z13" s="10"/>
      <c r="AA13" s="45">
        <f t="shared" si="0"/>
        <v>40</v>
      </c>
      <c r="AB13" s="46">
        <f>Indiv!$AD$2*B13</f>
        <v>450</v>
      </c>
      <c r="AC13" s="46">
        <f t="shared" si="1"/>
        <v>15</v>
      </c>
      <c r="AD13" s="46">
        <f t="shared" si="2"/>
        <v>225</v>
      </c>
      <c r="AE13" s="48">
        <f t="shared" si="3"/>
        <v>66.666666666666671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50">
        <v>12</v>
      </c>
      <c r="C14" s="51">
        <v>250</v>
      </c>
      <c r="D14" s="10">
        <v>4</v>
      </c>
      <c r="E14" s="10">
        <v>7</v>
      </c>
      <c r="F14" s="10"/>
      <c r="G14" s="10"/>
      <c r="H14" s="10"/>
      <c r="I14" s="10">
        <v>0</v>
      </c>
      <c r="J14" s="10"/>
      <c r="K14" s="10"/>
      <c r="L14" s="10"/>
      <c r="M14" s="10"/>
      <c r="N14" s="10"/>
      <c r="O14" s="10">
        <v>1</v>
      </c>
      <c r="P14" s="10"/>
      <c r="Q14" s="10"/>
      <c r="R14" s="10"/>
      <c r="S14" s="10">
        <v>2</v>
      </c>
      <c r="T14" s="10"/>
      <c r="U14" s="10"/>
      <c r="V14" s="10"/>
      <c r="W14" s="10"/>
      <c r="X14" s="10"/>
      <c r="Y14" s="13"/>
      <c r="Z14" s="10"/>
      <c r="AA14" s="45">
        <f t="shared" si="0"/>
        <v>166.66666666666666</v>
      </c>
      <c r="AB14" s="46">
        <f>Indiv!$AD$2*B14</f>
        <v>900</v>
      </c>
      <c r="AC14" s="46">
        <f t="shared" si="1"/>
        <v>3.6</v>
      </c>
      <c r="AD14" s="46">
        <f t="shared" si="2"/>
        <v>81.818181818181813</v>
      </c>
      <c r="AE14" s="48">
        <f t="shared" si="3"/>
        <v>44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42</v>
      </c>
      <c r="C15" s="55">
        <f t="shared" si="4"/>
        <v>405</v>
      </c>
      <c r="D15" s="55">
        <f t="shared" si="4"/>
        <v>6</v>
      </c>
      <c r="E15" s="55">
        <f t="shared" si="4"/>
        <v>16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3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1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7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77.142857142857139</v>
      </c>
      <c r="AB15" s="59">
        <f>AB11+AB12+AB13+AB14</f>
        <v>3150</v>
      </c>
      <c r="AC15" s="59">
        <f t="shared" si="1"/>
        <v>7.7777777777777777</v>
      </c>
      <c r="AD15" s="59">
        <f t="shared" si="2"/>
        <v>143.18181818181819</v>
      </c>
      <c r="AE15" s="60">
        <f t="shared" si="3"/>
        <v>54.320987654320987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tabSelected="1" topLeftCell="A8" workbookViewId="0">
      <selection activeCell="O13" sqref="O13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50">
        <v>12</v>
      </c>
      <c r="C11" s="51">
        <v>150</v>
      </c>
      <c r="D11" s="51">
        <v>2</v>
      </c>
      <c r="E11" s="51">
        <v>1</v>
      </c>
      <c r="F11" s="10"/>
      <c r="G11" s="10"/>
      <c r="H11" s="10"/>
      <c r="I11" s="10">
        <v>1</v>
      </c>
      <c r="J11" s="10"/>
      <c r="K11" s="10"/>
      <c r="L11" s="10"/>
      <c r="M11" s="10"/>
      <c r="N11" s="10"/>
      <c r="O11" s="10">
        <v>1</v>
      </c>
      <c r="P11" s="10"/>
      <c r="Q11" s="10"/>
      <c r="R11" s="10"/>
      <c r="S11" s="10">
        <v>3</v>
      </c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100</v>
      </c>
      <c r="AB11" s="46">
        <f>Indiv!$AD$2*B11</f>
        <v>900</v>
      </c>
      <c r="AC11" s="46">
        <f t="shared" ref="AC11:AC15" si="1">IF(C11=0,"",AB11/C11)</f>
        <v>6</v>
      </c>
      <c r="AD11" s="46">
        <f t="shared" ref="AD11:AD15" si="2">IF(C11=0,"",AB11/(D11+E11))</f>
        <v>300</v>
      </c>
      <c r="AE11" s="48">
        <f t="shared" ref="AE11:AE15" si="3">IF(C11=0,"",1000*((E11+D11)/C11))</f>
        <v>20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50">
        <v>12</v>
      </c>
      <c r="C12" s="51">
        <v>100</v>
      </c>
      <c r="D12" s="51">
        <v>2</v>
      </c>
      <c r="E12" s="51">
        <v>3</v>
      </c>
      <c r="F12" s="10"/>
      <c r="G12" s="10"/>
      <c r="H12" s="10"/>
      <c r="I12" s="10">
        <v>3</v>
      </c>
      <c r="J12" s="10"/>
      <c r="K12" s="10"/>
      <c r="L12" s="10"/>
      <c r="M12" s="10"/>
      <c r="N12" s="10"/>
      <c r="O12" s="10">
        <v>2</v>
      </c>
      <c r="P12" s="10"/>
      <c r="Q12" s="10"/>
      <c r="R12" s="10"/>
      <c r="S12" s="10">
        <v>4</v>
      </c>
      <c r="T12" s="10"/>
      <c r="U12" s="10"/>
      <c r="V12" s="10"/>
      <c r="W12" s="10"/>
      <c r="X12" s="10"/>
      <c r="Y12" s="13"/>
      <c r="Z12" s="10"/>
      <c r="AA12" s="45">
        <f t="shared" si="0"/>
        <v>66.666666666666671</v>
      </c>
      <c r="AB12" s="46">
        <f>Indiv!$AD$2*B12</f>
        <v>900</v>
      </c>
      <c r="AC12" s="46">
        <f t="shared" si="1"/>
        <v>9</v>
      </c>
      <c r="AD12" s="46">
        <f t="shared" si="2"/>
        <v>180</v>
      </c>
      <c r="AE12" s="48">
        <f t="shared" si="3"/>
        <v>50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50">
        <v>12</v>
      </c>
      <c r="C13" s="51">
        <v>150</v>
      </c>
      <c r="D13" s="51">
        <v>1</v>
      </c>
      <c r="E13" s="51">
        <v>4</v>
      </c>
      <c r="F13" s="10"/>
      <c r="G13" s="10"/>
      <c r="H13" s="10"/>
      <c r="I13" s="10">
        <v>2</v>
      </c>
      <c r="J13" s="10"/>
      <c r="K13" s="10"/>
      <c r="L13" s="10"/>
      <c r="M13" s="10"/>
      <c r="N13" s="10"/>
      <c r="O13" s="10"/>
      <c r="P13" s="10"/>
      <c r="Q13" s="10"/>
      <c r="R13" s="10"/>
      <c r="S13" s="10">
        <v>2</v>
      </c>
      <c r="T13" s="10"/>
      <c r="U13" s="10"/>
      <c r="V13" s="10"/>
      <c r="W13" s="10"/>
      <c r="X13" s="10"/>
      <c r="Y13" s="13"/>
      <c r="Z13" s="10"/>
      <c r="AA13" s="45">
        <f t="shared" si="0"/>
        <v>100</v>
      </c>
      <c r="AB13" s="46">
        <f>Indiv!$AD$2*B13</f>
        <v>900</v>
      </c>
      <c r="AC13" s="46">
        <f t="shared" si="1"/>
        <v>6</v>
      </c>
      <c r="AD13" s="46">
        <f t="shared" si="2"/>
        <v>180</v>
      </c>
      <c r="AE13" s="48">
        <f t="shared" si="3"/>
        <v>33.333333333333336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50">
        <v>12</v>
      </c>
      <c r="C14" s="51">
        <v>150</v>
      </c>
      <c r="D14" s="51">
        <v>1</v>
      </c>
      <c r="E14" s="51">
        <v>3</v>
      </c>
      <c r="F14" s="10"/>
      <c r="G14" s="10"/>
      <c r="H14" s="10"/>
      <c r="I14" s="10">
        <v>1</v>
      </c>
      <c r="J14" s="10"/>
      <c r="K14" s="10"/>
      <c r="L14" s="10"/>
      <c r="M14" s="10"/>
      <c r="N14" s="10"/>
      <c r="O14" s="10"/>
      <c r="P14" s="10"/>
      <c r="Q14" s="10"/>
      <c r="R14" s="10"/>
      <c r="S14" s="10">
        <v>2</v>
      </c>
      <c r="T14" s="10"/>
      <c r="U14" s="10"/>
      <c r="V14" s="10"/>
      <c r="W14" s="10"/>
      <c r="X14" s="10"/>
      <c r="Y14" s="13"/>
      <c r="Z14" s="10"/>
      <c r="AA14" s="45">
        <f t="shared" si="0"/>
        <v>100</v>
      </c>
      <c r="AB14" s="46">
        <f>Indiv!$AD$2*B14</f>
        <v>900</v>
      </c>
      <c r="AC14" s="46">
        <f t="shared" si="1"/>
        <v>6</v>
      </c>
      <c r="AD14" s="46">
        <f t="shared" si="2"/>
        <v>225</v>
      </c>
      <c r="AE14" s="48">
        <f t="shared" si="3"/>
        <v>26.666666666666668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48</v>
      </c>
      <c r="C15" s="55">
        <f t="shared" si="4"/>
        <v>550</v>
      </c>
      <c r="D15" s="55">
        <f t="shared" si="4"/>
        <v>6</v>
      </c>
      <c r="E15" s="55">
        <f t="shared" si="4"/>
        <v>11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7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3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11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91.666666666666671</v>
      </c>
      <c r="AB15" s="59">
        <f>AB11+AB12+AB13+AB14</f>
        <v>3600</v>
      </c>
      <c r="AC15" s="59">
        <f t="shared" si="1"/>
        <v>6.5454545454545459</v>
      </c>
      <c r="AD15" s="59">
        <f t="shared" si="2"/>
        <v>211.76470588235293</v>
      </c>
      <c r="AE15" s="60">
        <f t="shared" si="3"/>
        <v>30.90909090909091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baseColWidth="10" defaultColWidth="17.33203125" defaultRowHeight="15" customHeight="1" x14ac:dyDescent="0.15"/>
  <cols>
    <col min="1" max="1" width="27" customWidth="1"/>
    <col min="2" max="2" width="7.83203125" customWidth="1"/>
    <col min="3" max="23" width="7" customWidth="1"/>
    <col min="24" max="26" width="1.6640625" customWidth="1"/>
    <col min="27" max="31" width="15.6640625" customWidth="1"/>
    <col min="32" max="32" width="5.83203125" customWidth="1"/>
    <col min="33" max="36" width="7.33203125" customWidth="1"/>
    <col min="37" max="37" width="11.33203125" customWidth="1"/>
    <col min="38" max="40" width="12.33203125" customWidth="1"/>
    <col min="41" max="41" width="9.1640625" customWidth="1"/>
  </cols>
  <sheetData>
    <row r="1" spans="1:41" ht="23.25" customHeight="1" x14ac:dyDescent="0.15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15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15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15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15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15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15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15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15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15">
      <c r="A10" s="27" t="str">
        <f>Indiv!D2</f>
        <v>Team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15">
      <c r="A11" s="40" t="str">
        <f>Indiv!D3</f>
        <v>Jesse Tutor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15">
      <c r="A12" s="49" t="str">
        <f>Indiv!D4</f>
        <v>Will Gaines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15">
      <c r="A13" s="49" t="str">
        <f>Indiv!D5</f>
        <v>Zach Fauver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15">
      <c r="A14" s="52" t="str">
        <f>Indiv!D6</f>
        <v>Andrew Bullington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15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15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15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15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15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15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15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15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15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15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15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15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15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15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15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15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15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15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15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15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15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15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15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15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15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15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15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15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15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15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15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15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15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15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15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15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1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15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15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15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15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15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15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15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15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15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15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1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1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1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1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1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1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1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1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1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1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1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1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1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1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1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1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1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1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1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1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1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1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1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1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1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1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15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1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" x14ac:dyDescent="0.1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3" x14ac:dyDescent="0.1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3" x14ac:dyDescent="0.1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3" x14ac:dyDescent="0.1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3" x14ac:dyDescent="0.1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3" x14ac:dyDescent="0.1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3" x14ac:dyDescent="0.1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3" x14ac:dyDescent="0.1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3" x14ac:dyDescent="0.1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3" x14ac:dyDescent="0.1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3" x14ac:dyDescent="0.1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3" x14ac:dyDescent="0.1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3" x14ac:dyDescent="0.1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3" x14ac:dyDescent="0.1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3" x14ac:dyDescent="0.1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3" x14ac:dyDescent="0.1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3" x14ac:dyDescent="0.1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3" x14ac:dyDescent="0.1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3" x14ac:dyDescent="0.1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3" x14ac:dyDescent="0.1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3" x14ac:dyDescent="0.1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3" x14ac:dyDescent="0.1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3" x14ac:dyDescent="0.1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3" x14ac:dyDescent="0.1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3" x14ac:dyDescent="0.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3" x14ac:dyDescent="0.1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3" x14ac:dyDescent="0.1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3" x14ac:dyDescent="0.1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3" x14ac:dyDescent="0.1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3" x14ac:dyDescent="0.1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3" x14ac:dyDescent="0.1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3" x14ac:dyDescent="0.1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3" x14ac:dyDescent="0.1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3" x14ac:dyDescent="0.1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3" x14ac:dyDescent="0.1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3" x14ac:dyDescent="0.1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3" x14ac:dyDescent="0.1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3" x14ac:dyDescent="0.1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3" x14ac:dyDescent="0.1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3" x14ac:dyDescent="0.1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3" x14ac:dyDescent="0.1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3" x14ac:dyDescent="0.1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3" x14ac:dyDescent="0.1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3" x14ac:dyDescent="0.1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3" x14ac:dyDescent="0.1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3" x14ac:dyDescent="0.1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3" x14ac:dyDescent="0.1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3" x14ac:dyDescent="0.1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3" x14ac:dyDescent="0.1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3" x14ac:dyDescent="0.1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3" x14ac:dyDescent="0.1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3" x14ac:dyDescent="0.1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3" x14ac:dyDescent="0.1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3" x14ac:dyDescent="0.1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3" x14ac:dyDescent="0.1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3" x14ac:dyDescent="0.1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3" x14ac:dyDescent="0.1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3" x14ac:dyDescent="0.1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3" x14ac:dyDescent="0.1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3" x14ac:dyDescent="0.1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3" x14ac:dyDescent="0.1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3" x14ac:dyDescent="0.1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3" x14ac:dyDescent="0.1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3" x14ac:dyDescent="0.1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3" x14ac:dyDescent="0.1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3" x14ac:dyDescent="0.1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3" x14ac:dyDescent="0.1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3" x14ac:dyDescent="0.1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3" x14ac:dyDescent="0.1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3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3" x14ac:dyDescent="0.1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3" x14ac:dyDescent="0.1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3" x14ac:dyDescent="0.1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3" x14ac:dyDescent="0.1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3" x14ac:dyDescent="0.1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3" x14ac:dyDescent="0.1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3" x14ac:dyDescent="0.1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3" x14ac:dyDescent="0.1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3" x14ac:dyDescent="0.1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3" x14ac:dyDescent="0.1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3" x14ac:dyDescent="0.1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3" x14ac:dyDescent="0.1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3" x14ac:dyDescent="0.1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3" x14ac:dyDescent="0.1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3" x14ac:dyDescent="0.1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3" x14ac:dyDescent="0.1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3" x14ac:dyDescent="0.1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3" x14ac:dyDescent="0.1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3" x14ac:dyDescent="0.1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3" x14ac:dyDescent="0.1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3" x14ac:dyDescent="0.1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3" x14ac:dyDescent="0.1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3" x14ac:dyDescent="0.1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3" x14ac:dyDescent="0.1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3" x14ac:dyDescent="0.1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3" x14ac:dyDescent="0.1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3" x14ac:dyDescent="0.1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3" x14ac:dyDescent="0.1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3" x14ac:dyDescent="0.1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3" x14ac:dyDescent="0.1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3" x14ac:dyDescent="0.1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3" x14ac:dyDescent="0.1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3" x14ac:dyDescent="0.1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3" x14ac:dyDescent="0.1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3" x14ac:dyDescent="0.1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3" x14ac:dyDescent="0.1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3" x14ac:dyDescent="0.1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3" x14ac:dyDescent="0.1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3" x14ac:dyDescent="0.1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3" x14ac:dyDescent="0.1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3" x14ac:dyDescent="0.1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3" x14ac:dyDescent="0.1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3" x14ac:dyDescent="0.1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3" x14ac:dyDescent="0.1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3" x14ac:dyDescent="0.1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3" x14ac:dyDescent="0.1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3" x14ac:dyDescent="0.1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3" x14ac:dyDescent="0.1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3" x14ac:dyDescent="0.1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3" x14ac:dyDescent="0.1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3" x14ac:dyDescent="0.1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3" x14ac:dyDescent="0.1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3" x14ac:dyDescent="0.1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3" x14ac:dyDescent="0.1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3" x14ac:dyDescent="0.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3" x14ac:dyDescent="0.1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3" x14ac:dyDescent="0.1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3" x14ac:dyDescent="0.1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3" x14ac:dyDescent="0.1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3" x14ac:dyDescent="0.1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3" x14ac:dyDescent="0.1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3" x14ac:dyDescent="0.1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3" x14ac:dyDescent="0.1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3" x14ac:dyDescent="0.1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3" x14ac:dyDescent="0.1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3" x14ac:dyDescent="0.1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3" x14ac:dyDescent="0.1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3" x14ac:dyDescent="0.1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3" x14ac:dyDescent="0.1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3" x14ac:dyDescent="0.1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3" x14ac:dyDescent="0.1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3" x14ac:dyDescent="0.1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3" x14ac:dyDescent="0.1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3" x14ac:dyDescent="0.1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3" x14ac:dyDescent="0.1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3" x14ac:dyDescent="0.1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3" x14ac:dyDescent="0.1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3" x14ac:dyDescent="0.1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3" x14ac:dyDescent="0.1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3" x14ac:dyDescent="0.1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3" x14ac:dyDescent="0.1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3" x14ac:dyDescent="0.1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3" x14ac:dyDescent="0.1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3" x14ac:dyDescent="0.15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3" x14ac:dyDescent="0.15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3" x14ac:dyDescent="0.15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3" x14ac:dyDescent="0.15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3" x14ac:dyDescent="0.15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3" x14ac:dyDescent="0.15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3" x14ac:dyDescent="0.15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3" x14ac:dyDescent="0.15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3" x14ac:dyDescent="0.15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3" x14ac:dyDescent="0.15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3" x14ac:dyDescent="0.15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3" x14ac:dyDescent="0.15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3" x14ac:dyDescent="0.15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3" x14ac:dyDescent="0.15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3" x14ac:dyDescent="0.15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3" x14ac:dyDescent="0.15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3" x14ac:dyDescent="0.15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3" x14ac:dyDescent="0.15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3" x14ac:dyDescent="0.15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3" x14ac:dyDescent="0.15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3" x14ac:dyDescent="0.15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3" x14ac:dyDescent="0.15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3" x14ac:dyDescent="0.15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3" x14ac:dyDescent="0.15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3" x14ac:dyDescent="0.15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3" x14ac:dyDescent="0.15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3" x14ac:dyDescent="0.15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3" x14ac:dyDescent="0.15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3" x14ac:dyDescent="0.15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3" x14ac:dyDescent="0.15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3" x14ac:dyDescent="0.15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3" x14ac:dyDescent="0.15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3" x14ac:dyDescent="0.15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3" x14ac:dyDescent="0.15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3" x14ac:dyDescent="0.15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3" x14ac:dyDescent="0.15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3" x14ac:dyDescent="0.15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3" x14ac:dyDescent="0.15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3" x14ac:dyDescent="0.15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3" x14ac:dyDescent="0.15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3" x14ac:dyDescent="0.15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3" x14ac:dyDescent="0.15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3" x14ac:dyDescent="0.15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3" x14ac:dyDescent="0.15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3" x14ac:dyDescent="0.15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3" x14ac:dyDescent="0.15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3" x14ac:dyDescent="0.15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3" x14ac:dyDescent="0.15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3" x14ac:dyDescent="0.15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3" x14ac:dyDescent="0.15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3" x14ac:dyDescent="0.15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3" x14ac:dyDescent="0.15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3" x14ac:dyDescent="0.15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3" x14ac:dyDescent="0.15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3" x14ac:dyDescent="0.15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3" x14ac:dyDescent="0.15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3" x14ac:dyDescent="0.15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3" x14ac:dyDescent="0.15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3" x14ac:dyDescent="0.15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3" x14ac:dyDescent="0.15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3" x14ac:dyDescent="0.15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3" x14ac:dyDescent="0.15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3" x14ac:dyDescent="0.15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3" x14ac:dyDescent="0.15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3" x14ac:dyDescent="0.15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3" x14ac:dyDescent="0.15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3" x14ac:dyDescent="0.15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3" x14ac:dyDescent="0.15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3" x14ac:dyDescent="0.15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3" x14ac:dyDescent="0.15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3" x14ac:dyDescent="0.15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3" x14ac:dyDescent="0.15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3" x14ac:dyDescent="0.15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3" x14ac:dyDescent="0.15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3" x14ac:dyDescent="0.15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3" x14ac:dyDescent="0.15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3" x14ac:dyDescent="0.15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3" x14ac:dyDescent="0.15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3" x14ac:dyDescent="0.15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3" x14ac:dyDescent="0.15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3" x14ac:dyDescent="0.15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3" x14ac:dyDescent="0.15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3" x14ac:dyDescent="0.15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3" x14ac:dyDescent="0.15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3" x14ac:dyDescent="0.15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3" x14ac:dyDescent="0.15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3" x14ac:dyDescent="0.15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3" x14ac:dyDescent="0.15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3" x14ac:dyDescent="0.15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3" x14ac:dyDescent="0.15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3" x14ac:dyDescent="0.15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3" x14ac:dyDescent="0.15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3" x14ac:dyDescent="0.15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3" x14ac:dyDescent="0.15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3" x14ac:dyDescent="0.15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3" x14ac:dyDescent="0.15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3" x14ac:dyDescent="0.15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3" x14ac:dyDescent="0.15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3" x14ac:dyDescent="0.15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3" x14ac:dyDescent="0.15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3" x14ac:dyDescent="0.15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3" x14ac:dyDescent="0.15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3" x14ac:dyDescent="0.15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3" x14ac:dyDescent="0.15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3" x14ac:dyDescent="0.15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3" x14ac:dyDescent="0.15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3" x14ac:dyDescent="0.15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3" x14ac:dyDescent="0.15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3" x14ac:dyDescent="0.15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3" x14ac:dyDescent="0.15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3" x14ac:dyDescent="0.15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3" x14ac:dyDescent="0.15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3" x14ac:dyDescent="0.15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3" x14ac:dyDescent="0.15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3" x14ac:dyDescent="0.15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3" x14ac:dyDescent="0.15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3" x14ac:dyDescent="0.15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3" x14ac:dyDescent="0.15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3" x14ac:dyDescent="0.15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3" x14ac:dyDescent="0.15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3" x14ac:dyDescent="0.15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3" x14ac:dyDescent="0.15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3" x14ac:dyDescent="0.15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3" x14ac:dyDescent="0.15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3" x14ac:dyDescent="0.15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3" x14ac:dyDescent="0.15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3" x14ac:dyDescent="0.15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3" x14ac:dyDescent="0.15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3" x14ac:dyDescent="0.15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3" x14ac:dyDescent="0.15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3" x14ac:dyDescent="0.15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3" x14ac:dyDescent="0.15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3" x14ac:dyDescent="0.15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3" x14ac:dyDescent="0.15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3" x14ac:dyDescent="0.15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3" x14ac:dyDescent="0.15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3" x14ac:dyDescent="0.15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3" x14ac:dyDescent="0.15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3" x14ac:dyDescent="0.15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3" x14ac:dyDescent="0.15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3" x14ac:dyDescent="0.15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3" x14ac:dyDescent="0.15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3" x14ac:dyDescent="0.15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3" x14ac:dyDescent="0.15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3" x14ac:dyDescent="0.15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3" x14ac:dyDescent="0.15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3" x14ac:dyDescent="0.15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3" x14ac:dyDescent="0.15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3" x14ac:dyDescent="0.15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3" x14ac:dyDescent="0.15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3" x14ac:dyDescent="0.15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3" x14ac:dyDescent="0.15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3" x14ac:dyDescent="0.15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3" x14ac:dyDescent="0.15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3" x14ac:dyDescent="0.15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3" x14ac:dyDescent="0.15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3" x14ac:dyDescent="0.15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3" x14ac:dyDescent="0.15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3" x14ac:dyDescent="0.15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3" x14ac:dyDescent="0.15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3" x14ac:dyDescent="0.15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3" x14ac:dyDescent="0.15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3" x14ac:dyDescent="0.15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3" x14ac:dyDescent="0.15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3" x14ac:dyDescent="0.15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3" x14ac:dyDescent="0.15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3" x14ac:dyDescent="0.15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3" x14ac:dyDescent="0.15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3" x14ac:dyDescent="0.15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3" x14ac:dyDescent="0.15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3" x14ac:dyDescent="0.15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3" x14ac:dyDescent="0.15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3" x14ac:dyDescent="0.15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3" x14ac:dyDescent="0.15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3" x14ac:dyDescent="0.15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3" x14ac:dyDescent="0.15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3" x14ac:dyDescent="0.15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3" x14ac:dyDescent="0.15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3" x14ac:dyDescent="0.15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3" x14ac:dyDescent="0.15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3" x14ac:dyDescent="0.15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3" x14ac:dyDescent="0.15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3" x14ac:dyDescent="0.15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3" x14ac:dyDescent="0.15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3" x14ac:dyDescent="0.15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3" x14ac:dyDescent="0.15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3" x14ac:dyDescent="0.15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3" x14ac:dyDescent="0.15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3" x14ac:dyDescent="0.15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3" x14ac:dyDescent="0.15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3" x14ac:dyDescent="0.15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3" x14ac:dyDescent="0.15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3" x14ac:dyDescent="0.15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3" x14ac:dyDescent="0.15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3" x14ac:dyDescent="0.15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3" x14ac:dyDescent="0.15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3" x14ac:dyDescent="0.15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3" x14ac:dyDescent="0.15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3" x14ac:dyDescent="0.15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3" x14ac:dyDescent="0.15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3" x14ac:dyDescent="0.15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3" x14ac:dyDescent="0.15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3" x14ac:dyDescent="0.15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3" x14ac:dyDescent="0.15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3" x14ac:dyDescent="0.15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3" x14ac:dyDescent="0.15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3" x14ac:dyDescent="0.15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3" x14ac:dyDescent="0.15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3" x14ac:dyDescent="0.15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3" x14ac:dyDescent="0.15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3" x14ac:dyDescent="0.15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3" x14ac:dyDescent="0.15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3" x14ac:dyDescent="0.15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3" x14ac:dyDescent="0.15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3" x14ac:dyDescent="0.15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3" x14ac:dyDescent="0.15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3" x14ac:dyDescent="0.15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3" x14ac:dyDescent="0.15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3" x14ac:dyDescent="0.15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3" x14ac:dyDescent="0.15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3" x14ac:dyDescent="0.15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3" x14ac:dyDescent="0.15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3" x14ac:dyDescent="0.15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3" x14ac:dyDescent="0.15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3" x14ac:dyDescent="0.15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3" x14ac:dyDescent="0.15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3" x14ac:dyDescent="0.15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3" x14ac:dyDescent="0.15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3" x14ac:dyDescent="0.15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3" x14ac:dyDescent="0.15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3" x14ac:dyDescent="0.15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3" x14ac:dyDescent="0.15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3" x14ac:dyDescent="0.15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3" x14ac:dyDescent="0.15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3" x14ac:dyDescent="0.15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3" x14ac:dyDescent="0.15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3" x14ac:dyDescent="0.15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3" x14ac:dyDescent="0.15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3" x14ac:dyDescent="0.15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3" x14ac:dyDescent="0.15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3" x14ac:dyDescent="0.15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3" x14ac:dyDescent="0.15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3" x14ac:dyDescent="0.15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3" x14ac:dyDescent="0.15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3" x14ac:dyDescent="0.15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3" x14ac:dyDescent="0.15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3" x14ac:dyDescent="0.15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3" x14ac:dyDescent="0.15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3" x14ac:dyDescent="0.15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3" x14ac:dyDescent="0.15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3" x14ac:dyDescent="0.15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3" x14ac:dyDescent="0.15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3" x14ac:dyDescent="0.15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3" x14ac:dyDescent="0.15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3" x14ac:dyDescent="0.15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3" x14ac:dyDescent="0.15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3" x14ac:dyDescent="0.15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3" x14ac:dyDescent="0.15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3" x14ac:dyDescent="0.15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3" x14ac:dyDescent="0.15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3" x14ac:dyDescent="0.15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3" x14ac:dyDescent="0.15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3" x14ac:dyDescent="0.15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3" x14ac:dyDescent="0.15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3" x14ac:dyDescent="0.15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3" x14ac:dyDescent="0.15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3" x14ac:dyDescent="0.15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3" x14ac:dyDescent="0.15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3" x14ac:dyDescent="0.15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3" x14ac:dyDescent="0.15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3" x14ac:dyDescent="0.15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3" x14ac:dyDescent="0.15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3" x14ac:dyDescent="0.15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3" x14ac:dyDescent="0.15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3" x14ac:dyDescent="0.15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3" x14ac:dyDescent="0.15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3" x14ac:dyDescent="0.15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3" x14ac:dyDescent="0.15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3" x14ac:dyDescent="0.15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3" x14ac:dyDescent="0.15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3" x14ac:dyDescent="0.15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3" x14ac:dyDescent="0.15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3" x14ac:dyDescent="0.15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3" x14ac:dyDescent="0.15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3" x14ac:dyDescent="0.15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3" x14ac:dyDescent="0.15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3" x14ac:dyDescent="0.15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3" x14ac:dyDescent="0.15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3" x14ac:dyDescent="0.15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3" x14ac:dyDescent="0.15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3" x14ac:dyDescent="0.15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3" x14ac:dyDescent="0.15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3" x14ac:dyDescent="0.15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3" x14ac:dyDescent="0.15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3" x14ac:dyDescent="0.15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3" x14ac:dyDescent="0.15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3" x14ac:dyDescent="0.15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3" x14ac:dyDescent="0.15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3" x14ac:dyDescent="0.15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3" x14ac:dyDescent="0.15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3" x14ac:dyDescent="0.15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3" x14ac:dyDescent="0.15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3" x14ac:dyDescent="0.15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3" x14ac:dyDescent="0.15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3" x14ac:dyDescent="0.15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3" x14ac:dyDescent="0.15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3" x14ac:dyDescent="0.15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3" x14ac:dyDescent="0.15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3" x14ac:dyDescent="0.15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3" x14ac:dyDescent="0.15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3" x14ac:dyDescent="0.15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3" x14ac:dyDescent="0.15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3" x14ac:dyDescent="0.15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3" x14ac:dyDescent="0.15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3" x14ac:dyDescent="0.15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3" x14ac:dyDescent="0.15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3" x14ac:dyDescent="0.15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3" x14ac:dyDescent="0.15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3" x14ac:dyDescent="0.15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3" x14ac:dyDescent="0.15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3" x14ac:dyDescent="0.15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3" x14ac:dyDescent="0.15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3" x14ac:dyDescent="0.15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3" x14ac:dyDescent="0.15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3" x14ac:dyDescent="0.15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3" x14ac:dyDescent="0.15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3" x14ac:dyDescent="0.15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3" x14ac:dyDescent="0.15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3" x14ac:dyDescent="0.15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3" x14ac:dyDescent="0.15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3" x14ac:dyDescent="0.15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3" x14ac:dyDescent="0.15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3" x14ac:dyDescent="0.15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3" x14ac:dyDescent="0.15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3" x14ac:dyDescent="0.15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3" x14ac:dyDescent="0.15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3" x14ac:dyDescent="0.15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3" x14ac:dyDescent="0.15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3" x14ac:dyDescent="0.15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3" x14ac:dyDescent="0.15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3" x14ac:dyDescent="0.15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3" x14ac:dyDescent="0.15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3" x14ac:dyDescent="0.15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3" x14ac:dyDescent="0.15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3" x14ac:dyDescent="0.15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3" x14ac:dyDescent="0.15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3" x14ac:dyDescent="0.15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3" x14ac:dyDescent="0.15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3" x14ac:dyDescent="0.15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3" x14ac:dyDescent="0.15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3" x14ac:dyDescent="0.15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3" x14ac:dyDescent="0.15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3" x14ac:dyDescent="0.15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3" x14ac:dyDescent="0.15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3" x14ac:dyDescent="0.15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3" x14ac:dyDescent="0.15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3" x14ac:dyDescent="0.15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3" x14ac:dyDescent="0.15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3" x14ac:dyDescent="0.15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3" x14ac:dyDescent="0.15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3" x14ac:dyDescent="0.15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3" x14ac:dyDescent="0.15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3" x14ac:dyDescent="0.15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3" x14ac:dyDescent="0.15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3" x14ac:dyDescent="0.15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3" x14ac:dyDescent="0.15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3" x14ac:dyDescent="0.15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3" x14ac:dyDescent="0.15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3" x14ac:dyDescent="0.15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3" x14ac:dyDescent="0.15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3" x14ac:dyDescent="0.15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3" x14ac:dyDescent="0.15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3" x14ac:dyDescent="0.15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3" x14ac:dyDescent="0.15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3" x14ac:dyDescent="0.15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3" x14ac:dyDescent="0.15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3" x14ac:dyDescent="0.15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3" x14ac:dyDescent="0.15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3" x14ac:dyDescent="0.15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3" x14ac:dyDescent="0.15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3" x14ac:dyDescent="0.15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3" x14ac:dyDescent="0.15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3" x14ac:dyDescent="0.15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3" x14ac:dyDescent="0.15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3" x14ac:dyDescent="0.15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3" x14ac:dyDescent="0.15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3" x14ac:dyDescent="0.15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3" x14ac:dyDescent="0.15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3" x14ac:dyDescent="0.15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3" x14ac:dyDescent="0.15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3" x14ac:dyDescent="0.15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3" x14ac:dyDescent="0.15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3" x14ac:dyDescent="0.15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3" x14ac:dyDescent="0.15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3" x14ac:dyDescent="0.15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3" x14ac:dyDescent="0.15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3" x14ac:dyDescent="0.15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3" x14ac:dyDescent="0.15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3" x14ac:dyDescent="0.15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3" x14ac:dyDescent="0.15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3" x14ac:dyDescent="0.15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3" x14ac:dyDescent="0.15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3" x14ac:dyDescent="0.15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3" x14ac:dyDescent="0.15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3" x14ac:dyDescent="0.15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3" x14ac:dyDescent="0.15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3" x14ac:dyDescent="0.15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3" x14ac:dyDescent="0.15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3" x14ac:dyDescent="0.15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3" x14ac:dyDescent="0.15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3" x14ac:dyDescent="0.15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3" x14ac:dyDescent="0.15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3" x14ac:dyDescent="0.15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3" x14ac:dyDescent="0.15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3" x14ac:dyDescent="0.15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3" x14ac:dyDescent="0.15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3" x14ac:dyDescent="0.15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3" x14ac:dyDescent="0.15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3" x14ac:dyDescent="0.15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3" x14ac:dyDescent="0.15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3" x14ac:dyDescent="0.15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3" x14ac:dyDescent="0.15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3" x14ac:dyDescent="0.15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3" x14ac:dyDescent="0.15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3" x14ac:dyDescent="0.15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3" x14ac:dyDescent="0.15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3" x14ac:dyDescent="0.15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3" x14ac:dyDescent="0.15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3" x14ac:dyDescent="0.15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3" x14ac:dyDescent="0.15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3" x14ac:dyDescent="0.15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3" x14ac:dyDescent="0.15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3" x14ac:dyDescent="0.15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3" x14ac:dyDescent="0.15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3" x14ac:dyDescent="0.15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3" x14ac:dyDescent="0.15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3" x14ac:dyDescent="0.15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3" x14ac:dyDescent="0.15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3" x14ac:dyDescent="0.15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3" x14ac:dyDescent="0.15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3" x14ac:dyDescent="0.15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3" x14ac:dyDescent="0.15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3" x14ac:dyDescent="0.15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3" x14ac:dyDescent="0.15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3" x14ac:dyDescent="0.15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3" x14ac:dyDescent="0.15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3" x14ac:dyDescent="0.15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3" x14ac:dyDescent="0.15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3" x14ac:dyDescent="0.15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3" x14ac:dyDescent="0.15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3" x14ac:dyDescent="0.15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3" x14ac:dyDescent="0.15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3" x14ac:dyDescent="0.15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3" x14ac:dyDescent="0.15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3" x14ac:dyDescent="0.15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3" x14ac:dyDescent="0.15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3" x14ac:dyDescent="0.15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3" x14ac:dyDescent="0.15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3" x14ac:dyDescent="0.15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3" x14ac:dyDescent="0.15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3" x14ac:dyDescent="0.15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3" x14ac:dyDescent="0.15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3" x14ac:dyDescent="0.15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3" x14ac:dyDescent="0.15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3" x14ac:dyDescent="0.15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3" x14ac:dyDescent="0.15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3" x14ac:dyDescent="0.15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3" x14ac:dyDescent="0.15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3" x14ac:dyDescent="0.15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3" x14ac:dyDescent="0.15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3" x14ac:dyDescent="0.15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3" x14ac:dyDescent="0.15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3" x14ac:dyDescent="0.15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3" x14ac:dyDescent="0.15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3" x14ac:dyDescent="0.15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3" x14ac:dyDescent="0.15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3" x14ac:dyDescent="0.15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3" x14ac:dyDescent="0.15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3" x14ac:dyDescent="0.15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3" x14ac:dyDescent="0.15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3" x14ac:dyDescent="0.15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3" x14ac:dyDescent="0.15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3" x14ac:dyDescent="0.15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3" x14ac:dyDescent="0.15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3" x14ac:dyDescent="0.15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3" x14ac:dyDescent="0.15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3" x14ac:dyDescent="0.15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3" x14ac:dyDescent="0.15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3" x14ac:dyDescent="0.15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3" x14ac:dyDescent="0.15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3" x14ac:dyDescent="0.15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3" x14ac:dyDescent="0.15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3" x14ac:dyDescent="0.15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3" x14ac:dyDescent="0.15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3" x14ac:dyDescent="0.15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3" x14ac:dyDescent="0.15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3" x14ac:dyDescent="0.15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3" x14ac:dyDescent="0.15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3" x14ac:dyDescent="0.15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3" x14ac:dyDescent="0.15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3" x14ac:dyDescent="0.15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3" x14ac:dyDescent="0.15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3" x14ac:dyDescent="0.15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3" x14ac:dyDescent="0.15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3" x14ac:dyDescent="0.15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3" x14ac:dyDescent="0.15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3" x14ac:dyDescent="0.15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3" x14ac:dyDescent="0.15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3" x14ac:dyDescent="0.15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3" x14ac:dyDescent="0.15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3" x14ac:dyDescent="0.15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3" x14ac:dyDescent="0.15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3" x14ac:dyDescent="0.15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3" x14ac:dyDescent="0.15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3" x14ac:dyDescent="0.15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3" x14ac:dyDescent="0.15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3" x14ac:dyDescent="0.15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3" x14ac:dyDescent="0.15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3" x14ac:dyDescent="0.15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3" x14ac:dyDescent="0.15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3" x14ac:dyDescent="0.15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3" x14ac:dyDescent="0.15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3" x14ac:dyDescent="0.15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3" x14ac:dyDescent="0.15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3" x14ac:dyDescent="0.15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3" x14ac:dyDescent="0.15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3" x14ac:dyDescent="0.15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3" x14ac:dyDescent="0.15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3" x14ac:dyDescent="0.15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3" x14ac:dyDescent="0.15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3" x14ac:dyDescent="0.15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3" x14ac:dyDescent="0.15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3" x14ac:dyDescent="0.15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3" x14ac:dyDescent="0.15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3" x14ac:dyDescent="0.15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3" x14ac:dyDescent="0.15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3" x14ac:dyDescent="0.15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3" x14ac:dyDescent="0.15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3" x14ac:dyDescent="0.15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3" x14ac:dyDescent="0.15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3" x14ac:dyDescent="0.15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3" x14ac:dyDescent="0.15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3" x14ac:dyDescent="0.15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3" x14ac:dyDescent="0.15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3" x14ac:dyDescent="0.15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3" x14ac:dyDescent="0.15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3" x14ac:dyDescent="0.15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3" x14ac:dyDescent="0.15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3" x14ac:dyDescent="0.15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3" x14ac:dyDescent="0.15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3" x14ac:dyDescent="0.15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3" x14ac:dyDescent="0.15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3" x14ac:dyDescent="0.15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3" x14ac:dyDescent="0.15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3" x14ac:dyDescent="0.15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3" x14ac:dyDescent="0.15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3" x14ac:dyDescent="0.15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3" x14ac:dyDescent="0.15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3" x14ac:dyDescent="0.15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3" x14ac:dyDescent="0.15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3" x14ac:dyDescent="0.15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3" x14ac:dyDescent="0.15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3" x14ac:dyDescent="0.15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3" x14ac:dyDescent="0.15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3" x14ac:dyDescent="0.15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3" x14ac:dyDescent="0.15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3" x14ac:dyDescent="0.15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3" x14ac:dyDescent="0.15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3" x14ac:dyDescent="0.15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3" x14ac:dyDescent="0.15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3" x14ac:dyDescent="0.15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3" x14ac:dyDescent="0.15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3" x14ac:dyDescent="0.15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3" x14ac:dyDescent="0.15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3" x14ac:dyDescent="0.15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3" x14ac:dyDescent="0.15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3" x14ac:dyDescent="0.15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3" x14ac:dyDescent="0.15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3" x14ac:dyDescent="0.15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3" x14ac:dyDescent="0.15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3" x14ac:dyDescent="0.15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3" x14ac:dyDescent="0.15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3" x14ac:dyDescent="0.15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3" x14ac:dyDescent="0.15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3" x14ac:dyDescent="0.15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3" x14ac:dyDescent="0.15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3" x14ac:dyDescent="0.15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3" x14ac:dyDescent="0.15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3" x14ac:dyDescent="0.15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3" x14ac:dyDescent="0.15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3" x14ac:dyDescent="0.15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3" x14ac:dyDescent="0.15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3" x14ac:dyDescent="0.15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3" x14ac:dyDescent="0.15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3" x14ac:dyDescent="0.15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3" x14ac:dyDescent="0.15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3" x14ac:dyDescent="0.15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3" x14ac:dyDescent="0.15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3" x14ac:dyDescent="0.15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3" x14ac:dyDescent="0.15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3" x14ac:dyDescent="0.15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3" x14ac:dyDescent="0.15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3" x14ac:dyDescent="0.15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3" x14ac:dyDescent="0.15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3" x14ac:dyDescent="0.15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3" x14ac:dyDescent="0.15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3" x14ac:dyDescent="0.15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3" x14ac:dyDescent="0.15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3" x14ac:dyDescent="0.15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3" x14ac:dyDescent="0.15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3" x14ac:dyDescent="0.15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3" x14ac:dyDescent="0.15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3" x14ac:dyDescent="0.15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3" x14ac:dyDescent="0.15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3" x14ac:dyDescent="0.15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3" x14ac:dyDescent="0.15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3" x14ac:dyDescent="0.15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3" x14ac:dyDescent="0.15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3" x14ac:dyDescent="0.15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3" x14ac:dyDescent="0.15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3" x14ac:dyDescent="0.15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3" x14ac:dyDescent="0.15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3" x14ac:dyDescent="0.15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3" x14ac:dyDescent="0.15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3" x14ac:dyDescent="0.15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3" x14ac:dyDescent="0.15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3" x14ac:dyDescent="0.15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3" x14ac:dyDescent="0.15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3" x14ac:dyDescent="0.15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3" x14ac:dyDescent="0.15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3" x14ac:dyDescent="0.15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3" x14ac:dyDescent="0.15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3" x14ac:dyDescent="0.15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3" x14ac:dyDescent="0.15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3" x14ac:dyDescent="0.15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3" x14ac:dyDescent="0.15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3" x14ac:dyDescent="0.15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3" x14ac:dyDescent="0.15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3" x14ac:dyDescent="0.15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3" x14ac:dyDescent="0.15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3" x14ac:dyDescent="0.15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3" x14ac:dyDescent="0.15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3" x14ac:dyDescent="0.15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3" x14ac:dyDescent="0.15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3" x14ac:dyDescent="0.15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3" x14ac:dyDescent="0.15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3" x14ac:dyDescent="0.15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3" x14ac:dyDescent="0.15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3" x14ac:dyDescent="0.15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3" x14ac:dyDescent="0.15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3" x14ac:dyDescent="0.15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3" x14ac:dyDescent="0.15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3" x14ac:dyDescent="0.15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3" x14ac:dyDescent="0.15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3" x14ac:dyDescent="0.15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3" x14ac:dyDescent="0.15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3" x14ac:dyDescent="0.15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3" x14ac:dyDescent="0.15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3" x14ac:dyDescent="0.15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3" x14ac:dyDescent="0.15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3" x14ac:dyDescent="0.15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3" x14ac:dyDescent="0.15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3" x14ac:dyDescent="0.15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3" x14ac:dyDescent="0.15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3" x14ac:dyDescent="0.15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3" x14ac:dyDescent="0.15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3" x14ac:dyDescent="0.15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3" x14ac:dyDescent="0.15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3" x14ac:dyDescent="0.15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3" x14ac:dyDescent="0.15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3" x14ac:dyDescent="0.15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3" x14ac:dyDescent="0.15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3" x14ac:dyDescent="0.15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3" x14ac:dyDescent="0.15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3" x14ac:dyDescent="0.15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3" x14ac:dyDescent="0.15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3" x14ac:dyDescent="0.15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3" x14ac:dyDescent="0.15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3" x14ac:dyDescent="0.15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3" x14ac:dyDescent="0.15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3" x14ac:dyDescent="0.15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3" x14ac:dyDescent="0.15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3" x14ac:dyDescent="0.15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3" x14ac:dyDescent="0.15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3" x14ac:dyDescent="0.15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3" x14ac:dyDescent="0.15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3" x14ac:dyDescent="0.15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3" x14ac:dyDescent="0.15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3" x14ac:dyDescent="0.15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3" x14ac:dyDescent="0.15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3" x14ac:dyDescent="0.15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3" x14ac:dyDescent="0.15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3" x14ac:dyDescent="0.15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3" x14ac:dyDescent="0.15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3" x14ac:dyDescent="0.15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3" x14ac:dyDescent="0.15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3" x14ac:dyDescent="0.15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3" x14ac:dyDescent="0.15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3" x14ac:dyDescent="0.15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3" x14ac:dyDescent="0.15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3" x14ac:dyDescent="0.15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3" x14ac:dyDescent="0.15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3" x14ac:dyDescent="0.15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3" x14ac:dyDescent="0.15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3" x14ac:dyDescent="0.15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3" x14ac:dyDescent="0.15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3" x14ac:dyDescent="0.15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3" x14ac:dyDescent="0.15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3" x14ac:dyDescent="0.15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3" x14ac:dyDescent="0.15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3" x14ac:dyDescent="0.15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3" x14ac:dyDescent="0.15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3" x14ac:dyDescent="0.15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3" x14ac:dyDescent="0.15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3" x14ac:dyDescent="0.15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3" x14ac:dyDescent="0.15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3" x14ac:dyDescent="0.15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3" x14ac:dyDescent="0.15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3" x14ac:dyDescent="0.15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3" x14ac:dyDescent="0.15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3" x14ac:dyDescent="0.15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3" x14ac:dyDescent="0.15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3" x14ac:dyDescent="0.15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3" x14ac:dyDescent="0.15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3" x14ac:dyDescent="0.15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3" x14ac:dyDescent="0.15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3" x14ac:dyDescent="0.15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3" x14ac:dyDescent="0.15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3" x14ac:dyDescent="0.15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3" x14ac:dyDescent="0.15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3" x14ac:dyDescent="0.15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3" x14ac:dyDescent="0.15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3" x14ac:dyDescent="0.15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3" x14ac:dyDescent="0.15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3" x14ac:dyDescent="0.15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3" x14ac:dyDescent="0.15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3" x14ac:dyDescent="0.15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3" x14ac:dyDescent="0.15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3" x14ac:dyDescent="0.15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3" x14ac:dyDescent="0.15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3" x14ac:dyDescent="0.15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3" x14ac:dyDescent="0.15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3" x14ac:dyDescent="0.15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3" x14ac:dyDescent="0.15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3" x14ac:dyDescent="0.15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3" x14ac:dyDescent="0.15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3" x14ac:dyDescent="0.15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3" x14ac:dyDescent="0.15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3" x14ac:dyDescent="0.15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3" x14ac:dyDescent="0.15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3" x14ac:dyDescent="0.15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3" x14ac:dyDescent="0.15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3" x14ac:dyDescent="0.15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3" x14ac:dyDescent="0.15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3" x14ac:dyDescent="0.15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3" x14ac:dyDescent="0.15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3" x14ac:dyDescent="0.15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Tutor</cp:lastModifiedBy>
  <dcterms:modified xsi:type="dcterms:W3CDTF">2020-03-02T23:33:37Z</dcterms:modified>
</cp:coreProperties>
</file>