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Moving Average" sheetId="1" state="visible" r:id="rId2"/>
    <sheet name="Adjust Down" sheetId="2" state="visible" r:id="rId3"/>
    <sheet name="one_week_prior_five_day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<sst xmlns="http://schemas.openxmlformats.org/spreadsheetml/2006/main" count="131" uniqueCount="42">
  <si>
    <t xml:space="preserve">Table 1</t>
  </si>
  <si>
    <t xml:space="preserve">TUNA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</si>
  <si>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</si>
  <si>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</si>
  <si>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</si>
  <si>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</si>
  <si>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</si>
  <si>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Day 6</t>
  </si>
  <si>
    <t xml:space="preserve">Day 7</t>
  </si>
  <si>
    <t xml:space="preserve">Day 8</t>
  </si>
  <si>
    <t xml:space="preserve">Day 9</t>
  </si>
  <si>
    <t xml:space="preserve">Day 10</t>
  </si>
  <si>
    <t xml:space="preserve">Day 11</t>
  </si>
  <si>
    <t xml:space="preserve">Day 12</t>
  </si>
  <si>
    <t xml:space="preserve">Normal Average</t>
  </si>
  <si>
    <t xml:space="preserve">3day Mov Average</t>
  </si>
  <si>
    <t xml:space="preserve">7day Mov Average</t>
  </si>
  <si>
    <t xml:space="preserve">Deviation</t>
  </si>
  <si>
    <t xml:space="preserve">Bass</t>
  </si>
  <si>
    <t xml:space="preserve">Cod &amp; Haddock</t>
  </si>
  <si>
    <t xml:space="preserve">Per Month</t>
  </si>
  <si>
    <t xml:space="preserve">Annual </t>
  </si>
  <si>
    <t xml:space="preserve">3 Mos</t>
  </si>
  <si>
    <t xml:space="preserve">40% Annual</t>
  </si>
  <si>
    <t xml:space="preserve">60% 4 Mos Average</t>
  </si>
  <si>
    <t xml:space="preserve">Total</t>
  </si>
  <si>
    <t xml:space="preserve">BLUEFISH </t>
  </si>
  <si>
    <t xml:space="preserve">PLYMOUTH</t>
  </si>
  <si>
    <t xml:space="preserve">Average Catch / Trip</t>
  </si>
  <si>
    <t xml:space="preserve">Moving Average</t>
  </si>
  <si>
    <t xml:space="preserve">Std Dev</t>
  </si>
  <si>
    <t xml:space="preserve">RAG</t>
  </si>
  <si>
    <t xml:space="preserve">BASS - RACE</t>
  </si>
  <si>
    <t xml:space="preserve">RED</t>
  </si>
  <si>
    <t xml:space="preserve">BLUE</t>
  </si>
  <si>
    <t xml:space="preserve">AMBER</t>
  </si>
  <si>
    <t xml:space="preserve">TUNA  CCB NW</t>
  </si>
  <si>
    <t xml:space="preserve">Amber</t>
  </si>
  <si>
    <t xml:space="preserve">COD HADDOCK </t>
  </si>
  <si>
    <t xml:space="preserve">EASTSIDE</t>
  </si>
  <si>
    <t xml:space="preserve">Pre Moving Average</t>
  </si>
  <si>
    <t xml:space="preserve">Standart Deviation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</si>
</sst>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MMM\ YYYY"/>
    <numFmt numFmtId="166" formatCode="@"/>
    <numFmt numFmtId="167" formatCode="\$#,##0.00"/>
    <numFmt numFmtId="168" formatCode="M/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5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V6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2" activeCellId="0" sqref="A2"/>
    </sheetView>
  </sheetViews>
  <sheetFormatPr defaultRowHeight="18"/>
  <cols>
    <col collapsed="false" hidden="false" max="1" min="1" style="1" width="11.3418367346939"/>
    <col collapsed="false" hidden="false" max="2" min="2" style="1" width="9.58673469387755"/>
    <col collapsed="false" hidden="false" max="3" min="3" style="1" width="5.80612244897959"/>
    <col collapsed="false" hidden="false" max="7" min="4" style="1" width="12.6887755102041"/>
    <col collapsed="false" hidden="false" max="10" min="8" style="1" width="13.6326530612245"/>
    <col collapsed="false" hidden="false" max="11" min="11" style="1" width="12.6887755102041"/>
    <col collapsed="false" hidden="false" max="13" min="12" style="1" width="13.6326530612245"/>
    <col collapsed="false" hidden="false" max="14" min="14" style="1" width="3.51020408163265"/>
    <col collapsed="false" hidden="false" max="15" min="15" style="1" width="6.3469387755102"/>
    <col collapsed="false" hidden="false" max="16" min="16" style="1" width="4.86224489795918"/>
    <col collapsed="false" hidden="false" max="17" min="17" style="1" width="6.88265306122449"/>
    <col collapsed="false" hidden="false" max="18" min="18" style="1" width="7.29081632653061"/>
    <col collapsed="false" hidden="false" max="256" min="19" style="1" width="11.3418367346939"/>
    <col collapsed="false" hidden="false" max="1025" min="257" style="0" width="11.3418367346939"/>
  </cols>
  <sheetData>
    <row r="1" customFormat="false" ht="28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</row>
    <row r="2" s="6" customFormat="true" ht="20.55" hidden="false" customHeight="true" outlineLevel="0" collapsed="false">
      <c r="A2" s="3"/>
      <c r="B2" s="3"/>
      <c r="C2" s="3"/>
      <c r="D2" s="3"/>
      <c r="E2" s="3"/>
      <c r="F2" s="3" t="n">
        <f aca="true">TODAY()-7</f>
        <v>41521</v>
      </c>
      <c r="G2" s="4" t="n">
        <f aca="true">TODAY()-6</f>
        <v>41522</v>
      </c>
      <c r="H2" s="3" t="n">
        <f aca="true">TODAY()-5</f>
        <v>41523</v>
      </c>
      <c r="I2" s="3" t="n">
        <f aca="true">TODAY()-4</f>
        <v>41524</v>
      </c>
      <c r="J2" s="3" t="n">
        <f aca="true">TODAY()-3</f>
        <v>41525</v>
      </c>
      <c r="K2" s="3" t="n">
        <f aca="true">TODAY()-2</f>
        <v>41526</v>
      </c>
      <c r="L2" s="3" t="n">
        <f aca="true">TODAY()-1</f>
        <v>41527</v>
      </c>
      <c r="M2" s="3" t="n">
        <f aca="true">TODAY()</f>
        <v>41528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customFormat="false" ht="26.55" hidden="false" customHeight="true" outlineLevel="0" collapsed="false">
      <c r="A3" s="7" t="s">
        <v>1</v>
      </c>
      <c r="B3" s="8"/>
      <c r="C3" s="8"/>
      <c r="D3" s="8"/>
      <c r="E3" s="8"/>
      <c r="F3" s="8" t="n">
        <v>8</v>
      </c>
      <c r="G3" s="8" t="n">
        <v>7</v>
      </c>
      <c r="H3" s="8" t="n">
        <v>6</v>
      </c>
      <c r="I3" s="8" t="n">
        <v>5</v>
      </c>
      <c r="J3" s="8" t="n">
        <v>4</v>
      </c>
      <c r="K3" s="8" t="n">
        <v>3</v>
      </c>
      <c r="L3" s="8" t="n">
        <v>2</v>
      </c>
      <c r="M3" s="8" t="n">
        <v>1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s="13" customFormat="true" ht="20.35" hidden="false" customHeight="true" outlineLevel="0" collapsed="false">
      <c r="A4" s="9"/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0" t="s">
        <v>11</v>
      </c>
      <c r="L4" s="10" t="s">
        <v>12</v>
      </c>
      <c r="M4" s="10" t="s">
        <v>13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</row>
    <row r="5" customFormat="false" ht="20.35" hidden="false" customHeight="true" outlineLevel="0" collapsed="false">
      <c r="A5" s="14"/>
      <c r="B5" s="8" t="n">
        <v>0.75</v>
      </c>
      <c r="C5" s="8" t="n">
        <v>0.8</v>
      </c>
      <c r="D5" s="8" t="n">
        <v>0.9</v>
      </c>
      <c r="E5" s="8" t="n">
        <v>1</v>
      </c>
      <c r="F5" s="8" t="n">
        <v>1</v>
      </c>
      <c r="G5" s="8" t="n">
        <v>1</v>
      </c>
      <c r="H5" s="8" t="n">
        <v>0</v>
      </c>
      <c r="I5" s="8" t="n">
        <v>0</v>
      </c>
      <c r="J5" s="8" t="n">
        <v>1</v>
      </c>
      <c r="K5" s="8" t="n">
        <v>3</v>
      </c>
      <c r="L5" s="8" t="n">
        <v>3</v>
      </c>
      <c r="M5" s="8" t="n">
        <v>5</v>
      </c>
      <c r="N5" s="8" t="n">
        <f aca="false">SUM(M5:M9,L5:L9,K5:K9,J5:J8,G5:G8,F5:F8)</f>
        <v>59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0"/>
      <c r="AB5" s="0"/>
      <c r="AC5" s="0"/>
      <c r="AD5" s="0"/>
      <c r="AE5" s="0"/>
      <c r="AF5" s="0"/>
    </row>
    <row r="6" customFormat="false" ht="20.35" hidden="false" customHeight="true" outlineLevel="0" collapsed="false">
      <c r="A6" s="14"/>
      <c r="B6" s="8"/>
      <c r="C6" s="8"/>
      <c r="D6" s="8"/>
      <c r="E6" s="8"/>
      <c r="F6" s="8" t="n">
        <v>2</v>
      </c>
      <c r="G6" s="8" t="n">
        <v>1</v>
      </c>
      <c r="H6" s="8"/>
      <c r="I6" s="8"/>
      <c r="J6" s="8" t="n">
        <v>2</v>
      </c>
      <c r="K6" s="8" t="n">
        <v>2</v>
      </c>
      <c r="L6" s="8" t="n">
        <v>3</v>
      </c>
      <c r="M6" s="8" t="n">
        <v>2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0"/>
      <c r="AB6" s="0"/>
      <c r="AC6" s="0"/>
      <c r="AD6" s="0"/>
      <c r="AE6" s="0"/>
      <c r="AF6" s="0"/>
    </row>
    <row r="7" customFormat="false" ht="20.35" hidden="false" customHeight="true" outlineLevel="0" collapsed="false">
      <c r="A7" s="14"/>
      <c r="B7" s="8"/>
      <c r="C7" s="8"/>
      <c r="D7" s="8"/>
      <c r="E7" s="8"/>
      <c r="F7" s="8" t="n">
        <v>0</v>
      </c>
      <c r="G7" s="8" t="n">
        <v>2</v>
      </c>
      <c r="H7" s="8"/>
      <c r="I7" s="8"/>
      <c r="J7" s="8" t="n">
        <v>3</v>
      </c>
      <c r="K7" s="8" t="n">
        <v>1</v>
      </c>
      <c r="L7" s="8" t="n">
        <v>4</v>
      </c>
      <c r="M7" s="8" t="n">
        <v>3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0"/>
      <c r="AB7" s="0"/>
      <c r="AC7" s="0"/>
      <c r="AD7" s="0"/>
      <c r="AE7" s="0"/>
      <c r="AF7" s="0"/>
    </row>
    <row r="8" customFormat="false" ht="20.35" hidden="false" customHeight="true" outlineLevel="0" collapsed="false">
      <c r="A8" s="14"/>
      <c r="B8" s="8"/>
      <c r="C8" s="8"/>
      <c r="D8" s="8"/>
      <c r="E8" s="8"/>
      <c r="F8" s="8" t="n">
        <v>1</v>
      </c>
      <c r="G8" s="8" t="n">
        <v>2</v>
      </c>
      <c r="H8" s="8"/>
      <c r="I8" s="8"/>
      <c r="J8" s="8" t="n">
        <v>1</v>
      </c>
      <c r="K8" s="8" t="n">
        <v>1</v>
      </c>
      <c r="L8" s="8" t="n">
        <v>2</v>
      </c>
      <c r="M8" s="8" t="n">
        <v>3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0"/>
      <c r="AB8" s="0"/>
      <c r="AC8" s="0"/>
      <c r="AD8" s="0"/>
      <c r="AE8" s="0"/>
      <c r="AF8" s="0"/>
    </row>
    <row r="9" customFormat="false" ht="20.35" hidden="false" customHeight="true" outlineLevel="0" collapsed="false">
      <c r="A9" s="14"/>
      <c r="B9" s="8"/>
      <c r="C9" s="8"/>
      <c r="D9" s="8"/>
      <c r="E9" s="8"/>
      <c r="F9" s="8"/>
      <c r="G9" s="8"/>
      <c r="H9" s="8"/>
      <c r="I9" s="8"/>
      <c r="J9" s="8"/>
      <c r="K9" s="8" t="n">
        <v>2</v>
      </c>
      <c r="L9" s="8" t="n">
        <v>4</v>
      </c>
      <c r="M9" s="8" t="n">
        <v>4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0"/>
      <c r="AB9" s="0"/>
      <c r="AC9" s="0"/>
      <c r="AD9" s="0"/>
      <c r="AE9" s="0"/>
      <c r="AF9" s="0"/>
    </row>
    <row r="10" customFormat="false" ht="20.35" hidden="false" customHeight="true" outlineLevel="0" collapsed="false">
      <c r="A10" s="14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0"/>
      <c r="AB10" s="0"/>
      <c r="AC10" s="0"/>
      <c r="AD10" s="0"/>
      <c r="AE10" s="0"/>
      <c r="AF10" s="0"/>
    </row>
    <row r="11" customFormat="false" ht="20.35" hidden="false" customHeight="true" outlineLevel="0" collapsed="false">
      <c r="A11" s="14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0"/>
      <c r="AB11" s="0"/>
      <c r="AC11" s="0"/>
      <c r="AD11" s="0"/>
      <c r="AE11" s="0"/>
      <c r="AF11" s="0"/>
    </row>
    <row r="12" customFormat="false" ht="20.35" hidden="false" customHeight="true" outlineLevel="0" collapsed="false">
      <c r="A12" s="15" t="s">
        <v>14</v>
      </c>
      <c r="B12" s="8" t="n">
        <f aca="false">AVERAGE(B5:B11)</f>
        <v>0.75</v>
      </c>
      <c r="C12" s="8" t="n">
        <f aca="false">AVERAGE(C5:C11)</f>
        <v>0.8</v>
      </c>
      <c r="D12" s="8" t="n">
        <f aca="false">AVERAGE(D5:D11)</f>
        <v>0.9</v>
      </c>
      <c r="E12" s="8" t="n">
        <f aca="false">AVERAGE(E5:E11)</f>
        <v>1</v>
      </c>
      <c r="F12" s="8" t="n">
        <f aca="false">AVERAGE(F5:F11)</f>
        <v>1</v>
      </c>
      <c r="G12" s="16" t="n">
        <f aca="false">AVERAGE(G5:G11)</f>
        <v>1.5</v>
      </c>
      <c r="H12" s="8" t="n">
        <f aca="false">AVERAGE(H5:H11)</f>
        <v>0</v>
      </c>
      <c r="I12" s="8" t="n">
        <f aca="false">AVERAGE(I5:I11)</f>
        <v>0</v>
      </c>
      <c r="J12" s="8" t="n">
        <f aca="false">AVERAGE(J5:J11)</f>
        <v>1.75</v>
      </c>
      <c r="K12" s="8" t="n">
        <f aca="false">AVERAGE(K5:K11)</f>
        <v>1.8</v>
      </c>
      <c r="L12" s="8" t="n">
        <f aca="false">AVERAGE(L5:L11)</f>
        <v>3.2</v>
      </c>
      <c r="M12" s="8" t="n">
        <f aca="false">AVERAGE(M5:M11)</f>
        <v>3.4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0"/>
      <c r="AB12" s="0"/>
      <c r="AC12" s="0"/>
      <c r="AD12" s="0"/>
      <c r="AE12" s="0"/>
      <c r="AF12" s="0"/>
    </row>
    <row r="13" customFormat="false" ht="12.5" hidden="false" customHeight="true" outlineLevel="0" collapsed="false">
      <c r="A13" s="14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0"/>
      <c r="AB13" s="0"/>
      <c r="AC13" s="0"/>
      <c r="AD13" s="0"/>
      <c r="AE13" s="0"/>
      <c r="AF13" s="0"/>
    </row>
    <row r="14" customFormat="false" ht="20.35" hidden="false" customHeight="true" outlineLevel="0" collapsed="false">
      <c r="A14" s="15" t="s">
        <v>15</v>
      </c>
      <c r="B14" s="8" t="n">
        <v>0.75</v>
      </c>
      <c r="C14" s="8" t="n">
        <f aca="false">AVERAGE(B12:C12)</f>
        <v>0.775</v>
      </c>
      <c r="D14" s="8" t="n">
        <f aca="false">AVERAGE(B12:D12)</f>
        <v>0.816666666666667</v>
      </c>
      <c r="E14" s="8" t="n">
        <f aca="false">AVERAGE(C12:E12)</f>
        <v>0.9</v>
      </c>
      <c r="F14" s="8" t="n">
        <f aca="false">AVERAGE(D12:F12)</f>
        <v>0.966666666666667</v>
      </c>
      <c r="G14" s="8" t="n">
        <f aca="false">AVERAGE(E12:G12)</f>
        <v>1.16666666666667</v>
      </c>
      <c r="H14" s="8" t="n">
        <f aca="false">AVERAGE(F12:H12)</f>
        <v>0.833333333333333</v>
      </c>
      <c r="I14" s="8" t="n">
        <f aca="false">AVERAGE(G12:I12)</f>
        <v>0.5</v>
      </c>
      <c r="J14" s="8" t="n">
        <f aca="false">AVERAGE(H12:J12)</f>
        <v>0.583333333333333</v>
      </c>
      <c r="K14" s="8" t="n">
        <f aca="false">AVERAGE(I12:K12)</f>
        <v>1.18333333333333</v>
      </c>
      <c r="L14" s="8" t="n">
        <f aca="false">AVERAGE(J12:L12)</f>
        <v>2.25</v>
      </c>
      <c r="M14" s="8" t="n">
        <f aca="false">AVERAGE(K12:M12)</f>
        <v>2.8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0"/>
      <c r="AB14" s="0"/>
      <c r="AC14" s="0"/>
      <c r="AD14" s="0"/>
      <c r="AE14" s="0"/>
      <c r="AF14" s="0"/>
    </row>
    <row r="15" customFormat="false" ht="20.35" hidden="false" customHeight="true" outlineLevel="0" collapsed="false">
      <c r="A15" s="15" t="s">
        <v>16</v>
      </c>
      <c r="B15" s="8"/>
      <c r="C15" s="8"/>
      <c r="D15" s="8"/>
      <c r="E15" s="8"/>
      <c r="F15" s="16" t="n">
        <f aca="false">AVERAGE(B12:F12)</f>
        <v>0.89</v>
      </c>
      <c r="G15" s="16" t="n">
        <f aca="false">AVERAGE(A12:G12)</f>
        <v>0.991666666666667</v>
      </c>
      <c r="H15" s="16" t="n">
        <f aca="false">AVERAGE(B12:H12)</f>
        <v>0.85</v>
      </c>
      <c r="I15" s="16" t="n">
        <f aca="false">AVERAGE(C12:I12)</f>
        <v>0.742857142857143</v>
      </c>
      <c r="J15" s="16" t="n">
        <f aca="false">AVERAGE(D12:J12)</f>
        <v>0.878571428571429</v>
      </c>
      <c r="K15" s="16" t="n">
        <f aca="false">AVERAGE(E12:K12)</f>
        <v>1.00714285714286</v>
      </c>
      <c r="L15" s="16" t="n">
        <f aca="false">AVERAGE(F12:L12)</f>
        <v>1.32142857142857</v>
      </c>
      <c r="M15" s="17" t="n">
        <f aca="false">AVERAGE(G12:M12)</f>
        <v>1.66428571428571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  <c r="AB15" s="18"/>
      <c r="AC15" s="18"/>
      <c r="AD15" s="18"/>
      <c r="AE15" s="18"/>
      <c r="AF15" s="18"/>
    </row>
    <row r="16" customFormat="false" ht="20.35" hidden="false" customHeight="true" outlineLevel="0" collapsed="false">
      <c r="A16" s="15" t="s">
        <v>17</v>
      </c>
      <c r="B16" s="8" t="n">
        <v>-0.1</v>
      </c>
      <c r="C16" s="8" t="n">
        <f aca="false">C14-B14</f>
        <v>0.025</v>
      </c>
      <c r="D16" s="8" t="n">
        <f aca="false">D14-C14</f>
        <v>0.0416666666666667</v>
      </c>
      <c r="E16" s="8" t="n">
        <f aca="false">E14-D14</f>
        <v>0.0833333333333333</v>
      </c>
      <c r="F16" s="8" t="n">
        <f aca="false">F14-E14</f>
        <v>0.0666666666666667</v>
      </c>
      <c r="G16" s="8" t="n">
        <f aca="false">G14-F14</f>
        <v>0.2</v>
      </c>
      <c r="H16" s="8" t="n">
        <f aca="false">H14-G14</f>
        <v>-0.333333333333333</v>
      </c>
      <c r="I16" s="8" t="n">
        <f aca="false">I14-H14</f>
        <v>-0.333333333333333</v>
      </c>
      <c r="J16" s="8" t="n">
        <f aca="false">J14-I14</f>
        <v>0.0833333333333334</v>
      </c>
      <c r="K16" s="8" t="n">
        <f aca="false">K14-J14</f>
        <v>0.6</v>
      </c>
      <c r="L16" s="8" t="n">
        <f aca="false">L14-K14</f>
        <v>1.06666666666667</v>
      </c>
      <c r="M16" s="16" t="n">
        <f aca="false">M15-L15</f>
        <v>0.342857142857143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20.35" hidden="false" customHeight="true" outlineLevel="0" collapsed="false">
      <c r="A17" s="14"/>
      <c r="B17" s="8"/>
      <c r="C17" s="8"/>
      <c r="D17" s="8"/>
      <c r="E17" s="8"/>
      <c r="F17" s="8"/>
      <c r="G17" s="8"/>
      <c r="H17" s="8"/>
      <c r="I17" s="8"/>
      <c r="J17" s="8"/>
      <c r="K17" s="8"/>
      <c r="L17" s="17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26.35" hidden="false" customHeight="true" outlineLevel="0" collapsed="false">
      <c r="A18" s="7" t="s">
        <v>18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20.35" hidden="false" customHeight="true" outlineLevel="0" collapsed="false">
      <c r="A19" s="14"/>
      <c r="B19" s="19" t="s">
        <v>2</v>
      </c>
      <c r="C19" s="19" t="s">
        <v>3</v>
      </c>
      <c r="D19" s="19" t="s">
        <v>4</v>
      </c>
      <c r="E19" s="19" t="s">
        <v>5</v>
      </c>
      <c r="F19" s="19" t="s">
        <v>6</v>
      </c>
      <c r="G19" s="19" t="s">
        <v>7</v>
      </c>
      <c r="H19" s="19" t="s">
        <v>8</v>
      </c>
      <c r="I19" s="19" t="s">
        <v>9</v>
      </c>
      <c r="J19" s="19" t="s">
        <v>10</v>
      </c>
      <c r="K19" s="19" t="s">
        <v>11</v>
      </c>
      <c r="L19" s="19" t="s">
        <v>12</v>
      </c>
      <c r="M19" s="19" t="s">
        <v>13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20.35" hidden="false" customHeight="true" outlineLevel="0" collapsed="false">
      <c r="A20" s="14"/>
      <c r="B20" s="8" t="n">
        <v>2</v>
      </c>
      <c r="C20" s="8" t="n">
        <v>3</v>
      </c>
      <c r="D20" s="8" t="n">
        <v>4</v>
      </c>
      <c r="E20" s="8" t="n">
        <v>2</v>
      </c>
      <c r="F20" s="8" t="n">
        <v>4</v>
      </c>
      <c r="G20" s="8" t="n">
        <v>3</v>
      </c>
      <c r="H20" s="8" t="n">
        <v>6</v>
      </c>
      <c r="I20" s="8" t="n">
        <v>1</v>
      </c>
      <c r="J20" s="8" t="n">
        <v>5</v>
      </c>
      <c r="K20" s="8" t="n">
        <v>10</v>
      </c>
      <c r="L20" s="8" t="n">
        <v>10</v>
      </c>
      <c r="M20" s="8" t="n">
        <v>4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20.35" hidden="false" customHeight="true" outlineLevel="0" collapsed="false">
      <c r="A21" s="14"/>
      <c r="B21" s="8"/>
      <c r="C21" s="8"/>
      <c r="D21" s="8"/>
      <c r="E21" s="8"/>
      <c r="F21" s="8" t="n">
        <v>5</v>
      </c>
      <c r="G21" s="8" t="n">
        <v>8</v>
      </c>
      <c r="H21" s="8" t="n">
        <v>5</v>
      </c>
      <c r="I21" s="8" t="n">
        <v>8</v>
      </c>
      <c r="J21" s="8" t="n">
        <v>4</v>
      </c>
      <c r="K21" s="8" t="n">
        <v>8</v>
      </c>
      <c r="L21" s="8" t="n">
        <v>9</v>
      </c>
      <c r="M21" s="8" t="n">
        <v>5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20.35" hidden="false" customHeight="true" outlineLevel="0" collapsed="false">
      <c r="A22" s="14"/>
      <c r="B22" s="8"/>
      <c r="C22" s="8"/>
      <c r="D22" s="8"/>
      <c r="E22" s="8"/>
      <c r="F22" s="8"/>
      <c r="G22" s="8" t="n">
        <v>1</v>
      </c>
      <c r="H22" s="8" t="n">
        <v>4</v>
      </c>
      <c r="I22" s="8" t="n">
        <v>5</v>
      </c>
      <c r="J22" s="8" t="n">
        <v>3</v>
      </c>
      <c r="K22" s="8" t="n">
        <v>9</v>
      </c>
      <c r="L22" s="8" t="n">
        <v>8</v>
      </c>
      <c r="M22" s="8" t="n">
        <v>3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20.35" hidden="false" customHeight="true" outlineLevel="0" collapsed="false">
      <c r="A23" s="14"/>
      <c r="B23" s="8"/>
      <c r="C23" s="8"/>
      <c r="D23" s="8"/>
      <c r="E23" s="8"/>
      <c r="F23" s="8"/>
      <c r="G23" s="8"/>
      <c r="H23" s="8" t="n">
        <v>3</v>
      </c>
      <c r="I23" s="8" t="n">
        <v>4</v>
      </c>
      <c r="J23" s="8" t="n">
        <v>4</v>
      </c>
      <c r="K23" s="8" t="n">
        <v>2</v>
      </c>
      <c r="L23" s="8" t="n">
        <v>7</v>
      </c>
      <c r="M23" s="8" t="n">
        <v>2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20.35" hidden="false" customHeight="true" outlineLevel="0" collapsed="false">
      <c r="A24" s="14"/>
      <c r="B24" s="8"/>
      <c r="C24" s="8"/>
      <c r="D24" s="8"/>
      <c r="E24" s="8"/>
      <c r="F24" s="8"/>
      <c r="G24" s="8"/>
      <c r="H24" s="8"/>
      <c r="I24" s="8" t="n">
        <v>4</v>
      </c>
      <c r="J24" s="8" t="n">
        <v>5</v>
      </c>
      <c r="K24" s="8" t="n">
        <v>8</v>
      </c>
      <c r="L24" s="8" t="n">
        <v>6</v>
      </c>
      <c r="M24" s="8" t="n">
        <v>4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20.35" hidden="false" customHeight="true" outlineLevel="0" collapsed="false">
      <c r="A25" s="1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 t="n">
        <v>5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20.35" hidden="false" customHeight="true" outlineLevel="0" collapsed="false">
      <c r="A26" s="1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20.35" hidden="false" customHeight="true" outlineLevel="0" collapsed="false">
      <c r="A27" s="15" t="s">
        <v>14</v>
      </c>
      <c r="B27" s="8" t="n">
        <f aca="false">AVERAGE(B20:B26)</f>
        <v>2</v>
      </c>
      <c r="C27" s="8" t="n">
        <f aca="false">AVERAGE(C20:C26)</f>
        <v>3</v>
      </c>
      <c r="D27" s="8" t="n">
        <f aca="false">AVERAGE(D20:D26)</f>
        <v>4</v>
      </c>
      <c r="E27" s="8" t="n">
        <f aca="false">AVERAGE(E20:E26)</f>
        <v>2</v>
      </c>
      <c r="F27" s="8" t="n">
        <f aca="false">AVERAGE(F20:F26)</f>
        <v>4.5</v>
      </c>
      <c r="G27" s="8" t="n">
        <f aca="false">AVERAGE(G20:G26)</f>
        <v>4</v>
      </c>
      <c r="H27" s="8" t="n">
        <f aca="false">AVERAGE(H20:H26)</f>
        <v>4.5</v>
      </c>
      <c r="I27" s="8" t="n">
        <f aca="false">AVERAGE(I20:I26)</f>
        <v>4.4</v>
      </c>
      <c r="J27" s="8" t="n">
        <f aca="false">AVERAGE(J20:J26)</f>
        <v>4.2</v>
      </c>
      <c r="K27" s="8" t="n">
        <f aca="false">AVERAGE(K20:K26)</f>
        <v>7.4</v>
      </c>
      <c r="L27" s="8" t="n">
        <f aca="false">AVERAGE(L20:L26)</f>
        <v>8</v>
      </c>
      <c r="M27" s="8" t="n">
        <f aca="false">AVERAGE(M20:M26)</f>
        <v>3.83333333333333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20.35" hidden="false" customHeight="true" outlineLevel="0" collapsed="false">
      <c r="A28" s="1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20.35" hidden="false" customHeight="true" outlineLevel="0" collapsed="false">
      <c r="A29" s="15" t="s">
        <v>15</v>
      </c>
      <c r="B29" s="8" t="n">
        <v>2</v>
      </c>
      <c r="C29" s="8" t="n">
        <f aca="false">AVERAGE(B27:C27)</f>
        <v>2.5</v>
      </c>
      <c r="D29" s="8" t="n">
        <f aca="false">AVERAGE(B27:D27)</f>
        <v>3</v>
      </c>
      <c r="E29" s="8" t="n">
        <f aca="false">AVERAGE(C27:E27)</f>
        <v>3</v>
      </c>
      <c r="F29" s="8" t="n">
        <f aca="false">AVERAGE(D27:F27)</f>
        <v>3.5</v>
      </c>
      <c r="G29" s="8" t="n">
        <f aca="false">AVERAGE(E27:G27)</f>
        <v>3.5</v>
      </c>
      <c r="H29" s="8" t="n">
        <f aca="false">AVERAGE(F27:H27)</f>
        <v>4.33333333333333</v>
      </c>
      <c r="I29" s="8" t="n">
        <f aca="false">AVERAGE(G27:I27)</f>
        <v>4.3</v>
      </c>
      <c r="J29" s="8" t="n">
        <f aca="false">AVERAGE(H27:J27)</f>
        <v>4.36666666666667</v>
      </c>
      <c r="K29" s="8" t="n">
        <f aca="false">AVERAGE(I27:K27)</f>
        <v>5.33333333333333</v>
      </c>
      <c r="L29" s="8" t="n">
        <f aca="false">AVERAGE(J27:L27)</f>
        <v>6.53333333333333</v>
      </c>
      <c r="M29" s="8" t="n">
        <f aca="false">AVERAGE(K27:M27)</f>
        <v>6.41111111111111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20.35" hidden="false" customHeight="true" outlineLevel="0" collapsed="false">
      <c r="A30" s="15" t="s">
        <v>17</v>
      </c>
      <c r="B30" s="8" t="n">
        <v>-0.1</v>
      </c>
      <c r="C30" s="8" t="n">
        <f aca="false">C29-B29</f>
        <v>0.5</v>
      </c>
      <c r="D30" s="8" t="n">
        <f aca="false">D29-C29</f>
        <v>0.5</v>
      </c>
      <c r="E30" s="8" t="n">
        <f aca="false">E29-D29</f>
        <v>0</v>
      </c>
      <c r="F30" s="8" t="n">
        <f aca="false">F29-E29</f>
        <v>0.5</v>
      </c>
      <c r="G30" s="8" t="n">
        <f aca="false">G29-F29</f>
        <v>0</v>
      </c>
      <c r="H30" s="8" t="n">
        <f aca="false">H29-G29</f>
        <v>0.833333333333333</v>
      </c>
      <c r="I30" s="8" t="n">
        <f aca="false">I29-H29</f>
        <v>-0.0333333333333332</v>
      </c>
      <c r="J30" s="8" t="n">
        <f aca="false">J29-I29</f>
        <v>0.0666666666666673</v>
      </c>
      <c r="K30" s="8" t="n">
        <f aca="false">K29-J29</f>
        <v>0.966666666666666</v>
      </c>
      <c r="L30" s="8" t="n">
        <f aca="false">L29-K29</f>
        <v>1.2</v>
      </c>
      <c r="M30" s="8" t="n">
        <f aca="false">M29-L29</f>
        <v>-0.122222222222223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20.35" hidden="false" customHeight="true" outlineLevel="0" collapsed="false">
      <c r="A31" s="1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20.35" hidden="false" customHeight="true" outlineLevel="0" collapsed="false">
      <c r="A32" s="1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26.35" hidden="false" customHeight="true" outlineLevel="0" collapsed="false">
      <c r="A33" s="7" t="s">
        <v>19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20.35" hidden="false" customHeight="true" outlineLevel="0" collapsed="false">
      <c r="A34" s="14"/>
      <c r="B34" s="19" t="s">
        <v>2</v>
      </c>
      <c r="C34" s="19" t="s">
        <v>3</v>
      </c>
      <c r="D34" s="19" t="s">
        <v>4</v>
      </c>
      <c r="E34" s="19" t="s">
        <v>5</v>
      </c>
      <c r="F34" s="19" t="s">
        <v>6</v>
      </c>
      <c r="G34" s="19" t="s">
        <v>7</v>
      </c>
      <c r="H34" s="19" t="s">
        <v>8</v>
      </c>
      <c r="I34" s="19" t="s">
        <v>9</v>
      </c>
      <c r="J34" s="19" t="s">
        <v>10</v>
      </c>
      <c r="K34" s="19" t="s">
        <v>11</v>
      </c>
      <c r="L34" s="19" t="s">
        <v>12</v>
      </c>
      <c r="M34" s="19" t="s">
        <v>13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20.35" hidden="false" customHeight="true" outlineLevel="0" collapsed="false">
      <c r="A35" s="14"/>
      <c r="B35" s="8" t="n">
        <v>6</v>
      </c>
      <c r="C35" s="8" t="n">
        <v>7</v>
      </c>
      <c r="D35" s="8" t="n">
        <v>5</v>
      </c>
      <c r="E35" s="8" t="n">
        <v>8</v>
      </c>
      <c r="F35" s="8" t="n">
        <v>9</v>
      </c>
      <c r="G35" s="8" t="n">
        <v>12</v>
      </c>
      <c r="H35" s="8" t="n">
        <v>12</v>
      </c>
      <c r="I35" s="8" t="n">
        <v>1</v>
      </c>
      <c r="J35" s="8" t="n">
        <v>20</v>
      </c>
      <c r="K35" s="8" t="n">
        <v>18</v>
      </c>
      <c r="L35" s="8" t="n">
        <v>25</v>
      </c>
      <c r="M35" s="8" t="n">
        <v>15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20.35" hidden="false" customHeight="true" outlineLevel="0" collapsed="false">
      <c r="A36" s="14"/>
      <c r="B36" s="8"/>
      <c r="C36" s="8"/>
      <c r="D36" s="8"/>
      <c r="E36" s="8"/>
      <c r="F36" s="8" t="n">
        <v>8</v>
      </c>
      <c r="G36" s="8" t="n">
        <v>11</v>
      </c>
      <c r="H36" s="8" t="n">
        <v>13</v>
      </c>
      <c r="I36" s="8" t="n">
        <v>5</v>
      </c>
      <c r="J36" s="8" t="n">
        <v>22</v>
      </c>
      <c r="K36" s="8" t="n">
        <v>19</v>
      </c>
      <c r="L36" s="8"/>
      <c r="M36" s="8" t="n">
        <v>16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20.35" hidden="false" customHeight="true" outlineLevel="0" collapsed="false">
      <c r="A37" s="14"/>
      <c r="B37" s="8"/>
      <c r="C37" s="8"/>
      <c r="D37" s="8"/>
      <c r="E37" s="8"/>
      <c r="F37" s="8"/>
      <c r="G37" s="8" t="n">
        <v>8</v>
      </c>
      <c r="H37" s="8" t="n">
        <v>14</v>
      </c>
      <c r="I37" s="8" t="n">
        <v>20</v>
      </c>
      <c r="J37" s="8"/>
      <c r="K37" s="8" t="n">
        <v>21</v>
      </c>
      <c r="L37" s="8"/>
      <c r="M37" s="8" t="n">
        <v>17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20.35" hidden="false" customHeight="true" outlineLevel="0" collapsed="false">
      <c r="A38" s="14"/>
      <c r="B38" s="8"/>
      <c r="C38" s="8"/>
      <c r="D38" s="8"/>
      <c r="E38" s="8"/>
      <c r="F38" s="8"/>
      <c r="G38" s="8" t="n">
        <v>5</v>
      </c>
      <c r="H38" s="8" t="n">
        <v>15</v>
      </c>
      <c r="I38" s="8" t="n">
        <v>16</v>
      </c>
      <c r="J38" s="8"/>
      <c r="K38" s="8" t="n">
        <v>5</v>
      </c>
      <c r="L38" s="8"/>
      <c r="M38" s="8" t="n">
        <v>18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20.35" hidden="false" customHeight="true" outlineLevel="0" collapsed="false">
      <c r="A39" s="14"/>
      <c r="B39" s="8"/>
      <c r="C39" s="8"/>
      <c r="D39" s="8"/>
      <c r="E39" s="8"/>
      <c r="F39" s="8"/>
      <c r="G39" s="8"/>
      <c r="H39" s="8"/>
      <c r="I39" s="8" t="n">
        <v>4</v>
      </c>
      <c r="J39" s="8"/>
      <c r="K39" s="8" t="n">
        <v>8</v>
      </c>
      <c r="L39" s="8"/>
      <c r="M39" s="8"/>
      <c r="N39" s="8"/>
      <c r="O39" s="8"/>
      <c r="P39" s="20" t="s">
        <v>20</v>
      </c>
      <c r="Q39" s="20" t="s">
        <v>21</v>
      </c>
      <c r="R39" s="20" t="s">
        <v>22</v>
      </c>
      <c r="S39" s="20" t="s">
        <v>23</v>
      </c>
      <c r="T39" s="20" t="s">
        <v>24</v>
      </c>
      <c r="U39" s="20" t="s">
        <v>25</v>
      </c>
      <c r="V39" s="8"/>
      <c r="W39" s="8"/>
      <c r="X39" s="8"/>
      <c r="Y39" s="8"/>
      <c r="Z39" s="8"/>
    </row>
    <row r="40" customFormat="false" ht="20.35" hidden="false" customHeight="true" outlineLevel="0" collapsed="false">
      <c r="A40" s="14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 t="n">
        <v>100</v>
      </c>
      <c r="P40" s="8" t="n">
        <v>9.99</v>
      </c>
      <c r="Q40" s="8" t="n">
        <f aca="false">P40*12</f>
        <v>119.88</v>
      </c>
      <c r="R40" s="8" t="n">
        <f aca="false">O40*(P40*3)</f>
        <v>2997</v>
      </c>
      <c r="S40" s="21" t="n">
        <f aca="false">(O40*0.4)*Q40</f>
        <v>4795.2</v>
      </c>
      <c r="T40" s="21" t="n">
        <f aca="false">(O40*0.6)*(P40*4)</f>
        <v>2397.6</v>
      </c>
      <c r="U40" s="21" t="n">
        <f aca="false">S40+T40</f>
        <v>7192.8</v>
      </c>
      <c r="V40" s="8"/>
      <c r="W40" s="8"/>
      <c r="X40" s="8"/>
      <c r="Y40" s="8"/>
      <c r="Z40" s="8"/>
    </row>
    <row r="41" customFormat="false" ht="20.35" hidden="false" customHeight="true" outlineLevel="0" collapsed="false">
      <c r="A41" s="1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 t="n">
        <v>500</v>
      </c>
      <c r="P41" s="8" t="n">
        <v>9.99</v>
      </c>
      <c r="Q41" s="8" t="n">
        <f aca="false">P41*12</f>
        <v>119.88</v>
      </c>
      <c r="R41" s="8" t="n">
        <f aca="false">O41*(P41*3)</f>
        <v>14985</v>
      </c>
      <c r="S41" s="21" t="n">
        <f aca="false">(O41*0.4)*Q41</f>
        <v>23976</v>
      </c>
      <c r="T41" s="21" t="n">
        <f aca="false">(O41*0.6)*(P41*4)</f>
        <v>11988</v>
      </c>
      <c r="U41" s="21" t="n">
        <f aca="false">S41+T41</f>
        <v>35964</v>
      </c>
      <c r="V41" s="8"/>
      <c r="W41" s="8"/>
      <c r="X41" s="8"/>
      <c r="Y41" s="8"/>
      <c r="Z41" s="8"/>
    </row>
    <row r="42" customFormat="false" ht="20.35" hidden="false" customHeight="true" outlineLevel="0" collapsed="false">
      <c r="A42" s="15" t="s">
        <v>14</v>
      </c>
      <c r="B42" s="8" t="n">
        <f aca="false">AVERAGE(B35:B41)</f>
        <v>6</v>
      </c>
      <c r="C42" s="8" t="n">
        <f aca="false">AVERAGE(C35:C41)</f>
        <v>7</v>
      </c>
      <c r="D42" s="8" t="n">
        <f aca="false">AVERAGE(D35:D41)</f>
        <v>5</v>
      </c>
      <c r="E42" s="8" t="n">
        <f aca="false">AVERAGE(E35:E41)</f>
        <v>8</v>
      </c>
      <c r="F42" s="8" t="n">
        <f aca="false">AVERAGE(F35:F41)</f>
        <v>8.5</v>
      </c>
      <c r="G42" s="8" t="n">
        <f aca="false">AVERAGE(G35:G41)</f>
        <v>9</v>
      </c>
      <c r="H42" s="8" t="n">
        <f aca="false">AVERAGE(H35:H41)</f>
        <v>13.5</v>
      </c>
      <c r="I42" s="8" t="n">
        <f aca="false">AVERAGE(I35:I41)</f>
        <v>9.2</v>
      </c>
      <c r="J42" s="8" t="n">
        <f aca="false">AVERAGE(J35:J41)</f>
        <v>21</v>
      </c>
      <c r="K42" s="8" t="n">
        <f aca="false">AVERAGE(K35:K41)</f>
        <v>14.2</v>
      </c>
      <c r="L42" s="8" t="n">
        <f aca="false">AVERAGE(L35:L41)</f>
        <v>25</v>
      </c>
      <c r="M42" s="8" t="n">
        <f aca="false">AVERAGE(M35:M41)</f>
        <v>16.5</v>
      </c>
      <c r="N42" s="8"/>
      <c r="O42" s="8" t="n">
        <v>1000</v>
      </c>
      <c r="P42" s="8" t="n">
        <v>9.99</v>
      </c>
      <c r="Q42" s="8" t="n">
        <f aca="false">P42*12</f>
        <v>119.88</v>
      </c>
      <c r="R42" s="8" t="n">
        <f aca="false">O42*(P42*3)</f>
        <v>29970</v>
      </c>
      <c r="S42" s="21" t="n">
        <f aca="false">(O42*0.4)*Q42</f>
        <v>47952</v>
      </c>
      <c r="T42" s="21" t="n">
        <f aca="false">(O42*0.6)*(P42*4)</f>
        <v>23976</v>
      </c>
      <c r="U42" s="21" t="n">
        <f aca="false">S42+T42</f>
        <v>71928</v>
      </c>
      <c r="V42" s="8"/>
      <c r="W42" s="8"/>
      <c r="X42" s="8"/>
      <c r="Y42" s="8"/>
      <c r="Z42" s="8"/>
    </row>
    <row r="43" customFormat="false" ht="20.35" hidden="false" customHeight="true" outlineLevel="0" collapsed="false">
      <c r="A43" s="1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 t="n">
        <v>5000</v>
      </c>
      <c r="P43" s="8" t="n">
        <v>9.99</v>
      </c>
      <c r="Q43" s="8" t="n">
        <f aca="false">P43*12</f>
        <v>119.88</v>
      </c>
      <c r="R43" s="8" t="n">
        <f aca="false">O43*(P43*3)</f>
        <v>149850</v>
      </c>
      <c r="S43" s="21" t="n">
        <f aca="false">(O43*0.4)*Q43</f>
        <v>239760</v>
      </c>
      <c r="T43" s="21" t="n">
        <f aca="false">(O43*0.6)*(P43*4)</f>
        <v>119880</v>
      </c>
      <c r="U43" s="21" t="n">
        <f aca="false">S43+T43</f>
        <v>359640</v>
      </c>
      <c r="V43" s="8"/>
      <c r="W43" s="8"/>
      <c r="X43" s="8"/>
      <c r="Y43" s="8"/>
      <c r="Z43" s="8"/>
    </row>
    <row r="44" customFormat="false" ht="20.35" hidden="false" customHeight="true" outlineLevel="0" collapsed="false">
      <c r="A44" s="15" t="s">
        <v>15</v>
      </c>
      <c r="B44" s="8" t="n">
        <v>2</v>
      </c>
      <c r="C44" s="8" t="n">
        <f aca="false">AVERAGE(B42:C42)</f>
        <v>6.5</v>
      </c>
      <c r="D44" s="8" t="n">
        <f aca="false">AVERAGE(B42:D42)</f>
        <v>6</v>
      </c>
      <c r="E44" s="8" t="n">
        <f aca="false">AVERAGE(C42:E42)</f>
        <v>6.66666666666667</v>
      </c>
      <c r="F44" s="8" t="n">
        <f aca="false">AVERAGE(D42:F42)</f>
        <v>7.16666666666667</v>
      </c>
      <c r="G44" s="8" t="n">
        <f aca="false">AVERAGE(E42:G42)</f>
        <v>8.5</v>
      </c>
      <c r="H44" s="8" t="n">
        <f aca="false">AVERAGE(F42:H42)</f>
        <v>10.3333333333333</v>
      </c>
      <c r="I44" s="8" t="n">
        <f aca="false">AVERAGE(G42:I42)</f>
        <v>10.5666666666667</v>
      </c>
      <c r="J44" s="8" t="n">
        <f aca="false">AVERAGE(H42:J42)</f>
        <v>14.5666666666667</v>
      </c>
      <c r="K44" s="8" t="n">
        <f aca="false">AVERAGE(I42:K42)</f>
        <v>14.8</v>
      </c>
      <c r="L44" s="8" t="n">
        <f aca="false">AVERAGE(J42:L42)</f>
        <v>20.0666666666667</v>
      </c>
      <c r="M44" s="8" t="n">
        <f aca="false">AVERAGE(K42:M42)</f>
        <v>18.5666666666667</v>
      </c>
      <c r="N44" s="8"/>
      <c r="O44" s="8" t="n">
        <v>10000</v>
      </c>
      <c r="P44" s="8" t="n">
        <v>9.99</v>
      </c>
      <c r="Q44" s="8" t="n">
        <f aca="false">P44*12</f>
        <v>119.88</v>
      </c>
      <c r="R44" s="8" t="n">
        <f aca="false">O44*(P44*3)</f>
        <v>299700</v>
      </c>
      <c r="S44" s="21" t="n">
        <f aca="false">(O44*0.4)*Q44</f>
        <v>479520</v>
      </c>
      <c r="T44" s="21" t="n">
        <f aca="false">(O44*0.6)*(P44*4)</f>
        <v>239760</v>
      </c>
      <c r="U44" s="21" t="n">
        <f aca="false">S44+T44</f>
        <v>719280</v>
      </c>
      <c r="V44" s="8"/>
      <c r="W44" s="8"/>
      <c r="X44" s="8"/>
      <c r="Y44" s="8"/>
      <c r="Z44" s="8"/>
    </row>
    <row r="45" customFormat="false" ht="20.35" hidden="false" customHeight="true" outlineLevel="0" collapsed="false">
      <c r="A45" s="15" t="s">
        <v>17</v>
      </c>
      <c r="B45" s="8" t="n">
        <v>-0.1</v>
      </c>
      <c r="C45" s="8" t="n">
        <f aca="false">C44-B44</f>
        <v>4.5</v>
      </c>
      <c r="D45" s="8" t="n">
        <f aca="false">D44-C44</f>
        <v>-0.5</v>
      </c>
      <c r="E45" s="8" t="n">
        <f aca="false">E44-D44</f>
        <v>0.666666666666667</v>
      </c>
      <c r="F45" s="8" t="n">
        <f aca="false">F44-E44</f>
        <v>0.5</v>
      </c>
      <c r="G45" s="8" t="n">
        <f aca="false">G44-F44</f>
        <v>1.33333333333333</v>
      </c>
      <c r="H45" s="8" t="n">
        <f aca="false">H44-G44</f>
        <v>1.83333333333333</v>
      </c>
      <c r="I45" s="8" t="n">
        <f aca="false">I44-H44</f>
        <v>0.233333333333332</v>
      </c>
      <c r="J45" s="8" t="n">
        <f aca="false">J44-I44</f>
        <v>4</v>
      </c>
      <c r="K45" s="8" t="n">
        <f aca="false">K44-J44</f>
        <v>0.233333333333334</v>
      </c>
      <c r="L45" s="8" t="n">
        <f aca="false">L44-K44</f>
        <v>5.26666666666666</v>
      </c>
      <c r="M45" s="8" t="n">
        <f aca="false">M44-L44</f>
        <v>-1.5</v>
      </c>
      <c r="N45" s="8"/>
      <c r="O45" s="8" t="n">
        <v>25000</v>
      </c>
      <c r="P45" s="8" t="n">
        <v>9.99</v>
      </c>
      <c r="Q45" s="8" t="n">
        <f aca="false">P45*12</f>
        <v>119.88</v>
      </c>
      <c r="R45" s="8" t="n">
        <f aca="false">O45*(P45*3)</f>
        <v>749250</v>
      </c>
      <c r="S45" s="21" t="n">
        <f aca="false">(O45*0.4)*Q45</f>
        <v>1198800</v>
      </c>
      <c r="T45" s="21" t="n">
        <f aca="false">(O45*0.6)*(P45*4)</f>
        <v>599400</v>
      </c>
      <c r="U45" s="21" t="n">
        <f aca="false">S45+T45</f>
        <v>1798200</v>
      </c>
      <c r="V45" s="8"/>
      <c r="W45" s="8"/>
      <c r="X45" s="8"/>
      <c r="Y45" s="8"/>
      <c r="Z45" s="8"/>
    </row>
    <row r="46" customFormat="false" ht="20.35" hidden="false" customHeight="true" outlineLevel="0" collapsed="false">
      <c r="A46" s="14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20.35" hidden="false" customHeight="true" outlineLevel="0" collapsed="false">
      <c r="A47" s="14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20.35" hidden="false" customHeight="true" outlineLevel="0" collapsed="false">
      <c r="A48" s="14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26.35" hidden="false" customHeight="true" outlineLevel="0" collapsed="false">
      <c r="A49" s="7" t="s">
        <v>19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20.35" hidden="false" customHeight="true" outlineLevel="0" collapsed="false">
      <c r="A50" s="14"/>
      <c r="B50" s="19" t="s">
        <v>2</v>
      </c>
      <c r="C50" s="19" t="s">
        <v>3</v>
      </c>
      <c r="D50" s="19" t="s">
        <v>4</v>
      </c>
      <c r="E50" s="19" t="s">
        <v>5</v>
      </c>
      <c r="F50" s="19" t="s">
        <v>6</v>
      </c>
      <c r="G50" s="19" t="s">
        <v>7</v>
      </c>
      <c r="H50" s="19" t="s">
        <v>8</v>
      </c>
      <c r="I50" s="19" t="s">
        <v>9</v>
      </c>
      <c r="J50" s="19" t="s">
        <v>10</v>
      </c>
      <c r="K50" s="19" t="s">
        <v>11</v>
      </c>
      <c r="L50" s="19" t="s">
        <v>12</v>
      </c>
      <c r="M50" s="19" t="s">
        <v>13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20.35" hidden="false" customHeight="true" outlineLevel="0" collapsed="false">
      <c r="A51" s="14"/>
      <c r="B51" s="8" t="n">
        <v>0</v>
      </c>
      <c r="C51" s="8" t="n">
        <v>1</v>
      </c>
      <c r="D51" s="8" t="n">
        <v>1</v>
      </c>
      <c r="E51" s="8" t="n">
        <v>3</v>
      </c>
      <c r="F51" s="8" t="n">
        <v>5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20.35" hidden="false" customHeight="true" outlineLevel="0" collapsed="false">
      <c r="A52" s="14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20.35" hidden="false" customHeight="true" outlineLevel="0" collapsed="false">
      <c r="A53" s="14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20.35" hidden="false" customHeight="true" outlineLevel="0" collapsed="false">
      <c r="A54" s="14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20.35" hidden="false" customHeight="true" outlineLevel="0" collapsed="false">
      <c r="A55" s="14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20.35" hidden="false" customHeight="true" outlineLevel="0" collapsed="false">
      <c r="A56" s="14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20.35" hidden="false" customHeight="true" outlineLevel="0" collapsed="false">
      <c r="A57" s="14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20.35" hidden="false" customHeight="true" outlineLevel="0" collapsed="false">
      <c r="A58" s="15" t="s">
        <v>14</v>
      </c>
      <c r="B58" s="8" t="n">
        <f aca="false">AVERAGE(B51:B57)</f>
        <v>0</v>
      </c>
      <c r="C58" s="8" t="n">
        <f aca="false">AVERAGE(C51:C57)</f>
        <v>1</v>
      </c>
      <c r="D58" s="8" t="n">
        <f aca="false">AVERAGE(D51:D57)</f>
        <v>1</v>
      </c>
      <c r="E58" s="8" t="n">
        <f aca="false">AVERAGE(E51:E57)</f>
        <v>3</v>
      </c>
      <c r="F58" s="8" t="n">
        <f aca="false">AVERAGE(F51:F57)</f>
        <v>5</v>
      </c>
      <c r="G58" s="8" t="e">
        <f aca="false">AVERAGE(G51:G57)</f>
        <v>#DIV/0!</v>
      </c>
      <c r="H58" s="8" t="e">
        <f aca="false">AVERAGE(H51:H57)</f>
        <v>#DIV/0!</v>
      </c>
      <c r="I58" s="8" t="e">
        <f aca="false">AVERAGE(I51:I57)</f>
        <v>#DIV/0!</v>
      </c>
      <c r="J58" s="8" t="e">
        <f aca="false">AVERAGE(J51:J57)</f>
        <v>#DIV/0!</v>
      </c>
      <c r="K58" s="8" t="e">
        <f aca="false">AVERAGE(K51:K57)</f>
        <v>#DIV/0!</v>
      </c>
      <c r="L58" s="8" t="e">
        <f aca="false">AVERAGE(L51:L57)</f>
        <v>#DIV/0!</v>
      </c>
      <c r="M58" s="8" t="e">
        <f aca="false">AVERAGE(M51:M57)</f>
        <v>#DIV/0!</v>
      </c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20.35" hidden="false" customHeight="true" outlineLevel="0" collapsed="false">
      <c r="A59" s="14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20.35" hidden="false" customHeight="true" outlineLevel="0" collapsed="false">
      <c r="A60" s="15" t="s">
        <v>15</v>
      </c>
      <c r="B60" s="8" t="n">
        <v>2</v>
      </c>
      <c r="C60" s="8" t="n">
        <f aca="false">AVERAGE(B58:C58)</f>
        <v>0.5</v>
      </c>
      <c r="D60" s="8" t="n">
        <f aca="false">AVERAGE(B58:D58)</f>
        <v>0.666666666666667</v>
      </c>
      <c r="E60" s="8" t="n">
        <f aca="false">AVERAGE(C58:E58)</f>
        <v>1.66666666666667</v>
      </c>
      <c r="F60" s="8" t="n">
        <f aca="false">AVERAGE(D58:F58)</f>
        <v>3</v>
      </c>
      <c r="G60" s="8" t="e">
        <f aca="false">AVERAGE(E58:G58)</f>
        <v>#DIV/0!</v>
      </c>
      <c r="H60" s="8" t="e">
        <f aca="false">AVERAGE(F58:H58)</f>
        <v>#DIV/0!</v>
      </c>
      <c r="I60" s="8" t="e">
        <f aca="false">AVERAGE(G58:I58)</f>
        <v>#DIV/0!</v>
      </c>
      <c r="J60" s="8" t="e">
        <f aca="false">AVERAGE(H58:J58)</f>
        <v>#DIV/0!</v>
      </c>
      <c r="K60" s="8" t="e">
        <f aca="false">AVERAGE(I58:K58)</f>
        <v>#DIV/0!</v>
      </c>
      <c r="L60" s="8" t="e">
        <f aca="false">AVERAGE(J58:L58)</f>
        <v>#DIV/0!</v>
      </c>
      <c r="M60" s="8" t="e">
        <f aca="false">AVERAGE(K58:M58)</f>
        <v>#DIV/0!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20.35" hidden="false" customHeight="true" outlineLevel="0" collapsed="false">
      <c r="A61" s="15" t="s">
        <v>17</v>
      </c>
      <c r="B61" s="8" t="n">
        <v>-0.1</v>
      </c>
      <c r="C61" s="8" t="n">
        <f aca="false">C60-B60</f>
        <v>-1.5</v>
      </c>
      <c r="D61" s="8" t="n">
        <f aca="false">D60-C60</f>
        <v>0.166666666666667</v>
      </c>
      <c r="E61" s="8" t="n">
        <f aca="false">E60-D60</f>
        <v>1</v>
      </c>
      <c r="F61" s="8" t="n">
        <f aca="false">F60-E60</f>
        <v>1.33333333333333</v>
      </c>
      <c r="G61" s="8" t="e">
        <f aca="false">G60-F60</f>
        <v>#DIV/0!</v>
      </c>
      <c r="H61" s="8" t="e">
        <f aca="false">H60-G60</f>
        <v>#DIV/0!</v>
      </c>
      <c r="I61" s="8" t="e">
        <f aca="false">I60-H60</f>
        <v>#DIV/0!</v>
      </c>
      <c r="J61" s="8" t="e">
        <f aca="false">J60-I60</f>
        <v>#DIV/0!</v>
      </c>
      <c r="K61" s="8" t="e">
        <f aca="false">K60-J60</f>
        <v>#DIV/0!</v>
      </c>
      <c r="L61" s="8" t="e">
        <f aca="false">L60-K60</f>
        <v>#DIV/0!</v>
      </c>
      <c r="M61" s="8" t="e">
        <f aca="false">M60-L60</f>
        <v>#DIV/0!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20.35" hidden="false" customHeight="true" outlineLevel="0" collapsed="false">
      <c r="A62" s="14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20.35" hidden="false" customHeight="true" outlineLevel="0" collapsed="false">
      <c r="A63" s="14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20.35" hidden="false" customHeight="true" outlineLevel="0" collapsed="false">
      <c r="A64" s="14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20.35" hidden="false" customHeight="true" outlineLevel="0" collapsed="false">
      <c r="A65" s="14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20.35" hidden="false" customHeight="true" outlineLevel="0" collapsed="false">
      <c r="A66" s="14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20.35" hidden="false" customHeight="true" outlineLevel="0" collapsed="false">
      <c r="A67" s="14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20.35" hidden="false" customHeight="true" outlineLevel="0" collapsed="false">
      <c r="A68" s="14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20.35" hidden="false" customHeight="true" outlineLevel="0" collapsed="false">
      <c r="A69" s="14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</sheetData>
  <mergeCells count="1">
    <mergeCell ref="A1:Z1"/>
  </mergeCell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42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5" activeCellId="0" sqref="D5"/>
    </sheetView>
  </sheetViews>
  <sheetFormatPr defaultRowHeight="18"/>
  <cols>
    <col collapsed="false" hidden="false" max="1" min="1" style="1" width="19.7091836734694"/>
    <col collapsed="false" hidden="false" max="256" min="2" style="1" width="18.4948979591837"/>
    <col collapsed="false" hidden="false" max="1025" min="257" style="0" width="8.36734693877551"/>
  </cols>
  <sheetData>
    <row r="1" customFormat="false" ht="20.55" hidden="false" customHeight="true" outlineLevel="0" collapsed="false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customFormat="false" ht="20.55" hidden="false" customHeight="true" outlineLevel="0" collapsed="false">
      <c r="A2" s="15" t="s">
        <v>26</v>
      </c>
      <c r="B2" s="15" t="s">
        <v>27</v>
      </c>
      <c r="C2" s="14"/>
      <c r="D2" s="22" t="n">
        <v>41250</v>
      </c>
      <c r="E2" s="22" t="n">
        <v>41251</v>
      </c>
      <c r="F2" s="22" t="n">
        <v>41252</v>
      </c>
      <c r="G2" s="22" t="n">
        <v>41253</v>
      </c>
      <c r="H2" s="22" t="n">
        <v>41254</v>
      </c>
      <c r="I2" s="22" t="n">
        <v>41255</v>
      </c>
      <c r="J2" s="22" t="n">
        <v>41256</v>
      </c>
      <c r="K2" s="22" t="n">
        <v>41257</v>
      </c>
      <c r="L2" s="22" t="n">
        <v>41258</v>
      </c>
    </row>
    <row r="3" customFormat="false" ht="32.35" hidden="false" customHeight="true" outlineLevel="0" collapsed="false">
      <c r="A3" s="15" t="s">
        <v>28</v>
      </c>
      <c r="B3" s="14" t="n">
        <v>0</v>
      </c>
      <c r="C3" s="14" t="n">
        <v>0</v>
      </c>
      <c r="D3" s="8" t="n">
        <v>3</v>
      </c>
      <c r="E3" s="8" t="n">
        <v>0</v>
      </c>
      <c r="F3" s="8" t="n">
        <v>0</v>
      </c>
      <c r="G3" s="8" t="n">
        <v>0</v>
      </c>
      <c r="H3" s="23" t="n">
        <v>0</v>
      </c>
      <c r="I3" s="23" t="n">
        <v>2</v>
      </c>
      <c r="J3" s="8" t="n">
        <v>4</v>
      </c>
      <c r="K3" s="8" t="n">
        <v>5</v>
      </c>
      <c r="L3" s="8" t="n">
        <v>0</v>
      </c>
    </row>
    <row r="4" customFormat="false" ht="20.35" hidden="false" customHeight="true" outlineLevel="0" collapsed="false">
      <c r="A4" s="14"/>
      <c r="B4" s="14"/>
      <c r="C4" s="14"/>
      <c r="D4" s="8"/>
      <c r="E4" s="8"/>
      <c r="F4" s="8"/>
      <c r="G4" s="8"/>
      <c r="H4" s="8"/>
      <c r="I4" s="8"/>
      <c r="J4" s="8"/>
      <c r="K4" s="8"/>
      <c r="L4" s="8"/>
    </row>
    <row r="5" customFormat="false" ht="20.35" hidden="false" customHeight="true" outlineLevel="0" collapsed="false">
      <c r="A5" s="15" t="s">
        <v>29</v>
      </c>
      <c r="B5" s="14"/>
      <c r="C5" s="14"/>
      <c r="D5" s="8"/>
      <c r="E5" s="8" t="n">
        <f aca="false">AVERAGE(B3:E3)</f>
        <v>0.75</v>
      </c>
      <c r="F5" s="8" t="n">
        <f aca="false">AVERAGE(C3:F3)</f>
        <v>0.75</v>
      </c>
      <c r="G5" s="8" t="n">
        <f aca="false">AVERAGE(C3:G3)</f>
        <v>0.6</v>
      </c>
      <c r="H5" s="8" t="n">
        <f aca="false">AVERAGE(B3:G3)</f>
        <v>0.5</v>
      </c>
      <c r="I5" s="8" t="n">
        <f aca="false">AVERAGE(B3:H3)</f>
        <v>0.428571428571429</v>
      </c>
      <c r="J5" s="8" t="n">
        <f aca="false">AVERAGE(C3:I3)</f>
        <v>0.714285714285714</v>
      </c>
      <c r="K5" s="24" t="n">
        <f aca="false">AVERAGE(D3:J3)</f>
        <v>1.28571428571429</v>
      </c>
      <c r="L5" s="24" t="n">
        <f aca="false">AVERAGE(E3:K3)</f>
        <v>1.57142857142857</v>
      </c>
    </row>
    <row r="6" customFormat="false" ht="20.35" hidden="false" customHeight="true" outlineLevel="0" collapsed="false">
      <c r="A6" s="14"/>
      <c r="B6" s="14"/>
      <c r="C6" s="14"/>
      <c r="D6" s="8"/>
      <c r="E6" s="8"/>
      <c r="F6" s="8"/>
      <c r="G6" s="8"/>
      <c r="H6" s="8"/>
      <c r="I6" s="8"/>
      <c r="J6" s="8"/>
      <c r="K6" s="8"/>
      <c r="L6" s="8"/>
    </row>
    <row r="7" customFormat="false" ht="20.35" hidden="false" customHeight="true" outlineLevel="0" collapsed="false">
      <c r="A7" s="15" t="s">
        <v>30</v>
      </c>
      <c r="B7" s="14"/>
      <c r="C7" s="14"/>
      <c r="D7" s="8"/>
      <c r="E7" s="8" t="n">
        <f aca="false">E5-D5</f>
        <v>0.75</v>
      </c>
      <c r="F7" s="8" t="n">
        <f aca="false">F5-E5</f>
        <v>0</v>
      </c>
      <c r="G7" s="8" t="n">
        <f aca="false">G5-F5</f>
        <v>-0.15</v>
      </c>
      <c r="H7" s="8" t="n">
        <f aca="false">H5-G5</f>
        <v>-0.1</v>
      </c>
      <c r="I7" s="8" t="n">
        <f aca="false">I5-H5</f>
        <v>-0.0714285714285715</v>
      </c>
      <c r="J7" s="8" t="n">
        <f aca="false">J5-I5</f>
        <v>0.285714285714286</v>
      </c>
      <c r="K7" s="8" t="n">
        <f aca="false">K5-J5</f>
        <v>0.571428571428571</v>
      </c>
      <c r="L7" s="8" t="n">
        <f aca="false">L5-K5</f>
        <v>0.285714285714286</v>
      </c>
    </row>
    <row r="8" customFormat="false" ht="20.35" hidden="false" customHeight="true" outlineLevel="0" collapsed="false">
      <c r="A8" s="15" t="s">
        <v>31</v>
      </c>
      <c r="B8" s="14"/>
      <c r="C8" s="14"/>
      <c r="D8" s="8"/>
      <c r="E8" s="8"/>
      <c r="F8" s="8"/>
      <c r="G8" s="8"/>
      <c r="H8" s="8"/>
      <c r="I8" s="8"/>
      <c r="J8" s="8"/>
      <c r="K8" s="8"/>
      <c r="L8" s="8"/>
    </row>
    <row r="9" customFormat="false" ht="20.35" hidden="false" customHeight="true" outlineLevel="0" collapsed="false">
      <c r="A9" s="14"/>
      <c r="B9" s="14"/>
      <c r="C9" s="14"/>
      <c r="D9" s="8"/>
      <c r="E9" s="8"/>
      <c r="F9" s="8"/>
      <c r="G9" s="8"/>
      <c r="H9" s="8"/>
      <c r="I9" s="8"/>
      <c r="J9" s="8"/>
      <c r="K9" s="8"/>
      <c r="L9" s="8"/>
    </row>
    <row r="10" customFormat="false" ht="20.35" hidden="false" customHeight="true" outlineLevel="0" collapsed="false">
      <c r="A10" s="14"/>
      <c r="B10" s="14"/>
      <c r="C10" s="14"/>
      <c r="D10" s="8"/>
      <c r="E10" s="8"/>
      <c r="F10" s="8"/>
      <c r="G10" s="8"/>
      <c r="H10" s="8"/>
      <c r="I10" s="8"/>
      <c r="J10" s="8"/>
      <c r="K10" s="8"/>
      <c r="L10" s="8"/>
    </row>
    <row r="11" customFormat="false" ht="20.35" hidden="false" customHeight="true" outlineLevel="0" collapsed="false">
      <c r="A11" s="14"/>
      <c r="B11" s="14"/>
      <c r="C11" s="14"/>
      <c r="D11" s="8"/>
      <c r="E11" s="8"/>
      <c r="F11" s="8"/>
      <c r="G11" s="8"/>
      <c r="H11" s="8"/>
      <c r="I11" s="8"/>
      <c r="J11" s="8"/>
      <c r="K11" s="8"/>
      <c r="L11" s="8"/>
    </row>
    <row r="12" customFormat="false" ht="20.35" hidden="false" customHeight="true" outlineLevel="0" collapsed="false">
      <c r="A12" s="14"/>
      <c r="B12" s="14"/>
      <c r="C12" s="14"/>
      <c r="D12" s="8"/>
      <c r="E12" s="8"/>
      <c r="F12" s="8"/>
      <c r="G12" s="8"/>
      <c r="H12" s="8"/>
      <c r="I12" s="8"/>
      <c r="J12" s="8"/>
      <c r="K12" s="8"/>
      <c r="L12" s="8"/>
    </row>
    <row r="13" customFormat="false" ht="20.35" hidden="false" customHeight="true" outlineLevel="0" collapsed="false">
      <c r="A13" s="14"/>
      <c r="B13" s="14"/>
      <c r="C13" s="14"/>
      <c r="D13" s="8"/>
      <c r="E13" s="8"/>
      <c r="F13" s="8"/>
      <c r="G13" s="8"/>
      <c r="H13" s="8"/>
      <c r="I13" s="8"/>
      <c r="J13" s="8"/>
      <c r="K13" s="8"/>
      <c r="L13" s="8"/>
    </row>
    <row r="14" customFormat="false" ht="20.35" hidden="false" customHeight="true" outlineLevel="0" collapsed="false">
      <c r="A14" s="15" t="s">
        <v>32</v>
      </c>
      <c r="B14" s="25" t="n">
        <v>41246</v>
      </c>
      <c r="C14" s="25" t="n">
        <v>41247</v>
      </c>
      <c r="D14" s="22" t="n">
        <v>41247</v>
      </c>
      <c r="E14" s="22" t="n">
        <v>41248</v>
      </c>
      <c r="F14" s="22" t="n">
        <v>41249</v>
      </c>
      <c r="G14" s="22" t="n">
        <v>41250</v>
      </c>
      <c r="H14" s="22" t="n">
        <v>41251</v>
      </c>
      <c r="I14" s="22" t="n">
        <v>41252</v>
      </c>
      <c r="J14" s="20" t="s">
        <v>8</v>
      </c>
      <c r="K14" s="20" t="s">
        <v>9</v>
      </c>
      <c r="L14" s="20" t="s">
        <v>10</v>
      </c>
    </row>
    <row r="15" customFormat="false" ht="32.35" hidden="false" customHeight="true" outlineLevel="0" collapsed="false">
      <c r="A15" s="15" t="s">
        <v>28</v>
      </c>
      <c r="B15" s="14" t="n">
        <v>0</v>
      </c>
      <c r="C15" s="14" t="n">
        <v>0</v>
      </c>
      <c r="D15" s="8" t="n">
        <v>0</v>
      </c>
      <c r="E15" s="8" t="n">
        <v>0</v>
      </c>
      <c r="F15" s="8" t="n">
        <v>5</v>
      </c>
      <c r="G15" s="8" t="n">
        <v>6</v>
      </c>
      <c r="H15" s="14" t="n">
        <v>7</v>
      </c>
      <c r="I15" s="14" t="n">
        <v>0</v>
      </c>
      <c r="J15" s="8" t="n">
        <v>10</v>
      </c>
      <c r="K15" s="8" t="n">
        <v>1</v>
      </c>
      <c r="L15" s="8" t="n">
        <v>8</v>
      </c>
    </row>
    <row r="16" customFormat="false" ht="20.35" hidden="false" customHeight="true" outlineLevel="0" collapsed="false">
      <c r="A16" s="14"/>
      <c r="B16" s="14"/>
      <c r="C16" s="14"/>
      <c r="D16" s="8"/>
      <c r="E16" s="8"/>
      <c r="F16" s="8"/>
      <c r="G16" s="8"/>
      <c r="H16" s="24"/>
      <c r="I16" s="24"/>
      <c r="J16" s="8"/>
      <c r="K16" s="8"/>
      <c r="L16" s="8"/>
    </row>
    <row r="17" customFormat="false" ht="20.35" hidden="false" customHeight="true" outlineLevel="0" collapsed="false">
      <c r="A17" s="15" t="s">
        <v>29</v>
      </c>
      <c r="B17" s="14"/>
      <c r="C17" s="14" t="n">
        <f aca="false">AVERAGE(A15:C15)</f>
        <v>0</v>
      </c>
      <c r="D17" s="8" t="n">
        <f aca="false">AVERAGE(B15:D15)</f>
        <v>0</v>
      </c>
      <c r="E17" s="8" t="n">
        <f aca="false">AVERAGE(B15:E15)</f>
        <v>0</v>
      </c>
      <c r="F17" s="8" t="n">
        <f aca="false">AVERAGE(B15:F15)</f>
        <v>1</v>
      </c>
      <c r="G17" s="8" t="n">
        <f aca="false">AVERAGE(B15:G15)</f>
        <v>1.83333333333333</v>
      </c>
      <c r="H17" s="24" t="n">
        <f aca="false">AVERAGE(B15:H15)</f>
        <v>2.57142857142857</v>
      </c>
      <c r="I17" s="24" t="n">
        <f aca="false">AVERAGE(C15:I15)</f>
        <v>2.57142857142857</v>
      </c>
      <c r="J17" s="8" t="n">
        <f aca="false">AVERAGE(H15:J15)</f>
        <v>5.66666666666667</v>
      </c>
      <c r="K17" s="8" t="n">
        <f aca="false">AVERAGE(I15:K15)</f>
        <v>3.66666666666667</v>
      </c>
      <c r="L17" s="8" t="n">
        <f aca="false">AVERAGE(J15:L15)</f>
        <v>6.33333333333333</v>
      </c>
    </row>
    <row r="18" customFormat="false" ht="20.35" hidden="false" customHeight="true" outlineLevel="0" collapsed="false">
      <c r="A18" s="14"/>
      <c r="B18" s="14"/>
      <c r="C18" s="14"/>
      <c r="D18" s="8"/>
      <c r="E18" s="8"/>
      <c r="F18" s="8"/>
      <c r="G18" s="8"/>
      <c r="H18" s="24"/>
      <c r="I18" s="24"/>
      <c r="J18" s="8"/>
      <c r="K18" s="8"/>
      <c r="L18" s="8"/>
    </row>
    <row r="19" customFormat="false" ht="20.35" hidden="false" customHeight="true" outlineLevel="0" collapsed="false">
      <c r="A19" s="15" t="s">
        <v>30</v>
      </c>
      <c r="B19" s="14"/>
      <c r="C19" s="14"/>
      <c r="D19" s="8" t="n">
        <f aca="false">D17-C17</f>
        <v>0</v>
      </c>
      <c r="E19" s="8" t="n">
        <f aca="false">E17-D17</f>
        <v>0</v>
      </c>
      <c r="F19" s="8" t="n">
        <f aca="false">F17-E17</f>
        <v>1</v>
      </c>
      <c r="G19" s="8" t="n">
        <f aca="false">G17-F17</f>
        <v>0.833333333333333</v>
      </c>
      <c r="H19" s="24" t="n">
        <f aca="false">H17-G17</f>
        <v>0.738095238095238</v>
      </c>
      <c r="I19" s="24" t="n">
        <f aca="false">I17-H17</f>
        <v>0</v>
      </c>
      <c r="J19" s="8" t="n">
        <f aca="false">J17-I17</f>
        <v>3.0952380952381</v>
      </c>
      <c r="K19" s="8" t="n">
        <f aca="false">K17-J17</f>
        <v>-2</v>
      </c>
      <c r="L19" s="8" t="n">
        <f aca="false">L17-K17</f>
        <v>2.66666666666667</v>
      </c>
    </row>
    <row r="20" customFormat="false" ht="20.35" hidden="false" customHeight="true" outlineLevel="0" collapsed="false">
      <c r="A20" s="15" t="s">
        <v>31</v>
      </c>
      <c r="B20" s="14"/>
      <c r="C20" s="14"/>
      <c r="D20" s="20" t="s">
        <v>33</v>
      </c>
      <c r="E20" s="20" t="s">
        <v>34</v>
      </c>
      <c r="F20" s="20" t="s">
        <v>34</v>
      </c>
      <c r="G20" s="20" t="s">
        <v>35</v>
      </c>
      <c r="H20" s="26" t="s">
        <v>35</v>
      </c>
      <c r="I20" s="26" t="s">
        <v>35</v>
      </c>
      <c r="J20" s="20" t="s">
        <v>33</v>
      </c>
      <c r="K20" s="20" t="s">
        <v>34</v>
      </c>
      <c r="L20" s="20" t="s">
        <v>33</v>
      </c>
    </row>
    <row r="21" customFormat="false" ht="20.35" hidden="false" customHeight="true" outlineLevel="0" collapsed="false">
      <c r="A21" s="14"/>
      <c r="B21" s="14"/>
      <c r="C21" s="14"/>
      <c r="D21" s="8"/>
      <c r="E21" s="8"/>
      <c r="F21" s="8"/>
      <c r="G21" s="8"/>
      <c r="H21" s="8"/>
      <c r="I21" s="8"/>
      <c r="J21" s="8"/>
      <c r="K21" s="8"/>
      <c r="L21" s="8"/>
    </row>
    <row r="22" customFormat="false" ht="20.35" hidden="false" customHeight="true" outlineLevel="0" collapsed="false">
      <c r="A22" s="14"/>
      <c r="B22" s="14"/>
      <c r="C22" s="14"/>
      <c r="D22" s="8"/>
      <c r="E22" s="8"/>
      <c r="F22" s="8"/>
      <c r="G22" s="8"/>
      <c r="H22" s="8"/>
      <c r="I22" s="8"/>
      <c r="J22" s="8"/>
      <c r="K22" s="8"/>
      <c r="L22" s="8"/>
    </row>
    <row r="23" customFormat="false" ht="20.35" hidden="false" customHeight="true" outlineLevel="0" collapsed="false">
      <c r="A23" s="14"/>
      <c r="B23" s="14"/>
      <c r="C23" s="14"/>
      <c r="D23" s="8"/>
      <c r="E23" s="8"/>
      <c r="F23" s="8"/>
      <c r="G23" s="8"/>
      <c r="H23" s="8"/>
      <c r="I23" s="8"/>
      <c r="J23" s="8"/>
      <c r="K23" s="8"/>
      <c r="L23" s="8"/>
    </row>
    <row r="24" customFormat="false" ht="20.35" hidden="false" customHeight="true" outlineLevel="0" collapsed="false">
      <c r="A24" s="15" t="s">
        <v>36</v>
      </c>
      <c r="B24" s="25" t="n">
        <v>41246</v>
      </c>
      <c r="C24" s="25" t="n">
        <v>41247</v>
      </c>
      <c r="D24" s="22" t="n">
        <v>41247</v>
      </c>
      <c r="E24" s="22" t="n">
        <v>41248</v>
      </c>
      <c r="F24" s="22" t="n">
        <v>41249</v>
      </c>
      <c r="G24" s="22" t="n">
        <v>41250</v>
      </c>
      <c r="H24" s="22" t="n">
        <v>41251</v>
      </c>
      <c r="I24" s="22" t="n">
        <v>41252</v>
      </c>
      <c r="J24" s="22" t="n">
        <v>41253</v>
      </c>
      <c r="K24" s="8"/>
      <c r="L24" s="8"/>
    </row>
    <row r="25" customFormat="false" ht="32.35" hidden="false" customHeight="true" outlineLevel="0" collapsed="false">
      <c r="A25" s="15" t="s">
        <v>28</v>
      </c>
      <c r="B25" s="14" t="n">
        <v>0</v>
      </c>
      <c r="C25" s="14" t="n">
        <v>0</v>
      </c>
      <c r="D25" s="8" t="n">
        <v>5</v>
      </c>
      <c r="E25" s="8" t="n">
        <v>0</v>
      </c>
      <c r="F25" s="8" t="n">
        <v>0</v>
      </c>
      <c r="G25" s="8" t="n">
        <v>3</v>
      </c>
      <c r="H25" s="14" t="n">
        <v>5</v>
      </c>
      <c r="I25" s="14" t="n">
        <v>6</v>
      </c>
      <c r="J25" s="8" t="n">
        <v>0</v>
      </c>
      <c r="K25" s="8" t="n">
        <v>6</v>
      </c>
      <c r="L25" s="8" t="n">
        <v>0</v>
      </c>
    </row>
    <row r="26" customFormat="false" ht="20.35" hidden="false" customHeight="true" outlineLevel="0" collapsed="false">
      <c r="A26" s="14"/>
      <c r="B26" s="14"/>
      <c r="C26" s="14"/>
      <c r="D26" s="8"/>
      <c r="E26" s="8"/>
      <c r="F26" s="8"/>
      <c r="G26" s="8"/>
      <c r="H26" s="24"/>
      <c r="I26" s="24"/>
      <c r="J26" s="8"/>
      <c r="K26" s="8"/>
      <c r="L26" s="8"/>
    </row>
    <row r="27" customFormat="false" ht="20.35" hidden="false" customHeight="true" outlineLevel="0" collapsed="false">
      <c r="A27" s="15" t="s">
        <v>29</v>
      </c>
      <c r="B27" s="14"/>
      <c r="C27" s="14" t="n">
        <f aca="false">AVERAGE(A25:C25)</f>
        <v>0</v>
      </c>
      <c r="D27" s="8" t="n">
        <f aca="false">AVERAGE(B25:D25)</f>
        <v>1.66666666666667</v>
      </c>
      <c r="E27" s="8" t="n">
        <f aca="false">AVERAGE(B25:E25)</f>
        <v>1.25</v>
      </c>
      <c r="F27" s="8" t="n">
        <f aca="false">AVERAGE(B25:F25)</f>
        <v>1</v>
      </c>
      <c r="G27" s="8" t="n">
        <f aca="false">AVERAGE(B25:G25)</f>
        <v>1.33333333333333</v>
      </c>
      <c r="H27" s="24" t="n">
        <f aca="false">AVERAGE(B25:H25)</f>
        <v>1.85714285714286</v>
      </c>
      <c r="I27" s="24" t="n">
        <f aca="false">AVERAGE(C25:I25)</f>
        <v>2.71428571428571</v>
      </c>
      <c r="J27" s="8" t="n">
        <f aca="false">AVERAGE(H25:J25)</f>
        <v>3.66666666666667</v>
      </c>
      <c r="K27" s="8" t="n">
        <f aca="false">AVERAGE(I25:K25)</f>
        <v>4</v>
      </c>
      <c r="L27" s="8" t="n">
        <f aca="false">AVERAGE(J25:L25)</f>
        <v>2</v>
      </c>
    </row>
    <row r="28" customFormat="false" ht="20.35" hidden="false" customHeight="true" outlineLevel="0" collapsed="false">
      <c r="A28" s="14"/>
      <c r="B28" s="14"/>
      <c r="C28" s="14"/>
      <c r="D28" s="8"/>
      <c r="E28" s="8"/>
      <c r="F28" s="8"/>
      <c r="G28" s="8"/>
      <c r="H28" s="24"/>
      <c r="I28" s="24"/>
      <c r="J28" s="8"/>
      <c r="K28" s="8"/>
      <c r="L28" s="8"/>
    </row>
    <row r="29" customFormat="false" ht="20.35" hidden="false" customHeight="true" outlineLevel="0" collapsed="false">
      <c r="A29" s="15" t="s">
        <v>30</v>
      </c>
      <c r="B29" s="14"/>
      <c r="C29" s="14"/>
      <c r="D29" s="8" t="n">
        <f aca="false">D27-C27</f>
        <v>1.66666666666667</v>
      </c>
      <c r="E29" s="8" t="n">
        <f aca="false">E27-D27</f>
        <v>-0.416666666666667</v>
      </c>
      <c r="F29" s="8" t="n">
        <f aca="false">F27-E27</f>
        <v>-0.25</v>
      </c>
      <c r="G29" s="8" t="n">
        <f aca="false">G27-F27</f>
        <v>0.333333333333333</v>
      </c>
      <c r="H29" s="24" t="n">
        <f aca="false">H27-G27</f>
        <v>0.523809523809524</v>
      </c>
      <c r="I29" s="24" t="n">
        <f aca="false">I27-H27</f>
        <v>0.857142857142857</v>
      </c>
      <c r="J29" s="8" t="n">
        <f aca="false">J27-I27</f>
        <v>0.952380952380952</v>
      </c>
      <c r="K29" s="8" t="n">
        <f aca="false">K27-J27</f>
        <v>0.333333333333333</v>
      </c>
      <c r="L29" s="8" t="n">
        <f aca="false">L27-K27</f>
        <v>-2</v>
      </c>
    </row>
    <row r="30" customFormat="false" ht="20.35" hidden="false" customHeight="true" outlineLevel="0" collapsed="false">
      <c r="A30" s="15" t="s">
        <v>31</v>
      </c>
      <c r="B30" s="14"/>
      <c r="C30" s="14"/>
      <c r="D30" s="20" t="s">
        <v>33</v>
      </c>
      <c r="E30" s="20" t="s">
        <v>34</v>
      </c>
      <c r="F30" s="20" t="s">
        <v>34</v>
      </c>
      <c r="G30" s="20" t="s">
        <v>35</v>
      </c>
      <c r="H30" s="26" t="s">
        <v>35</v>
      </c>
      <c r="I30" s="26" t="s">
        <v>35</v>
      </c>
      <c r="J30" s="20" t="s">
        <v>37</v>
      </c>
      <c r="K30" s="20" t="s">
        <v>33</v>
      </c>
      <c r="L30" s="8"/>
    </row>
    <row r="31" customFormat="false" ht="20.35" hidden="false" customHeight="true" outlineLevel="0" collapsed="false">
      <c r="A31" s="14"/>
      <c r="B31" s="14"/>
      <c r="C31" s="14"/>
      <c r="D31" s="8"/>
      <c r="E31" s="8"/>
      <c r="F31" s="8"/>
      <c r="G31" s="8"/>
      <c r="H31" s="8"/>
      <c r="I31" s="8"/>
      <c r="J31" s="8"/>
      <c r="K31" s="8"/>
      <c r="L31" s="8"/>
    </row>
    <row r="32" customFormat="false" ht="20.35" hidden="false" customHeight="true" outlineLevel="0" collapsed="false">
      <c r="A32" s="14"/>
      <c r="B32" s="14"/>
      <c r="C32" s="14"/>
      <c r="D32" s="8"/>
      <c r="E32" s="8"/>
      <c r="F32" s="8"/>
      <c r="G32" s="8"/>
      <c r="H32" s="8"/>
      <c r="I32" s="8"/>
      <c r="J32" s="8"/>
      <c r="K32" s="8"/>
      <c r="L32" s="8"/>
    </row>
    <row r="33" customFormat="false" ht="20.35" hidden="false" customHeight="true" outlineLevel="0" collapsed="false">
      <c r="A33" s="14"/>
      <c r="B33" s="14"/>
      <c r="C33" s="14"/>
      <c r="D33" s="8"/>
      <c r="E33" s="8"/>
      <c r="F33" s="8"/>
      <c r="G33" s="8"/>
      <c r="H33" s="8"/>
      <c r="I33" s="8"/>
      <c r="J33" s="8"/>
      <c r="K33" s="8"/>
      <c r="L33" s="8"/>
    </row>
    <row r="34" customFormat="false" ht="20.35" hidden="false" customHeight="true" outlineLevel="0" collapsed="false">
      <c r="A34" s="15" t="s">
        <v>38</v>
      </c>
      <c r="B34" s="15" t="s">
        <v>39</v>
      </c>
      <c r="C34" s="14"/>
      <c r="D34" s="8"/>
      <c r="E34" s="8"/>
      <c r="F34" s="8"/>
      <c r="G34" s="8"/>
      <c r="H34" s="8"/>
      <c r="I34" s="8"/>
      <c r="J34" s="8"/>
      <c r="K34" s="8"/>
      <c r="L34" s="8"/>
    </row>
    <row r="35" customFormat="false" ht="32.35" hidden="false" customHeight="true" outlineLevel="0" collapsed="false">
      <c r="A35" s="15" t="s">
        <v>28</v>
      </c>
      <c r="B35" s="25" t="n">
        <v>41246</v>
      </c>
      <c r="C35" s="25" t="n">
        <v>41246</v>
      </c>
      <c r="D35" s="22" t="n">
        <v>41247</v>
      </c>
      <c r="E35" s="22" t="n">
        <v>41248</v>
      </c>
      <c r="F35" s="22" t="n">
        <v>41249</v>
      </c>
      <c r="G35" s="22" t="n">
        <v>41250</v>
      </c>
      <c r="H35" s="22" t="n">
        <v>41251</v>
      </c>
      <c r="I35" s="22" t="n">
        <v>41252</v>
      </c>
      <c r="J35" s="8"/>
      <c r="K35" s="8"/>
      <c r="L35" s="8"/>
    </row>
    <row r="36" customFormat="false" ht="20.35" hidden="false" customHeight="true" outlineLevel="0" collapsed="false">
      <c r="A36" s="14"/>
      <c r="B36" s="14" t="n">
        <v>0</v>
      </c>
      <c r="C36" s="14" t="n">
        <v>0</v>
      </c>
      <c r="D36" s="8" t="n">
        <v>20</v>
      </c>
      <c r="E36" s="8" t="n">
        <v>15</v>
      </c>
      <c r="F36" s="8" t="n">
        <v>0</v>
      </c>
      <c r="G36" s="8" t="n">
        <v>10</v>
      </c>
      <c r="H36" s="14" t="n">
        <v>5</v>
      </c>
      <c r="I36" s="14" t="n">
        <v>0</v>
      </c>
      <c r="J36" s="8"/>
      <c r="K36" s="8"/>
      <c r="L36" s="8"/>
    </row>
    <row r="37" customFormat="false" ht="20.35" hidden="false" customHeight="true" outlineLevel="0" collapsed="false">
      <c r="A37" s="15" t="s">
        <v>29</v>
      </c>
      <c r="B37" s="14"/>
      <c r="C37" s="14"/>
      <c r="D37" s="8"/>
      <c r="E37" s="8"/>
      <c r="F37" s="8"/>
      <c r="G37" s="8"/>
      <c r="H37" s="24"/>
      <c r="I37" s="24"/>
      <c r="J37" s="8"/>
      <c r="K37" s="8"/>
      <c r="L37" s="8"/>
    </row>
    <row r="38" customFormat="false" ht="20.35" hidden="false" customHeight="true" outlineLevel="0" collapsed="false">
      <c r="A38" s="14"/>
      <c r="B38" s="14"/>
      <c r="C38" s="14" t="n">
        <f aca="false">AVERAGE(A36:C36)</f>
        <v>0</v>
      </c>
      <c r="D38" s="8" t="n">
        <f aca="false">AVERAGE(B36:D36)</f>
        <v>6.66666666666667</v>
      </c>
      <c r="E38" s="8" t="n">
        <f aca="false">AVERAGE(B36:E36)</f>
        <v>8.75</v>
      </c>
      <c r="F38" s="8" t="n">
        <f aca="false">AVERAGE(B36:F36)</f>
        <v>7</v>
      </c>
      <c r="G38" s="8" t="n">
        <f aca="false">AVERAGE(B36:G36)</f>
        <v>7.5</v>
      </c>
      <c r="H38" s="24" t="n">
        <f aca="false">AVERAGE(B36:H36)</f>
        <v>7.14285714285714</v>
      </c>
      <c r="I38" s="24" t="n">
        <f aca="false">AVERAGE(C36:I36)</f>
        <v>7.14285714285714</v>
      </c>
      <c r="J38" s="8"/>
      <c r="K38" s="8"/>
      <c r="L38" s="8"/>
    </row>
    <row r="39" customFormat="false" ht="20.35" hidden="false" customHeight="true" outlineLevel="0" collapsed="false">
      <c r="A39" s="15" t="s">
        <v>30</v>
      </c>
      <c r="B39" s="14"/>
      <c r="C39" s="14"/>
      <c r="D39" s="8"/>
      <c r="E39" s="8"/>
      <c r="F39" s="8"/>
      <c r="G39" s="8"/>
      <c r="H39" s="24"/>
      <c r="I39" s="24"/>
      <c r="J39" s="8"/>
      <c r="K39" s="8"/>
      <c r="L39" s="8"/>
    </row>
    <row r="40" customFormat="false" ht="20.35" hidden="false" customHeight="true" outlineLevel="0" collapsed="false">
      <c r="A40" s="15" t="s">
        <v>31</v>
      </c>
      <c r="B40" s="14"/>
      <c r="C40" s="14"/>
      <c r="D40" s="8" t="n">
        <f aca="false">D38-C38</f>
        <v>6.66666666666667</v>
      </c>
      <c r="E40" s="8" t="n">
        <f aca="false">E38-D38</f>
        <v>2.08333333333333</v>
      </c>
      <c r="F40" s="8" t="n">
        <f aca="false">F38-E38</f>
        <v>-1.75</v>
      </c>
      <c r="G40" s="8" t="n">
        <f aca="false">G38-F38</f>
        <v>0.5</v>
      </c>
      <c r="H40" s="24" t="n">
        <f aca="false">H38-G38</f>
        <v>-0.357142857142857</v>
      </c>
      <c r="I40" s="24" t="n">
        <f aca="false">I38-H38</f>
        <v>0</v>
      </c>
      <c r="J40" s="8"/>
      <c r="K40" s="8"/>
      <c r="L40" s="8"/>
    </row>
    <row r="41" customFormat="false" ht="20.35" hidden="false" customHeight="true" outlineLevel="0" collapsed="false">
      <c r="A41" s="14"/>
      <c r="B41" s="14"/>
      <c r="C41" s="14"/>
      <c r="D41" s="8"/>
      <c r="E41" s="8"/>
      <c r="F41" s="8"/>
      <c r="G41" s="8"/>
      <c r="H41" s="24"/>
      <c r="I41" s="24"/>
      <c r="J41" s="8"/>
      <c r="K41" s="8"/>
      <c r="L41" s="8"/>
    </row>
    <row r="42" customFormat="false" ht="20.35" hidden="false" customHeight="true" outlineLevel="0" collapsed="false">
      <c r="A42" s="14"/>
      <c r="B42" s="14"/>
      <c r="C42" s="14"/>
      <c r="D42" s="8"/>
      <c r="E42" s="8"/>
      <c r="F42" s="8"/>
      <c r="G42" s="8"/>
      <c r="H42" s="24"/>
      <c r="I42" s="24"/>
      <c r="J42" s="8"/>
      <c r="K42" s="8"/>
      <c r="L42" s="8"/>
    </row>
  </sheetData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6" activeCellId="0" sqref="M1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3"/>
      <c r="B1" s="3" t="n">
        <f aca="true">TODAY()-11</f>
        <v>41517</v>
      </c>
      <c r="C1" s="4" t="n">
        <f aca="true">TODAY()-10</f>
        <v>41518</v>
      </c>
      <c r="D1" s="3" t="n">
        <f aca="true">TODAY()-9</f>
        <v>41519</v>
      </c>
      <c r="E1" s="4" t="n">
        <f aca="true">TODAY()-8</f>
        <v>41520</v>
      </c>
      <c r="F1" s="3" t="n">
        <f aca="true">TODAY()-7</f>
        <v>41521</v>
      </c>
      <c r="G1" s="4" t="n">
        <f aca="true">TODAY()-6</f>
        <v>41522</v>
      </c>
      <c r="H1" s="3" t="n">
        <f aca="true">TODAY()-5</f>
        <v>41523</v>
      </c>
      <c r="I1" s="3" t="n">
        <f aca="true">TODAY()-4</f>
        <v>41524</v>
      </c>
      <c r="J1" s="3" t="n">
        <f aca="true">TODAY()-3</f>
        <v>41525</v>
      </c>
      <c r="K1" s="3" t="n">
        <f aca="true">TODAY()-2</f>
        <v>41526</v>
      </c>
      <c r="L1" s="3" t="n">
        <f aca="true">TODAY()-1</f>
        <v>41527</v>
      </c>
      <c r="M1" s="3" t="n">
        <f aca="true">TODAY()</f>
        <v>41528</v>
      </c>
    </row>
    <row r="2" customFormat="false" ht="18.55" hidden="false" customHeight="false" outlineLevel="0" collapsed="false">
      <c r="A2" s="7" t="s">
        <v>1</v>
      </c>
      <c r="B2" s="8"/>
      <c r="C2" s="8"/>
      <c r="D2" s="8"/>
      <c r="E2" s="8"/>
      <c r="F2" s="8" t="n">
        <v>8</v>
      </c>
      <c r="G2" s="8" t="n">
        <v>7</v>
      </c>
      <c r="H2" s="8" t="n">
        <v>6</v>
      </c>
      <c r="I2" s="8" t="n">
        <v>5</v>
      </c>
      <c r="J2" s="8" t="n">
        <v>4</v>
      </c>
      <c r="K2" s="8" t="n">
        <v>3</v>
      </c>
      <c r="L2" s="8" t="n">
        <v>2</v>
      </c>
      <c r="M2" s="8" t="n">
        <v>1</v>
      </c>
    </row>
    <row r="3" customFormat="false" ht="12.8" hidden="false" customHeight="false" outlineLevel="0" collapsed="false">
      <c r="A3" s="9"/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</row>
    <row r="4" customFormat="false" ht="12.8" hidden="false" customHeight="false" outlineLevel="0" collapsed="false">
      <c r="A4" s="14"/>
      <c r="B4" s="8" t="n">
        <v>0.75</v>
      </c>
      <c r="C4" s="8" t="n">
        <v>0.8</v>
      </c>
      <c r="D4" s="8" t="n">
        <v>0.9</v>
      </c>
      <c r="E4" s="8" t="n">
        <v>1</v>
      </c>
      <c r="F4" s="8" t="n">
        <v>1</v>
      </c>
      <c r="G4" s="8" t="n">
        <v>1</v>
      </c>
      <c r="H4" s="8" t="n">
        <v>0</v>
      </c>
      <c r="I4" s="8" t="n">
        <v>0</v>
      </c>
      <c r="J4" s="8" t="n">
        <v>1</v>
      </c>
      <c r="K4" s="8" t="n">
        <v>3</v>
      </c>
      <c r="L4" s="8" t="n">
        <v>3</v>
      </c>
      <c r="M4" s="8" t="n">
        <v>5</v>
      </c>
    </row>
    <row r="5" customFormat="false" ht="12.8" hidden="false" customHeight="false" outlineLevel="0" collapsed="false">
      <c r="A5" s="14"/>
      <c r="B5" s="8"/>
      <c r="C5" s="8"/>
      <c r="D5" s="8"/>
      <c r="E5" s="8"/>
      <c r="F5" s="8" t="n">
        <v>2</v>
      </c>
      <c r="G5" s="8" t="n">
        <v>1</v>
      </c>
      <c r="H5" s="8"/>
      <c r="I5" s="8"/>
      <c r="J5" s="8" t="n">
        <v>2</v>
      </c>
      <c r="K5" s="8" t="n">
        <v>2</v>
      </c>
      <c r="L5" s="8" t="n">
        <v>3</v>
      </c>
      <c r="M5" s="8" t="n">
        <v>2</v>
      </c>
    </row>
    <row r="6" customFormat="false" ht="12.8" hidden="false" customHeight="false" outlineLevel="0" collapsed="false">
      <c r="A6" s="14"/>
      <c r="B6" s="8"/>
      <c r="C6" s="8"/>
      <c r="D6" s="8"/>
      <c r="E6" s="8"/>
      <c r="F6" s="8" t="n">
        <v>0</v>
      </c>
      <c r="G6" s="8" t="n">
        <v>2</v>
      </c>
      <c r="H6" s="8"/>
      <c r="I6" s="8"/>
      <c r="J6" s="8" t="n">
        <v>3</v>
      </c>
      <c r="K6" s="8" t="n">
        <v>1</v>
      </c>
      <c r="L6" s="8" t="n">
        <v>4</v>
      </c>
      <c r="M6" s="8" t="n">
        <v>3</v>
      </c>
    </row>
    <row r="7" customFormat="false" ht="12.8" hidden="false" customHeight="false" outlineLevel="0" collapsed="false">
      <c r="A7" s="14"/>
      <c r="B7" s="8"/>
      <c r="C7" s="8"/>
      <c r="D7" s="8"/>
      <c r="E7" s="8"/>
      <c r="F7" s="8" t="n">
        <v>1</v>
      </c>
      <c r="G7" s="8" t="n">
        <v>2</v>
      </c>
      <c r="H7" s="8"/>
      <c r="I7" s="8"/>
      <c r="J7" s="8" t="n">
        <v>1</v>
      </c>
      <c r="K7" s="8" t="n">
        <v>1</v>
      </c>
      <c r="L7" s="8" t="n">
        <v>2</v>
      </c>
      <c r="M7" s="8" t="n">
        <v>3</v>
      </c>
    </row>
    <row r="8" customFormat="false" ht="12.8" hidden="false" customHeight="false" outlineLevel="0" collapsed="false">
      <c r="A8" s="14"/>
      <c r="B8" s="8"/>
      <c r="C8" s="8"/>
      <c r="D8" s="8"/>
      <c r="E8" s="8"/>
      <c r="F8" s="8"/>
      <c r="G8" s="8"/>
      <c r="H8" s="8"/>
      <c r="I8" s="8"/>
      <c r="J8" s="8"/>
      <c r="K8" s="8" t="n">
        <v>2</v>
      </c>
      <c r="L8" s="8" t="n">
        <v>4</v>
      </c>
      <c r="M8" s="8" t="n">
        <v>4</v>
      </c>
    </row>
    <row r="9" customFormat="false" ht="12.8" hidden="false" customHeight="false" outlineLevel="0" collapsed="false">
      <c r="A9" s="14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customFormat="false" ht="12.8" hidden="false" customHeight="false" outlineLevel="0" collapsed="false">
      <c r="A10" s="14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customFormat="false" ht="23.95" hidden="false" customHeight="false" outlineLevel="0" collapsed="false">
      <c r="A11" s="15" t="s">
        <v>14</v>
      </c>
      <c r="B11" s="8" t="n">
        <f aca="false">AVERAGE(B4:B10)</f>
        <v>0.75</v>
      </c>
      <c r="C11" s="8" t="n">
        <f aca="false">AVERAGE(C4:C10)</f>
        <v>0.8</v>
      </c>
      <c r="D11" s="8" t="n">
        <f aca="false">AVERAGE(D4:D10)</f>
        <v>0.9</v>
      </c>
      <c r="E11" s="8" t="n">
        <f aca="false">AVERAGE(E4:E10)</f>
        <v>1</v>
      </c>
      <c r="F11" s="8" t="n">
        <f aca="false">AVERAGE(F4:F10)</f>
        <v>1</v>
      </c>
      <c r="G11" s="11" t="n">
        <f aca="false">AVERAGE(G4:G10)</f>
        <v>1.5</v>
      </c>
      <c r="H11" s="8" t="n">
        <f aca="false">AVERAGE(H4:H10)</f>
        <v>0</v>
      </c>
      <c r="I11" s="8" t="n">
        <f aca="false">AVERAGE(I4:I10)</f>
        <v>0</v>
      </c>
      <c r="J11" s="8" t="n">
        <f aca="false">AVERAGE(J4:J10)</f>
        <v>1.75</v>
      </c>
      <c r="K11" s="8" t="n">
        <f aca="false">AVERAGE(K4:K10)</f>
        <v>1.8</v>
      </c>
      <c r="L11" s="8" t="n">
        <f aca="false">AVERAGE(L4:L10)</f>
        <v>3.2</v>
      </c>
      <c r="M11" s="8" t="n">
        <f aca="false">AVERAGE(M4:M10)</f>
        <v>3.4</v>
      </c>
    </row>
    <row r="12" customFormat="false" ht="23.95" hidden="false" customHeight="false" outlineLevel="0" collapsed="false">
      <c r="A12" s="14" t="s">
        <v>29</v>
      </c>
      <c r="B12" s="27"/>
      <c r="C12" s="27"/>
      <c r="D12" s="27"/>
      <c r="E12" s="27"/>
      <c r="F12" s="27"/>
      <c r="G12" s="28" t="n">
        <f aca="false">AVERAGE(G11:M11)</f>
        <v>1.66428571428571</v>
      </c>
      <c r="H12" s="28"/>
      <c r="I12" s="28"/>
      <c r="J12" s="28"/>
      <c r="K12" s="28"/>
      <c r="L12" s="28"/>
      <c r="M12" s="28"/>
    </row>
    <row r="13" customFormat="false" ht="23.95" hidden="false" customHeight="false" outlineLevel="0" collapsed="false">
      <c r="A13" s="15" t="s">
        <v>40</v>
      </c>
      <c r="B13" s="28" t="n">
        <f aca="false">AVERAGE(B11:H11)</f>
        <v>0.85</v>
      </c>
      <c r="C13" s="28"/>
      <c r="D13" s="28"/>
      <c r="E13" s="28"/>
      <c r="F13" s="28"/>
      <c r="G13" s="28"/>
      <c r="H13" s="28"/>
      <c r="I13" s="27"/>
      <c r="J13" s="27"/>
      <c r="K13" s="27"/>
      <c r="L13" s="27"/>
      <c r="M13" s="27"/>
    </row>
    <row r="14" customFormat="false" ht="23.95" hidden="false" customHeight="false" outlineLevel="0" collapsed="false">
      <c r="A14" s="15" t="s">
        <v>41</v>
      </c>
      <c r="B14" s="28" t="n">
        <f aca="false">G12-B13</f>
        <v>0.814285714285714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mergeCells count="3">
    <mergeCell ref="G12:M12"/>
    <mergeCell ref="B13:H13"/>
    <mergeCell ref="B14:M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>Kartikey Tanna</cp:lastModifiedBy>
  <dcterms:modified xsi:type="dcterms:W3CDTF">2017-09-12T10:10:21Z</dcterms:modified>
  <cp:revision>5</cp:revision>
  <dc:subject/>
  <dc:title/>
</cp:coreProperties>
</file>