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4332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jhomeier\Dropbox\Napo-plots\RECENSOS_2023\OYACACHI_2023\"/>
    </mc:Choice>
  </mc:AlternateContent>
  <xr:revisionPtr revIDLastSave="0" documentId="13_ncr:1_{15D6DDE1-1D0B-4ED2-9CF9-5EB83B3C8093}" xr6:coauthVersionLast="47" xr6:coauthVersionMax="47" xr10:uidLastSave="{00000000-0000-0000-0000-000000000000}"/>
  <bookViews>
    <workbookView xWindow="29205" yWindow="630" windowWidth="27780" windowHeight="16275" tabRatio="770" activeTab="3" xr2:uid="{00000000-000D-0000-FFFF-FFFF00000000}"/>
  </bookViews>
  <sheets>
    <sheet name="OYA-81" sheetId="10" r:id="rId1"/>
    <sheet name="OYA-82" sheetId="11" r:id="rId2"/>
    <sheet name="OYA-83" sheetId="12" r:id="rId3"/>
    <sheet name="OYA-85" sheetId="13" r:id="rId4"/>
  </sheets>
  <definedNames>
    <definedName name="_xlnm._FilterDatabase" localSheetId="0" hidden="1">'OYA-81'!$A$2:$BG$93</definedName>
    <definedName name="_xlnm._FilterDatabase" localSheetId="1" hidden="1">'OYA-82'!$A$2:$BQ$49</definedName>
    <definedName name="_xlnm._FilterDatabase" localSheetId="2" hidden="1">'OYA-83'!$A$2:$BQ$28</definedName>
    <definedName name="_xlnm._FilterDatabase" localSheetId="3" hidden="1">'OYA-85'!$A$2:$BG$41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BI30" i="10" l="1"/>
  <c r="AV93" i="10"/>
  <c r="AV92" i="10" l="1"/>
  <c r="AV91" i="10"/>
  <c r="AV90" i="10"/>
  <c r="AV89" i="10"/>
  <c r="AV88" i="10"/>
  <c r="AV87" i="10"/>
  <c r="AV86" i="10"/>
  <c r="AV85" i="10"/>
  <c r="AV84" i="10"/>
  <c r="AV3" i="10"/>
  <c r="AV83" i="10"/>
  <c r="AV82" i="10"/>
  <c r="AV81" i="10"/>
  <c r="AV80" i="10"/>
  <c r="AV79" i="10"/>
  <c r="AV78" i="10"/>
  <c r="AV77" i="10"/>
  <c r="AV76" i="10"/>
  <c r="AV75" i="10"/>
  <c r="AV74" i="10"/>
  <c r="AV73" i="10"/>
  <c r="AV72" i="10"/>
  <c r="AV71" i="10"/>
  <c r="AV70" i="10"/>
  <c r="AV69" i="10"/>
  <c r="AV68" i="10"/>
  <c r="AV67" i="10"/>
  <c r="AV66" i="10"/>
  <c r="AV65" i="10"/>
  <c r="AV64" i="10"/>
  <c r="AV63" i="10"/>
  <c r="AV62" i="10"/>
  <c r="AV61" i="10"/>
  <c r="AV60" i="10"/>
  <c r="AV59" i="10"/>
  <c r="AV58" i="10"/>
  <c r="AV57" i="10"/>
  <c r="AV56" i="10"/>
  <c r="AV55" i="10"/>
  <c r="AV54" i="10"/>
  <c r="AV53" i="10"/>
  <c r="AV52" i="10"/>
  <c r="AV51" i="10"/>
  <c r="AV50" i="10"/>
  <c r="AV49" i="10"/>
  <c r="AV48" i="10"/>
  <c r="AV47" i="10"/>
  <c r="AV46" i="10"/>
  <c r="AV45" i="10"/>
  <c r="AV44" i="10"/>
  <c r="AV43" i="10"/>
  <c r="AV42" i="10"/>
  <c r="AV40" i="10"/>
  <c r="AV36" i="10"/>
  <c r="AV35" i="10"/>
  <c r="AV34" i="10"/>
  <c r="AV31" i="10"/>
  <c r="AV30" i="10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XP</author>
  </authors>
  <commentList>
    <comment ref="Q2" authorId="0" shapeId="0" xr:uid="{7D44C52E-9874-43D6-B712-79CE3013D676}">
      <text>
        <r>
          <rPr>
            <b/>
            <sz val="9"/>
            <color indexed="81"/>
            <rFont val="Tahoma"/>
            <family val="2"/>
          </rPr>
          <t>XP:</t>
        </r>
        <r>
          <rPr>
            <sz val="9"/>
            <color indexed="81"/>
            <rFont val="Tahoma"/>
            <family val="2"/>
          </rPr>
          <t xml:space="preserve">
Preguntar sobre punto de medicion</t>
        </r>
      </text>
    </comment>
    <comment ref="AB2" authorId="0" shapeId="0" xr:uid="{F149D9CC-3D25-46AF-813D-4177E10ECBF5}">
      <text>
        <r>
          <rPr>
            <b/>
            <sz val="9"/>
            <color indexed="81"/>
            <rFont val="Tahoma"/>
            <family val="2"/>
          </rPr>
          <t>XP:</t>
        </r>
        <r>
          <rPr>
            <sz val="9"/>
            <color indexed="81"/>
            <rFont val="Tahoma"/>
            <family val="2"/>
          </rPr>
          <t xml:space="preserve">
Preguntar sobre punto de medicion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XP</author>
  </authors>
  <commentList>
    <comment ref="Q2" authorId="0" shapeId="0" xr:uid="{2CCC0E58-1049-421F-9510-F742F3EC0665}">
      <text>
        <r>
          <rPr>
            <b/>
            <sz val="9"/>
            <color indexed="81"/>
            <rFont val="Tahoma"/>
            <family val="2"/>
          </rPr>
          <t>XP:</t>
        </r>
        <r>
          <rPr>
            <sz val="9"/>
            <color indexed="81"/>
            <rFont val="Tahoma"/>
            <family val="2"/>
          </rPr>
          <t xml:space="preserve">
Preguntar sobre punto de medicion</t>
        </r>
      </text>
    </comment>
    <comment ref="AB2" authorId="0" shapeId="0" xr:uid="{E45042FA-FEF8-4C38-815F-7F4761742AA6}">
      <text>
        <r>
          <rPr>
            <b/>
            <sz val="9"/>
            <color indexed="81"/>
            <rFont val="Tahoma"/>
            <family val="2"/>
          </rPr>
          <t>XP:</t>
        </r>
        <r>
          <rPr>
            <sz val="9"/>
            <color indexed="81"/>
            <rFont val="Tahoma"/>
            <family val="2"/>
          </rPr>
          <t xml:space="preserve">
Preguntar sobre punto de medicion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XP</author>
  </authors>
  <commentList>
    <comment ref="Q2" authorId="0" shapeId="0" xr:uid="{BD67B6AF-5C8B-4860-AA2D-23803F8F7877}">
      <text>
        <r>
          <rPr>
            <b/>
            <sz val="9"/>
            <color indexed="81"/>
            <rFont val="Tahoma"/>
            <family val="2"/>
          </rPr>
          <t>XP:</t>
        </r>
        <r>
          <rPr>
            <sz val="9"/>
            <color indexed="81"/>
            <rFont val="Tahoma"/>
            <family val="2"/>
          </rPr>
          <t xml:space="preserve">
Preguntar sobre punto de medicion</t>
        </r>
      </text>
    </comment>
    <comment ref="AB2" authorId="0" shapeId="0" xr:uid="{097BD4F4-0423-4AB0-BB32-C42286F535AF}">
      <text>
        <r>
          <rPr>
            <b/>
            <sz val="9"/>
            <color indexed="81"/>
            <rFont val="Tahoma"/>
            <family val="2"/>
          </rPr>
          <t>XP:</t>
        </r>
        <r>
          <rPr>
            <sz val="9"/>
            <color indexed="81"/>
            <rFont val="Tahoma"/>
            <family val="2"/>
          </rPr>
          <t xml:space="preserve">
Preguntar sobre punto de medicion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XP</author>
  </authors>
  <commentList>
    <comment ref="Q2" authorId="0" shapeId="0" xr:uid="{075FD185-B450-4B11-8D68-D4AF45DC1DD0}">
      <text>
        <r>
          <rPr>
            <b/>
            <sz val="9"/>
            <color indexed="81"/>
            <rFont val="Tahoma"/>
            <family val="2"/>
          </rPr>
          <t>XP:</t>
        </r>
        <r>
          <rPr>
            <sz val="9"/>
            <color indexed="81"/>
            <rFont val="Tahoma"/>
            <family val="2"/>
          </rPr>
          <t xml:space="preserve">
Preguntar sobre punto de medicion</t>
        </r>
      </text>
    </comment>
    <comment ref="AB2" authorId="0" shapeId="0" xr:uid="{F5FFBA46-414B-48DC-8419-34FD952BFEC5}">
      <text>
        <r>
          <rPr>
            <b/>
            <sz val="9"/>
            <color indexed="81"/>
            <rFont val="Tahoma"/>
            <family val="2"/>
          </rPr>
          <t>XP:</t>
        </r>
        <r>
          <rPr>
            <sz val="9"/>
            <color indexed="81"/>
            <rFont val="Tahoma"/>
            <family val="2"/>
          </rPr>
          <t xml:space="preserve">
Preguntar sobre punto de medicion</t>
        </r>
      </text>
    </comment>
  </commentList>
</comments>
</file>

<file path=xl/sharedStrings.xml><?xml version="1.0" encoding="utf-8"?>
<sst xmlns="http://schemas.openxmlformats.org/spreadsheetml/2006/main" count="1820" uniqueCount="223">
  <si>
    <t>Plot</t>
  </si>
  <si>
    <t>Rosaceae</t>
  </si>
  <si>
    <t>Asteraceae</t>
  </si>
  <si>
    <t>Solanaceae</t>
  </si>
  <si>
    <t>x</t>
  </si>
  <si>
    <t>muy inclinado</t>
  </si>
  <si>
    <t>2. Stamm 13,51</t>
  </si>
  <si>
    <t>2. Stamm 12,64</t>
  </si>
  <si>
    <t>2. stem 12,48</t>
  </si>
  <si>
    <t>2. stem 16,20</t>
  </si>
  <si>
    <t>leaf nutrients</t>
  </si>
  <si>
    <t>no tag, muy inclinado</t>
  </si>
  <si>
    <t>dead</t>
  </si>
  <si>
    <t>leaf sample tree</t>
  </si>
  <si>
    <t>not found</t>
  </si>
  <si>
    <t>2. and 3. stem 15,28 and 15,73</t>
  </si>
  <si>
    <t>2. and 3. stem 10,08 and 10,00</t>
  </si>
  <si>
    <t>2. stem 16,12</t>
  </si>
  <si>
    <t>2. stem 14,40</t>
  </si>
  <si>
    <t>2. stem 16,93</t>
  </si>
  <si>
    <t>no dendrometer</t>
  </si>
  <si>
    <t>OYA-81</t>
  </si>
  <si>
    <t>OYA-82</t>
  </si>
  <si>
    <t>OYA-83</t>
  </si>
  <si>
    <t>OYA-85</t>
  </si>
  <si>
    <t>Census No: 1  Date: 2006</t>
  </si>
  <si>
    <t>Stem tag grouping</t>
  </si>
  <si>
    <t>Tag no</t>
  </si>
  <si>
    <t>New Tag</t>
  </si>
  <si>
    <t>Old Tag</t>
  </si>
  <si>
    <t>T1</t>
  </si>
  <si>
    <t>T2</t>
  </si>
  <si>
    <t>X</t>
  </si>
  <si>
    <t>Y</t>
  </si>
  <si>
    <t>Family</t>
  </si>
  <si>
    <t>original identification</t>
  </si>
  <si>
    <t>Species</t>
  </si>
  <si>
    <t>New identification</t>
  </si>
  <si>
    <t>Tree Notes</t>
  </si>
  <si>
    <t>D (original)</t>
  </si>
  <si>
    <t>D</t>
  </si>
  <si>
    <t>POM</t>
  </si>
  <si>
    <t>Flag1</t>
  </si>
  <si>
    <t>Flag2</t>
  </si>
  <si>
    <t>Flag3</t>
  </si>
  <si>
    <t>Flag4</t>
  </si>
  <si>
    <t>Height</t>
  </si>
  <si>
    <t>Flag5</t>
  </si>
  <si>
    <t>Height Broken At</t>
  </si>
  <si>
    <t>Census Notes</t>
  </si>
  <si>
    <t>D original</t>
  </si>
  <si>
    <t>D mm!!!</t>
  </si>
  <si>
    <t>voucher code</t>
  </si>
  <si>
    <t>voucher collected</t>
  </si>
  <si>
    <t>Gynoxis cf acostae</t>
  </si>
  <si>
    <t>Polylepis pauta</t>
  </si>
  <si>
    <t>Gynoxis induta</t>
  </si>
  <si>
    <t>Solanum stenophyllum</t>
  </si>
  <si>
    <t>Seesea crasivenosa</t>
  </si>
  <si>
    <t>a</t>
  </si>
  <si>
    <t>Census No: 1  Date: 10/5/2009</t>
  </si>
  <si>
    <t>Census No: 2  Date: 2010</t>
  </si>
  <si>
    <t>c</t>
  </si>
  <si>
    <t>mr</t>
  </si>
  <si>
    <t>kr</t>
  </si>
  <si>
    <t>an</t>
  </si>
  <si>
    <t>Census No: 2  Date: 4/14/2011</t>
  </si>
  <si>
    <t>Census No: 3  Date: 4/6/2012</t>
  </si>
  <si>
    <t>Census No: 1  Date: 10/6/2009</t>
  </si>
  <si>
    <t>Census No: 2  Date: 4/12/2011</t>
  </si>
  <si>
    <t>rm</t>
  </si>
  <si>
    <t>Census No: 3  Date: 4/16/2011</t>
  </si>
  <si>
    <t>Census No: 4  Date: 4/7/2012</t>
  </si>
  <si>
    <t>Census No: 1  Date: 8/27/2009</t>
  </si>
  <si>
    <t>Census No: 2  Date: 4/15/2011</t>
  </si>
  <si>
    <t>Census No: 3  Date: 4/7/2012</t>
  </si>
  <si>
    <t>Census No: 4 Date: 10/18/2023</t>
  </si>
  <si>
    <t>Census No: 4  Date: 4/6/2012</t>
  </si>
  <si>
    <t>ac</t>
  </si>
  <si>
    <t>Tallo rastrero sin tallos erectos maduros</t>
  </si>
  <si>
    <t>Tallo rastrero</t>
  </si>
  <si>
    <t>Tallo parado</t>
  </si>
  <si>
    <t>Con otro tronco encima</t>
  </si>
  <si>
    <t>anb</t>
  </si>
  <si>
    <t>Rama quebrada con rebrote</t>
  </si>
  <si>
    <t>Acostado, Tallo rastrero</t>
  </si>
  <si>
    <t>Tallo rastrero, tallo complejo</t>
  </si>
  <si>
    <t>cn</t>
  </si>
  <si>
    <t>82_1</t>
  </si>
  <si>
    <t>82_2</t>
  </si>
  <si>
    <t>82_3</t>
  </si>
  <si>
    <t>82_4</t>
  </si>
  <si>
    <t>82_5</t>
  </si>
  <si>
    <t>82_6</t>
  </si>
  <si>
    <t>82_7</t>
  </si>
  <si>
    <t>82_8</t>
  </si>
  <si>
    <t>82_9</t>
  </si>
  <si>
    <t>82_10</t>
  </si>
  <si>
    <t>Sin placa</t>
  </si>
  <si>
    <t>Tallo parado. Dendrometro 12.5 DAP. POM 1.75 m</t>
  </si>
  <si>
    <t>Tallo parado. Dendrometro 24.9 DAP. POM  2 m. Se midio con troncos adicionales</t>
  </si>
  <si>
    <t>Tallo parado. Dendrometro 27.34 DAP. POM 1.60 m</t>
  </si>
  <si>
    <t>Tallo parado. Dendrometro 25.51 DAP. POM 140 m</t>
  </si>
  <si>
    <t>Tallo parado y partes inclinado. Dendrometro 23.43 DAP. POM 1.50 m</t>
  </si>
  <si>
    <t>Tallo parado. Dendrometro 18.91 DAP. POM 1.74 m</t>
  </si>
  <si>
    <t>Dendrometro 38.5 DAP. POM 1.56 m</t>
  </si>
  <si>
    <t>Dendrometro 22.25 DAP.POM 1.50 m</t>
  </si>
  <si>
    <t>Dendrometro 22.34 DAP. POM 1.30 m</t>
  </si>
  <si>
    <t>No tiene dendrómetro. Se fusiona con la rama en la parte superior.</t>
  </si>
  <si>
    <t>Tallo escandente. Dendrometro 14.2 DAP. POM medido desde la base del suelo donde emerge 0.80 m. En 2023 se añadieron 2 troncos.</t>
  </si>
  <si>
    <t>Tallo parado. Dendrometro 29.64 DAP. POM 1.30 m</t>
  </si>
  <si>
    <t>Tallo parado. Dendrometro 22.23 DAP. POM 1.30 m</t>
  </si>
  <si>
    <t>Tallo semi inclinado. Dendrometro 13.54 DAP. POM 1.55 m</t>
  </si>
  <si>
    <t>Tallo Inclinado y escandente</t>
  </si>
  <si>
    <t>Dendrometro 18.8 DAP. POM 1.70 m</t>
  </si>
  <si>
    <t>Acostado. Dendrometro 20.23 DAP. POM 1.45 m.</t>
  </si>
  <si>
    <t>Numerosas ramas al 1.30 m</t>
  </si>
  <si>
    <t>Acostado. Dendrometro 17.21 DAP. POM 1.30 m</t>
  </si>
  <si>
    <t>Tallo parado. Dendrometro 20 DAP. POM 1.30 m</t>
  </si>
  <si>
    <t>Tallo parado. Dendrometro 24.11 DAP. POM 1.80 m</t>
  </si>
  <si>
    <t>Acostado. Dendrometro 23.23 DAP. POM 200 m.</t>
  </si>
  <si>
    <t>Tallo parado. Dendrometro 23.51 DAP. POM 2.00 m</t>
  </si>
  <si>
    <t>Tallo parado. Dendrometro 22.43 DAP. POM 2.10 m</t>
  </si>
  <si>
    <t>No se pudo medir el D porque las ramas no se pudieron separar (como si estuvieran fusionadas)</t>
  </si>
  <si>
    <t xml:space="preserve">Inclinado. Dendrometro reventado. POM 130 </t>
  </si>
  <si>
    <t>Dendrometro reventado</t>
  </si>
  <si>
    <t>Medida con raíces en el antiguo Dendrometro</t>
  </si>
  <si>
    <t>Acostado. Dendrometro 15.53 DAP</t>
  </si>
  <si>
    <t>Acostado. Dendrometro 14.5 DAP</t>
  </si>
  <si>
    <t>Enmarañado con otra rama de gynoxis rastrera pero se extiende. Dendrometro 14.24 DAP</t>
  </si>
  <si>
    <t>Dendrometro 20.52 DAP</t>
  </si>
  <si>
    <t>POM cambiado por nudo. Acostado. Dendrometro 42.2 DAP</t>
  </si>
  <si>
    <t>Dendrometro abarca varios tallos, tallo rastrero</t>
  </si>
  <si>
    <t>Acostado. Dendrometro antiguo 72.9 DAP. POM 1.3 m</t>
  </si>
  <si>
    <t>Acostado e inclinado</t>
  </si>
  <si>
    <t>Tallo acostado</t>
  </si>
  <si>
    <t>Tallo complejo, hechado, múltiples troncos</t>
  </si>
  <si>
    <t>Tallo ligeramente inclinado, la mayor parte parado</t>
  </si>
  <si>
    <t>85_1</t>
  </si>
  <si>
    <t>85_2</t>
  </si>
  <si>
    <t>85_3</t>
  </si>
  <si>
    <t>85_11</t>
  </si>
  <si>
    <t>85_4</t>
  </si>
  <si>
    <t>85_5</t>
  </si>
  <si>
    <t>85_6</t>
  </si>
  <si>
    <t>85_7</t>
  </si>
  <si>
    <t>85_8</t>
  </si>
  <si>
    <t>85_9</t>
  </si>
  <si>
    <t>85_10</t>
  </si>
  <si>
    <t>4103a</t>
  </si>
  <si>
    <t>4103b</t>
  </si>
  <si>
    <t>Dendrometro 18.42 DAP</t>
  </si>
  <si>
    <t>Dendrometro roto, tronco roto con rebrote</t>
  </si>
  <si>
    <t>Dendrometro 19.72 DAP</t>
  </si>
  <si>
    <t>Acostado ligeramente. Dendrometro roto</t>
  </si>
  <si>
    <t>Dendrometro 19.52 DAP</t>
  </si>
  <si>
    <t>La placa esta a 2 m</t>
  </si>
  <si>
    <t xml:space="preserve"> Dendrometro 19.56 DAP. POM 1.30 m</t>
  </si>
  <si>
    <t>Dendrometro 12.10 DAP. Tiene otro tallo lleno de raíces</t>
  </si>
  <si>
    <t>ab</t>
  </si>
  <si>
    <t>Rama rota</t>
  </si>
  <si>
    <t>Tiene etiqueta, inclinado, no tiene dendrómetro</t>
  </si>
  <si>
    <t>El tronco no tenía etiqueta y tenía dos dendrómetros. Dendrometro 14.51 DAP. POM 1.50 m</t>
  </si>
  <si>
    <t>Dendrometro 12.82 DAP. POM 1.6 m</t>
  </si>
  <si>
    <t>Dendrometro 78.9 DAP. POM 1.3 m</t>
  </si>
  <si>
    <t>Se puso placa en el tallo, multisteam del 4106</t>
  </si>
  <si>
    <t>Sin Dendrometro pero la primera rama tiene etiqueta.</t>
  </si>
  <si>
    <t>Dendrometro 40.34 DAP. POM  1.38 m</t>
  </si>
  <si>
    <t>Dendrometro 39.54 DAP. POM 1.3 m</t>
  </si>
  <si>
    <t>Dendrometro 22.96 DAP. POM 1.26 m</t>
  </si>
  <si>
    <t>Dendrómetro roto</t>
  </si>
  <si>
    <t xml:space="preserve"> Se midio con 30 cm de briofitas</t>
  </si>
  <si>
    <t>Dendrometro roto. POM 1.5 m</t>
  </si>
  <si>
    <t>nuevo reclutamiento</t>
  </si>
  <si>
    <t>81_1</t>
  </si>
  <si>
    <t>81_2</t>
  </si>
  <si>
    <t>81_3</t>
  </si>
  <si>
    <t>81_4</t>
  </si>
  <si>
    <t>81_5</t>
  </si>
  <si>
    <t>81_6</t>
  </si>
  <si>
    <t>81_7</t>
  </si>
  <si>
    <t>81_8</t>
  </si>
  <si>
    <t>81_9</t>
  </si>
  <si>
    <t>81_10</t>
  </si>
  <si>
    <t>ahn</t>
  </si>
  <si>
    <t>D 98.99 mm a 1380 mm POM</t>
  </si>
  <si>
    <t>abz</t>
  </si>
  <si>
    <t>dendrometro roto a 5 m</t>
  </si>
  <si>
    <t>ap</t>
  </si>
  <si>
    <t>Census No: 5  Date: 10/19/2023</t>
  </si>
  <si>
    <t>Census No: 4  Date: 10/19/2023</t>
  </si>
  <si>
    <t>Census No: 5  Date: 10/20/2023</t>
  </si>
  <si>
    <t>ah</t>
  </si>
  <si>
    <t>ahc</t>
  </si>
  <si>
    <t>ar</t>
  </si>
  <si>
    <t>Dendrometro 422 mm DAP</t>
  </si>
  <si>
    <t>Dendrometro 122 mm DAP. Se dejó la placa anterior de plástico.</t>
  </si>
  <si>
    <t>D 249.87 mm a 1300 mm POM. Tronco roto y hueco</t>
  </si>
  <si>
    <t>Dendrometro de 166.6 mm DAP. POM a 1300 mm de la bifurcación, es decir a 48 mm de la raíz</t>
  </si>
  <si>
    <t>Dendrometro 194.2 mm DAP. POM  620 mm. Tronco rastrero</t>
  </si>
  <si>
    <t>Dendrometro 169.1 mm DAP</t>
  </si>
  <si>
    <t>Dendrometro 312.1 mm DAP</t>
  </si>
  <si>
    <t>Dendrometro 318.3 mm DAP</t>
  </si>
  <si>
    <t>Dendrometro 199.2 mm DAP. POM 457 mm</t>
  </si>
  <si>
    <t>D 251.46 mm a 1800 mm POM</t>
  </si>
  <si>
    <t>Dendrometro 312.1 mmDAP</t>
  </si>
  <si>
    <t>Dendrometro 169.4  mm DAP</t>
  </si>
  <si>
    <t>Dendrometro 242.5 mm DAP</t>
  </si>
  <si>
    <t>Dendrometro 170 mm DAP</t>
  </si>
  <si>
    <t>Dendrometro 245.3 mm DAP</t>
  </si>
  <si>
    <t>Dendrometro 194.5 mm DAP</t>
  </si>
  <si>
    <t>Dendrometro 226.3 mm DAP</t>
  </si>
  <si>
    <t>Dendrometro reventado, 578 mm DAP. POM 610 mm</t>
  </si>
  <si>
    <t>Dendrometro 801.4 mm DAP. Tronco roto y hueco. Se lo pueso como nuevo recluta porque no se encontro etiqueta.</t>
  </si>
  <si>
    <t>Tallo parado. Dendrometro 402.1 mm DAP. POM 1800 mm</t>
  </si>
  <si>
    <t>Dendrometro 244.2 mm DAP. POM 2000 mm</t>
  </si>
  <si>
    <t>Tallo parado. Dendrometro 242.1 mm DAP. POM 1500 mm</t>
  </si>
  <si>
    <t>Acostado. Dendrometro 132.2 mm DAP. POM 1600 mm</t>
  </si>
  <si>
    <t>Tallo parado. Dendrometro 168.1 mm DAP. POM 1800 mm</t>
  </si>
  <si>
    <t>Dendrometro 169.3 mm DAP. POM 1700 mm. Inclinado</t>
  </si>
  <si>
    <t>Tallo parado. Dendrometro 333.4 mm DAP. POM 2000 mm</t>
  </si>
  <si>
    <t>JH4194</t>
  </si>
  <si>
    <t>Aequatorium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</si>
</sst>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8"/>
      <name val="Arial"/>
      <family val="2"/>
    </font>
    <font>
      <sz val="8"/>
      <name val="Arial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8"/>
      <color theme="1"/>
      <name val="Arial"/>
      <family val="2"/>
    </font>
    <font>
      <b/>
      <sz val="8"/>
      <color theme="1"/>
      <name val="Arial"/>
      <family val="2"/>
    </font>
    <font>
      <i/>
      <sz val="8"/>
      <name val="Arial"/>
      <family val="2"/>
    </font>
  </fonts>
  <fills count="3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FF00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92D050"/>
        <bgColor indexed="64"/>
      </patternFill>
    </fill>
  </fills>
  <borders count="15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9">
    <xf numFmtId="0" fontId="0" fillId="0" borderId="0" xfId="0"/>
    <xf numFmtId="0" fontId="18" fillId="0" borderId="10" xfId="0" applyFont="1" applyBorder="1" applyAlignment="1">
      <alignment vertical="center" wrapText="1"/>
    </xf>
    <xf numFmtId="0" fontId="19" fillId="34" borderId="10" xfId="0" applyFont="1" applyFill="1" applyBorder="1" applyAlignment="1">
      <alignment vertical="center" wrapText="1"/>
    </xf>
    <xf numFmtId="0" fontId="18" fillId="33" borderId="10" xfId="0" applyFont="1" applyFill="1" applyBorder="1" applyAlignment="1">
      <alignment vertical="center" wrapText="1"/>
    </xf>
    <xf numFmtId="0" fontId="19" fillId="0" borderId="10" xfId="0" applyFont="1" applyBorder="1" applyAlignment="1">
      <alignment vertical="center" wrapText="1"/>
    </xf>
    <xf numFmtId="0" fontId="18" fillId="34" borderId="10" xfId="0" applyFont="1" applyFill="1" applyBorder="1" applyAlignment="1">
      <alignment vertical="center" wrapText="1"/>
    </xf>
    <xf numFmtId="0" fontId="19" fillId="33" borderId="10" xfId="0" applyFont="1" applyFill="1" applyBorder="1" applyAlignment="1">
      <alignment vertical="center" wrapText="1"/>
    </xf>
    <xf numFmtId="0" fontId="18" fillId="34" borderId="14" xfId="0" applyFont="1" applyFill="1" applyBorder="1" applyAlignment="1">
      <alignment vertical="center" wrapText="1"/>
    </xf>
    <xf numFmtId="0" fontId="19" fillId="34" borderId="14" xfId="0" applyFont="1" applyFill="1" applyBorder="1" applyAlignment="1">
      <alignment vertical="center" wrapText="1"/>
    </xf>
    <xf numFmtId="0" fontId="18" fillId="34" borderId="10" xfId="0" applyFont="1" applyFill="1" applyBorder="1" applyAlignment="1">
      <alignment horizontal="left" vertical="center" wrapText="1"/>
    </xf>
    <xf numFmtId="0" fontId="18" fillId="0" borderId="14" xfId="0" applyFont="1" applyBorder="1" applyAlignment="1">
      <alignment vertical="center" wrapText="1"/>
    </xf>
    <xf numFmtId="0" fontId="22" fillId="0" borderId="0" xfId="0" applyFont="1" applyAlignment="1">
      <alignment vertical="center"/>
    </xf>
    <xf numFmtId="0" fontId="22" fillId="0" borderId="0" xfId="0" applyFont="1"/>
    <xf numFmtId="0" fontId="18" fillId="0" borderId="0" xfId="0" applyFont="1" applyAlignment="1">
      <alignment horizontal="center" wrapText="1"/>
    </xf>
    <xf numFmtId="0" fontId="22" fillId="0" borderId="0" xfId="0" applyFont="1" applyAlignment="1">
      <alignment horizontal="center"/>
    </xf>
    <xf numFmtId="0" fontId="22" fillId="0" borderId="0" xfId="0" applyFont="1" applyAlignment="1">
      <alignment horizontal="left"/>
    </xf>
    <xf numFmtId="14" fontId="22" fillId="0" borderId="0" xfId="0" applyNumberFormat="1" applyFont="1" applyAlignment="1">
      <alignment horizontal="left"/>
    </xf>
    <xf numFmtId="2" fontId="22" fillId="0" borderId="0" xfId="0" applyNumberFormat="1" applyFont="1" applyAlignment="1">
      <alignment horizontal="center"/>
    </xf>
    <xf numFmtId="2" fontId="22" fillId="0" borderId="0" xfId="0" applyNumberFormat="1" applyFont="1"/>
    <xf numFmtId="2" fontId="22" fillId="0" borderId="0" xfId="0" applyNumberFormat="1" applyFont="1" applyAlignment="1">
      <alignment horizontal="right"/>
    </xf>
    <xf numFmtId="0" fontId="23" fillId="0" borderId="0" xfId="0" applyFont="1" applyAlignment="1">
      <alignment horizontal="center"/>
    </xf>
    <xf numFmtId="0" fontId="24" fillId="0" borderId="0" xfId="0" applyFont="1" applyAlignment="1">
      <alignment horizontal="left"/>
    </xf>
    <xf numFmtId="14" fontId="22" fillId="0" borderId="0" xfId="0" applyNumberFormat="1" applyFont="1"/>
    <xf numFmtId="0" fontId="22" fillId="0" borderId="0" xfId="0" applyFont="1" applyAlignment="1">
      <alignment horizontal="right"/>
    </xf>
    <xf numFmtId="2" fontId="19" fillId="0" borderId="0" xfId="0" applyNumberFormat="1" applyFont="1" applyAlignment="1">
      <alignment horizontal="center" vertical="top"/>
    </xf>
    <xf numFmtId="164" fontId="22" fillId="0" borderId="0" xfId="0" applyNumberFormat="1" applyFont="1" applyAlignment="1">
      <alignment horizontal="center"/>
    </xf>
    <xf numFmtId="14" fontId="22" fillId="0" borderId="0" xfId="0" applyNumberFormat="1" applyFont="1" applyAlignment="1">
      <alignment horizontal="center"/>
    </xf>
    <xf numFmtId="2" fontId="22" fillId="0" borderId="0" xfId="0" applyNumberFormat="1" applyFont="1" applyAlignment="1">
      <alignment horizontal="right" vertical="center"/>
    </xf>
    <xf numFmtId="0" fontId="22" fillId="0" borderId="0" xfId="0" applyFont="1" applyAlignment="1">
      <alignment horizontal="right" vertical="center"/>
    </xf>
    <xf numFmtId="2" fontId="22" fillId="0" borderId="0" xfId="0" applyNumberFormat="1" applyFont="1" applyAlignment="1">
      <alignment horizontal="left" vertical="center"/>
    </xf>
    <xf numFmtId="164" fontId="22" fillId="0" borderId="0" xfId="0" applyNumberFormat="1" applyFont="1" applyAlignment="1">
      <alignment horizontal="right" vertical="center"/>
    </xf>
    <xf numFmtId="0" fontId="22" fillId="0" borderId="0" xfId="0" applyFont="1" applyAlignment="1">
      <alignment horizontal="left" vertical="center"/>
    </xf>
    <xf numFmtId="0" fontId="19" fillId="0" borderId="0" xfId="0" applyFont="1"/>
    <xf numFmtId="0" fontId="18" fillId="0" borderId="0" xfId="0" applyFont="1"/>
    <xf numFmtId="0" fontId="18" fillId="0" borderId="0" xfId="0" applyFont="1" applyAlignment="1">
      <alignment horizontal="right" vertical="center"/>
    </xf>
    <xf numFmtId="14" fontId="22" fillId="0" borderId="0" xfId="0" applyNumberFormat="1" applyFont="1" applyAlignment="1">
      <alignment horizontal="right" vertical="center"/>
    </xf>
    <xf numFmtId="0" fontId="24" fillId="0" borderId="0" xfId="0" applyFont="1" applyAlignment="1">
      <alignment horizontal="left" vertical="center"/>
    </xf>
    <xf numFmtId="0" fontId="23" fillId="0" borderId="0" xfId="0" applyFont="1" applyAlignment="1">
      <alignment horizontal="left" vertical="center"/>
    </xf>
    <xf numFmtId="14" fontId="22" fillId="0" borderId="0" xfId="0" applyNumberFormat="1" applyFont="1" applyAlignment="1">
      <alignment vertical="top"/>
    </xf>
    <xf numFmtId="0" fontId="18" fillId="0" borderId="0" xfId="0" applyFont="1" applyAlignment="1">
      <alignment horizontal="left"/>
    </xf>
    <xf numFmtId="0" fontId="22" fillId="36" borderId="0" xfId="0" applyFont="1" applyFill="1"/>
    <xf numFmtId="0" fontId="18" fillId="34" borderId="11" xfId="0" applyFont="1" applyFill="1" applyBorder="1" applyAlignment="1">
      <alignment horizontal="left" vertical="center" wrapText="1"/>
    </xf>
    <xf numFmtId="0" fontId="18" fillId="34" borderId="12" xfId="0" applyFont="1" applyFill="1" applyBorder="1" applyAlignment="1">
      <alignment horizontal="left" vertical="center" wrapText="1"/>
    </xf>
    <xf numFmtId="0" fontId="18" fillId="34" borderId="13" xfId="0" applyFont="1" applyFill="1" applyBorder="1" applyAlignment="1">
      <alignment horizontal="left" vertical="center" wrapText="1"/>
    </xf>
    <xf numFmtId="0" fontId="18" fillId="35" borderId="10" xfId="0" applyFont="1" applyFill="1" applyBorder="1" applyAlignment="1">
      <alignment vertical="center" wrapText="1"/>
    </xf>
    <xf numFmtId="0" fontId="18" fillId="33" borderId="11" xfId="0" applyFont="1" applyFill="1" applyBorder="1" applyAlignment="1">
      <alignment horizontal="left" vertical="center" wrapText="1"/>
    </xf>
    <xf numFmtId="0" fontId="18" fillId="33" borderId="12" xfId="0" applyFont="1" applyFill="1" applyBorder="1" applyAlignment="1">
      <alignment horizontal="left" vertical="center" wrapText="1"/>
    </xf>
    <xf numFmtId="0" fontId="18" fillId="33" borderId="13" xfId="0" applyFont="1" applyFill="1" applyBorder="1" applyAlignment="1">
      <alignment horizontal="left" vertical="center" wrapText="1"/>
    </xf>
    <xf numFmtId="0" fontId="22" fillId="36" borderId="0" xfId="0" applyFont="1" applyFill="1" applyAlignment="1">
      <alignment horizontal="left"/>
    </xf>
  </cellXfs>
  <cellStyles count="42">
    <cellStyle name="20 % - Akzent1" xfId="19" builtinId="30" customBuiltin="1"/>
    <cellStyle name="20 % - Akzent2" xfId="23" builtinId="34" customBuiltin="1"/>
    <cellStyle name="20 % - Akzent3" xfId="27" builtinId="38" customBuiltin="1"/>
    <cellStyle name="20 % - Akzent4" xfId="31" builtinId="42" customBuiltin="1"/>
    <cellStyle name="20 % - Akzent5" xfId="35" builtinId="46" customBuiltin="1"/>
    <cellStyle name="20 % - Akzent6" xfId="39" builtinId="50" customBuiltin="1"/>
    <cellStyle name="40 % - Akzent1" xfId="20" builtinId="31" customBuiltin="1"/>
    <cellStyle name="40 % - Akzent2" xfId="24" builtinId="35" customBuiltin="1"/>
    <cellStyle name="40 % - Akzent3" xfId="28" builtinId="39" customBuiltin="1"/>
    <cellStyle name="40 % - Akzent4" xfId="32" builtinId="43" customBuiltin="1"/>
    <cellStyle name="40 % - Akzent5" xfId="36" builtinId="47" customBuiltin="1"/>
    <cellStyle name="40 % - Akzent6" xfId="40" builtinId="51" customBuiltin="1"/>
    <cellStyle name="60 % - Akzent1" xfId="21" builtinId="32" customBuiltin="1"/>
    <cellStyle name="60 % - Akzent2" xfId="25" builtinId="36" customBuiltin="1"/>
    <cellStyle name="60 % - Akzent3" xfId="29" builtinId="40" customBuiltin="1"/>
    <cellStyle name="60 % - Akzent4" xfId="33" builtinId="44" customBuiltin="1"/>
    <cellStyle name="60 % - Akzent5" xfId="37" builtinId="48" customBuiltin="1"/>
    <cellStyle name="60 % - Akzent6" xfId="41" builtinId="52" customBuiltin="1"/>
    <cellStyle name="Akzent1" xfId="18" builtinId="29" customBuiltin="1"/>
    <cellStyle name="Akzent2" xfId="22" builtinId="33" customBuiltin="1"/>
    <cellStyle name="Akzent3" xfId="26" builtinId="37" customBuiltin="1"/>
    <cellStyle name="Akzent4" xfId="30" builtinId="41" customBuiltin="1"/>
    <cellStyle name="Akzent5" xfId="34" builtinId="45" customBuiltin="1"/>
    <cellStyle name="Akzent6" xfId="38" builtinId="49" customBuiltin="1"/>
    <cellStyle name="Ausgabe" xfId="10" builtinId="21" customBuiltin="1"/>
    <cellStyle name="Berechnung" xfId="11" builtinId="22" customBuiltin="1"/>
    <cellStyle name="Eingabe" xfId="9" builtinId="20" customBuiltin="1"/>
    <cellStyle name="Ergebnis" xfId="17" builtinId="25" customBuiltin="1"/>
    <cellStyle name="Erklärender Text" xfId="16" builtinId="53" customBuiltin="1"/>
    <cellStyle name="Gut" xfId="6" builtinId="26" customBuiltin="1"/>
    <cellStyle name="Neutral" xfId="8" builtinId="28" customBuiltin="1"/>
    <cellStyle name="Notiz" xfId="15" builtinId="10" customBuiltin="1"/>
    <cellStyle name="Schlecht" xfId="7" builtinId="27" customBuiltin="1"/>
    <cellStyle name="Standard" xfId="0" builtinId="0"/>
    <cellStyle name="Überschrift" xfId="1" builtinId="15" customBuiltin="1"/>
    <cellStyle name="Überschrift 1" xfId="2" builtinId="16" customBuiltin="1"/>
    <cellStyle name="Überschrift 2" xfId="3" builtinId="17" customBuiltin="1"/>
    <cellStyle name="Überschrift 3" xfId="4" builtinId="18" customBuiltin="1"/>
    <cellStyle name="Überschrift 4" xfId="5" builtinId="19" customBuiltin="1"/>
    <cellStyle name="Verknüpfte Zelle" xfId="12" builtinId="24" customBuiltin="1"/>
    <cellStyle name="Warnender Text" xfId="14" builtinId="11" customBuiltin="1"/>
    <cellStyle name="Zelle überprüfen" xfId="13" builtinId="23" customBuiltin="1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01CA5EB-07DF-4CFF-9C24-09F6AD29D9D6}">
  <dimension ref="A1:BT93"/>
  <sheetViews>
    <sheetView zoomScaleNormal="100" workbookViewId="0">
      <pane xSplit="5" ySplit="2" topLeftCell="AS3" activePane="bottomRight" state="frozen"/>
      <selection pane="topRight" activeCell="F1" sqref="F1"/>
      <selection pane="bottomLeft" activeCell="A3" sqref="A3"/>
      <selection pane="bottomRight" activeCell="BE1" sqref="M1:BE1048576"/>
    </sheetView>
  </sheetViews>
  <sheetFormatPr baseColWidth="10" defaultColWidth="11.54296875" defaultRowHeight="10.5" x14ac:dyDescent="0.25"/>
  <cols>
    <col min="1" max="1" width="11.54296875" style="12"/>
    <col min="2" max="2" width="7.54296875" style="20" bestFit="1" customWidth="1"/>
    <col min="3" max="3" width="9.1796875" style="12" customWidth="1"/>
    <col min="4" max="4" width="9.81640625" style="14" customWidth="1"/>
    <col min="5" max="5" width="15" style="15" customWidth="1"/>
    <col min="6" max="6" width="11.54296875" style="15" customWidth="1"/>
    <col min="7" max="7" width="11.81640625" style="15" customWidth="1"/>
    <col min="8" max="8" width="7.54296875" style="15" customWidth="1"/>
    <col min="9" max="9" width="11.08984375" style="15" customWidth="1"/>
    <col min="10" max="10" width="8.453125" style="15" customWidth="1"/>
    <col min="11" max="11" width="10.54296875" style="15" customWidth="1"/>
    <col min="12" max="12" width="7.81640625" style="15" customWidth="1"/>
    <col min="13" max="13" width="11.54296875" style="14"/>
    <col min="14" max="14" width="10.81640625" style="15" customWidth="1"/>
    <col min="15" max="15" width="8.1796875" style="15" customWidth="1"/>
    <col min="16" max="16" width="10.6328125" style="15" customWidth="1"/>
    <col min="17" max="17" width="9.81640625" style="15" customWidth="1"/>
    <col min="18" max="19" width="12.81640625" style="14" customWidth="1"/>
    <col min="20" max="20" width="11.54296875" style="18" customWidth="1"/>
    <col min="21" max="21" width="11.54296875" style="17" customWidth="1"/>
    <col min="22" max="22" width="6.54296875" style="19" customWidth="1"/>
    <col min="23" max="23" width="6.54296875" style="17" customWidth="1"/>
    <col min="24" max="24" width="4.453125" style="15" customWidth="1"/>
    <col min="25" max="25" width="4.1796875" style="12" customWidth="1"/>
    <col min="26" max="26" width="11.54296875" style="14" customWidth="1"/>
    <col min="27" max="27" width="11.54296875" style="17" customWidth="1"/>
    <col min="28" max="28" width="11.54296875" style="15" customWidth="1"/>
    <col min="29" max="29" width="11.54296875" style="12" customWidth="1"/>
    <col min="30" max="30" width="11.54296875" style="14" customWidth="1"/>
    <col min="31" max="56" width="11.54296875" style="12" customWidth="1"/>
    <col min="57" max="16384" width="11.54296875" style="12"/>
  </cols>
  <sheetData>
    <row r="1" spans="1:72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41" t="s">
        <v>60</v>
      </c>
      <c r="P1" s="42"/>
      <c r="Q1" s="42"/>
      <c r="R1" s="42"/>
      <c r="S1" s="42"/>
      <c r="T1" s="42"/>
      <c r="U1" s="42"/>
      <c r="V1" s="42"/>
      <c r="W1" s="42"/>
      <c r="X1" s="42"/>
      <c r="Y1" s="43"/>
      <c r="Z1" s="44" t="s">
        <v>66</v>
      </c>
      <c r="AA1" s="44"/>
      <c r="AB1" s="44"/>
      <c r="AC1" s="44"/>
      <c r="AD1" s="44"/>
      <c r="AE1" s="44"/>
      <c r="AF1" s="44"/>
      <c r="AG1" s="44"/>
      <c r="AH1" s="44"/>
      <c r="AI1" s="44"/>
      <c r="AJ1" s="44"/>
      <c r="AK1" s="45" t="s">
        <v>67</v>
      </c>
      <c r="AL1" s="46"/>
      <c r="AM1" s="46"/>
      <c r="AN1" s="46"/>
      <c r="AO1" s="46"/>
      <c r="AP1" s="46"/>
      <c r="AQ1" s="46"/>
      <c r="AR1" s="46"/>
      <c r="AS1" s="46"/>
      <c r="AT1" s="47"/>
      <c r="AU1" s="45" t="s">
        <v>76</v>
      </c>
      <c r="AV1" s="46"/>
      <c r="AW1" s="46"/>
      <c r="AX1" s="46"/>
      <c r="AY1" s="46"/>
      <c r="AZ1" s="46"/>
      <c r="BA1" s="46"/>
      <c r="BB1" s="46"/>
      <c r="BC1" s="46"/>
      <c r="BD1" s="47"/>
      <c r="BE1" s="2"/>
      <c r="BF1" s="2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</row>
    <row r="2" spans="1:72" ht="42" x14ac:dyDescent="0.25">
      <c r="A2" s="10" t="s">
        <v>26</v>
      </c>
      <c r="B2" s="10" t="s">
        <v>0</v>
      </c>
      <c r="C2" s="3" t="s">
        <v>27</v>
      </c>
      <c r="D2" s="1" t="s">
        <v>28</v>
      </c>
      <c r="E2" s="1" t="s">
        <v>29</v>
      </c>
      <c r="F2" s="4" t="s">
        <v>30</v>
      </c>
      <c r="G2" s="4" t="s">
        <v>31</v>
      </c>
      <c r="H2" s="4" t="s">
        <v>32</v>
      </c>
      <c r="I2" s="4" t="s">
        <v>33</v>
      </c>
      <c r="J2" s="1" t="s">
        <v>34</v>
      </c>
      <c r="K2" s="1" t="s">
        <v>35</v>
      </c>
      <c r="L2" s="1" t="s">
        <v>36</v>
      </c>
      <c r="M2" s="1" t="s">
        <v>37</v>
      </c>
      <c r="N2" s="1" t="s">
        <v>38</v>
      </c>
      <c r="O2" s="5" t="s">
        <v>39</v>
      </c>
      <c r="P2" s="3" t="s">
        <v>40</v>
      </c>
      <c r="Q2" s="5" t="s">
        <v>41</v>
      </c>
      <c r="R2" s="5" t="s">
        <v>42</v>
      </c>
      <c r="S2" s="3" t="s">
        <v>43</v>
      </c>
      <c r="T2" s="5" t="s">
        <v>44</v>
      </c>
      <c r="U2" s="5" t="s">
        <v>45</v>
      </c>
      <c r="V2" s="6" t="s">
        <v>46</v>
      </c>
      <c r="W2" s="2" t="s">
        <v>47</v>
      </c>
      <c r="X2" s="2" t="s">
        <v>48</v>
      </c>
      <c r="Y2" s="5" t="s">
        <v>49</v>
      </c>
      <c r="Z2" s="3" t="s">
        <v>50</v>
      </c>
      <c r="AA2" s="3" t="s">
        <v>51</v>
      </c>
      <c r="AB2" s="3" t="s">
        <v>41</v>
      </c>
      <c r="AC2" s="5" t="s">
        <v>42</v>
      </c>
      <c r="AD2" s="3" t="s">
        <v>43</v>
      </c>
      <c r="AE2" s="5" t="s">
        <v>44</v>
      </c>
      <c r="AF2" s="5" t="s">
        <v>45</v>
      </c>
      <c r="AG2" s="2" t="s">
        <v>46</v>
      </c>
      <c r="AH2" s="2" t="s">
        <v>47</v>
      </c>
      <c r="AI2" s="2" t="s">
        <v>48</v>
      </c>
      <c r="AJ2" s="5" t="s">
        <v>49</v>
      </c>
      <c r="AK2" s="5" t="s">
        <v>40</v>
      </c>
      <c r="AL2" s="5" t="s">
        <v>41</v>
      </c>
      <c r="AM2" s="5" t="s">
        <v>42</v>
      </c>
      <c r="AN2" s="5" t="s">
        <v>43</v>
      </c>
      <c r="AO2" s="5" t="s">
        <v>44</v>
      </c>
      <c r="AP2" s="5" t="s">
        <v>45</v>
      </c>
      <c r="AQ2" s="2" t="s">
        <v>46</v>
      </c>
      <c r="AR2" s="2" t="s">
        <v>47</v>
      </c>
      <c r="AS2" s="2" t="s">
        <v>48</v>
      </c>
      <c r="AT2" s="5" t="s">
        <v>49</v>
      </c>
      <c r="AU2" s="7" t="s">
        <v>40</v>
      </c>
      <c r="AV2" s="7" t="s">
        <v>41</v>
      </c>
      <c r="AW2" s="7" t="s">
        <v>42</v>
      </c>
      <c r="AX2" s="7" t="s">
        <v>43</v>
      </c>
      <c r="AY2" s="7" t="s">
        <v>44</v>
      </c>
      <c r="AZ2" s="7" t="s">
        <v>45</v>
      </c>
      <c r="BA2" s="8" t="s">
        <v>46</v>
      </c>
      <c r="BB2" s="8" t="s">
        <v>47</v>
      </c>
      <c r="BC2" s="8" t="s">
        <v>48</v>
      </c>
      <c r="BD2" s="7" t="s">
        <v>49</v>
      </c>
      <c r="BE2" s="8" t="s">
        <v>52</v>
      </c>
      <c r="BF2" s="8" t="s">
        <v>53</v>
      </c>
      <c r="BG2" s="13" t="s">
        <v>13</v>
      </c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  <c r="BS2" s="11"/>
      <c r="BT2" s="11"/>
    </row>
    <row r="3" spans="1:72" ht="10" x14ac:dyDescent="0.2">
      <c r="A3" s="15"/>
      <c r="B3" s="14" t="s">
        <v>21</v>
      </c>
      <c r="C3" s="14">
        <v>4000</v>
      </c>
      <c r="D3" s="14">
        <v>8010</v>
      </c>
      <c r="E3" s="15">
        <v>4000</v>
      </c>
      <c r="H3" s="12"/>
      <c r="J3" s="12" t="s">
        <v>2</v>
      </c>
      <c r="L3" s="15" t="s">
        <v>54</v>
      </c>
      <c r="N3" s="38"/>
      <c r="O3" s="17">
        <v>20.05</v>
      </c>
      <c r="P3" s="12">
        <v>200.5</v>
      </c>
      <c r="Q3" s="14">
        <v>1300</v>
      </c>
      <c r="R3" s="17" t="s">
        <v>59</v>
      </c>
      <c r="S3" s="15">
        <v>1</v>
      </c>
      <c r="T3" s="12">
        <v>6</v>
      </c>
      <c r="U3" s="14">
        <v>0</v>
      </c>
      <c r="V3" s="12"/>
      <c r="W3" s="12"/>
      <c r="X3" s="12"/>
      <c r="Y3" s="17"/>
      <c r="Z3" s="12">
        <v>20.04</v>
      </c>
      <c r="AA3" s="12">
        <v>200.39999999999998</v>
      </c>
      <c r="AB3" s="12">
        <v>1300</v>
      </c>
      <c r="AC3" s="18" t="s">
        <v>59</v>
      </c>
      <c r="AD3" s="14">
        <v>1</v>
      </c>
      <c r="AE3" s="12">
        <v>6</v>
      </c>
      <c r="AF3" s="12">
        <v>0</v>
      </c>
      <c r="AG3" s="14">
        <v>4.2</v>
      </c>
      <c r="AH3" s="12">
        <v>4</v>
      </c>
      <c r="AJ3" s="15"/>
      <c r="AK3" s="12">
        <v>200.79999999999998</v>
      </c>
      <c r="AL3" s="23">
        <v>1300</v>
      </c>
      <c r="AM3" s="12" t="s">
        <v>59</v>
      </c>
      <c r="AN3" s="14">
        <v>1</v>
      </c>
      <c r="AO3" s="12">
        <v>6</v>
      </c>
      <c r="AP3" s="12">
        <v>0</v>
      </c>
      <c r="AT3" s="14"/>
      <c r="AU3" s="12">
        <v>801.4</v>
      </c>
      <c r="AV3" s="12">
        <f t="shared" ref="AV3:AV93" si="0">130*10</f>
        <v>1300</v>
      </c>
      <c r="AW3" s="12" t="s">
        <v>186</v>
      </c>
      <c r="AX3" s="12">
        <v>1</v>
      </c>
      <c r="AY3" s="12">
        <v>6</v>
      </c>
      <c r="AZ3" s="12">
        <v>0</v>
      </c>
      <c r="BD3" s="11" t="s">
        <v>197</v>
      </c>
      <c r="BG3" s="14"/>
    </row>
    <row r="4" spans="1:72" ht="10" x14ac:dyDescent="0.2">
      <c r="A4" s="15"/>
      <c r="B4" s="14" t="s">
        <v>21</v>
      </c>
      <c r="C4" s="14">
        <v>4001</v>
      </c>
      <c r="E4" s="15">
        <v>4001</v>
      </c>
      <c r="H4" s="12"/>
      <c r="J4" s="12" t="s">
        <v>1</v>
      </c>
      <c r="L4" s="15" t="s">
        <v>55</v>
      </c>
      <c r="N4" s="38"/>
      <c r="O4" s="17">
        <v>14.32</v>
      </c>
      <c r="P4" s="12">
        <v>143.19999999999999</v>
      </c>
      <c r="Q4" s="14">
        <v>1300</v>
      </c>
      <c r="R4" s="17" t="s">
        <v>59</v>
      </c>
      <c r="S4" s="15">
        <v>1</v>
      </c>
      <c r="T4" s="12">
        <v>6</v>
      </c>
      <c r="U4" s="14">
        <v>0</v>
      </c>
      <c r="V4" s="12"/>
      <c r="W4" s="12"/>
      <c r="X4" s="12"/>
      <c r="Y4" s="17"/>
      <c r="Z4" s="12">
        <v>14.34</v>
      </c>
      <c r="AA4" s="12">
        <v>143.4</v>
      </c>
      <c r="AB4" s="12">
        <v>1300</v>
      </c>
      <c r="AC4" s="18" t="s">
        <v>59</v>
      </c>
      <c r="AD4" s="14">
        <v>1</v>
      </c>
      <c r="AE4" s="12">
        <v>6</v>
      </c>
      <c r="AF4" s="12">
        <v>0</v>
      </c>
      <c r="AG4" s="14">
        <v>8.5</v>
      </c>
      <c r="AH4" s="12">
        <v>4</v>
      </c>
      <c r="AJ4" s="15"/>
      <c r="AK4" s="12">
        <v>144.4</v>
      </c>
      <c r="AL4" s="23">
        <v>1300</v>
      </c>
      <c r="AM4" s="12" t="s">
        <v>59</v>
      </c>
      <c r="AN4" s="14">
        <v>1</v>
      </c>
      <c r="AO4" s="12">
        <v>6</v>
      </c>
      <c r="AP4" s="12">
        <v>0</v>
      </c>
      <c r="AT4" s="14"/>
      <c r="AU4" s="12">
        <v>0</v>
      </c>
      <c r="AV4" s="12">
        <v>0</v>
      </c>
      <c r="AW4" s="12">
        <v>0</v>
      </c>
      <c r="AX4" s="12" t="s">
        <v>64</v>
      </c>
      <c r="BD4" s="11"/>
      <c r="BG4" s="14"/>
    </row>
    <row r="5" spans="1:72" ht="10" x14ac:dyDescent="0.2">
      <c r="A5" s="15"/>
      <c r="B5" s="14" t="s">
        <v>21</v>
      </c>
      <c r="C5" s="14">
        <v>4002</v>
      </c>
      <c r="E5" s="15">
        <v>4002</v>
      </c>
      <c r="H5" s="12"/>
      <c r="J5" s="12" t="s">
        <v>1</v>
      </c>
      <c r="L5" s="15" t="s">
        <v>55</v>
      </c>
      <c r="N5" s="38"/>
      <c r="O5" s="17">
        <v>29.56</v>
      </c>
      <c r="P5" s="12">
        <v>295.59999999999997</v>
      </c>
      <c r="Q5" s="14">
        <v>1300</v>
      </c>
      <c r="R5" s="17" t="s">
        <v>59</v>
      </c>
      <c r="S5" s="15">
        <v>1</v>
      </c>
      <c r="T5" s="12">
        <v>6</v>
      </c>
      <c r="U5" s="14">
        <v>0</v>
      </c>
      <c r="V5" s="12"/>
      <c r="W5" s="12"/>
      <c r="X5" s="12"/>
      <c r="Y5" s="17"/>
      <c r="Z5" s="12">
        <v>29.889999999999997</v>
      </c>
      <c r="AA5" s="12">
        <v>298.89999999999998</v>
      </c>
      <c r="AB5" s="12">
        <v>1300</v>
      </c>
      <c r="AC5" s="18" t="s">
        <v>59</v>
      </c>
      <c r="AD5" s="14">
        <v>1</v>
      </c>
      <c r="AE5" s="12">
        <v>6</v>
      </c>
      <c r="AF5" s="12">
        <v>0</v>
      </c>
      <c r="AG5" s="14">
        <v>8.9</v>
      </c>
      <c r="AH5" s="12">
        <v>4</v>
      </c>
      <c r="AJ5" s="15"/>
      <c r="AK5" s="12">
        <v>302.39999999999998</v>
      </c>
      <c r="AL5" s="23">
        <v>1300</v>
      </c>
      <c r="AM5" s="12" t="s">
        <v>59</v>
      </c>
      <c r="AN5" s="14">
        <v>1</v>
      </c>
      <c r="AO5" s="12">
        <v>6</v>
      </c>
      <c r="AP5" s="12">
        <v>0</v>
      </c>
      <c r="AT5" s="14"/>
      <c r="AU5" s="12">
        <v>0</v>
      </c>
      <c r="AV5" s="12">
        <v>0</v>
      </c>
      <c r="AW5" s="12">
        <v>0</v>
      </c>
      <c r="AX5" s="12" t="s">
        <v>64</v>
      </c>
      <c r="BD5" s="11"/>
      <c r="BG5" s="14"/>
    </row>
    <row r="6" spans="1:72" ht="10" x14ac:dyDescent="0.2">
      <c r="A6" s="15"/>
      <c r="B6" s="14" t="s">
        <v>21</v>
      </c>
      <c r="C6" s="14">
        <v>4003</v>
      </c>
      <c r="E6" s="15">
        <v>4003</v>
      </c>
      <c r="H6" s="12"/>
      <c r="J6" s="12" t="s">
        <v>1</v>
      </c>
      <c r="L6" s="15" t="s">
        <v>55</v>
      </c>
      <c r="N6" s="38"/>
      <c r="O6" s="17">
        <v>25.89</v>
      </c>
      <c r="P6" s="12">
        <v>258.89999999999998</v>
      </c>
      <c r="Q6" s="14">
        <v>1300</v>
      </c>
      <c r="R6" s="17" t="s">
        <v>59</v>
      </c>
      <c r="S6" s="15">
        <v>1</v>
      </c>
      <c r="T6" s="12">
        <v>6</v>
      </c>
      <c r="U6" s="14">
        <v>0</v>
      </c>
      <c r="V6" s="12"/>
      <c r="W6" s="12"/>
      <c r="X6" s="12"/>
      <c r="Y6" s="17"/>
      <c r="Z6" s="12">
        <v>26.01</v>
      </c>
      <c r="AA6" s="12">
        <v>260.10000000000002</v>
      </c>
      <c r="AB6" s="12">
        <v>1300</v>
      </c>
      <c r="AC6" s="18" t="s">
        <v>59</v>
      </c>
      <c r="AD6" s="14">
        <v>1</v>
      </c>
      <c r="AE6" s="12">
        <v>6</v>
      </c>
      <c r="AF6" s="12">
        <v>0</v>
      </c>
      <c r="AG6" s="14">
        <v>9.3000000000000007</v>
      </c>
      <c r="AH6" s="12">
        <v>4</v>
      </c>
      <c r="AJ6" s="15"/>
      <c r="AK6" s="12">
        <v>262.2</v>
      </c>
      <c r="AL6" s="23">
        <v>1300</v>
      </c>
      <c r="AM6" s="12" t="s">
        <v>59</v>
      </c>
      <c r="AN6" s="14">
        <v>1</v>
      </c>
      <c r="AO6" s="12">
        <v>6</v>
      </c>
      <c r="AP6" s="12">
        <v>0</v>
      </c>
      <c r="AT6" s="14"/>
      <c r="AU6" s="12">
        <v>0</v>
      </c>
      <c r="AV6" s="12">
        <v>0</v>
      </c>
      <c r="AW6" s="12">
        <v>0</v>
      </c>
      <c r="AX6" s="12" t="s">
        <v>64</v>
      </c>
      <c r="BD6" s="11"/>
      <c r="BG6" s="14"/>
    </row>
    <row r="7" spans="1:72" ht="10" x14ac:dyDescent="0.2">
      <c r="A7" s="15"/>
      <c r="B7" s="14" t="s">
        <v>21</v>
      </c>
      <c r="C7" s="14">
        <v>4004</v>
      </c>
      <c r="E7" s="15">
        <v>4004</v>
      </c>
      <c r="H7" s="12"/>
      <c r="J7" s="12" t="s">
        <v>1</v>
      </c>
      <c r="L7" s="15" t="s">
        <v>55</v>
      </c>
      <c r="N7" s="38"/>
      <c r="O7" s="17">
        <v>14.76</v>
      </c>
      <c r="P7" s="12">
        <v>147.6</v>
      </c>
      <c r="Q7" s="14">
        <v>1300</v>
      </c>
      <c r="R7" s="17" t="s">
        <v>59</v>
      </c>
      <c r="S7" s="15">
        <v>1</v>
      </c>
      <c r="T7" s="12">
        <v>6</v>
      </c>
      <c r="U7" s="14">
        <v>0</v>
      </c>
      <c r="V7" s="12"/>
      <c r="W7" s="12"/>
      <c r="X7" s="12"/>
      <c r="Y7" s="17"/>
      <c r="Z7" s="12">
        <v>14.779999999999998</v>
      </c>
      <c r="AA7" s="12">
        <v>147.79999999999998</v>
      </c>
      <c r="AB7" s="12">
        <v>1300</v>
      </c>
      <c r="AC7" s="18" t="s">
        <v>59</v>
      </c>
      <c r="AD7" s="14">
        <v>1</v>
      </c>
      <c r="AE7" s="12">
        <v>6</v>
      </c>
      <c r="AF7" s="12">
        <v>0</v>
      </c>
      <c r="AG7" s="14">
        <v>6.5</v>
      </c>
      <c r="AH7" s="12">
        <v>4</v>
      </c>
      <c r="AJ7" s="15"/>
      <c r="AK7" s="12">
        <v>148</v>
      </c>
      <c r="AL7" s="23">
        <v>1300</v>
      </c>
      <c r="AM7" s="12" t="s">
        <v>59</v>
      </c>
      <c r="AN7" s="14">
        <v>1</v>
      </c>
      <c r="AO7" s="12">
        <v>6</v>
      </c>
      <c r="AP7" s="12">
        <v>0</v>
      </c>
      <c r="AT7" s="14"/>
      <c r="AU7" s="12">
        <v>0</v>
      </c>
      <c r="AV7" s="12">
        <v>0</v>
      </c>
      <c r="AW7" s="12">
        <v>0</v>
      </c>
      <c r="AX7" s="12" t="s">
        <v>64</v>
      </c>
      <c r="BD7" s="11"/>
      <c r="BG7" s="14"/>
    </row>
    <row r="8" spans="1:72" ht="10" x14ac:dyDescent="0.2">
      <c r="A8" s="15"/>
      <c r="B8" s="14" t="s">
        <v>21</v>
      </c>
      <c r="C8" s="14">
        <v>4005</v>
      </c>
      <c r="E8" s="15">
        <v>4005</v>
      </c>
      <c r="H8" s="12"/>
      <c r="J8" s="12" t="s">
        <v>1</v>
      </c>
      <c r="L8" s="15" t="s">
        <v>55</v>
      </c>
      <c r="N8" s="38"/>
      <c r="O8" s="17">
        <v>16.27</v>
      </c>
      <c r="P8" s="12">
        <v>162.69999999999999</v>
      </c>
      <c r="Q8" s="14">
        <v>1300</v>
      </c>
      <c r="R8" s="17" t="s">
        <v>59</v>
      </c>
      <c r="S8" s="15">
        <v>1</v>
      </c>
      <c r="T8" s="12">
        <v>6</v>
      </c>
      <c r="U8" s="14">
        <v>0</v>
      </c>
      <c r="V8" s="12"/>
      <c r="W8" s="12"/>
      <c r="X8" s="12"/>
      <c r="Y8" s="17"/>
      <c r="Z8" s="12">
        <v>16.36</v>
      </c>
      <c r="AA8" s="12">
        <v>163.6</v>
      </c>
      <c r="AB8" s="12">
        <v>1300</v>
      </c>
      <c r="AC8" s="18" t="s">
        <v>59</v>
      </c>
      <c r="AD8" s="14">
        <v>1</v>
      </c>
      <c r="AE8" s="12">
        <v>6</v>
      </c>
      <c r="AF8" s="12">
        <v>0</v>
      </c>
      <c r="AG8" s="14">
        <v>8.3000000000000007</v>
      </c>
      <c r="AH8" s="12">
        <v>4</v>
      </c>
      <c r="AJ8" s="15" t="s">
        <v>10</v>
      </c>
      <c r="AK8" s="12">
        <v>164.4</v>
      </c>
      <c r="AL8" s="23">
        <v>1300</v>
      </c>
      <c r="AM8" s="12" t="s">
        <v>59</v>
      </c>
      <c r="AN8" s="14">
        <v>1</v>
      </c>
      <c r="AO8" s="12">
        <v>6</v>
      </c>
      <c r="AP8" s="12">
        <v>0</v>
      </c>
      <c r="AT8" s="14"/>
      <c r="AU8" s="12">
        <v>0</v>
      </c>
      <c r="AV8" s="12">
        <v>0</v>
      </c>
      <c r="AW8" s="12">
        <v>0</v>
      </c>
      <c r="AX8" s="12" t="s">
        <v>64</v>
      </c>
      <c r="BD8" s="11"/>
      <c r="BF8" s="12" t="s">
        <v>4</v>
      </c>
      <c r="BG8" s="14" t="s">
        <v>4</v>
      </c>
    </row>
    <row r="9" spans="1:72" ht="10" x14ac:dyDescent="0.2">
      <c r="A9" s="15"/>
      <c r="B9" s="14" t="s">
        <v>21</v>
      </c>
      <c r="C9" s="14">
        <v>4006</v>
      </c>
      <c r="E9" s="15">
        <v>4006</v>
      </c>
      <c r="H9" s="12"/>
      <c r="J9" s="12" t="s">
        <v>1</v>
      </c>
      <c r="L9" s="15" t="s">
        <v>55</v>
      </c>
      <c r="N9" s="38"/>
      <c r="O9" s="17">
        <v>31.73</v>
      </c>
      <c r="P9" s="12">
        <v>317.3</v>
      </c>
      <c r="Q9" s="14">
        <v>1300</v>
      </c>
      <c r="R9" s="17" t="s">
        <v>59</v>
      </c>
      <c r="S9" s="15">
        <v>1</v>
      </c>
      <c r="T9" s="12">
        <v>6</v>
      </c>
      <c r="U9" s="14">
        <v>0</v>
      </c>
      <c r="V9" s="12"/>
      <c r="W9" s="12"/>
      <c r="X9" s="12"/>
      <c r="Y9" s="17"/>
      <c r="Z9" s="12">
        <v>31.920000000000005</v>
      </c>
      <c r="AA9" s="12">
        <v>319.20000000000005</v>
      </c>
      <c r="AB9" s="12">
        <v>1300</v>
      </c>
      <c r="AC9" s="18" t="s">
        <v>59</v>
      </c>
      <c r="AD9" s="14">
        <v>1</v>
      </c>
      <c r="AE9" s="12">
        <v>6</v>
      </c>
      <c r="AF9" s="12">
        <v>0</v>
      </c>
      <c r="AG9" s="14">
        <v>8.1999999999999993</v>
      </c>
      <c r="AH9" s="12">
        <v>4</v>
      </c>
      <c r="AJ9" s="15"/>
      <c r="AK9" s="12">
        <v>322.10000000000002</v>
      </c>
      <c r="AL9" s="23">
        <v>1300</v>
      </c>
      <c r="AM9" s="12" t="s">
        <v>59</v>
      </c>
      <c r="AN9" s="14">
        <v>1</v>
      </c>
      <c r="AO9" s="12">
        <v>6</v>
      </c>
      <c r="AP9" s="12">
        <v>0</v>
      </c>
      <c r="AT9" s="14"/>
      <c r="AU9" s="12">
        <v>0</v>
      </c>
      <c r="AV9" s="12">
        <v>0</v>
      </c>
      <c r="AW9" s="12">
        <v>0</v>
      </c>
      <c r="AX9" s="12" t="s">
        <v>64</v>
      </c>
      <c r="BD9" s="11"/>
      <c r="BG9" s="14"/>
    </row>
    <row r="10" spans="1:72" ht="10" x14ac:dyDescent="0.2">
      <c r="A10" s="15" t="s">
        <v>174</v>
      </c>
      <c r="B10" s="14" t="s">
        <v>21</v>
      </c>
      <c r="C10" s="14">
        <v>4007</v>
      </c>
      <c r="E10" s="15">
        <v>4007</v>
      </c>
      <c r="H10" s="12"/>
      <c r="J10" s="12" t="s">
        <v>1</v>
      </c>
      <c r="L10" s="15" t="s">
        <v>55</v>
      </c>
      <c r="N10" s="38"/>
      <c r="O10" s="17">
        <v>17.37</v>
      </c>
      <c r="P10" s="12">
        <v>173.70000000000002</v>
      </c>
      <c r="Q10" s="14">
        <v>1300</v>
      </c>
      <c r="R10" s="17" t="s">
        <v>192</v>
      </c>
      <c r="S10" s="15">
        <v>1</v>
      </c>
      <c r="T10" s="12">
        <v>6</v>
      </c>
      <c r="U10" s="14">
        <v>0</v>
      </c>
      <c r="V10" s="12"/>
      <c r="W10" s="12"/>
      <c r="X10" s="12"/>
      <c r="Y10" s="12" t="s">
        <v>8</v>
      </c>
      <c r="Z10" s="12">
        <v>17.62</v>
      </c>
      <c r="AA10" s="12">
        <v>176.20000000000002</v>
      </c>
      <c r="AB10" s="12">
        <v>1300</v>
      </c>
      <c r="AC10" s="18" t="s">
        <v>192</v>
      </c>
      <c r="AD10" s="14">
        <v>1</v>
      </c>
      <c r="AE10" s="12">
        <v>6</v>
      </c>
      <c r="AF10" s="12">
        <v>0</v>
      </c>
      <c r="AG10" s="14">
        <v>5</v>
      </c>
      <c r="AH10" s="12">
        <v>4</v>
      </c>
      <c r="AJ10" s="15"/>
      <c r="AK10" s="12">
        <v>179</v>
      </c>
      <c r="AL10" s="23">
        <v>1300</v>
      </c>
      <c r="AM10" s="12" t="s">
        <v>59</v>
      </c>
      <c r="AN10" s="14">
        <v>1</v>
      </c>
      <c r="AO10" s="12">
        <v>6</v>
      </c>
      <c r="AP10" s="12">
        <v>0</v>
      </c>
      <c r="AT10" s="14"/>
      <c r="AU10" s="12">
        <v>0</v>
      </c>
      <c r="AV10" s="12">
        <v>0</v>
      </c>
      <c r="AW10" s="12">
        <v>0</v>
      </c>
      <c r="AX10" s="12" t="s">
        <v>64</v>
      </c>
      <c r="BD10" s="11"/>
      <c r="BG10" s="14"/>
    </row>
    <row r="11" spans="1:72" ht="10" x14ac:dyDescent="0.2">
      <c r="A11" s="15" t="s">
        <v>174</v>
      </c>
      <c r="B11" s="14" t="s">
        <v>21</v>
      </c>
      <c r="C11" s="14">
        <v>4007</v>
      </c>
      <c r="E11" s="15">
        <v>4007</v>
      </c>
      <c r="H11" s="12"/>
      <c r="J11" s="12" t="s">
        <v>1</v>
      </c>
      <c r="L11" s="15" t="s">
        <v>55</v>
      </c>
      <c r="N11" s="38"/>
      <c r="O11" s="17">
        <v>12.48</v>
      </c>
      <c r="P11" s="12">
        <v>124.80000000000001</v>
      </c>
      <c r="Q11" s="14">
        <v>1300</v>
      </c>
      <c r="R11" s="17" t="s">
        <v>192</v>
      </c>
      <c r="S11" s="15">
        <v>1</v>
      </c>
      <c r="T11" s="12">
        <v>6</v>
      </c>
      <c r="U11" s="14">
        <v>0</v>
      </c>
      <c r="V11" s="12"/>
      <c r="W11" s="12"/>
      <c r="X11" s="12"/>
      <c r="Z11" s="12">
        <v>12.76</v>
      </c>
      <c r="AA11" s="12">
        <v>127.6</v>
      </c>
      <c r="AB11" s="12">
        <v>1300</v>
      </c>
      <c r="AC11" s="18" t="s">
        <v>192</v>
      </c>
      <c r="AD11" s="14">
        <v>1</v>
      </c>
      <c r="AE11" s="12">
        <v>6</v>
      </c>
      <c r="AF11" s="12">
        <v>0</v>
      </c>
      <c r="AG11" s="14">
        <v>5.8</v>
      </c>
      <c r="AH11" s="12">
        <v>4</v>
      </c>
      <c r="AJ11" s="15"/>
      <c r="AK11" s="12">
        <v>130.39999999999998</v>
      </c>
      <c r="AL11" s="23">
        <v>1300</v>
      </c>
      <c r="AM11" s="12" t="s">
        <v>59</v>
      </c>
      <c r="AN11" s="14">
        <v>1</v>
      </c>
      <c r="AO11" s="12">
        <v>6</v>
      </c>
      <c r="AP11" s="12">
        <v>0</v>
      </c>
      <c r="AT11" s="14"/>
      <c r="AU11" s="12">
        <v>0</v>
      </c>
      <c r="AV11" s="12">
        <v>0</v>
      </c>
      <c r="AW11" s="12">
        <v>0</v>
      </c>
      <c r="AX11" s="12" t="s">
        <v>64</v>
      </c>
      <c r="BD11" s="11"/>
      <c r="BG11" s="14"/>
    </row>
    <row r="12" spans="1:72" ht="10" x14ac:dyDescent="0.2">
      <c r="A12" s="15" t="s">
        <v>175</v>
      </c>
      <c r="B12" s="14" t="s">
        <v>21</v>
      </c>
      <c r="C12" s="14">
        <v>4008</v>
      </c>
      <c r="E12" s="15">
        <v>4008</v>
      </c>
      <c r="H12" s="12"/>
      <c r="J12" s="12" t="s">
        <v>1</v>
      </c>
      <c r="L12" s="15" t="s">
        <v>55</v>
      </c>
      <c r="N12" s="38"/>
      <c r="O12" s="17">
        <v>18.82</v>
      </c>
      <c r="P12" s="12">
        <v>188.2</v>
      </c>
      <c r="Q12" s="14">
        <v>1300</v>
      </c>
      <c r="R12" s="17" t="s">
        <v>192</v>
      </c>
      <c r="S12" s="15">
        <v>1</v>
      </c>
      <c r="T12" s="12">
        <v>6</v>
      </c>
      <c r="U12" s="14">
        <v>0</v>
      </c>
      <c r="V12" s="12"/>
      <c r="W12" s="12"/>
      <c r="X12" s="12"/>
      <c r="Y12" s="17"/>
      <c r="Z12" s="12">
        <v>19.260000000000002</v>
      </c>
      <c r="AA12" s="12">
        <v>192.60000000000002</v>
      </c>
      <c r="AB12" s="12">
        <v>1300</v>
      </c>
      <c r="AC12" s="18" t="s">
        <v>192</v>
      </c>
      <c r="AD12" s="14">
        <v>1</v>
      </c>
      <c r="AE12" s="12">
        <v>6</v>
      </c>
      <c r="AF12" s="12">
        <v>0</v>
      </c>
      <c r="AG12" s="14">
        <v>6.5</v>
      </c>
      <c r="AH12" s="12">
        <v>4</v>
      </c>
      <c r="AJ12" s="15"/>
      <c r="AK12" s="12">
        <v>197.5</v>
      </c>
      <c r="AL12" s="23">
        <v>1300</v>
      </c>
      <c r="AM12" s="12" t="s">
        <v>59</v>
      </c>
      <c r="AN12" s="14">
        <v>1</v>
      </c>
      <c r="AO12" s="12">
        <v>6</v>
      </c>
      <c r="AP12" s="12">
        <v>0</v>
      </c>
      <c r="AT12" s="14"/>
      <c r="AU12" s="12">
        <v>0</v>
      </c>
      <c r="AV12" s="12">
        <v>0</v>
      </c>
      <c r="AW12" s="12">
        <v>0</v>
      </c>
      <c r="AX12" s="12" t="s">
        <v>64</v>
      </c>
      <c r="BD12" s="11"/>
      <c r="BG12" s="14"/>
    </row>
    <row r="13" spans="1:72" ht="10" x14ac:dyDescent="0.2">
      <c r="A13" s="15" t="s">
        <v>175</v>
      </c>
      <c r="B13" s="14" t="s">
        <v>21</v>
      </c>
      <c r="C13" s="14">
        <v>4008</v>
      </c>
      <c r="E13" s="15">
        <v>4008</v>
      </c>
      <c r="H13" s="12"/>
      <c r="J13" s="12" t="s">
        <v>1</v>
      </c>
      <c r="L13" s="15" t="s">
        <v>55</v>
      </c>
      <c r="N13" s="38"/>
      <c r="O13" s="17">
        <v>13.2</v>
      </c>
      <c r="P13" s="12">
        <v>132</v>
      </c>
      <c r="Q13" s="14">
        <v>1300</v>
      </c>
      <c r="R13" s="17" t="s">
        <v>192</v>
      </c>
      <c r="S13" s="15">
        <v>1</v>
      </c>
      <c r="T13" s="12">
        <v>6</v>
      </c>
      <c r="U13" s="14">
        <v>0</v>
      </c>
      <c r="V13" s="12"/>
      <c r="W13" s="12"/>
      <c r="X13" s="12"/>
      <c r="Y13" s="17"/>
      <c r="Z13" s="12">
        <v>13.680000000000001</v>
      </c>
      <c r="AA13" s="12">
        <v>136.80000000000001</v>
      </c>
      <c r="AB13" s="12">
        <v>1300</v>
      </c>
      <c r="AC13" s="18" t="s">
        <v>192</v>
      </c>
      <c r="AD13" s="14">
        <v>1</v>
      </c>
      <c r="AE13" s="12">
        <v>6</v>
      </c>
      <c r="AF13" s="12">
        <v>0</v>
      </c>
      <c r="AG13" s="14">
        <v>6.1</v>
      </c>
      <c r="AH13" s="12">
        <v>4</v>
      </c>
      <c r="AJ13" s="15"/>
      <c r="AK13" s="12">
        <v>140.6</v>
      </c>
      <c r="AL13" s="23">
        <v>1300</v>
      </c>
      <c r="AM13" s="12" t="s">
        <v>59</v>
      </c>
      <c r="AN13" s="14">
        <v>1</v>
      </c>
      <c r="AO13" s="12">
        <v>6</v>
      </c>
      <c r="AP13" s="12">
        <v>0</v>
      </c>
      <c r="AT13" s="14"/>
      <c r="AU13" s="12">
        <v>0</v>
      </c>
      <c r="AV13" s="12">
        <v>0</v>
      </c>
      <c r="AW13" s="12">
        <v>0</v>
      </c>
      <c r="AX13" s="12" t="s">
        <v>64</v>
      </c>
      <c r="BD13" s="11"/>
      <c r="BG13" s="14"/>
    </row>
    <row r="14" spans="1:72" ht="10" x14ac:dyDescent="0.2">
      <c r="A14" s="15"/>
      <c r="B14" s="14" t="s">
        <v>21</v>
      </c>
      <c r="C14" s="14">
        <v>4009</v>
      </c>
      <c r="E14" s="15">
        <v>4009</v>
      </c>
      <c r="H14" s="12"/>
      <c r="J14" s="12" t="s">
        <v>1</v>
      </c>
      <c r="L14" s="15" t="s">
        <v>55</v>
      </c>
      <c r="N14" s="38"/>
      <c r="O14" s="17">
        <v>12.64</v>
      </c>
      <c r="P14" s="12">
        <v>126.4</v>
      </c>
      <c r="Q14" s="14">
        <v>1300</v>
      </c>
      <c r="R14" s="17" t="s">
        <v>59</v>
      </c>
      <c r="S14" s="15">
        <v>1</v>
      </c>
      <c r="T14" s="12">
        <v>6</v>
      </c>
      <c r="U14" s="14">
        <v>0</v>
      </c>
      <c r="V14" s="12"/>
      <c r="W14" s="12"/>
      <c r="X14" s="12"/>
      <c r="Y14" s="17"/>
      <c r="Z14" s="12">
        <v>12.86</v>
      </c>
      <c r="AA14" s="12">
        <v>128.6</v>
      </c>
      <c r="AB14" s="12">
        <v>1300</v>
      </c>
      <c r="AC14" s="18" t="s">
        <v>59</v>
      </c>
      <c r="AD14" s="14">
        <v>1</v>
      </c>
      <c r="AE14" s="12">
        <v>6</v>
      </c>
      <c r="AF14" s="12">
        <v>0</v>
      </c>
      <c r="AG14" s="14">
        <v>4.5</v>
      </c>
      <c r="AH14" s="12">
        <v>4</v>
      </c>
      <c r="AJ14" s="15"/>
      <c r="AK14" s="12">
        <v>130.29999999999998</v>
      </c>
      <c r="AL14" s="23">
        <v>1300</v>
      </c>
      <c r="AM14" s="12" t="s">
        <v>59</v>
      </c>
      <c r="AN14" s="14">
        <v>1</v>
      </c>
      <c r="AO14" s="12">
        <v>6</v>
      </c>
      <c r="AP14" s="12">
        <v>0</v>
      </c>
      <c r="AT14" s="14"/>
      <c r="AU14" s="12">
        <v>0</v>
      </c>
      <c r="AV14" s="12">
        <v>0</v>
      </c>
      <c r="AW14" s="12">
        <v>0</v>
      </c>
      <c r="AX14" s="12" t="s">
        <v>64</v>
      </c>
      <c r="BD14" s="11"/>
      <c r="BG14" s="14"/>
    </row>
    <row r="15" spans="1:72" ht="10" x14ac:dyDescent="0.2">
      <c r="A15" s="15"/>
      <c r="B15" s="14" t="s">
        <v>21</v>
      </c>
      <c r="C15" s="14">
        <v>4010</v>
      </c>
      <c r="E15" s="15">
        <v>4010</v>
      </c>
      <c r="H15" s="12"/>
      <c r="J15" s="12" t="s">
        <v>1</v>
      </c>
      <c r="L15" s="15" t="s">
        <v>55</v>
      </c>
      <c r="N15" s="38"/>
      <c r="O15" s="17">
        <v>31.16</v>
      </c>
      <c r="P15" s="12">
        <v>311.60000000000002</v>
      </c>
      <c r="Q15" s="14">
        <v>1300</v>
      </c>
      <c r="R15" s="17" t="s">
        <v>59</v>
      </c>
      <c r="S15" s="15">
        <v>1</v>
      </c>
      <c r="T15" s="12">
        <v>6</v>
      </c>
      <c r="U15" s="14">
        <v>0</v>
      </c>
      <c r="V15" s="12"/>
      <c r="W15" s="12"/>
      <c r="X15" s="12"/>
      <c r="Y15" s="17"/>
      <c r="Z15" s="12">
        <v>31.26</v>
      </c>
      <c r="AA15" s="12">
        <v>312.60000000000002</v>
      </c>
      <c r="AB15" s="12">
        <v>1300</v>
      </c>
      <c r="AC15" s="18" t="s">
        <v>59</v>
      </c>
      <c r="AD15" s="14">
        <v>1</v>
      </c>
      <c r="AE15" s="12">
        <v>6</v>
      </c>
      <c r="AF15" s="12">
        <v>0</v>
      </c>
      <c r="AG15" s="14">
        <v>8.1999999999999993</v>
      </c>
      <c r="AH15" s="12">
        <v>4</v>
      </c>
      <c r="AJ15" s="15" t="s">
        <v>10</v>
      </c>
      <c r="AK15" s="12">
        <v>314.10000000000002</v>
      </c>
      <c r="AL15" s="23">
        <v>1300</v>
      </c>
      <c r="AM15" s="12" t="s">
        <v>59</v>
      </c>
      <c r="AN15" s="14">
        <v>1</v>
      </c>
      <c r="AO15" s="12">
        <v>6</v>
      </c>
      <c r="AP15" s="12">
        <v>0</v>
      </c>
      <c r="AT15" s="14"/>
      <c r="AU15" s="12">
        <v>0</v>
      </c>
      <c r="AV15" s="12">
        <v>0</v>
      </c>
      <c r="AW15" s="12">
        <v>0</v>
      </c>
      <c r="AX15" s="12" t="s">
        <v>64</v>
      </c>
      <c r="BD15" s="11"/>
      <c r="BG15" s="14" t="s">
        <v>4</v>
      </c>
    </row>
    <row r="16" spans="1:72" ht="10" x14ac:dyDescent="0.2">
      <c r="A16" s="15" t="s">
        <v>176</v>
      </c>
      <c r="B16" s="14" t="s">
        <v>21</v>
      </c>
      <c r="C16" s="14">
        <v>4011</v>
      </c>
      <c r="E16" s="15">
        <v>4011</v>
      </c>
      <c r="H16" s="12"/>
      <c r="J16" s="12" t="s">
        <v>1</v>
      </c>
      <c r="L16" s="15" t="s">
        <v>55</v>
      </c>
      <c r="N16" s="38"/>
      <c r="O16" s="17">
        <v>20.25</v>
      </c>
      <c r="P16" s="12">
        <v>202.5</v>
      </c>
      <c r="Q16" s="14">
        <v>1300</v>
      </c>
      <c r="R16" s="17" t="s">
        <v>192</v>
      </c>
      <c r="S16" s="15">
        <v>1</v>
      </c>
      <c r="T16" s="12">
        <v>6</v>
      </c>
      <c r="U16" s="14">
        <v>0</v>
      </c>
      <c r="V16" s="12"/>
      <c r="W16" s="12"/>
      <c r="X16" s="12"/>
      <c r="Y16" s="12" t="s">
        <v>9</v>
      </c>
      <c r="Z16" s="12">
        <v>20.84</v>
      </c>
      <c r="AA16" s="12">
        <v>208.4</v>
      </c>
      <c r="AB16" s="12">
        <v>1300</v>
      </c>
      <c r="AC16" s="18" t="s">
        <v>192</v>
      </c>
      <c r="AD16" s="14">
        <v>1</v>
      </c>
      <c r="AE16" s="12">
        <v>6</v>
      </c>
      <c r="AF16" s="12">
        <v>0</v>
      </c>
      <c r="AG16" s="14">
        <v>7</v>
      </c>
      <c r="AH16" s="12">
        <v>4</v>
      </c>
      <c r="AJ16" s="15" t="s">
        <v>10</v>
      </c>
      <c r="AK16" s="12">
        <v>214.60000000000002</v>
      </c>
      <c r="AL16" s="23">
        <v>1300</v>
      </c>
      <c r="AM16" s="12" t="s">
        <v>59</v>
      </c>
      <c r="AN16" s="14">
        <v>1</v>
      </c>
      <c r="AO16" s="12">
        <v>6</v>
      </c>
      <c r="AP16" s="12">
        <v>0</v>
      </c>
      <c r="AT16" s="14"/>
      <c r="AU16" s="12">
        <v>0</v>
      </c>
      <c r="AV16" s="12">
        <v>0</v>
      </c>
      <c r="AW16" s="12">
        <v>0</v>
      </c>
      <c r="AX16" s="12" t="s">
        <v>64</v>
      </c>
      <c r="BD16" s="11"/>
      <c r="BG16" s="14" t="s">
        <v>4</v>
      </c>
    </row>
    <row r="17" spans="1:61" ht="10" x14ac:dyDescent="0.2">
      <c r="A17" s="15" t="s">
        <v>176</v>
      </c>
      <c r="B17" s="14" t="s">
        <v>21</v>
      </c>
      <c r="C17" s="14">
        <v>4011</v>
      </c>
      <c r="E17" s="15">
        <v>4011</v>
      </c>
      <c r="H17" s="12"/>
      <c r="J17" s="12" t="s">
        <v>1</v>
      </c>
      <c r="L17" s="15" t="s">
        <v>55</v>
      </c>
      <c r="N17" s="38"/>
      <c r="O17" s="17">
        <v>16.2</v>
      </c>
      <c r="P17" s="12">
        <v>162</v>
      </c>
      <c r="Q17" s="14">
        <v>1300</v>
      </c>
      <c r="R17" s="17" t="s">
        <v>192</v>
      </c>
      <c r="S17" s="15">
        <v>1</v>
      </c>
      <c r="T17" s="12">
        <v>6</v>
      </c>
      <c r="U17" s="14">
        <v>0</v>
      </c>
      <c r="V17" s="12"/>
      <c r="W17" s="12"/>
      <c r="X17" s="12"/>
      <c r="Y17" s="15"/>
      <c r="Z17" s="12">
        <v>16.53</v>
      </c>
      <c r="AA17" s="12">
        <v>165.3</v>
      </c>
      <c r="AB17" s="12">
        <v>1300</v>
      </c>
      <c r="AC17" s="18" t="s">
        <v>192</v>
      </c>
      <c r="AD17" s="14">
        <v>1</v>
      </c>
      <c r="AE17" s="12">
        <v>6</v>
      </c>
      <c r="AF17" s="12">
        <v>0</v>
      </c>
      <c r="AG17" s="14">
        <v>6.5</v>
      </c>
      <c r="AH17" s="12">
        <v>4</v>
      </c>
      <c r="AJ17" s="15"/>
      <c r="AK17" s="12">
        <v>168.9</v>
      </c>
      <c r="AL17" s="23">
        <v>1300</v>
      </c>
      <c r="AM17" s="12" t="s">
        <v>59</v>
      </c>
      <c r="AN17" s="14">
        <v>1</v>
      </c>
      <c r="AO17" s="12">
        <v>6</v>
      </c>
      <c r="AP17" s="12">
        <v>0</v>
      </c>
      <c r="AT17" s="14"/>
      <c r="AU17" s="12">
        <v>0</v>
      </c>
      <c r="AV17" s="12">
        <v>0</v>
      </c>
      <c r="AW17" s="12">
        <v>0</v>
      </c>
      <c r="AX17" s="12" t="s">
        <v>64</v>
      </c>
      <c r="BD17" s="11"/>
      <c r="BG17" s="14"/>
    </row>
    <row r="18" spans="1:61" ht="10" x14ac:dyDescent="0.2">
      <c r="A18" s="15"/>
      <c r="B18" s="14" t="s">
        <v>21</v>
      </c>
      <c r="C18" s="14">
        <v>4012</v>
      </c>
      <c r="E18" s="15">
        <v>4012</v>
      </c>
      <c r="H18" s="12"/>
      <c r="J18" s="12" t="s">
        <v>1</v>
      </c>
      <c r="L18" s="15" t="s">
        <v>55</v>
      </c>
      <c r="N18" s="38"/>
      <c r="O18" s="17">
        <v>13.63</v>
      </c>
      <c r="P18" s="12">
        <v>136.30000000000001</v>
      </c>
      <c r="Q18" s="14">
        <v>1300</v>
      </c>
      <c r="R18" s="17" t="s">
        <v>62</v>
      </c>
      <c r="S18" s="15">
        <v>1</v>
      </c>
      <c r="T18" s="12">
        <v>6</v>
      </c>
      <c r="U18" s="14">
        <v>0</v>
      </c>
      <c r="V18" s="12"/>
      <c r="W18" s="12"/>
      <c r="X18" s="12"/>
      <c r="Y18" s="12" t="s">
        <v>5</v>
      </c>
      <c r="Z18" s="12">
        <v>13.63</v>
      </c>
      <c r="AA18" s="12">
        <v>136.30000000000001</v>
      </c>
      <c r="AB18" s="12">
        <v>1300</v>
      </c>
      <c r="AC18" s="18" t="s">
        <v>59</v>
      </c>
      <c r="AD18" s="14">
        <v>1</v>
      </c>
      <c r="AE18" s="12">
        <v>6</v>
      </c>
      <c r="AF18" s="12">
        <v>0</v>
      </c>
      <c r="AG18" s="14">
        <v>9</v>
      </c>
      <c r="AH18" s="12">
        <v>4</v>
      </c>
      <c r="AJ18" s="15"/>
      <c r="AK18" s="12">
        <v>136.30000000000001</v>
      </c>
      <c r="AL18" s="23">
        <v>1300</v>
      </c>
      <c r="AM18" s="12" t="s">
        <v>59</v>
      </c>
      <c r="AN18" s="14">
        <v>1</v>
      </c>
      <c r="AO18" s="12">
        <v>6</v>
      </c>
      <c r="AP18" s="12">
        <v>0</v>
      </c>
      <c r="AT18" s="14"/>
      <c r="AU18" s="12">
        <v>0</v>
      </c>
      <c r="AV18" s="12">
        <v>0</v>
      </c>
      <c r="AW18" s="12">
        <v>0</v>
      </c>
      <c r="AX18" s="12" t="s">
        <v>64</v>
      </c>
      <c r="BD18" s="11"/>
      <c r="BG18" s="14"/>
    </row>
    <row r="19" spans="1:61" ht="10" x14ac:dyDescent="0.2">
      <c r="A19" s="15"/>
      <c r="B19" s="14" t="s">
        <v>21</v>
      </c>
      <c r="C19" s="14">
        <v>4013</v>
      </c>
      <c r="E19" s="15">
        <v>4013</v>
      </c>
      <c r="H19" s="12"/>
      <c r="J19" s="12" t="s">
        <v>1</v>
      </c>
      <c r="L19" s="15" t="s">
        <v>55</v>
      </c>
      <c r="N19" s="38"/>
      <c r="O19" s="17">
        <v>13.81</v>
      </c>
      <c r="P19" s="12">
        <v>138.1</v>
      </c>
      <c r="Q19" s="14">
        <v>1300</v>
      </c>
      <c r="R19" s="17" t="s">
        <v>59</v>
      </c>
      <c r="S19" s="15">
        <v>1</v>
      </c>
      <c r="T19" s="12">
        <v>6</v>
      </c>
      <c r="U19" s="14">
        <v>0</v>
      </c>
      <c r="V19" s="12"/>
      <c r="W19" s="12"/>
      <c r="X19" s="12"/>
      <c r="Y19" s="17"/>
      <c r="Z19" s="12">
        <v>14.55</v>
      </c>
      <c r="AA19" s="12">
        <v>145.5</v>
      </c>
      <c r="AB19" s="12">
        <v>1300</v>
      </c>
      <c r="AC19" s="18" t="s">
        <v>59</v>
      </c>
      <c r="AD19" s="14">
        <v>1</v>
      </c>
      <c r="AE19" s="12">
        <v>6</v>
      </c>
      <c r="AF19" s="12">
        <v>0</v>
      </c>
      <c r="AG19" s="14">
        <v>5.5</v>
      </c>
      <c r="AH19" s="12">
        <v>4</v>
      </c>
      <c r="AJ19" s="15"/>
      <c r="AK19" s="12">
        <v>150.39999999999998</v>
      </c>
      <c r="AL19" s="23">
        <v>1300</v>
      </c>
      <c r="AM19" s="12" t="s">
        <v>59</v>
      </c>
      <c r="AN19" s="14">
        <v>1</v>
      </c>
      <c r="AO19" s="12">
        <v>6</v>
      </c>
      <c r="AP19" s="12">
        <v>0</v>
      </c>
      <c r="AT19" s="14"/>
      <c r="AU19" s="12">
        <v>0</v>
      </c>
      <c r="AV19" s="12">
        <v>0</v>
      </c>
      <c r="AW19" s="12">
        <v>0</v>
      </c>
      <c r="AX19" s="12" t="s">
        <v>64</v>
      </c>
      <c r="BD19" s="11"/>
      <c r="BG19" s="14"/>
    </row>
    <row r="20" spans="1:61" ht="10" x14ac:dyDescent="0.2">
      <c r="A20" s="15"/>
      <c r="B20" s="14" t="s">
        <v>21</v>
      </c>
      <c r="C20" s="14">
        <v>4014</v>
      </c>
      <c r="E20" s="15">
        <v>4014</v>
      </c>
      <c r="H20" s="12"/>
      <c r="J20" s="12" t="s">
        <v>1</v>
      </c>
      <c r="L20" s="15" t="s">
        <v>55</v>
      </c>
      <c r="N20" s="38"/>
      <c r="O20" s="17">
        <v>51.31</v>
      </c>
      <c r="P20" s="12">
        <v>513.1</v>
      </c>
      <c r="Q20" s="14">
        <v>1300</v>
      </c>
      <c r="R20" s="17" t="s">
        <v>59</v>
      </c>
      <c r="S20" s="15">
        <v>1</v>
      </c>
      <c r="T20" s="12">
        <v>6</v>
      </c>
      <c r="U20" s="14">
        <v>0</v>
      </c>
      <c r="V20" s="12"/>
      <c r="W20" s="12"/>
      <c r="X20" s="12"/>
      <c r="Y20" s="17"/>
      <c r="Z20" s="12">
        <v>51.33</v>
      </c>
      <c r="AA20" s="12">
        <v>513.29999999999995</v>
      </c>
      <c r="AB20" s="12">
        <v>1300</v>
      </c>
      <c r="AC20" s="18" t="s">
        <v>59</v>
      </c>
      <c r="AD20" s="14">
        <v>1</v>
      </c>
      <c r="AE20" s="12">
        <v>6</v>
      </c>
      <c r="AF20" s="12">
        <v>0</v>
      </c>
      <c r="AG20" s="14">
        <v>10.199999999999999</v>
      </c>
      <c r="AH20" s="12">
        <v>4</v>
      </c>
      <c r="AJ20" s="15"/>
      <c r="AK20" s="12">
        <v>514.29999999999995</v>
      </c>
      <c r="AL20" s="23">
        <v>1300</v>
      </c>
      <c r="AM20" s="12" t="s">
        <v>59</v>
      </c>
      <c r="AN20" s="14">
        <v>1</v>
      </c>
      <c r="AO20" s="12">
        <v>6</v>
      </c>
      <c r="AP20" s="12">
        <v>0</v>
      </c>
      <c r="AT20" s="14"/>
      <c r="AU20" s="12">
        <v>0</v>
      </c>
      <c r="AV20" s="12">
        <v>0</v>
      </c>
      <c r="AW20" s="12">
        <v>0</v>
      </c>
      <c r="AX20" s="12" t="s">
        <v>64</v>
      </c>
      <c r="BD20" s="11"/>
      <c r="BG20" s="14"/>
    </row>
    <row r="21" spans="1:61" ht="10" x14ac:dyDescent="0.2">
      <c r="A21" s="15"/>
      <c r="B21" s="14" t="s">
        <v>21</v>
      </c>
      <c r="C21" s="14">
        <v>4015</v>
      </c>
      <c r="E21" s="15">
        <v>4015</v>
      </c>
      <c r="H21" s="12"/>
      <c r="J21" s="12" t="s">
        <v>1</v>
      </c>
      <c r="L21" s="15" t="s">
        <v>55</v>
      </c>
      <c r="N21" s="38"/>
      <c r="O21" s="17">
        <v>32.97</v>
      </c>
      <c r="P21" s="12">
        <v>329.7</v>
      </c>
      <c r="Q21" s="14">
        <v>1300</v>
      </c>
      <c r="R21" s="17" t="s">
        <v>59</v>
      </c>
      <c r="S21" s="15">
        <v>1</v>
      </c>
      <c r="T21" s="12">
        <v>6</v>
      </c>
      <c r="U21" s="14">
        <v>0</v>
      </c>
      <c r="V21" s="12"/>
      <c r="W21" s="12"/>
      <c r="X21" s="12"/>
      <c r="Y21" s="17"/>
      <c r="Z21" s="12">
        <v>33.01</v>
      </c>
      <c r="AA21" s="12">
        <v>330.09999999999997</v>
      </c>
      <c r="AB21" s="12">
        <v>1300</v>
      </c>
      <c r="AC21" s="18" t="s">
        <v>59</v>
      </c>
      <c r="AD21" s="14">
        <v>1</v>
      </c>
      <c r="AE21" s="12">
        <v>6</v>
      </c>
      <c r="AF21" s="12">
        <v>0</v>
      </c>
      <c r="AG21" s="14">
        <v>11.4</v>
      </c>
      <c r="AH21" s="12">
        <v>4</v>
      </c>
      <c r="AJ21" s="15"/>
      <c r="AK21" s="12">
        <v>330.4</v>
      </c>
      <c r="AL21" s="23">
        <v>1300</v>
      </c>
      <c r="AM21" s="12" t="s">
        <v>59</v>
      </c>
      <c r="AN21" s="14">
        <v>1</v>
      </c>
      <c r="AO21" s="12">
        <v>6</v>
      </c>
      <c r="AP21" s="12">
        <v>0</v>
      </c>
      <c r="AT21" s="14"/>
      <c r="AU21" s="12">
        <v>0</v>
      </c>
      <c r="AV21" s="12">
        <v>0</v>
      </c>
      <c r="AW21" s="12">
        <v>0</v>
      </c>
      <c r="AX21" s="12" t="s">
        <v>64</v>
      </c>
      <c r="BD21" s="11"/>
      <c r="BG21" s="14"/>
    </row>
    <row r="22" spans="1:61" ht="10" x14ac:dyDescent="0.2">
      <c r="A22" s="15"/>
      <c r="B22" s="14" t="s">
        <v>21</v>
      </c>
      <c r="C22" s="14">
        <v>4016</v>
      </c>
      <c r="E22" s="15">
        <v>4016</v>
      </c>
      <c r="H22" s="12"/>
      <c r="J22" s="12" t="s">
        <v>1</v>
      </c>
      <c r="L22" s="15" t="s">
        <v>55</v>
      </c>
      <c r="N22" s="38"/>
      <c r="O22" s="17">
        <v>15.16</v>
      </c>
      <c r="P22" s="12">
        <v>151.6</v>
      </c>
      <c r="Q22" s="14">
        <v>1300</v>
      </c>
      <c r="R22" s="17" t="s">
        <v>59</v>
      </c>
      <c r="S22" s="15">
        <v>1</v>
      </c>
      <c r="T22" s="12">
        <v>6</v>
      </c>
      <c r="U22" s="14">
        <v>0</v>
      </c>
      <c r="V22" s="12"/>
      <c r="W22" s="12"/>
      <c r="X22" s="12"/>
      <c r="Y22" s="17"/>
      <c r="Z22" s="12">
        <v>15.25</v>
      </c>
      <c r="AA22" s="12">
        <v>152.5</v>
      </c>
      <c r="AB22" s="12">
        <v>1300</v>
      </c>
      <c r="AC22" s="18" t="s">
        <v>59</v>
      </c>
      <c r="AD22" s="14">
        <v>1</v>
      </c>
      <c r="AE22" s="12">
        <v>6</v>
      </c>
      <c r="AF22" s="12">
        <v>0</v>
      </c>
      <c r="AG22" s="14">
        <v>6.9</v>
      </c>
      <c r="AH22" s="12">
        <v>4</v>
      </c>
      <c r="AJ22" s="15"/>
      <c r="AK22" s="12">
        <v>154</v>
      </c>
      <c r="AL22" s="23">
        <v>1300</v>
      </c>
      <c r="AM22" s="12" t="s">
        <v>59</v>
      </c>
      <c r="AN22" s="14">
        <v>1</v>
      </c>
      <c r="AO22" s="12">
        <v>6</v>
      </c>
      <c r="AP22" s="12">
        <v>0</v>
      </c>
      <c r="AT22" s="14"/>
      <c r="AU22" s="12">
        <v>0</v>
      </c>
      <c r="AV22" s="12">
        <v>0</v>
      </c>
      <c r="AW22" s="12">
        <v>0</v>
      </c>
      <c r="AX22" s="12" t="s">
        <v>64</v>
      </c>
      <c r="BD22" s="11"/>
      <c r="BG22" s="14"/>
    </row>
    <row r="23" spans="1:61" ht="10" x14ac:dyDescent="0.2">
      <c r="A23" s="15" t="s">
        <v>177</v>
      </c>
      <c r="B23" s="14" t="s">
        <v>21</v>
      </c>
      <c r="C23" s="14">
        <v>4017</v>
      </c>
      <c r="E23" s="15">
        <v>4017</v>
      </c>
      <c r="H23" s="12"/>
      <c r="J23" s="12" t="s">
        <v>1</v>
      </c>
      <c r="L23" s="15" t="s">
        <v>55</v>
      </c>
      <c r="N23" s="38"/>
      <c r="O23" s="17">
        <v>21.47</v>
      </c>
      <c r="P23" s="12">
        <v>214.7</v>
      </c>
      <c r="Q23" s="14">
        <v>1300</v>
      </c>
      <c r="R23" s="17" t="s">
        <v>192</v>
      </c>
      <c r="S23" s="15">
        <v>1</v>
      </c>
      <c r="T23" s="12">
        <v>6</v>
      </c>
      <c r="U23" s="14">
        <v>0</v>
      </c>
      <c r="V23" s="12"/>
      <c r="W23" s="12"/>
      <c r="X23" s="12"/>
      <c r="Y23" s="12" t="s">
        <v>15</v>
      </c>
      <c r="Z23" s="12">
        <v>21.54</v>
      </c>
      <c r="AA23" s="12">
        <v>215.39999999999998</v>
      </c>
      <c r="AB23" s="12">
        <v>1300</v>
      </c>
      <c r="AC23" s="18" t="s">
        <v>192</v>
      </c>
      <c r="AD23" s="14">
        <v>1</v>
      </c>
      <c r="AE23" s="12">
        <v>6</v>
      </c>
      <c r="AF23" s="12">
        <v>0</v>
      </c>
      <c r="AG23" s="14">
        <v>8</v>
      </c>
      <c r="AH23" s="12">
        <v>4</v>
      </c>
      <c r="AJ23" s="15"/>
      <c r="AK23" s="12">
        <v>216</v>
      </c>
      <c r="AL23" s="23">
        <v>1300</v>
      </c>
      <c r="AM23" s="12" t="s">
        <v>59</v>
      </c>
      <c r="AN23" s="14">
        <v>1</v>
      </c>
      <c r="AO23" s="12">
        <v>6</v>
      </c>
      <c r="AP23" s="12">
        <v>0</v>
      </c>
      <c r="AT23" s="14"/>
      <c r="AU23" s="12">
        <v>0</v>
      </c>
      <c r="AV23" s="12">
        <v>0</v>
      </c>
      <c r="AW23" s="12">
        <v>0</v>
      </c>
      <c r="AX23" s="12" t="s">
        <v>64</v>
      </c>
      <c r="BD23" s="11"/>
      <c r="BG23" s="14"/>
    </row>
    <row r="24" spans="1:61" ht="10" x14ac:dyDescent="0.2">
      <c r="A24" s="15" t="s">
        <v>177</v>
      </c>
      <c r="B24" s="14" t="s">
        <v>21</v>
      </c>
      <c r="C24" s="14">
        <v>4017</v>
      </c>
      <c r="E24" s="15">
        <v>4017</v>
      </c>
      <c r="H24" s="12"/>
      <c r="J24" s="12" t="s">
        <v>1</v>
      </c>
      <c r="L24" s="15" t="s">
        <v>55</v>
      </c>
      <c r="N24" s="38"/>
      <c r="O24" s="17">
        <v>15.28</v>
      </c>
      <c r="P24" s="12">
        <v>152.79999999999998</v>
      </c>
      <c r="Q24" s="14">
        <v>1300</v>
      </c>
      <c r="R24" s="17" t="s">
        <v>192</v>
      </c>
      <c r="S24" s="15">
        <v>1</v>
      </c>
      <c r="T24" s="12">
        <v>6</v>
      </c>
      <c r="U24" s="14">
        <v>0</v>
      </c>
      <c r="V24" s="12"/>
      <c r="W24" s="12"/>
      <c r="X24" s="12"/>
      <c r="Y24" s="17"/>
      <c r="Z24" s="12">
        <v>15.63</v>
      </c>
      <c r="AA24" s="12">
        <v>156.30000000000001</v>
      </c>
      <c r="AB24" s="12">
        <v>1300</v>
      </c>
      <c r="AC24" s="18" t="s">
        <v>192</v>
      </c>
      <c r="AD24" s="14">
        <v>1</v>
      </c>
      <c r="AE24" s="12">
        <v>6</v>
      </c>
      <c r="AF24" s="12">
        <v>0</v>
      </c>
      <c r="AG24" s="14">
        <v>4.3</v>
      </c>
      <c r="AH24" s="12">
        <v>4</v>
      </c>
      <c r="AJ24" s="15"/>
      <c r="AK24" s="12">
        <v>159.60000000000002</v>
      </c>
      <c r="AL24" s="23">
        <v>1300</v>
      </c>
      <c r="AM24" s="12" t="s">
        <v>59</v>
      </c>
      <c r="AN24" s="14">
        <v>1</v>
      </c>
      <c r="AO24" s="12">
        <v>6</v>
      </c>
      <c r="AP24" s="12">
        <v>0</v>
      </c>
      <c r="AT24" s="14"/>
      <c r="AU24" s="12">
        <v>0</v>
      </c>
      <c r="AV24" s="12">
        <v>0</v>
      </c>
      <c r="AW24" s="12">
        <v>0</v>
      </c>
      <c r="AX24" s="12" t="s">
        <v>64</v>
      </c>
      <c r="BD24" s="11"/>
      <c r="BG24" s="14"/>
    </row>
    <row r="25" spans="1:61" ht="10" x14ac:dyDescent="0.2">
      <c r="A25" s="15" t="s">
        <v>177</v>
      </c>
      <c r="B25" s="14" t="s">
        <v>21</v>
      </c>
      <c r="C25" s="14">
        <v>4017</v>
      </c>
      <c r="E25" s="15">
        <v>4017</v>
      </c>
      <c r="H25" s="12"/>
      <c r="J25" s="12" t="s">
        <v>1</v>
      </c>
      <c r="L25" s="15" t="s">
        <v>55</v>
      </c>
      <c r="N25" s="38"/>
      <c r="O25" s="17">
        <v>15.73</v>
      </c>
      <c r="P25" s="12">
        <v>157.30000000000001</v>
      </c>
      <c r="Q25" s="14">
        <v>1300</v>
      </c>
      <c r="R25" s="17" t="s">
        <v>192</v>
      </c>
      <c r="S25" s="15">
        <v>1</v>
      </c>
      <c r="T25" s="12">
        <v>6</v>
      </c>
      <c r="U25" s="14">
        <v>0</v>
      </c>
      <c r="V25" s="12"/>
      <c r="W25" s="12"/>
      <c r="X25" s="12"/>
      <c r="Y25" s="17"/>
      <c r="Z25" s="12">
        <v>16</v>
      </c>
      <c r="AA25" s="12">
        <v>160</v>
      </c>
      <c r="AB25" s="12">
        <v>1300</v>
      </c>
      <c r="AC25" s="18" t="s">
        <v>192</v>
      </c>
      <c r="AD25" s="14">
        <v>1</v>
      </c>
      <c r="AE25" s="12">
        <v>6</v>
      </c>
      <c r="AF25" s="12">
        <v>0</v>
      </c>
      <c r="AG25" s="14">
        <v>4.0999999999999996</v>
      </c>
      <c r="AH25" s="12">
        <v>4</v>
      </c>
      <c r="AJ25" s="15"/>
      <c r="AK25" s="12">
        <v>163</v>
      </c>
      <c r="AL25" s="23">
        <v>1300</v>
      </c>
      <c r="AM25" s="12" t="s">
        <v>59</v>
      </c>
      <c r="AN25" s="14">
        <v>1</v>
      </c>
      <c r="AO25" s="12">
        <v>6</v>
      </c>
      <c r="AP25" s="12">
        <v>0</v>
      </c>
      <c r="AT25" s="14"/>
      <c r="AU25" s="12">
        <v>0</v>
      </c>
      <c r="AV25" s="12">
        <v>0</v>
      </c>
      <c r="AW25" s="12">
        <v>0</v>
      </c>
      <c r="AX25" s="12" t="s">
        <v>64</v>
      </c>
      <c r="BD25" s="11"/>
      <c r="BG25" s="14"/>
    </row>
    <row r="26" spans="1:61" ht="10" x14ac:dyDescent="0.2">
      <c r="A26" s="15" t="s">
        <v>178</v>
      </c>
      <c r="B26" s="14" t="s">
        <v>21</v>
      </c>
      <c r="C26" s="14">
        <v>4018</v>
      </c>
      <c r="E26" s="15">
        <v>4018</v>
      </c>
      <c r="H26" s="12"/>
      <c r="J26" s="12" t="s">
        <v>1</v>
      </c>
      <c r="L26" s="15" t="s">
        <v>55</v>
      </c>
      <c r="N26" s="38"/>
      <c r="O26" s="17">
        <v>16.16</v>
      </c>
      <c r="P26" s="12">
        <v>161.6</v>
      </c>
      <c r="Q26" s="14">
        <v>1300</v>
      </c>
      <c r="R26" s="17" t="s">
        <v>192</v>
      </c>
      <c r="S26" s="15">
        <v>1</v>
      </c>
      <c r="T26" s="12">
        <v>6</v>
      </c>
      <c r="U26" s="14">
        <v>0</v>
      </c>
      <c r="V26" s="12"/>
      <c r="W26" s="12"/>
      <c r="X26" s="12"/>
      <c r="Y26" s="12" t="s">
        <v>6</v>
      </c>
      <c r="Z26" s="12">
        <v>16.260000000000002</v>
      </c>
      <c r="AA26" s="12">
        <v>162.60000000000002</v>
      </c>
      <c r="AB26" s="12">
        <v>1300</v>
      </c>
      <c r="AC26" s="18" t="s">
        <v>192</v>
      </c>
      <c r="AD26" s="14">
        <v>1</v>
      </c>
      <c r="AE26" s="12">
        <v>6</v>
      </c>
      <c r="AF26" s="12">
        <v>0</v>
      </c>
      <c r="AG26" s="14">
        <v>6</v>
      </c>
      <c r="AH26" s="12">
        <v>4</v>
      </c>
      <c r="AJ26" s="15"/>
      <c r="AK26" s="12">
        <v>164.20000000000002</v>
      </c>
      <c r="AL26" s="23">
        <v>1300</v>
      </c>
      <c r="AM26" s="12" t="s">
        <v>59</v>
      </c>
      <c r="AN26" s="14">
        <v>1</v>
      </c>
      <c r="AO26" s="12">
        <v>6</v>
      </c>
      <c r="AP26" s="12">
        <v>0</v>
      </c>
      <c r="AT26" s="14"/>
      <c r="AU26" s="12">
        <v>0</v>
      </c>
      <c r="AV26" s="12">
        <v>0</v>
      </c>
      <c r="AW26" s="12">
        <v>0</v>
      </c>
      <c r="AX26" s="12" t="s">
        <v>64</v>
      </c>
      <c r="BD26" s="11"/>
      <c r="BG26" s="14"/>
    </row>
    <row r="27" spans="1:61" ht="10" x14ac:dyDescent="0.2">
      <c r="A27" s="15" t="s">
        <v>178</v>
      </c>
      <c r="B27" s="14" t="s">
        <v>21</v>
      </c>
      <c r="C27" s="14">
        <v>4018</v>
      </c>
      <c r="E27" s="15">
        <v>4018</v>
      </c>
      <c r="H27" s="12"/>
      <c r="J27" s="12" t="s">
        <v>1</v>
      </c>
      <c r="L27" s="15" t="s">
        <v>55</v>
      </c>
      <c r="N27" s="38"/>
      <c r="O27" s="17">
        <v>13.51</v>
      </c>
      <c r="P27" s="12">
        <v>135.1</v>
      </c>
      <c r="Q27" s="14">
        <v>1300</v>
      </c>
      <c r="R27" s="17" t="s">
        <v>192</v>
      </c>
      <c r="S27" s="15">
        <v>1</v>
      </c>
      <c r="T27" s="12">
        <v>6</v>
      </c>
      <c r="U27" s="14">
        <v>0</v>
      </c>
      <c r="V27" s="12"/>
      <c r="W27" s="12"/>
      <c r="X27" s="12"/>
      <c r="Z27" s="12">
        <v>13.52</v>
      </c>
      <c r="AA27" s="12">
        <v>135.19999999999999</v>
      </c>
      <c r="AB27" s="12">
        <v>1300</v>
      </c>
      <c r="AC27" s="18" t="s">
        <v>192</v>
      </c>
      <c r="AD27" s="14">
        <v>1</v>
      </c>
      <c r="AE27" s="12">
        <v>6</v>
      </c>
      <c r="AF27" s="12">
        <v>0</v>
      </c>
      <c r="AG27" s="14">
        <v>7.2</v>
      </c>
      <c r="AH27" s="12">
        <v>4</v>
      </c>
      <c r="AJ27" s="15"/>
      <c r="AK27" s="12">
        <v>135.19999999999999</v>
      </c>
      <c r="AL27" s="23">
        <v>1300</v>
      </c>
      <c r="AM27" s="12" t="s">
        <v>59</v>
      </c>
      <c r="AN27" s="14">
        <v>1</v>
      </c>
      <c r="AO27" s="12">
        <v>6</v>
      </c>
      <c r="AP27" s="12">
        <v>0</v>
      </c>
      <c r="AT27" s="14"/>
      <c r="AU27" s="12">
        <v>0</v>
      </c>
      <c r="AV27" s="12">
        <v>0</v>
      </c>
      <c r="AW27" s="12">
        <v>0</v>
      </c>
      <c r="AX27" s="12" t="s">
        <v>64</v>
      </c>
      <c r="BD27" s="11"/>
      <c r="BG27" s="14"/>
    </row>
    <row r="28" spans="1:61" ht="10" x14ac:dyDescent="0.2">
      <c r="A28" s="15" t="s">
        <v>179</v>
      </c>
      <c r="B28" s="14" t="s">
        <v>21</v>
      </c>
      <c r="C28" s="14">
        <v>4019</v>
      </c>
      <c r="E28" s="15">
        <v>4019</v>
      </c>
      <c r="H28" s="12"/>
      <c r="J28" s="12" t="s">
        <v>1</v>
      </c>
      <c r="L28" s="15" t="s">
        <v>55</v>
      </c>
      <c r="N28" s="38"/>
      <c r="O28" s="17">
        <v>17.989999999999998</v>
      </c>
      <c r="P28" s="12">
        <v>179.89999999999998</v>
      </c>
      <c r="Q28" s="14">
        <v>1300</v>
      </c>
      <c r="R28" s="17" t="s">
        <v>192</v>
      </c>
      <c r="S28" s="15">
        <v>1</v>
      </c>
      <c r="T28" s="12">
        <v>6</v>
      </c>
      <c r="U28" s="14">
        <v>0</v>
      </c>
      <c r="V28" s="12"/>
      <c r="W28" s="12"/>
      <c r="X28" s="12"/>
      <c r="Y28" s="12" t="s">
        <v>7</v>
      </c>
      <c r="Z28" s="12">
        <v>18.079999999999998</v>
      </c>
      <c r="AA28" s="12">
        <v>180.79999999999998</v>
      </c>
      <c r="AB28" s="12">
        <v>1300</v>
      </c>
      <c r="AC28" s="18" t="s">
        <v>192</v>
      </c>
      <c r="AD28" s="14">
        <v>1</v>
      </c>
      <c r="AE28" s="12">
        <v>6</v>
      </c>
      <c r="AF28" s="12">
        <v>0</v>
      </c>
      <c r="AG28" s="14">
        <v>5.3</v>
      </c>
      <c r="AH28" s="12">
        <v>4</v>
      </c>
      <c r="AJ28" s="15"/>
      <c r="AK28" s="12">
        <v>181.9</v>
      </c>
      <c r="AL28" s="23">
        <v>1300</v>
      </c>
      <c r="AM28" s="12" t="s">
        <v>59</v>
      </c>
      <c r="AN28" s="14">
        <v>1</v>
      </c>
      <c r="AO28" s="12">
        <v>6</v>
      </c>
      <c r="AP28" s="12">
        <v>0</v>
      </c>
      <c r="AT28" s="14"/>
      <c r="AU28" s="12">
        <v>0</v>
      </c>
      <c r="AV28" s="12">
        <v>0</v>
      </c>
      <c r="AW28" s="12">
        <v>0</v>
      </c>
      <c r="AX28" s="12" t="s">
        <v>64</v>
      </c>
      <c r="BD28" s="11"/>
      <c r="BG28" s="14"/>
    </row>
    <row r="29" spans="1:61" ht="10" x14ac:dyDescent="0.2">
      <c r="A29" s="15" t="s">
        <v>179</v>
      </c>
      <c r="B29" s="14" t="s">
        <v>21</v>
      </c>
      <c r="C29" s="14">
        <v>4019</v>
      </c>
      <c r="E29" s="15">
        <v>4019</v>
      </c>
      <c r="H29" s="12"/>
      <c r="J29" s="12" t="s">
        <v>1</v>
      </c>
      <c r="L29" s="15" t="s">
        <v>55</v>
      </c>
      <c r="N29" s="38"/>
      <c r="O29" s="17">
        <v>12.64</v>
      </c>
      <c r="P29" s="12">
        <v>126.4</v>
      </c>
      <c r="Q29" s="14">
        <v>1300</v>
      </c>
      <c r="R29" s="17" t="s">
        <v>192</v>
      </c>
      <c r="S29" s="15">
        <v>1</v>
      </c>
      <c r="T29" s="12">
        <v>6</v>
      </c>
      <c r="U29" s="14">
        <v>0</v>
      </c>
      <c r="V29" s="12"/>
      <c r="W29" s="12"/>
      <c r="X29" s="12"/>
      <c r="Y29" s="17"/>
      <c r="Z29" s="12">
        <v>12.809999999999999</v>
      </c>
      <c r="AA29" s="12">
        <v>128.1</v>
      </c>
      <c r="AB29" s="12">
        <v>1300</v>
      </c>
      <c r="AC29" s="18" t="s">
        <v>192</v>
      </c>
      <c r="AD29" s="14">
        <v>1</v>
      </c>
      <c r="AE29" s="12">
        <v>6</v>
      </c>
      <c r="AF29" s="12">
        <v>0</v>
      </c>
      <c r="AG29" s="14">
        <v>6.9</v>
      </c>
      <c r="AH29" s="12">
        <v>4</v>
      </c>
      <c r="AJ29" s="15"/>
      <c r="AK29" s="12">
        <v>129.60000000000002</v>
      </c>
      <c r="AL29" s="23">
        <v>1300</v>
      </c>
      <c r="AM29" s="12" t="s">
        <v>59</v>
      </c>
      <c r="AN29" s="14">
        <v>1</v>
      </c>
      <c r="AO29" s="12">
        <v>6</v>
      </c>
      <c r="AP29" s="12">
        <v>0</v>
      </c>
      <c r="AT29" s="14"/>
      <c r="AU29" s="12">
        <v>0</v>
      </c>
      <c r="AV29" s="12">
        <v>0</v>
      </c>
      <c r="AW29" s="12">
        <v>0</v>
      </c>
      <c r="AX29" s="12" t="s">
        <v>64</v>
      </c>
      <c r="BD29" s="11"/>
      <c r="BG29" s="14"/>
    </row>
    <row r="30" spans="1:61" ht="10" x14ac:dyDescent="0.2">
      <c r="A30" s="15"/>
      <c r="B30" s="14" t="s">
        <v>21</v>
      </c>
      <c r="C30" s="14">
        <v>4020</v>
      </c>
      <c r="D30" s="14">
        <v>8016</v>
      </c>
      <c r="E30" s="15">
        <v>4020</v>
      </c>
      <c r="H30" s="12"/>
      <c r="J30" s="12" t="s">
        <v>1</v>
      </c>
      <c r="L30" s="15" t="s">
        <v>55</v>
      </c>
      <c r="N30" s="38"/>
      <c r="O30" s="17">
        <v>30.94</v>
      </c>
      <c r="P30" s="12">
        <v>309.40000000000003</v>
      </c>
      <c r="Q30" s="14">
        <v>1300</v>
      </c>
      <c r="R30" s="17" t="s">
        <v>59</v>
      </c>
      <c r="S30" s="15">
        <v>1</v>
      </c>
      <c r="T30" s="12">
        <v>6</v>
      </c>
      <c r="U30" s="14">
        <v>0</v>
      </c>
      <c r="V30" s="12"/>
      <c r="W30" s="12"/>
      <c r="X30" s="12"/>
      <c r="Y30" s="17"/>
      <c r="Z30" s="12">
        <v>31.73</v>
      </c>
      <c r="AA30" s="12">
        <v>317.3</v>
      </c>
      <c r="AB30" s="12">
        <v>1300</v>
      </c>
      <c r="AC30" s="18" t="s">
        <v>59</v>
      </c>
      <c r="AD30" s="14">
        <v>1</v>
      </c>
      <c r="AE30" s="12">
        <v>6</v>
      </c>
      <c r="AF30" s="12">
        <v>0</v>
      </c>
      <c r="AG30" s="14">
        <v>6.8</v>
      </c>
      <c r="AH30" s="12">
        <v>4</v>
      </c>
      <c r="AJ30" s="15" t="s">
        <v>10</v>
      </c>
      <c r="AK30" s="12">
        <v>324.5</v>
      </c>
      <c r="AL30" s="23">
        <v>1300</v>
      </c>
      <c r="AM30" s="12" t="s">
        <v>59</v>
      </c>
      <c r="AN30" s="14">
        <v>1</v>
      </c>
      <c r="AO30" s="12">
        <v>6</v>
      </c>
      <c r="AP30" s="12">
        <v>0</v>
      </c>
      <c r="AT30" s="25"/>
      <c r="AU30" s="12">
        <v>106.63</v>
      </c>
      <c r="AV30" s="12">
        <f>145*10</f>
        <v>1450</v>
      </c>
      <c r="AW30" s="12" t="s">
        <v>59</v>
      </c>
      <c r="AX30" s="12">
        <v>1</v>
      </c>
      <c r="AY30" s="12">
        <v>0</v>
      </c>
      <c r="AZ30" s="12">
        <v>0</v>
      </c>
      <c r="BD30" s="11" t="s">
        <v>195</v>
      </c>
      <c r="BG30" s="14" t="s">
        <v>4</v>
      </c>
      <c r="BI30" s="12">
        <f>42.2*10</f>
        <v>422</v>
      </c>
    </row>
    <row r="31" spans="1:61" ht="10" x14ac:dyDescent="0.2">
      <c r="A31" s="15" t="s">
        <v>180</v>
      </c>
      <c r="B31" s="14" t="s">
        <v>21</v>
      </c>
      <c r="C31" s="14">
        <v>4021</v>
      </c>
      <c r="D31" s="14">
        <v>8013</v>
      </c>
      <c r="E31" s="15">
        <v>4021</v>
      </c>
      <c r="H31" s="12"/>
      <c r="J31" s="12" t="s">
        <v>2</v>
      </c>
      <c r="L31" s="15" t="s">
        <v>54</v>
      </c>
      <c r="N31" s="38"/>
      <c r="O31" s="17">
        <v>11.1</v>
      </c>
      <c r="P31" s="12">
        <v>111</v>
      </c>
      <c r="Q31" s="14">
        <v>1300</v>
      </c>
      <c r="R31" s="17" t="s">
        <v>192</v>
      </c>
      <c r="S31" s="15">
        <v>1</v>
      </c>
      <c r="T31" s="12">
        <v>6</v>
      </c>
      <c r="U31" s="14">
        <v>0</v>
      </c>
      <c r="V31" s="12"/>
      <c r="W31" s="12"/>
      <c r="X31" s="12"/>
      <c r="Y31" s="12" t="s">
        <v>16</v>
      </c>
      <c r="Z31" s="12">
        <v>11.13</v>
      </c>
      <c r="AA31" s="12">
        <v>111.30000000000001</v>
      </c>
      <c r="AB31" s="12">
        <v>1300</v>
      </c>
      <c r="AC31" s="18" t="s">
        <v>192</v>
      </c>
      <c r="AD31" s="14">
        <v>1</v>
      </c>
      <c r="AE31" s="12">
        <v>6</v>
      </c>
      <c r="AF31" s="12">
        <v>0</v>
      </c>
      <c r="AG31" s="14">
        <v>4.5</v>
      </c>
      <c r="AH31" s="12">
        <v>4</v>
      </c>
      <c r="AJ31" s="15" t="s">
        <v>10</v>
      </c>
      <c r="AK31" s="12">
        <v>113.4</v>
      </c>
      <c r="AL31" s="23">
        <v>1300</v>
      </c>
      <c r="AM31" s="12" t="s">
        <v>59</v>
      </c>
      <c r="AN31" s="14">
        <v>1</v>
      </c>
      <c r="AO31" s="12">
        <v>6</v>
      </c>
      <c r="AP31" s="12">
        <v>0</v>
      </c>
      <c r="AT31" s="25"/>
      <c r="AU31" s="12">
        <v>134.65</v>
      </c>
      <c r="AV31" s="12">
        <f>130*10</f>
        <v>1300</v>
      </c>
      <c r="AW31" s="12" t="s">
        <v>192</v>
      </c>
      <c r="AX31" s="12">
        <v>1</v>
      </c>
      <c r="AY31" s="12">
        <v>0</v>
      </c>
      <c r="AZ31" s="12">
        <v>0</v>
      </c>
      <c r="BD31" s="11" t="s">
        <v>196</v>
      </c>
      <c r="BG31" s="14" t="s">
        <v>4</v>
      </c>
    </row>
    <row r="32" spans="1:61" ht="10" x14ac:dyDescent="0.2">
      <c r="A32" s="15" t="s">
        <v>180</v>
      </c>
      <c r="B32" s="14" t="s">
        <v>21</v>
      </c>
      <c r="C32" s="14">
        <v>4021</v>
      </c>
      <c r="E32" s="15">
        <v>4021</v>
      </c>
      <c r="H32" s="12"/>
      <c r="J32" s="12" t="s">
        <v>2</v>
      </c>
      <c r="L32" s="15" t="s">
        <v>54</v>
      </c>
      <c r="N32" s="38"/>
      <c r="O32" s="17">
        <v>10.08</v>
      </c>
      <c r="P32" s="12">
        <v>100.8</v>
      </c>
      <c r="Q32" s="14">
        <v>1300</v>
      </c>
      <c r="R32" s="17" t="s">
        <v>192</v>
      </c>
      <c r="S32" s="15">
        <v>1</v>
      </c>
      <c r="T32" s="12">
        <v>6</v>
      </c>
      <c r="U32" s="14">
        <v>0</v>
      </c>
      <c r="V32" s="12"/>
      <c r="W32" s="12"/>
      <c r="X32" s="12"/>
      <c r="Y32" s="17"/>
      <c r="Z32" s="12">
        <v>10.1</v>
      </c>
      <c r="AA32" s="12">
        <v>101</v>
      </c>
      <c r="AB32" s="12">
        <v>1300</v>
      </c>
      <c r="AC32" s="18" t="s">
        <v>192</v>
      </c>
      <c r="AD32" s="14">
        <v>1</v>
      </c>
      <c r="AE32" s="12">
        <v>6</v>
      </c>
      <c r="AF32" s="12">
        <v>0</v>
      </c>
      <c r="AG32" s="14">
        <v>4.3</v>
      </c>
      <c r="AH32" s="12">
        <v>4</v>
      </c>
      <c r="AJ32" s="15"/>
      <c r="AK32" s="12">
        <v>100.8</v>
      </c>
      <c r="AL32" s="23">
        <v>1300</v>
      </c>
      <c r="AM32" s="12" t="s">
        <v>59</v>
      </c>
      <c r="AN32" s="14">
        <v>1</v>
      </c>
      <c r="AO32" s="12">
        <v>6</v>
      </c>
      <c r="AP32" s="12">
        <v>0</v>
      </c>
      <c r="AT32" s="25"/>
      <c r="AU32" s="12">
        <v>0</v>
      </c>
      <c r="AV32" s="12">
        <v>0</v>
      </c>
      <c r="AW32" s="12">
        <v>0</v>
      </c>
      <c r="AX32" s="12" t="s">
        <v>64</v>
      </c>
      <c r="BD32" s="11"/>
      <c r="BG32" s="14"/>
    </row>
    <row r="33" spans="1:59" ht="10" x14ac:dyDescent="0.2">
      <c r="A33" s="15" t="s">
        <v>180</v>
      </c>
      <c r="B33" s="14" t="s">
        <v>21</v>
      </c>
      <c r="C33" s="14">
        <v>4021</v>
      </c>
      <c r="D33" s="15">
        <v>8015</v>
      </c>
      <c r="E33" s="15">
        <v>4021</v>
      </c>
      <c r="H33" s="12"/>
      <c r="J33" s="12" t="s">
        <v>2</v>
      </c>
      <c r="L33" s="15" t="s">
        <v>54</v>
      </c>
      <c r="N33" s="38"/>
      <c r="O33" s="17">
        <v>10</v>
      </c>
      <c r="P33" s="12">
        <v>100</v>
      </c>
      <c r="Q33" s="14">
        <v>1300</v>
      </c>
      <c r="R33" s="17" t="s">
        <v>192</v>
      </c>
      <c r="S33" s="15">
        <v>1</v>
      </c>
      <c r="T33" s="12">
        <v>6</v>
      </c>
      <c r="U33" s="14">
        <v>0</v>
      </c>
      <c r="V33" s="12"/>
      <c r="W33" s="12"/>
      <c r="X33" s="12"/>
      <c r="Y33" s="17"/>
      <c r="Z33" s="12">
        <v>10.01</v>
      </c>
      <c r="AA33" s="12">
        <v>100.1</v>
      </c>
      <c r="AB33" s="12">
        <v>1300</v>
      </c>
      <c r="AC33" s="18" t="s">
        <v>192</v>
      </c>
      <c r="AD33" s="14">
        <v>1</v>
      </c>
      <c r="AE33" s="12">
        <v>6</v>
      </c>
      <c r="AF33" s="12">
        <v>0</v>
      </c>
      <c r="AG33" s="14">
        <v>4.0999999999999996</v>
      </c>
      <c r="AH33" s="12">
        <v>4</v>
      </c>
      <c r="AJ33" s="15"/>
      <c r="AK33" s="12">
        <v>100.1</v>
      </c>
      <c r="AL33" s="23">
        <v>1300</v>
      </c>
      <c r="AM33" s="12" t="s">
        <v>59</v>
      </c>
      <c r="AN33" s="14">
        <v>1</v>
      </c>
      <c r="AO33" s="12">
        <v>6</v>
      </c>
      <c r="AP33" s="12">
        <v>0</v>
      </c>
      <c r="AT33" s="14"/>
      <c r="AU33" s="12">
        <v>100.1</v>
      </c>
      <c r="AV33" s="12">
        <v>1380</v>
      </c>
      <c r="AW33" s="12" t="s">
        <v>192</v>
      </c>
      <c r="AX33" s="12">
        <v>1</v>
      </c>
      <c r="AY33" s="12">
        <v>3</v>
      </c>
      <c r="AZ33" s="12">
        <v>0</v>
      </c>
      <c r="BD33" s="11" t="s">
        <v>185</v>
      </c>
      <c r="BG33" s="14"/>
    </row>
    <row r="34" spans="1:59" ht="10" x14ac:dyDescent="0.2">
      <c r="A34" s="15" t="s">
        <v>181</v>
      </c>
      <c r="B34" s="14" t="s">
        <v>21</v>
      </c>
      <c r="C34" s="14">
        <v>4022</v>
      </c>
      <c r="D34" s="14">
        <v>8039</v>
      </c>
      <c r="E34" s="15">
        <v>4022</v>
      </c>
      <c r="H34" s="12"/>
      <c r="J34" s="12" t="s">
        <v>1</v>
      </c>
      <c r="L34" s="15" t="s">
        <v>55</v>
      </c>
      <c r="N34" s="38"/>
      <c r="O34" s="17">
        <v>15.14</v>
      </c>
      <c r="P34" s="12">
        <v>151.4</v>
      </c>
      <c r="Q34" s="14">
        <v>1300</v>
      </c>
      <c r="R34" s="17" t="s">
        <v>192</v>
      </c>
      <c r="S34" s="15">
        <v>1</v>
      </c>
      <c r="T34" s="12">
        <v>6</v>
      </c>
      <c r="U34" s="14">
        <v>0</v>
      </c>
      <c r="V34" s="12"/>
      <c r="W34" s="12"/>
      <c r="X34" s="12"/>
      <c r="Y34" s="12" t="s">
        <v>17</v>
      </c>
      <c r="Z34" s="12">
        <v>15.35</v>
      </c>
      <c r="AA34" s="12">
        <v>153.5</v>
      </c>
      <c r="AB34" s="12">
        <v>1300</v>
      </c>
      <c r="AC34" s="18" t="s">
        <v>192</v>
      </c>
      <c r="AD34" s="14">
        <v>1</v>
      </c>
      <c r="AE34" s="12">
        <v>6</v>
      </c>
      <c r="AF34" s="12">
        <v>0</v>
      </c>
      <c r="AG34" s="14">
        <v>7.2</v>
      </c>
      <c r="AH34" s="12">
        <v>4</v>
      </c>
      <c r="AJ34" s="15" t="s">
        <v>10</v>
      </c>
      <c r="AK34" s="12">
        <v>154.5</v>
      </c>
      <c r="AL34" s="23">
        <v>1300</v>
      </c>
      <c r="AM34" s="12" t="s">
        <v>59</v>
      </c>
      <c r="AN34" s="14">
        <v>1</v>
      </c>
      <c r="AO34" s="12">
        <v>6</v>
      </c>
      <c r="AP34" s="12">
        <v>0</v>
      </c>
      <c r="AT34" s="25"/>
      <c r="AU34" s="12">
        <v>206.9</v>
      </c>
      <c r="AV34" s="12">
        <f t="shared" ref="AV34:AV40" si="1">130*10</f>
        <v>1300</v>
      </c>
      <c r="AW34" s="12" t="s">
        <v>193</v>
      </c>
      <c r="AX34" s="12">
        <v>1</v>
      </c>
      <c r="AY34" s="12">
        <v>0</v>
      </c>
      <c r="AZ34" s="12">
        <v>0</v>
      </c>
      <c r="BD34" s="11" t="s">
        <v>198</v>
      </c>
      <c r="BG34" s="14" t="s">
        <v>4</v>
      </c>
    </row>
    <row r="35" spans="1:59" ht="10" x14ac:dyDescent="0.2">
      <c r="A35" s="15" t="s">
        <v>181</v>
      </c>
      <c r="B35" s="14" t="s">
        <v>21</v>
      </c>
      <c r="C35" s="14">
        <v>4022</v>
      </c>
      <c r="D35" s="14">
        <v>8040</v>
      </c>
      <c r="E35" s="15">
        <v>4022</v>
      </c>
      <c r="H35" s="12"/>
      <c r="J35" s="12" t="s">
        <v>1</v>
      </c>
      <c r="L35" s="15" t="s">
        <v>55</v>
      </c>
      <c r="N35" s="38"/>
      <c r="O35" s="17">
        <v>16.12</v>
      </c>
      <c r="P35" s="12">
        <v>161.20000000000002</v>
      </c>
      <c r="Q35" s="14">
        <v>1300</v>
      </c>
      <c r="R35" s="17" t="s">
        <v>192</v>
      </c>
      <c r="S35" s="15">
        <v>1</v>
      </c>
      <c r="T35" s="12">
        <v>6</v>
      </c>
      <c r="U35" s="14">
        <v>0</v>
      </c>
      <c r="V35" s="12"/>
      <c r="W35" s="12"/>
      <c r="X35" s="12"/>
      <c r="Y35" s="17"/>
      <c r="Z35" s="12">
        <v>16.25</v>
      </c>
      <c r="AA35" s="12">
        <v>162.5</v>
      </c>
      <c r="AB35" s="12">
        <v>1300</v>
      </c>
      <c r="AC35" s="18" t="s">
        <v>192</v>
      </c>
      <c r="AD35" s="14">
        <v>1</v>
      </c>
      <c r="AE35" s="12">
        <v>6</v>
      </c>
      <c r="AF35" s="12">
        <v>0</v>
      </c>
      <c r="AG35" s="14">
        <v>7</v>
      </c>
      <c r="AH35" s="12">
        <v>4</v>
      </c>
      <c r="AJ35" s="15"/>
      <c r="AK35" s="12">
        <v>165</v>
      </c>
      <c r="AL35" s="23">
        <v>1300</v>
      </c>
      <c r="AM35" s="12" t="s">
        <v>59</v>
      </c>
      <c r="AN35" s="14">
        <v>1</v>
      </c>
      <c r="AO35" s="12">
        <v>6</v>
      </c>
      <c r="AP35" s="12">
        <v>0</v>
      </c>
      <c r="AT35" s="25"/>
      <c r="AU35" s="12">
        <v>239.69</v>
      </c>
      <c r="AV35" s="12">
        <f>470*10</f>
        <v>4700</v>
      </c>
      <c r="AW35" s="12" t="s">
        <v>193</v>
      </c>
      <c r="AX35" s="12">
        <v>1</v>
      </c>
      <c r="AY35" s="12">
        <v>0</v>
      </c>
      <c r="AZ35" s="12">
        <v>0</v>
      </c>
      <c r="BD35" s="11" t="s">
        <v>199</v>
      </c>
      <c r="BG35" s="14"/>
    </row>
    <row r="36" spans="1:59" ht="10" x14ac:dyDescent="0.2">
      <c r="A36" s="15"/>
      <c r="B36" s="14" t="s">
        <v>21</v>
      </c>
      <c r="C36" s="14">
        <v>4023</v>
      </c>
      <c r="D36" s="14">
        <v>8044</v>
      </c>
      <c r="E36" s="15">
        <v>4023</v>
      </c>
      <c r="H36" s="12"/>
      <c r="J36" s="12" t="s">
        <v>2</v>
      </c>
      <c r="L36" s="15" t="s">
        <v>54</v>
      </c>
      <c r="N36" s="38"/>
      <c r="O36" s="17">
        <v>18.54</v>
      </c>
      <c r="P36" s="12">
        <v>185.39999999999998</v>
      </c>
      <c r="Q36" s="14">
        <v>1300</v>
      </c>
      <c r="R36" s="17" t="s">
        <v>59</v>
      </c>
      <c r="S36" s="15">
        <v>1</v>
      </c>
      <c r="T36" s="12">
        <v>6</v>
      </c>
      <c r="U36" s="14">
        <v>0</v>
      </c>
      <c r="V36" s="12"/>
      <c r="W36" s="12"/>
      <c r="X36" s="12"/>
      <c r="Y36" s="17"/>
      <c r="Z36" s="12">
        <v>18.54</v>
      </c>
      <c r="AA36" s="12">
        <v>185.39999999999998</v>
      </c>
      <c r="AB36" s="12">
        <v>1300</v>
      </c>
      <c r="AC36" s="18" t="s">
        <v>59</v>
      </c>
      <c r="AD36" s="14">
        <v>1</v>
      </c>
      <c r="AE36" s="12">
        <v>6</v>
      </c>
      <c r="AF36" s="12">
        <v>0</v>
      </c>
      <c r="AG36" s="14">
        <v>6.4</v>
      </c>
      <c r="AH36" s="12">
        <v>4</v>
      </c>
      <c r="AJ36" s="15" t="s">
        <v>10</v>
      </c>
      <c r="AK36" s="12">
        <v>185.3</v>
      </c>
      <c r="AL36" s="23">
        <v>1300</v>
      </c>
      <c r="AM36" s="12" t="s">
        <v>59</v>
      </c>
      <c r="AN36" s="14">
        <v>1</v>
      </c>
      <c r="AO36" s="12">
        <v>6</v>
      </c>
      <c r="AP36" s="12">
        <v>0</v>
      </c>
      <c r="AT36" s="14"/>
      <c r="AU36" s="12">
        <v>190.67</v>
      </c>
      <c r="AV36" s="12">
        <f t="shared" si="1"/>
        <v>1300</v>
      </c>
      <c r="AW36" s="12" t="s">
        <v>59</v>
      </c>
      <c r="AX36" s="12">
        <v>1</v>
      </c>
      <c r="AY36" s="12">
        <v>0</v>
      </c>
      <c r="AZ36" s="12">
        <v>0</v>
      </c>
      <c r="BD36" s="11"/>
      <c r="BG36" s="14" t="s">
        <v>4</v>
      </c>
    </row>
    <row r="37" spans="1:59" ht="10" x14ac:dyDescent="0.2">
      <c r="A37" s="15"/>
      <c r="B37" s="14" t="s">
        <v>21</v>
      </c>
      <c r="C37" s="14">
        <v>4024</v>
      </c>
      <c r="E37" s="15">
        <v>4024</v>
      </c>
      <c r="H37" s="12"/>
      <c r="J37" s="12" t="s">
        <v>1</v>
      </c>
      <c r="L37" s="15" t="s">
        <v>55</v>
      </c>
      <c r="N37" s="38"/>
      <c r="O37" s="17">
        <v>10.08</v>
      </c>
      <c r="P37" s="12">
        <v>100.8</v>
      </c>
      <c r="Q37" s="14">
        <v>1300</v>
      </c>
      <c r="R37" s="17" t="s">
        <v>59</v>
      </c>
      <c r="S37" s="15">
        <v>1</v>
      </c>
      <c r="T37" s="12">
        <v>6</v>
      </c>
      <c r="U37" s="14">
        <v>0</v>
      </c>
      <c r="V37" s="12"/>
      <c r="W37" s="12"/>
      <c r="X37" s="12"/>
      <c r="Y37" s="17"/>
      <c r="Z37" s="12">
        <v>10.3</v>
      </c>
      <c r="AA37" s="12">
        <v>103</v>
      </c>
      <c r="AB37" s="12">
        <v>1300</v>
      </c>
      <c r="AC37" s="18" t="s">
        <v>59</v>
      </c>
      <c r="AD37" s="14">
        <v>1</v>
      </c>
      <c r="AE37" s="12">
        <v>6</v>
      </c>
      <c r="AF37" s="12">
        <v>0</v>
      </c>
      <c r="AG37" s="14">
        <v>7.1</v>
      </c>
      <c r="AH37" s="12">
        <v>4</v>
      </c>
      <c r="AJ37" s="15"/>
      <c r="AK37" s="12">
        <v>105.5</v>
      </c>
      <c r="AL37" s="23">
        <v>1300</v>
      </c>
      <c r="AM37" s="12" t="s">
        <v>59</v>
      </c>
      <c r="AN37" s="14">
        <v>1</v>
      </c>
      <c r="AO37" s="12">
        <v>6</v>
      </c>
      <c r="AP37" s="12">
        <v>0</v>
      </c>
      <c r="AT37" s="14"/>
      <c r="AU37" s="12">
        <v>0</v>
      </c>
      <c r="AV37" s="12">
        <v>0</v>
      </c>
      <c r="AW37" s="12">
        <v>0</v>
      </c>
      <c r="AX37" s="12" t="s">
        <v>64</v>
      </c>
      <c r="BD37" s="11"/>
      <c r="BG37" s="14"/>
    </row>
    <row r="38" spans="1:59" ht="10" x14ac:dyDescent="0.2">
      <c r="A38" s="15" t="s">
        <v>182</v>
      </c>
      <c r="B38" s="14" t="s">
        <v>21</v>
      </c>
      <c r="C38" s="14">
        <v>4025</v>
      </c>
      <c r="E38" s="15">
        <v>4025</v>
      </c>
      <c r="H38" s="12"/>
      <c r="J38" s="12" t="s">
        <v>1</v>
      </c>
      <c r="L38" s="15" t="s">
        <v>55</v>
      </c>
      <c r="N38" s="38"/>
      <c r="O38" s="17">
        <v>17.690000000000001</v>
      </c>
      <c r="P38" s="12">
        <v>176.9</v>
      </c>
      <c r="Q38" s="14">
        <v>1300</v>
      </c>
      <c r="R38" s="17" t="s">
        <v>192</v>
      </c>
      <c r="S38" s="15">
        <v>1</v>
      </c>
      <c r="T38" s="12">
        <v>6</v>
      </c>
      <c r="U38" s="14">
        <v>0</v>
      </c>
      <c r="V38" s="12"/>
      <c r="W38" s="12"/>
      <c r="X38" s="12"/>
      <c r="Y38" s="12" t="s">
        <v>18</v>
      </c>
      <c r="Z38" s="12">
        <v>18.079999999999998</v>
      </c>
      <c r="AA38" s="12">
        <v>180.79999999999998</v>
      </c>
      <c r="AB38" s="12">
        <v>1300</v>
      </c>
      <c r="AC38" s="18" t="s">
        <v>192</v>
      </c>
      <c r="AD38" s="14">
        <v>1</v>
      </c>
      <c r="AE38" s="12">
        <v>6</v>
      </c>
      <c r="AF38" s="12">
        <v>0</v>
      </c>
      <c r="AG38" s="14">
        <v>5.4</v>
      </c>
      <c r="AH38" s="12">
        <v>4</v>
      </c>
      <c r="AJ38" s="15"/>
      <c r="AK38" s="12">
        <v>185.3</v>
      </c>
      <c r="AL38" s="23">
        <v>1300</v>
      </c>
      <c r="AM38" s="12" t="s">
        <v>59</v>
      </c>
      <c r="AN38" s="14">
        <v>1</v>
      </c>
      <c r="AO38" s="12">
        <v>6</v>
      </c>
      <c r="AP38" s="12">
        <v>0</v>
      </c>
      <c r="AT38" s="14"/>
      <c r="AU38" s="12">
        <v>0</v>
      </c>
      <c r="AV38" s="12">
        <v>0</v>
      </c>
      <c r="AW38" s="12">
        <v>0</v>
      </c>
      <c r="AX38" s="12" t="s">
        <v>64</v>
      </c>
      <c r="BD38" s="11"/>
      <c r="BG38" s="14"/>
    </row>
    <row r="39" spans="1:59" ht="10" x14ac:dyDescent="0.2">
      <c r="A39" s="15" t="s">
        <v>182</v>
      </c>
      <c r="B39" s="14" t="s">
        <v>21</v>
      </c>
      <c r="C39" s="14">
        <v>4025</v>
      </c>
      <c r="E39" s="15">
        <v>4025</v>
      </c>
      <c r="H39" s="12"/>
      <c r="J39" s="12" t="s">
        <v>1</v>
      </c>
      <c r="L39" s="15" t="s">
        <v>55</v>
      </c>
      <c r="N39" s="38"/>
      <c r="O39" s="17">
        <v>14.4</v>
      </c>
      <c r="P39" s="12">
        <v>144</v>
      </c>
      <c r="Q39" s="14">
        <v>1300</v>
      </c>
      <c r="R39" s="17" t="s">
        <v>192</v>
      </c>
      <c r="S39" s="15">
        <v>1</v>
      </c>
      <c r="T39" s="12">
        <v>6</v>
      </c>
      <c r="U39" s="14">
        <v>0</v>
      </c>
      <c r="V39" s="12"/>
      <c r="W39" s="12"/>
      <c r="X39" s="12"/>
      <c r="Y39" s="17"/>
      <c r="Z39" s="12">
        <v>14.62</v>
      </c>
      <c r="AA39" s="12">
        <v>146.19999999999999</v>
      </c>
      <c r="AB39" s="12">
        <v>1300</v>
      </c>
      <c r="AC39" s="18" t="s">
        <v>192</v>
      </c>
      <c r="AD39" s="14">
        <v>1</v>
      </c>
      <c r="AE39" s="12">
        <v>6</v>
      </c>
      <c r="AF39" s="12">
        <v>0</v>
      </c>
      <c r="AG39" s="14">
        <v>6.2</v>
      </c>
      <c r="AH39" s="12">
        <v>4</v>
      </c>
      <c r="AJ39" s="15"/>
      <c r="AK39" s="12">
        <v>148.5</v>
      </c>
      <c r="AL39" s="23">
        <v>1300</v>
      </c>
      <c r="AM39" s="12" t="s">
        <v>59</v>
      </c>
      <c r="AN39" s="14">
        <v>1</v>
      </c>
      <c r="AO39" s="12">
        <v>6</v>
      </c>
      <c r="AP39" s="12">
        <v>0</v>
      </c>
      <c r="AT39" s="14"/>
      <c r="AU39" s="12">
        <v>0</v>
      </c>
      <c r="AV39" s="12">
        <v>0</v>
      </c>
      <c r="AW39" s="12">
        <v>0</v>
      </c>
      <c r="AX39" s="12" t="s">
        <v>64</v>
      </c>
      <c r="BD39" s="11"/>
      <c r="BG39" s="14"/>
    </row>
    <row r="40" spans="1:59" ht="10" x14ac:dyDescent="0.2">
      <c r="A40" s="15"/>
      <c r="B40" s="14" t="s">
        <v>21</v>
      </c>
      <c r="C40" s="14">
        <v>4026</v>
      </c>
      <c r="D40" s="14">
        <v>8027</v>
      </c>
      <c r="E40" s="15">
        <v>4026</v>
      </c>
      <c r="H40" s="12"/>
      <c r="J40" s="12" t="s">
        <v>1</v>
      </c>
      <c r="L40" s="15" t="s">
        <v>55</v>
      </c>
      <c r="N40" s="38"/>
      <c r="O40" s="17">
        <v>11.87</v>
      </c>
      <c r="P40" s="12">
        <v>118.69999999999999</v>
      </c>
      <c r="Q40" s="14">
        <v>1300</v>
      </c>
      <c r="R40" s="17" t="s">
        <v>59</v>
      </c>
      <c r="S40" s="15">
        <v>1</v>
      </c>
      <c r="T40" s="12">
        <v>6</v>
      </c>
      <c r="U40" s="14">
        <v>0</v>
      </c>
      <c r="V40" s="12"/>
      <c r="W40" s="12"/>
      <c r="X40" s="12"/>
      <c r="Y40" s="17"/>
      <c r="Z40" s="12">
        <v>12.27</v>
      </c>
      <c r="AA40" s="12">
        <v>122.69999999999999</v>
      </c>
      <c r="AB40" s="12">
        <v>1300</v>
      </c>
      <c r="AC40" s="18" t="s">
        <v>59</v>
      </c>
      <c r="AD40" s="14">
        <v>1</v>
      </c>
      <c r="AE40" s="12">
        <v>6</v>
      </c>
      <c r="AF40" s="12">
        <v>0</v>
      </c>
      <c r="AG40" s="14">
        <v>5</v>
      </c>
      <c r="AH40" s="12">
        <v>4</v>
      </c>
      <c r="AJ40" s="15"/>
      <c r="AK40" s="12">
        <v>121.1</v>
      </c>
      <c r="AL40" s="23">
        <v>1300</v>
      </c>
      <c r="AM40" s="12" t="s">
        <v>59</v>
      </c>
      <c r="AN40" s="14">
        <v>1</v>
      </c>
      <c r="AO40" s="12">
        <v>6</v>
      </c>
      <c r="AP40" s="12">
        <v>0</v>
      </c>
      <c r="AT40" s="14"/>
      <c r="AU40" s="12">
        <v>175.39</v>
      </c>
      <c r="AV40" s="12">
        <f t="shared" si="1"/>
        <v>1300</v>
      </c>
      <c r="AW40" s="12" t="s">
        <v>78</v>
      </c>
      <c r="AX40" s="12">
        <v>1</v>
      </c>
      <c r="AY40" s="12">
        <v>0</v>
      </c>
      <c r="AZ40" s="12">
        <v>0</v>
      </c>
      <c r="BD40" s="11" t="s">
        <v>200</v>
      </c>
      <c r="BG40" s="14"/>
    </row>
    <row r="41" spans="1:59" ht="10" x14ac:dyDescent="0.2">
      <c r="A41" s="15" t="s">
        <v>183</v>
      </c>
      <c r="B41" s="14" t="s">
        <v>21</v>
      </c>
      <c r="C41" s="14">
        <v>4027</v>
      </c>
      <c r="D41" s="14">
        <v>8052</v>
      </c>
      <c r="E41" s="15">
        <v>4027</v>
      </c>
      <c r="H41" s="12"/>
      <c r="J41" s="12" t="s">
        <v>1</v>
      </c>
      <c r="L41" s="15" t="s">
        <v>55</v>
      </c>
      <c r="N41" s="38"/>
      <c r="O41" s="17">
        <v>20.52</v>
      </c>
      <c r="P41" s="12">
        <v>205.2</v>
      </c>
      <c r="Q41" s="14">
        <v>1300</v>
      </c>
      <c r="R41" s="17" t="s">
        <v>192</v>
      </c>
      <c r="S41" s="15">
        <v>1</v>
      </c>
      <c r="T41" s="12">
        <v>6</v>
      </c>
      <c r="U41" s="14">
        <v>0</v>
      </c>
      <c r="V41" s="12"/>
      <c r="W41" s="12"/>
      <c r="X41" s="12"/>
      <c r="Y41" s="12" t="s">
        <v>19</v>
      </c>
      <c r="Z41" s="12">
        <v>20.75</v>
      </c>
      <c r="AA41" s="12">
        <v>207.5</v>
      </c>
      <c r="AB41" s="12">
        <v>1300</v>
      </c>
      <c r="AC41" s="18" t="s">
        <v>192</v>
      </c>
      <c r="AD41" s="14">
        <v>1</v>
      </c>
      <c r="AE41" s="12">
        <v>6</v>
      </c>
      <c r="AF41" s="12">
        <v>0</v>
      </c>
      <c r="AG41" s="14">
        <v>6.2</v>
      </c>
      <c r="AH41" s="12">
        <v>4</v>
      </c>
      <c r="AJ41" s="15" t="s">
        <v>10</v>
      </c>
      <c r="AK41" s="12">
        <v>210</v>
      </c>
      <c r="AL41" s="23">
        <v>1300</v>
      </c>
      <c r="AM41" s="12" t="s">
        <v>59</v>
      </c>
      <c r="AN41" s="14">
        <v>1</v>
      </c>
      <c r="AO41" s="12">
        <v>6</v>
      </c>
      <c r="AP41" s="12">
        <v>0</v>
      </c>
      <c r="AT41" s="14"/>
      <c r="AU41" s="12">
        <v>245.9</v>
      </c>
      <c r="AV41" s="12">
        <v>1300</v>
      </c>
      <c r="AW41" s="12" t="s">
        <v>193</v>
      </c>
      <c r="AX41" s="12">
        <v>1</v>
      </c>
      <c r="AY41" s="12">
        <v>6</v>
      </c>
      <c r="AZ41" s="12">
        <v>0</v>
      </c>
      <c r="BD41" s="12" t="s">
        <v>204</v>
      </c>
      <c r="BG41" s="14" t="s">
        <v>4</v>
      </c>
    </row>
    <row r="42" spans="1:59" ht="10" x14ac:dyDescent="0.2">
      <c r="A42" s="15" t="s">
        <v>183</v>
      </c>
      <c r="B42" s="14" t="s">
        <v>21</v>
      </c>
      <c r="C42" s="14">
        <v>4027</v>
      </c>
      <c r="D42" s="14">
        <v>8053</v>
      </c>
      <c r="E42" s="15">
        <v>4027</v>
      </c>
      <c r="H42" s="12"/>
      <c r="J42" s="12" t="s">
        <v>1</v>
      </c>
      <c r="L42" s="15" t="s">
        <v>55</v>
      </c>
      <c r="N42" s="38"/>
      <c r="O42" s="17">
        <v>16.93</v>
      </c>
      <c r="P42" s="12">
        <v>169.3</v>
      </c>
      <c r="Q42" s="14">
        <v>1300</v>
      </c>
      <c r="R42" s="17" t="s">
        <v>192</v>
      </c>
      <c r="S42" s="15">
        <v>1</v>
      </c>
      <c r="T42" s="12">
        <v>6</v>
      </c>
      <c r="U42" s="14">
        <v>0</v>
      </c>
      <c r="V42" s="12"/>
      <c r="W42" s="12"/>
      <c r="X42" s="12"/>
      <c r="Y42" s="17"/>
      <c r="Z42" s="12">
        <v>17.059999999999999</v>
      </c>
      <c r="AA42" s="12">
        <v>170.6</v>
      </c>
      <c r="AB42" s="12">
        <v>1300</v>
      </c>
      <c r="AC42" s="18" t="s">
        <v>192</v>
      </c>
      <c r="AD42" s="14">
        <v>1</v>
      </c>
      <c r="AE42" s="12">
        <v>6</v>
      </c>
      <c r="AF42" s="12">
        <v>0</v>
      </c>
      <c r="AG42" s="14">
        <v>5.8</v>
      </c>
      <c r="AH42" s="12">
        <v>4</v>
      </c>
      <c r="AJ42" s="15"/>
      <c r="AK42" s="12">
        <v>171.6</v>
      </c>
      <c r="AL42" s="23">
        <v>1300</v>
      </c>
      <c r="AM42" s="12" t="s">
        <v>59</v>
      </c>
      <c r="AN42" s="14">
        <v>1</v>
      </c>
      <c r="AO42" s="12">
        <v>6</v>
      </c>
      <c r="AP42" s="12">
        <v>0</v>
      </c>
      <c r="AT42" s="14"/>
      <c r="AU42" s="12">
        <v>149.61000000000001</v>
      </c>
      <c r="AV42" s="12">
        <f>180*10</f>
        <v>1800</v>
      </c>
      <c r="AW42" s="12" t="s">
        <v>184</v>
      </c>
      <c r="AX42" s="12">
        <v>1</v>
      </c>
      <c r="AY42" s="12">
        <v>0</v>
      </c>
      <c r="AZ42" s="12">
        <v>0</v>
      </c>
      <c r="BD42" s="11" t="s">
        <v>187</v>
      </c>
      <c r="BG42" s="14"/>
    </row>
    <row r="43" spans="1:59" ht="10" x14ac:dyDescent="0.2">
      <c r="A43" s="15" t="s">
        <v>183</v>
      </c>
      <c r="B43" s="14" t="s">
        <v>21</v>
      </c>
      <c r="C43" s="12">
        <v>8054</v>
      </c>
      <c r="E43" s="15">
        <v>8054</v>
      </c>
      <c r="J43" s="15" t="s">
        <v>1</v>
      </c>
      <c r="L43" s="15" t="s">
        <v>55</v>
      </c>
      <c r="P43" s="17"/>
      <c r="Q43" s="19"/>
      <c r="R43" s="17"/>
      <c r="S43" s="15"/>
      <c r="T43" s="12"/>
      <c r="U43" s="14"/>
      <c r="V43" s="12"/>
      <c r="W43" s="12"/>
      <c r="X43" s="12"/>
      <c r="Y43" s="14"/>
      <c r="Z43" s="15"/>
      <c r="AA43" s="12"/>
      <c r="AB43" s="12"/>
      <c r="AC43" s="18"/>
      <c r="AD43" s="12"/>
      <c r="AG43" s="14"/>
      <c r="AJ43" s="15"/>
      <c r="AL43" s="19"/>
      <c r="AN43" s="17"/>
      <c r="AT43" s="14"/>
      <c r="AU43" s="12">
        <v>152.47</v>
      </c>
      <c r="AV43" s="12">
        <f>195*10</f>
        <v>1950</v>
      </c>
      <c r="AW43" s="12" t="s">
        <v>184</v>
      </c>
      <c r="AX43" s="12">
        <v>1</v>
      </c>
      <c r="AY43" s="12">
        <v>0</v>
      </c>
      <c r="AZ43" s="12">
        <v>0</v>
      </c>
      <c r="BD43" s="11"/>
      <c r="BG43" s="14"/>
    </row>
    <row r="44" spans="1:59" ht="10" x14ac:dyDescent="0.2">
      <c r="A44" s="15"/>
      <c r="B44" s="14" t="s">
        <v>21</v>
      </c>
      <c r="C44" s="12">
        <v>8023</v>
      </c>
      <c r="E44" s="15">
        <v>8023</v>
      </c>
      <c r="J44" s="15" t="s">
        <v>1</v>
      </c>
      <c r="L44" s="15" t="s">
        <v>55</v>
      </c>
      <c r="P44" s="17"/>
      <c r="Q44" s="19"/>
      <c r="R44" s="17"/>
      <c r="S44" s="15"/>
      <c r="T44" s="12"/>
      <c r="U44" s="14"/>
      <c r="V44" s="12"/>
      <c r="W44" s="12"/>
      <c r="X44" s="12"/>
      <c r="Y44" s="14"/>
      <c r="Z44" s="15"/>
      <c r="AA44" s="12"/>
      <c r="AB44" s="12"/>
      <c r="AD44" s="12"/>
      <c r="AG44" s="15"/>
      <c r="AN44" s="14"/>
      <c r="AT44" s="14"/>
      <c r="AU44" s="12">
        <v>315.13</v>
      </c>
      <c r="AV44" s="12">
        <f>160*10</f>
        <v>1600</v>
      </c>
      <c r="AW44" s="12" t="s">
        <v>65</v>
      </c>
      <c r="AX44" s="12">
        <v>1</v>
      </c>
      <c r="AY44" s="12">
        <v>0</v>
      </c>
      <c r="AZ44" s="12">
        <v>0</v>
      </c>
      <c r="BD44" s="11" t="s">
        <v>201</v>
      </c>
    </row>
    <row r="45" spans="1:59" ht="10" x14ac:dyDescent="0.2">
      <c r="A45" s="15"/>
      <c r="B45" s="14" t="s">
        <v>21</v>
      </c>
      <c r="C45" s="12">
        <v>8024</v>
      </c>
      <c r="E45" s="15">
        <v>8024</v>
      </c>
      <c r="F45" s="16"/>
      <c r="J45" s="15" t="s">
        <v>1</v>
      </c>
      <c r="L45" s="15" t="s">
        <v>55</v>
      </c>
      <c r="P45" s="17"/>
      <c r="Q45" s="19"/>
      <c r="R45" s="17"/>
      <c r="S45" s="15"/>
      <c r="T45" s="12"/>
      <c r="U45" s="14"/>
      <c r="V45" s="12"/>
      <c r="W45" s="12"/>
      <c r="X45" s="12"/>
      <c r="Y45" s="14"/>
      <c r="Z45" s="15"/>
      <c r="AA45" s="12"/>
      <c r="AB45" s="12"/>
      <c r="AD45" s="12"/>
      <c r="AG45" s="15"/>
      <c r="AN45" s="14"/>
      <c r="AT45" s="14"/>
      <c r="AU45" s="12">
        <v>334.23</v>
      </c>
      <c r="AV45" s="12">
        <f>160*10</f>
        <v>1600</v>
      </c>
      <c r="AW45" s="12" t="s">
        <v>65</v>
      </c>
      <c r="AX45" s="12">
        <v>1</v>
      </c>
      <c r="AY45" s="12">
        <v>0</v>
      </c>
      <c r="AZ45" s="12">
        <v>0</v>
      </c>
      <c r="BD45" s="11" t="s">
        <v>205</v>
      </c>
      <c r="BG45" s="25"/>
    </row>
    <row r="46" spans="1:59" ht="10" x14ac:dyDescent="0.2">
      <c r="A46" s="15"/>
      <c r="B46" s="14" t="s">
        <v>21</v>
      </c>
      <c r="C46" s="12">
        <v>8025</v>
      </c>
      <c r="E46" s="15">
        <v>8025</v>
      </c>
      <c r="F46" s="16"/>
      <c r="G46" s="21"/>
      <c r="H46" s="21"/>
      <c r="J46" s="15" t="s">
        <v>1</v>
      </c>
      <c r="L46" s="15" t="s">
        <v>55</v>
      </c>
      <c r="N46" s="21"/>
      <c r="O46" s="21"/>
      <c r="P46" s="17"/>
      <c r="Q46" s="19"/>
      <c r="R46" s="17"/>
      <c r="S46" s="15"/>
      <c r="T46" s="12"/>
      <c r="U46" s="14"/>
      <c r="V46" s="12"/>
      <c r="W46" s="12"/>
      <c r="X46" s="12"/>
      <c r="Y46" s="14"/>
      <c r="Z46" s="21"/>
      <c r="AA46" s="12"/>
      <c r="AB46" s="12"/>
      <c r="AD46" s="12"/>
      <c r="AT46" s="14"/>
      <c r="AU46" s="12">
        <v>324.68</v>
      </c>
      <c r="AV46" s="12">
        <f>130*10</f>
        <v>1300</v>
      </c>
      <c r="AW46" s="12" t="s">
        <v>65</v>
      </c>
      <c r="AX46" s="12">
        <v>1</v>
      </c>
      <c r="AY46" s="12">
        <v>0</v>
      </c>
      <c r="AZ46" s="12">
        <v>0</v>
      </c>
      <c r="BD46" s="11" t="s">
        <v>202</v>
      </c>
    </row>
    <row r="47" spans="1:59" ht="10" x14ac:dyDescent="0.2">
      <c r="A47" s="15"/>
      <c r="B47" s="14" t="s">
        <v>21</v>
      </c>
      <c r="C47" s="12">
        <v>8026</v>
      </c>
      <c r="E47" s="15">
        <v>8026</v>
      </c>
      <c r="F47" s="16"/>
      <c r="G47" s="21"/>
      <c r="H47" s="21"/>
      <c r="J47" s="15" t="s">
        <v>1</v>
      </c>
      <c r="L47" s="15" t="s">
        <v>55</v>
      </c>
      <c r="N47" s="21"/>
      <c r="O47" s="21"/>
      <c r="P47" s="17"/>
      <c r="Q47" s="19"/>
      <c r="R47" s="17"/>
      <c r="S47" s="15"/>
      <c r="T47" s="12"/>
      <c r="U47" s="14"/>
      <c r="V47" s="12"/>
      <c r="W47" s="12"/>
      <c r="X47" s="12"/>
      <c r="Y47" s="14"/>
      <c r="Z47" s="21"/>
      <c r="AA47" s="12"/>
      <c r="AB47" s="12"/>
      <c r="AD47" s="12"/>
      <c r="AT47" s="14"/>
      <c r="AU47" s="12">
        <v>178.57</v>
      </c>
      <c r="AV47" s="12">
        <f>130*10</f>
        <v>1300</v>
      </c>
      <c r="AW47" s="12" t="s">
        <v>65</v>
      </c>
      <c r="AX47" s="12">
        <v>1</v>
      </c>
      <c r="AY47" s="12">
        <v>0</v>
      </c>
      <c r="AZ47" s="12">
        <v>0</v>
      </c>
      <c r="BD47" s="11"/>
    </row>
    <row r="48" spans="1:59" ht="10" x14ac:dyDescent="0.2">
      <c r="A48" s="15"/>
      <c r="B48" s="14" t="s">
        <v>21</v>
      </c>
      <c r="C48" s="12">
        <v>8017</v>
      </c>
      <c r="E48" s="15">
        <v>8017</v>
      </c>
      <c r="J48" s="15" t="s">
        <v>1</v>
      </c>
      <c r="L48" s="15" t="s">
        <v>55</v>
      </c>
      <c r="P48" s="17"/>
      <c r="Q48" s="19"/>
      <c r="R48" s="17"/>
      <c r="S48" s="15"/>
      <c r="T48" s="12"/>
      <c r="U48" s="14"/>
      <c r="V48" s="12"/>
      <c r="W48" s="12"/>
      <c r="X48" s="12"/>
      <c r="Y48" s="14"/>
      <c r="Z48" s="15"/>
      <c r="AA48" s="12"/>
      <c r="AB48" s="12"/>
      <c r="AD48" s="12"/>
      <c r="AT48" s="14"/>
      <c r="AU48" s="12">
        <v>194.17</v>
      </c>
      <c r="AV48" s="12">
        <f>130*10</f>
        <v>1300</v>
      </c>
      <c r="AW48" s="12" t="s">
        <v>65</v>
      </c>
      <c r="AX48" s="12">
        <v>1</v>
      </c>
      <c r="AY48" s="12">
        <v>0</v>
      </c>
      <c r="AZ48" s="12">
        <v>0</v>
      </c>
      <c r="BD48" s="11"/>
    </row>
    <row r="49" spans="1:56" ht="10" x14ac:dyDescent="0.2">
      <c r="A49" s="15"/>
      <c r="B49" s="14" t="s">
        <v>21</v>
      </c>
      <c r="C49" s="12">
        <v>8037</v>
      </c>
      <c r="E49" s="15">
        <v>8037</v>
      </c>
      <c r="J49" s="15" t="s">
        <v>1</v>
      </c>
      <c r="L49" s="15" t="s">
        <v>55</v>
      </c>
      <c r="P49" s="17"/>
      <c r="Q49" s="19"/>
      <c r="R49" s="17"/>
      <c r="S49" s="15"/>
      <c r="T49" s="12"/>
      <c r="U49" s="14"/>
      <c r="V49" s="12"/>
      <c r="W49" s="12"/>
      <c r="X49" s="12"/>
      <c r="Y49" s="14"/>
      <c r="Z49" s="15"/>
      <c r="AA49" s="12"/>
      <c r="AB49" s="12"/>
      <c r="AD49" s="12"/>
      <c r="AT49" s="14"/>
      <c r="AU49" s="12">
        <v>171.89</v>
      </c>
      <c r="AV49" s="12">
        <f>217*10</f>
        <v>2170</v>
      </c>
      <c r="AW49" s="12" t="s">
        <v>65</v>
      </c>
      <c r="AX49" s="12">
        <v>1</v>
      </c>
      <c r="AY49" s="12">
        <v>0</v>
      </c>
      <c r="AZ49" s="12">
        <v>0</v>
      </c>
      <c r="BD49" s="11" t="s">
        <v>206</v>
      </c>
    </row>
    <row r="50" spans="1:56" ht="10" x14ac:dyDescent="0.2">
      <c r="A50" s="15"/>
      <c r="B50" s="14" t="s">
        <v>21</v>
      </c>
      <c r="C50" s="12">
        <v>8038</v>
      </c>
      <c r="E50" s="15">
        <v>8038</v>
      </c>
      <c r="J50" s="15" t="s">
        <v>1</v>
      </c>
      <c r="L50" s="15" t="s">
        <v>55</v>
      </c>
      <c r="P50" s="17"/>
      <c r="Q50" s="19"/>
      <c r="R50" s="17"/>
      <c r="S50" s="15"/>
      <c r="T50" s="12"/>
      <c r="U50" s="14"/>
      <c r="V50" s="12"/>
      <c r="W50" s="12"/>
      <c r="X50" s="12"/>
      <c r="Y50" s="14"/>
      <c r="Z50" s="15"/>
      <c r="AA50" s="12"/>
      <c r="AB50" s="12"/>
      <c r="AD50" s="12"/>
      <c r="AT50" s="14"/>
      <c r="AU50" s="12">
        <v>202.13</v>
      </c>
      <c r="AV50" s="12">
        <f>130*10</f>
        <v>1300</v>
      </c>
      <c r="AW50" s="12" t="s">
        <v>65</v>
      </c>
      <c r="AX50" s="12">
        <v>1</v>
      </c>
      <c r="AY50" s="12">
        <v>0</v>
      </c>
      <c r="AZ50" s="12">
        <v>0</v>
      </c>
      <c r="BD50" s="11" t="s">
        <v>203</v>
      </c>
    </row>
    <row r="51" spans="1:56" ht="10" x14ac:dyDescent="0.2">
      <c r="A51" s="15"/>
      <c r="B51" s="14" t="s">
        <v>21</v>
      </c>
      <c r="C51" s="12">
        <v>8041</v>
      </c>
      <c r="E51" s="15">
        <v>8041</v>
      </c>
      <c r="J51" s="15" t="s">
        <v>1</v>
      </c>
      <c r="L51" s="15" t="s">
        <v>55</v>
      </c>
      <c r="P51" s="17"/>
      <c r="Q51" s="19"/>
      <c r="R51" s="17"/>
      <c r="S51" s="15"/>
      <c r="T51" s="12"/>
      <c r="U51" s="14"/>
      <c r="V51" s="12"/>
      <c r="W51" s="12"/>
      <c r="X51" s="12"/>
      <c r="Y51" s="14"/>
      <c r="Z51" s="15"/>
      <c r="AA51" s="12"/>
      <c r="AB51" s="12"/>
      <c r="AD51" s="12"/>
      <c r="AT51" s="14"/>
      <c r="AU51" s="12">
        <v>286.45</v>
      </c>
      <c r="AV51" s="12">
        <f>130*10</f>
        <v>1300</v>
      </c>
      <c r="AW51" s="12" t="s">
        <v>65</v>
      </c>
      <c r="AX51" s="12">
        <v>1</v>
      </c>
      <c r="AY51" s="12">
        <v>0</v>
      </c>
      <c r="AZ51" s="12">
        <v>0</v>
      </c>
      <c r="BD51" s="11" t="s">
        <v>207</v>
      </c>
    </row>
    <row r="52" spans="1:56" ht="10" x14ac:dyDescent="0.2">
      <c r="A52" s="15"/>
      <c r="B52" s="14" t="s">
        <v>21</v>
      </c>
      <c r="C52" s="12">
        <v>8042</v>
      </c>
      <c r="E52" s="15">
        <v>8042</v>
      </c>
      <c r="J52" s="15" t="s">
        <v>1</v>
      </c>
      <c r="L52" s="15" t="s">
        <v>55</v>
      </c>
      <c r="P52" s="17"/>
      <c r="Q52" s="19"/>
      <c r="R52" s="17"/>
      <c r="S52" s="15"/>
      <c r="T52" s="12"/>
      <c r="U52" s="14"/>
      <c r="V52" s="12"/>
      <c r="W52" s="12"/>
      <c r="X52" s="12"/>
      <c r="Y52" s="14"/>
      <c r="Z52" s="15"/>
      <c r="AA52" s="12"/>
      <c r="AB52" s="12"/>
      <c r="AD52" s="12"/>
      <c r="AT52" s="14"/>
      <c r="AU52" s="12">
        <v>184.3</v>
      </c>
      <c r="AV52" s="12">
        <f>130*10</f>
        <v>1300</v>
      </c>
      <c r="AW52" s="12" t="s">
        <v>65</v>
      </c>
      <c r="AX52" s="12">
        <v>1</v>
      </c>
      <c r="AY52" s="12">
        <v>0</v>
      </c>
      <c r="AZ52" s="12">
        <v>0</v>
      </c>
      <c r="BD52" s="11" t="s">
        <v>208</v>
      </c>
    </row>
    <row r="53" spans="1:56" ht="10" x14ac:dyDescent="0.2">
      <c r="A53" s="15"/>
      <c r="B53" s="14" t="s">
        <v>21</v>
      </c>
      <c r="C53" s="12">
        <v>8043</v>
      </c>
      <c r="E53" s="15">
        <v>8043</v>
      </c>
      <c r="J53" s="15" t="s">
        <v>1</v>
      </c>
      <c r="L53" s="15" t="s">
        <v>55</v>
      </c>
      <c r="P53" s="17"/>
      <c r="Q53" s="19"/>
      <c r="R53" s="17"/>
      <c r="S53" s="15"/>
      <c r="T53" s="12"/>
      <c r="U53" s="14"/>
      <c r="V53" s="12"/>
      <c r="W53" s="12"/>
      <c r="X53" s="12"/>
      <c r="Y53" s="14"/>
      <c r="Z53" s="15"/>
      <c r="AA53" s="12"/>
      <c r="AB53" s="12"/>
      <c r="AD53" s="12"/>
      <c r="AT53" s="14"/>
      <c r="AU53" s="12">
        <v>159.12</v>
      </c>
      <c r="AV53" s="12">
        <f>130*10</f>
        <v>1300</v>
      </c>
      <c r="AW53" s="12" t="s">
        <v>65</v>
      </c>
      <c r="AX53" s="12">
        <v>1</v>
      </c>
      <c r="AY53" s="12">
        <v>0</v>
      </c>
      <c r="AZ53" s="12">
        <v>0</v>
      </c>
      <c r="BD53" s="11"/>
    </row>
    <row r="54" spans="1:56" ht="10" x14ac:dyDescent="0.2">
      <c r="A54" s="15"/>
      <c r="B54" s="14" t="s">
        <v>21</v>
      </c>
      <c r="C54" s="12">
        <v>8045</v>
      </c>
      <c r="E54" s="15">
        <v>8045</v>
      </c>
      <c r="J54" s="15" t="s">
        <v>1</v>
      </c>
      <c r="L54" s="15" t="s">
        <v>55</v>
      </c>
      <c r="P54" s="17"/>
      <c r="Q54" s="19"/>
      <c r="R54" s="17"/>
      <c r="S54" s="15"/>
      <c r="T54" s="12"/>
      <c r="U54" s="14"/>
      <c r="V54" s="12"/>
      <c r="W54" s="12"/>
      <c r="X54" s="12"/>
      <c r="Y54" s="14"/>
      <c r="Z54" s="15"/>
      <c r="AA54" s="12"/>
      <c r="AB54" s="12"/>
      <c r="AD54" s="12"/>
      <c r="AT54" s="14"/>
      <c r="AU54" s="12">
        <v>246.69</v>
      </c>
      <c r="AV54" s="12">
        <f>150*10</f>
        <v>1500</v>
      </c>
      <c r="AW54" s="12" t="s">
        <v>65</v>
      </c>
      <c r="AX54" s="12">
        <v>1</v>
      </c>
      <c r="AY54" s="12">
        <v>0</v>
      </c>
      <c r="AZ54" s="12">
        <v>0</v>
      </c>
      <c r="BD54" s="11" t="s">
        <v>209</v>
      </c>
    </row>
    <row r="55" spans="1:56" ht="10" x14ac:dyDescent="0.2">
      <c r="A55" s="15"/>
      <c r="B55" s="14" t="s">
        <v>21</v>
      </c>
      <c r="C55" s="12">
        <v>8046</v>
      </c>
      <c r="E55" s="15">
        <v>8046</v>
      </c>
      <c r="J55" s="15" t="s">
        <v>1</v>
      </c>
      <c r="L55" s="15" t="s">
        <v>55</v>
      </c>
      <c r="P55" s="17"/>
      <c r="Q55" s="19"/>
      <c r="R55" s="17"/>
      <c r="S55" s="15"/>
      <c r="T55" s="12"/>
      <c r="U55" s="14"/>
      <c r="V55" s="12"/>
      <c r="W55" s="12"/>
      <c r="X55" s="12"/>
      <c r="Y55" s="14"/>
      <c r="Z55" s="15"/>
      <c r="AA55" s="12"/>
      <c r="AB55" s="12"/>
      <c r="AD55" s="12"/>
      <c r="AT55" s="14"/>
      <c r="AU55" s="12">
        <v>169.34</v>
      </c>
      <c r="AV55" s="12">
        <f>130*10</f>
        <v>1300</v>
      </c>
      <c r="AW55" s="12" t="s">
        <v>65</v>
      </c>
      <c r="AX55" s="12">
        <v>1</v>
      </c>
      <c r="AY55" s="12">
        <v>0</v>
      </c>
      <c r="AZ55" s="12">
        <v>0</v>
      </c>
      <c r="BD55" s="11" t="s">
        <v>79</v>
      </c>
    </row>
    <row r="56" spans="1:56" ht="10" x14ac:dyDescent="0.2">
      <c r="A56" s="15"/>
      <c r="B56" s="14" t="s">
        <v>21</v>
      </c>
      <c r="C56" s="12">
        <v>8047</v>
      </c>
      <c r="E56" s="15">
        <v>8047</v>
      </c>
      <c r="J56" s="15" t="s">
        <v>1</v>
      </c>
      <c r="L56" s="15" t="s">
        <v>55</v>
      </c>
      <c r="P56" s="17"/>
      <c r="Q56" s="19"/>
      <c r="R56" s="17"/>
      <c r="S56" s="15"/>
      <c r="T56" s="12"/>
      <c r="U56" s="14"/>
      <c r="V56" s="12"/>
      <c r="W56" s="12"/>
      <c r="X56" s="12"/>
      <c r="Y56" s="14"/>
      <c r="Z56" s="15"/>
      <c r="AA56" s="12"/>
      <c r="AB56" s="12"/>
      <c r="AD56" s="12"/>
      <c r="AT56" s="14"/>
      <c r="AU56" s="12">
        <v>171.89</v>
      </c>
      <c r="AV56" s="12">
        <f t="shared" si="0"/>
        <v>1300</v>
      </c>
      <c r="AW56" s="12" t="s">
        <v>65</v>
      </c>
      <c r="AX56" s="12">
        <v>1</v>
      </c>
      <c r="AY56" s="12">
        <v>0</v>
      </c>
      <c r="AZ56" s="12">
        <v>0</v>
      </c>
      <c r="BD56" s="11"/>
    </row>
    <row r="57" spans="1:56" ht="10" x14ac:dyDescent="0.2">
      <c r="A57" s="15"/>
      <c r="B57" s="14" t="s">
        <v>21</v>
      </c>
      <c r="C57" s="12">
        <v>8048</v>
      </c>
      <c r="E57" s="15">
        <v>8048</v>
      </c>
      <c r="J57" s="15" t="s">
        <v>1</v>
      </c>
      <c r="L57" s="15" t="s">
        <v>55</v>
      </c>
      <c r="P57" s="17"/>
      <c r="Q57" s="19"/>
      <c r="R57" s="17"/>
      <c r="S57" s="15"/>
      <c r="T57" s="12"/>
      <c r="U57" s="14"/>
      <c r="V57" s="12"/>
      <c r="W57" s="12"/>
      <c r="X57" s="12"/>
      <c r="Y57" s="14"/>
      <c r="Z57" s="15"/>
      <c r="AA57" s="12"/>
      <c r="AB57" s="12"/>
      <c r="AD57" s="12"/>
      <c r="AT57" s="14"/>
      <c r="AU57" s="12">
        <v>149.61000000000001</v>
      </c>
      <c r="AV57" s="12">
        <f t="shared" si="0"/>
        <v>1300</v>
      </c>
      <c r="AW57" s="12" t="s">
        <v>65</v>
      </c>
      <c r="AX57" s="12">
        <v>1</v>
      </c>
      <c r="AY57" s="12">
        <v>0</v>
      </c>
      <c r="AZ57" s="12">
        <v>0</v>
      </c>
      <c r="BD57" s="11"/>
    </row>
    <row r="58" spans="1:56" ht="10" x14ac:dyDescent="0.2">
      <c r="A58" s="15"/>
      <c r="B58" s="14" t="s">
        <v>21</v>
      </c>
      <c r="C58" s="12">
        <v>8049</v>
      </c>
      <c r="E58" s="15">
        <v>8049</v>
      </c>
      <c r="J58" s="15" t="s">
        <v>1</v>
      </c>
      <c r="L58" s="15" t="s">
        <v>55</v>
      </c>
      <c r="P58" s="17"/>
      <c r="Q58" s="19"/>
      <c r="R58" s="17"/>
      <c r="S58" s="15"/>
      <c r="T58" s="12"/>
      <c r="U58" s="14"/>
      <c r="V58" s="12"/>
      <c r="W58" s="12"/>
      <c r="X58" s="12"/>
      <c r="Y58" s="14"/>
      <c r="Z58" s="15"/>
      <c r="AA58" s="12"/>
      <c r="AB58" s="12"/>
      <c r="AD58" s="12"/>
      <c r="AT58" s="14"/>
      <c r="AU58" s="12">
        <v>134.01</v>
      </c>
      <c r="AV58" s="12">
        <f t="shared" si="0"/>
        <v>1300</v>
      </c>
      <c r="AW58" s="12" t="s">
        <v>65</v>
      </c>
      <c r="AX58" s="12">
        <v>1</v>
      </c>
      <c r="AY58" s="12">
        <v>0</v>
      </c>
      <c r="AZ58" s="12">
        <v>0</v>
      </c>
      <c r="BD58" s="11"/>
    </row>
    <row r="59" spans="1:56" ht="10" x14ac:dyDescent="0.2">
      <c r="A59" s="15"/>
      <c r="B59" s="14" t="s">
        <v>21</v>
      </c>
      <c r="C59" s="12">
        <v>8050</v>
      </c>
      <c r="E59" s="15">
        <v>8050</v>
      </c>
      <c r="J59" s="15" t="s">
        <v>1</v>
      </c>
      <c r="L59" s="15" t="s">
        <v>55</v>
      </c>
      <c r="P59" s="17"/>
      <c r="Q59" s="19"/>
      <c r="R59" s="17"/>
      <c r="S59" s="15"/>
      <c r="T59" s="12"/>
      <c r="U59" s="14"/>
      <c r="V59" s="12"/>
      <c r="W59" s="12"/>
      <c r="X59" s="12"/>
      <c r="Y59" s="14"/>
      <c r="Z59" s="15"/>
      <c r="AA59" s="12"/>
      <c r="AB59" s="12"/>
      <c r="AD59" s="12"/>
      <c r="AT59" s="14"/>
      <c r="AU59" s="12">
        <v>134.01</v>
      </c>
      <c r="AV59" s="12">
        <f t="shared" si="0"/>
        <v>1300</v>
      </c>
      <c r="AW59" s="12" t="s">
        <v>65</v>
      </c>
      <c r="AX59" s="12">
        <v>1</v>
      </c>
      <c r="AY59" s="12">
        <v>0</v>
      </c>
      <c r="AZ59" s="12">
        <v>0</v>
      </c>
      <c r="BD59" s="11"/>
    </row>
    <row r="60" spans="1:56" ht="10" x14ac:dyDescent="0.2">
      <c r="A60" s="15"/>
      <c r="B60" s="14" t="s">
        <v>21</v>
      </c>
      <c r="C60" s="12">
        <v>8051</v>
      </c>
      <c r="E60" s="15">
        <v>8051</v>
      </c>
      <c r="J60" s="15" t="s">
        <v>1</v>
      </c>
      <c r="L60" s="15" t="s">
        <v>55</v>
      </c>
      <c r="P60" s="17"/>
      <c r="Q60" s="19"/>
      <c r="R60" s="17"/>
      <c r="S60" s="15"/>
      <c r="T60" s="12"/>
      <c r="U60" s="14"/>
      <c r="V60" s="12"/>
      <c r="W60" s="12"/>
      <c r="X60" s="12"/>
      <c r="Y60" s="14"/>
      <c r="Z60" s="15"/>
      <c r="AA60" s="12"/>
      <c r="AB60" s="12"/>
      <c r="AD60" s="12"/>
      <c r="AT60" s="14"/>
      <c r="AU60" s="12">
        <v>109.59</v>
      </c>
      <c r="AV60" s="12">
        <f t="shared" si="0"/>
        <v>1300</v>
      </c>
      <c r="AW60" s="12" t="s">
        <v>65</v>
      </c>
      <c r="AX60" s="12">
        <v>1</v>
      </c>
      <c r="AY60" s="12">
        <v>0</v>
      </c>
      <c r="AZ60" s="12">
        <v>0</v>
      </c>
      <c r="BD60" s="11"/>
    </row>
    <row r="61" spans="1:56" ht="10" x14ac:dyDescent="0.2">
      <c r="A61" s="15"/>
      <c r="B61" s="14" t="s">
        <v>21</v>
      </c>
      <c r="C61" s="12">
        <v>8055</v>
      </c>
      <c r="E61" s="15">
        <v>8055</v>
      </c>
      <c r="J61" s="15" t="s">
        <v>1</v>
      </c>
      <c r="L61" s="15" t="s">
        <v>55</v>
      </c>
      <c r="P61" s="17"/>
      <c r="Q61" s="19"/>
      <c r="R61" s="17"/>
      <c r="S61" s="15"/>
      <c r="T61" s="12"/>
      <c r="U61" s="14"/>
      <c r="V61" s="12"/>
      <c r="W61" s="12"/>
      <c r="X61" s="12"/>
      <c r="Y61" s="14"/>
      <c r="Z61" s="15"/>
      <c r="AA61" s="12"/>
      <c r="AB61" s="12"/>
      <c r="AD61" s="12"/>
      <c r="AT61" s="14"/>
      <c r="AU61" s="12">
        <v>196.72</v>
      </c>
      <c r="AV61" s="12">
        <f t="shared" si="0"/>
        <v>1300</v>
      </c>
      <c r="AW61" s="12" t="s">
        <v>65</v>
      </c>
      <c r="AX61" s="12">
        <v>1</v>
      </c>
      <c r="AY61" s="12">
        <v>0</v>
      </c>
      <c r="AZ61" s="12">
        <v>0</v>
      </c>
      <c r="BD61" s="11" t="s">
        <v>210</v>
      </c>
    </row>
    <row r="62" spans="1:56" ht="10" x14ac:dyDescent="0.2">
      <c r="A62" s="15"/>
      <c r="B62" s="14" t="s">
        <v>21</v>
      </c>
      <c r="C62" s="12">
        <v>8056</v>
      </c>
      <c r="E62" s="15">
        <v>8056</v>
      </c>
      <c r="J62" s="15" t="s">
        <v>2</v>
      </c>
      <c r="L62" s="15" t="s">
        <v>54</v>
      </c>
      <c r="P62" s="17"/>
      <c r="Q62" s="19"/>
      <c r="R62" s="17"/>
      <c r="S62" s="15"/>
      <c r="T62" s="12"/>
      <c r="U62" s="14"/>
      <c r="V62" s="12"/>
      <c r="W62" s="12"/>
      <c r="X62" s="12"/>
      <c r="Y62" s="14"/>
      <c r="Z62" s="15"/>
      <c r="AA62" s="15"/>
      <c r="AB62" s="14"/>
      <c r="AC62" s="14"/>
      <c r="AD62" s="18"/>
      <c r="AE62" s="17"/>
      <c r="AF62" s="19"/>
      <c r="AG62" s="17"/>
      <c r="AH62" s="15"/>
      <c r="AT62" s="14"/>
      <c r="AU62" s="12">
        <v>155.62</v>
      </c>
      <c r="AV62" s="12">
        <f t="shared" si="0"/>
        <v>1300</v>
      </c>
      <c r="AW62" s="12" t="s">
        <v>65</v>
      </c>
      <c r="AX62" s="12">
        <v>1</v>
      </c>
      <c r="AY62" s="12">
        <v>0</v>
      </c>
      <c r="AZ62" s="12">
        <v>0</v>
      </c>
      <c r="BD62" s="11"/>
    </row>
    <row r="63" spans="1:56" ht="10" x14ac:dyDescent="0.2">
      <c r="A63" s="15"/>
      <c r="B63" s="14" t="s">
        <v>21</v>
      </c>
      <c r="C63" s="12">
        <v>8057</v>
      </c>
      <c r="E63" s="15">
        <v>8057</v>
      </c>
      <c r="J63" s="15" t="s">
        <v>1</v>
      </c>
      <c r="L63" s="15" t="s">
        <v>55</v>
      </c>
      <c r="P63" s="17"/>
      <c r="Q63" s="19"/>
      <c r="R63" s="17"/>
      <c r="S63" s="15"/>
      <c r="T63" s="12"/>
      <c r="U63" s="14"/>
      <c r="V63" s="12"/>
      <c r="W63" s="12"/>
      <c r="X63" s="12"/>
      <c r="Y63" s="14"/>
      <c r="Z63" s="15"/>
      <c r="AA63" s="15"/>
      <c r="AB63" s="14"/>
      <c r="AC63" s="14"/>
      <c r="AD63" s="18"/>
      <c r="AE63" s="17"/>
      <c r="AF63" s="19"/>
      <c r="AG63" s="17"/>
      <c r="AH63" s="15"/>
      <c r="AT63" s="14"/>
      <c r="AU63" s="12">
        <v>228.55</v>
      </c>
      <c r="AV63" s="12">
        <f t="shared" si="0"/>
        <v>1300</v>
      </c>
      <c r="AW63" s="12" t="s">
        <v>65</v>
      </c>
      <c r="AX63" s="12">
        <v>1</v>
      </c>
      <c r="AY63" s="12">
        <v>0</v>
      </c>
      <c r="AZ63" s="12">
        <v>0</v>
      </c>
      <c r="BD63" s="11" t="s">
        <v>211</v>
      </c>
    </row>
    <row r="64" spans="1:56" ht="10" x14ac:dyDescent="0.2">
      <c r="A64" s="15"/>
      <c r="B64" s="14" t="s">
        <v>21</v>
      </c>
      <c r="C64" s="12">
        <v>8058</v>
      </c>
      <c r="E64" s="15">
        <v>8058</v>
      </c>
      <c r="J64" s="15" t="s">
        <v>1</v>
      </c>
      <c r="L64" s="15" t="s">
        <v>55</v>
      </c>
      <c r="P64" s="17"/>
      <c r="Q64" s="19"/>
      <c r="R64" s="17"/>
      <c r="S64" s="15"/>
      <c r="T64" s="12"/>
      <c r="U64" s="14"/>
      <c r="V64" s="12"/>
      <c r="W64" s="12"/>
      <c r="X64" s="12"/>
      <c r="Y64" s="14"/>
      <c r="Z64" s="15"/>
      <c r="AA64" s="15"/>
      <c r="AB64" s="14"/>
      <c r="AC64" s="14"/>
      <c r="AD64" s="18"/>
      <c r="AE64" s="17"/>
      <c r="AF64" s="19"/>
      <c r="AG64" s="17"/>
      <c r="AH64" s="15"/>
      <c r="AT64" s="14"/>
      <c r="AU64" s="12">
        <v>222.5</v>
      </c>
      <c r="AV64" s="12">
        <f t="shared" si="0"/>
        <v>1300</v>
      </c>
      <c r="AW64" s="12" t="s">
        <v>65</v>
      </c>
      <c r="AX64" s="12">
        <v>1</v>
      </c>
      <c r="AY64" s="12">
        <v>0</v>
      </c>
      <c r="AZ64" s="12">
        <v>0</v>
      </c>
      <c r="BD64" s="11"/>
    </row>
    <row r="65" spans="1:56" ht="10" x14ac:dyDescent="0.2">
      <c r="A65" s="15"/>
      <c r="B65" s="14" t="s">
        <v>21</v>
      </c>
      <c r="C65" s="12">
        <v>8059</v>
      </c>
      <c r="E65" s="15">
        <v>8059</v>
      </c>
      <c r="J65" s="15" t="s">
        <v>1</v>
      </c>
      <c r="L65" s="15" t="s">
        <v>55</v>
      </c>
      <c r="P65" s="17"/>
      <c r="Q65" s="19"/>
      <c r="R65" s="17"/>
      <c r="S65" s="15"/>
      <c r="T65" s="12"/>
      <c r="U65" s="14"/>
      <c r="V65" s="12"/>
      <c r="W65" s="12"/>
      <c r="X65" s="12"/>
      <c r="Y65" s="14"/>
      <c r="Z65" s="15"/>
      <c r="AA65" s="15"/>
      <c r="AB65" s="14"/>
      <c r="AC65" s="14"/>
      <c r="AD65" s="18"/>
      <c r="AE65" s="17"/>
      <c r="AF65" s="19"/>
      <c r="AG65" s="17"/>
      <c r="AH65" s="15"/>
      <c r="AT65" s="14"/>
      <c r="AU65" s="12">
        <v>124.14</v>
      </c>
      <c r="AV65" s="12">
        <f t="shared" si="0"/>
        <v>1300</v>
      </c>
      <c r="AW65" s="12" t="s">
        <v>65</v>
      </c>
      <c r="AX65" s="12">
        <v>1</v>
      </c>
      <c r="AY65" s="12">
        <v>0</v>
      </c>
      <c r="AZ65" s="12">
        <v>0</v>
      </c>
      <c r="BD65" s="11"/>
    </row>
    <row r="66" spans="1:56" ht="10" x14ac:dyDescent="0.2">
      <c r="A66" s="15"/>
      <c r="B66" s="14" t="s">
        <v>21</v>
      </c>
      <c r="C66" s="12">
        <v>8060</v>
      </c>
      <c r="E66" s="15">
        <v>8060</v>
      </c>
      <c r="J66" s="15" t="s">
        <v>1</v>
      </c>
      <c r="L66" s="15" t="s">
        <v>55</v>
      </c>
      <c r="P66" s="17"/>
      <c r="Q66" s="19"/>
      <c r="R66" s="17"/>
      <c r="S66" s="15"/>
      <c r="T66" s="12"/>
      <c r="U66" s="14"/>
      <c r="V66" s="12"/>
      <c r="W66" s="12"/>
      <c r="X66" s="12"/>
      <c r="Y66" s="14"/>
      <c r="Z66" s="15"/>
      <c r="AA66" s="15"/>
      <c r="AB66" s="14"/>
      <c r="AC66" s="14"/>
      <c r="AD66" s="18"/>
      <c r="AE66" s="17"/>
      <c r="AF66" s="19"/>
      <c r="AG66" s="17"/>
      <c r="AH66" s="15"/>
      <c r="AT66" s="14"/>
      <c r="AU66" s="12">
        <v>125.73</v>
      </c>
      <c r="AV66" s="12">
        <f t="shared" si="0"/>
        <v>1300</v>
      </c>
      <c r="AW66" s="12" t="s">
        <v>65</v>
      </c>
      <c r="AX66" s="12">
        <v>1</v>
      </c>
      <c r="AY66" s="12">
        <v>0</v>
      </c>
      <c r="AZ66" s="12">
        <v>0</v>
      </c>
      <c r="BD66" s="11"/>
    </row>
    <row r="67" spans="1:56" ht="10" x14ac:dyDescent="0.2">
      <c r="A67" s="15"/>
      <c r="B67" s="14" t="s">
        <v>21</v>
      </c>
      <c r="C67" s="12">
        <v>8061</v>
      </c>
      <c r="E67" s="15">
        <v>8061</v>
      </c>
      <c r="J67" s="15" t="s">
        <v>1</v>
      </c>
      <c r="L67" s="15" t="s">
        <v>55</v>
      </c>
      <c r="P67" s="17"/>
      <c r="Q67" s="19"/>
      <c r="R67" s="17"/>
      <c r="S67" s="15"/>
      <c r="T67" s="12"/>
      <c r="U67" s="14"/>
      <c r="V67" s="12"/>
      <c r="W67" s="12"/>
      <c r="X67" s="12"/>
      <c r="Y67" s="14"/>
      <c r="Z67" s="15"/>
      <c r="AA67" s="15"/>
      <c r="AB67" s="14"/>
      <c r="AC67" s="14"/>
      <c r="AD67" s="18"/>
      <c r="AE67" s="17"/>
      <c r="AF67" s="19"/>
      <c r="AG67" s="17"/>
      <c r="AH67" s="15"/>
      <c r="AT67" s="14"/>
      <c r="AU67" s="12">
        <v>168.7</v>
      </c>
      <c r="AV67" s="12">
        <f t="shared" si="0"/>
        <v>1300</v>
      </c>
      <c r="AW67" s="12" t="s">
        <v>65</v>
      </c>
      <c r="AX67" s="12">
        <v>1</v>
      </c>
      <c r="AY67" s="12">
        <v>0</v>
      </c>
      <c r="AZ67" s="12">
        <v>0</v>
      </c>
      <c r="BD67" s="11"/>
    </row>
    <row r="68" spans="1:56" ht="10" x14ac:dyDescent="0.2">
      <c r="A68" s="15"/>
      <c r="B68" s="14" t="s">
        <v>21</v>
      </c>
      <c r="C68" s="12">
        <v>8062</v>
      </c>
      <c r="E68" s="15">
        <v>8062</v>
      </c>
      <c r="J68" s="15" t="s">
        <v>1</v>
      </c>
      <c r="L68" s="15" t="s">
        <v>55</v>
      </c>
      <c r="AT68" s="14"/>
      <c r="AU68" s="12">
        <v>187.8</v>
      </c>
      <c r="AV68" s="12">
        <f t="shared" si="0"/>
        <v>1300</v>
      </c>
      <c r="AW68" s="12" t="s">
        <v>65</v>
      </c>
      <c r="AX68" s="12">
        <v>1</v>
      </c>
      <c r="AY68" s="12">
        <v>0</v>
      </c>
      <c r="AZ68" s="12">
        <v>0</v>
      </c>
      <c r="BD68" s="11"/>
    </row>
    <row r="69" spans="1:56" ht="10" x14ac:dyDescent="0.2">
      <c r="A69" s="15"/>
      <c r="B69" s="14" t="s">
        <v>21</v>
      </c>
      <c r="C69" s="12">
        <v>8035</v>
      </c>
      <c r="E69" s="15">
        <v>8035</v>
      </c>
      <c r="J69" s="15" t="s">
        <v>2</v>
      </c>
      <c r="L69" s="15" t="s">
        <v>54</v>
      </c>
      <c r="AT69" s="14"/>
      <c r="AU69" s="12">
        <v>109.82</v>
      </c>
      <c r="AV69" s="12">
        <f t="shared" si="0"/>
        <v>1300</v>
      </c>
      <c r="AW69" s="12" t="s">
        <v>65</v>
      </c>
      <c r="AX69" s="12">
        <v>1</v>
      </c>
      <c r="AY69" s="12">
        <v>0</v>
      </c>
      <c r="AZ69" s="12">
        <v>0</v>
      </c>
      <c r="BD69" s="11"/>
    </row>
    <row r="70" spans="1:56" ht="10" x14ac:dyDescent="0.2">
      <c r="A70" s="15"/>
      <c r="B70" s="14" t="s">
        <v>21</v>
      </c>
      <c r="C70" s="12">
        <v>8001</v>
      </c>
      <c r="E70" s="15">
        <v>8001</v>
      </c>
      <c r="J70" s="15" t="s">
        <v>1</v>
      </c>
      <c r="L70" s="15" t="s">
        <v>55</v>
      </c>
      <c r="AT70" s="14"/>
      <c r="AU70" s="12">
        <v>140.06</v>
      </c>
      <c r="AV70" s="12">
        <f t="shared" si="0"/>
        <v>1300</v>
      </c>
      <c r="AW70" s="12" t="s">
        <v>65</v>
      </c>
      <c r="AX70" s="12">
        <v>1</v>
      </c>
      <c r="AY70" s="12">
        <v>0</v>
      </c>
      <c r="AZ70" s="12">
        <v>0</v>
      </c>
      <c r="BD70" s="11"/>
    </row>
    <row r="71" spans="1:56" ht="10" x14ac:dyDescent="0.2">
      <c r="A71" s="15"/>
      <c r="B71" s="14" t="s">
        <v>21</v>
      </c>
      <c r="C71" s="12">
        <v>8002</v>
      </c>
      <c r="E71" s="15">
        <v>8002</v>
      </c>
      <c r="J71" s="15" t="s">
        <v>1</v>
      </c>
      <c r="L71" s="15" t="s">
        <v>55</v>
      </c>
      <c r="AT71" s="14"/>
      <c r="AU71" s="12">
        <v>187.8</v>
      </c>
      <c r="AV71" s="12">
        <f t="shared" si="0"/>
        <v>1300</v>
      </c>
      <c r="AW71" s="12" t="s">
        <v>65</v>
      </c>
      <c r="AX71" s="12">
        <v>1</v>
      </c>
      <c r="AY71" s="12">
        <v>0</v>
      </c>
      <c r="AZ71" s="12">
        <v>0</v>
      </c>
      <c r="BD71" s="11"/>
    </row>
    <row r="72" spans="1:56" ht="10" x14ac:dyDescent="0.2">
      <c r="A72" s="15"/>
      <c r="B72" s="14" t="s">
        <v>21</v>
      </c>
      <c r="C72" s="12">
        <v>8003</v>
      </c>
      <c r="E72" s="15">
        <v>8003</v>
      </c>
      <c r="J72" s="15" t="s">
        <v>1</v>
      </c>
      <c r="L72" s="15" t="s">
        <v>55</v>
      </c>
      <c r="AT72" s="14"/>
      <c r="AU72" s="12">
        <v>143.24</v>
      </c>
      <c r="AV72" s="12">
        <f t="shared" si="0"/>
        <v>1300</v>
      </c>
      <c r="AW72" s="12" t="s">
        <v>65</v>
      </c>
      <c r="AX72" s="12">
        <v>1</v>
      </c>
      <c r="AY72" s="12">
        <v>0</v>
      </c>
      <c r="AZ72" s="12">
        <v>0</v>
      </c>
      <c r="BD72" s="11"/>
    </row>
    <row r="73" spans="1:56" ht="10" x14ac:dyDescent="0.2">
      <c r="A73" s="15"/>
      <c r="B73" s="14" t="s">
        <v>21</v>
      </c>
      <c r="C73" s="12">
        <v>8004</v>
      </c>
      <c r="E73" s="15">
        <v>8004</v>
      </c>
      <c r="J73" s="15" t="s">
        <v>1</v>
      </c>
      <c r="L73" s="15" t="s">
        <v>55</v>
      </c>
      <c r="AT73" s="14"/>
      <c r="AU73" s="12">
        <v>113</v>
      </c>
      <c r="AV73" s="12">
        <f t="shared" si="0"/>
        <v>1300</v>
      </c>
      <c r="AW73" s="12" t="s">
        <v>65</v>
      </c>
      <c r="AX73" s="12">
        <v>1</v>
      </c>
      <c r="AY73" s="12">
        <v>0</v>
      </c>
      <c r="AZ73" s="12">
        <v>0</v>
      </c>
      <c r="BD73" s="11"/>
    </row>
    <row r="74" spans="1:56" ht="10" x14ac:dyDescent="0.2">
      <c r="A74" s="15"/>
      <c r="B74" s="14" t="s">
        <v>21</v>
      </c>
      <c r="C74" s="12">
        <v>8005</v>
      </c>
      <c r="E74" s="15">
        <v>8005</v>
      </c>
      <c r="J74" s="15" t="s">
        <v>1</v>
      </c>
      <c r="L74" s="15" t="s">
        <v>55</v>
      </c>
      <c r="AT74" s="14"/>
      <c r="AU74" s="12">
        <v>34.090000000000003</v>
      </c>
      <c r="AV74" s="12">
        <f t="shared" si="0"/>
        <v>1300</v>
      </c>
      <c r="AW74" s="12" t="s">
        <v>65</v>
      </c>
      <c r="AX74" s="12">
        <v>1</v>
      </c>
      <c r="AY74" s="12">
        <v>0</v>
      </c>
      <c r="AZ74" s="12">
        <v>0</v>
      </c>
      <c r="BD74" s="11"/>
    </row>
    <row r="75" spans="1:56" ht="10" x14ac:dyDescent="0.2">
      <c r="A75" s="15"/>
      <c r="B75" s="14" t="s">
        <v>21</v>
      </c>
      <c r="C75" s="12">
        <v>8006</v>
      </c>
      <c r="E75" s="15">
        <v>8006</v>
      </c>
      <c r="J75" s="15" t="s">
        <v>1</v>
      </c>
      <c r="L75" s="15" t="s">
        <v>55</v>
      </c>
      <c r="AT75" s="14"/>
      <c r="AU75" s="12">
        <v>133.69</v>
      </c>
      <c r="AV75" s="12">
        <f t="shared" si="0"/>
        <v>1300</v>
      </c>
      <c r="AW75" s="12" t="s">
        <v>65</v>
      </c>
      <c r="AX75" s="12">
        <v>1</v>
      </c>
      <c r="AY75" s="12">
        <v>0</v>
      </c>
      <c r="AZ75" s="12">
        <v>0</v>
      </c>
      <c r="BD75" s="11"/>
    </row>
    <row r="76" spans="1:56" ht="10" x14ac:dyDescent="0.2">
      <c r="A76" s="15"/>
      <c r="B76" s="14" t="s">
        <v>21</v>
      </c>
      <c r="C76" s="12">
        <v>8018</v>
      </c>
      <c r="E76" s="15">
        <v>8018</v>
      </c>
      <c r="J76" s="15" t="s">
        <v>1</v>
      </c>
      <c r="L76" s="15" t="s">
        <v>55</v>
      </c>
      <c r="AT76" s="14"/>
      <c r="AU76" s="12">
        <v>130.83000000000001</v>
      </c>
      <c r="AV76" s="12">
        <f t="shared" si="0"/>
        <v>1300</v>
      </c>
      <c r="AW76" s="12" t="s">
        <v>65</v>
      </c>
      <c r="AX76" s="12">
        <v>1</v>
      </c>
      <c r="AY76" s="12">
        <v>0</v>
      </c>
      <c r="AZ76" s="12">
        <v>0</v>
      </c>
      <c r="BD76" s="11"/>
    </row>
    <row r="77" spans="1:56" ht="10" x14ac:dyDescent="0.2">
      <c r="A77" s="15"/>
      <c r="B77" s="14" t="s">
        <v>21</v>
      </c>
      <c r="C77" s="12">
        <v>8019</v>
      </c>
      <c r="E77" s="15">
        <v>8019</v>
      </c>
      <c r="J77" s="15" t="s">
        <v>1</v>
      </c>
      <c r="L77" s="15" t="s">
        <v>55</v>
      </c>
      <c r="AT77" s="14"/>
      <c r="AU77" s="12">
        <v>82.76</v>
      </c>
      <c r="AV77" s="12">
        <f t="shared" si="0"/>
        <v>1300</v>
      </c>
      <c r="AW77" s="12" t="s">
        <v>65</v>
      </c>
      <c r="AX77" s="12">
        <v>1</v>
      </c>
      <c r="AY77" s="12">
        <v>0</v>
      </c>
      <c r="AZ77" s="12">
        <v>0</v>
      </c>
      <c r="BD77" s="11"/>
    </row>
    <row r="78" spans="1:56" ht="10" x14ac:dyDescent="0.2">
      <c r="A78" s="15"/>
      <c r="B78" s="14" t="s">
        <v>21</v>
      </c>
      <c r="C78" s="12">
        <v>8020</v>
      </c>
      <c r="E78" s="15">
        <v>8020</v>
      </c>
      <c r="J78" s="15" t="s">
        <v>1</v>
      </c>
      <c r="L78" s="15" t="s">
        <v>55</v>
      </c>
      <c r="AT78" s="14"/>
      <c r="AU78" s="12">
        <v>118.41</v>
      </c>
      <c r="AV78" s="12">
        <f t="shared" si="0"/>
        <v>1300</v>
      </c>
      <c r="AW78" s="12" t="s">
        <v>65</v>
      </c>
      <c r="AX78" s="12">
        <v>1</v>
      </c>
      <c r="AY78" s="12">
        <v>0</v>
      </c>
      <c r="AZ78" s="12">
        <v>0</v>
      </c>
      <c r="BD78" s="11"/>
    </row>
    <row r="79" spans="1:56" ht="10" x14ac:dyDescent="0.2">
      <c r="A79" s="15"/>
      <c r="B79" s="14" t="s">
        <v>21</v>
      </c>
      <c r="C79" s="12">
        <v>8021</v>
      </c>
      <c r="E79" s="15">
        <v>8021</v>
      </c>
      <c r="J79" s="15" t="s">
        <v>1</v>
      </c>
      <c r="L79" s="15" t="s">
        <v>55</v>
      </c>
      <c r="AT79" s="14"/>
      <c r="AU79" s="12">
        <v>127.01</v>
      </c>
      <c r="AV79" s="12">
        <f t="shared" si="0"/>
        <v>1300</v>
      </c>
      <c r="AW79" s="12" t="s">
        <v>65</v>
      </c>
      <c r="AX79" s="12">
        <v>1</v>
      </c>
      <c r="AY79" s="12">
        <v>0</v>
      </c>
      <c r="AZ79" s="12">
        <v>0</v>
      </c>
      <c r="BD79" s="11"/>
    </row>
    <row r="80" spans="1:56" ht="10" x14ac:dyDescent="0.2">
      <c r="A80" s="15"/>
      <c r="B80" s="14" t="s">
        <v>21</v>
      </c>
      <c r="C80" s="12">
        <v>8022</v>
      </c>
      <c r="E80" s="15">
        <v>8022</v>
      </c>
      <c r="J80" s="15" t="s">
        <v>1</v>
      </c>
      <c r="L80" s="15" t="s">
        <v>55</v>
      </c>
      <c r="AT80" s="14"/>
      <c r="AU80" s="12">
        <v>128.6</v>
      </c>
      <c r="AV80" s="12">
        <f t="shared" si="0"/>
        <v>1300</v>
      </c>
      <c r="AW80" s="12" t="s">
        <v>65</v>
      </c>
      <c r="AX80" s="12">
        <v>1</v>
      </c>
      <c r="AY80" s="12">
        <v>0</v>
      </c>
      <c r="AZ80" s="12">
        <v>0</v>
      </c>
      <c r="BD80" s="11"/>
    </row>
    <row r="81" spans="1:59" ht="10" x14ac:dyDescent="0.2">
      <c r="A81" s="15"/>
      <c r="B81" s="14" t="s">
        <v>21</v>
      </c>
      <c r="C81" s="12">
        <v>8007</v>
      </c>
      <c r="E81" s="15">
        <v>8007</v>
      </c>
      <c r="J81" s="15" t="s">
        <v>1</v>
      </c>
      <c r="L81" s="15" t="s">
        <v>55</v>
      </c>
      <c r="AT81" s="14"/>
      <c r="AU81" s="12">
        <v>111.41</v>
      </c>
      <c r="AV81" s="12">
        <f t="shared" si="0"/>
        <v>1300</v>
      </c>
      <c r="AW81" s="12" t="s">
        <v>65</v>
      </c>
      <c r="AX81" s="12">
        <v>1</v>
      </c>
      <c r="AY81" s="12">
        <v>0</v>
      </c>
      <c r="AZ81" s="12">
        <v>0</v>
      </c>
      <c r="BD81" s="11"/>
    </row>
    <row r="82" spans="1:59" ht="10" x14ac:dyDescent="0.2">
      <c r="A82" s="15"/>
      <c r="B82" s="14" t="s">
        <v>21</v>
      </c>
      <c r="C82" s="12">
        <v>8008</v>
      </c>
      <c r="E82" s="15">
        <v>8008</v>
      </c>
      <c r="J82" s="15" t="s">
        <v>1</v>
      </c>
      <c r="L82" s="15" t="s">
        <v>55</v>
      </c>
      <c r="AT82" s="14"/>
      <c r="AU82" s="12">
        <v>148.97</v>
      </c>
      <c r="AV82" s="12">
        <f t="shared" si="0"/>
        <v>1300</v>
      </c>
      <c r="AW82" s="12" t="s">
        <v>65</v>
      </c>
      <c r="AX82" s="12">
        <v>1</v>
      </c>
      <c r="AY82" s="12">
        <v>0</v>
      </c>
      <c r="AZ82" s="12">
        <v>0</v>
      </c>
      <c r="BD82" s="11" t="s">
        <v>212</v>
      </c>
    </row>
    <row r="83" spans="1:59" ht="10" x14ac:dyDescent="0.2">
      <c r="A83" s="15"/>
      <c r="B83" s="14" t="s">
        <v>21</v>
      </c>
      <c r="C83" s="12">
        <v>8009</v>
      </c>
      <c r="E83" s="15">
        <v>8009</v>
      </c>
      <c r="J83" s="15" t="s">
        <v>2</v>
      </c>
      <c r="L83" s="15" t="s">
        <v>54</v>
      </c>
      <c r="AT83" s="14"/>
      <c r="AU83" s="12">
        <v>175.07</v>
      </c>
      <c r="AV83" s="12">
        <f t="shared" si="0"/>
        <v>1300</v>
      </c>
      <c r="AW83" s="12" t="s">
        <v>65</v>
      </c>
      <c r="AX83" s="12">
        <v>1</v>
      </c>
      <c r="AY83" s="12">
        <v>0</v>
      </c>
      <c r="AZ83" s="12">
        <v>0</v>
      </c>
      <c r="BD83" s="11" t="s">
        <v>213</v>
      </c>
    </row>
    <row r="84" spans="1:59" ht="10" x14ac:dyDescent="0.2">
      <c r="A84" s="15"/>
      <c r="B84" s="14" t="s">
        <v>21</v>
      </c>
      <c r="C84" s="12">
        <v>8011</v>
      </c>
      <c r="E84" s="15">
        <v>8011</v>
      </c>
      <c r="J84" s="15" t="s">
        <v>2</v>
      </c>
      <c r="L84" s="15" t="s">
        <v>54</v>
      </c>
      <c r="AT84" s="14"/>
      <c r="AU84" s="12">
        <v>102.81</v>
      </c>
      <c r="AV84" s="12">
        <f t="shared" si="0"/>
        <v>1300</v>
      </c>
      <c r="AW84" s="12" t="s">
        <v>87</v>
      </c>
      <c r="AX84" s="12">
        <v>1</v>
      </c>
      <c r="AY84" s="12">
        <v>0</v>
      </c>
      <c r="AZ84" s="12">
        <v>0</v>
      </c>
      <c r="BD84" s="11" t="s">
        <v>80</v>
      </c>
    </row>
    <row r="85" spans="1:59" ht="10" x14ac:dyDescent="0.2">
      <c r="A85" s="15"/>
      <c r="B85" s="14" t="s">
        <v>21</v>
      </c>
      <c r="C85" s="12">
        <v>8012</v>
      </c>
      <c r="E85" s="15">
        <v>8012</v>
      </c>
      <c r="J85" s="15" t="s">
        <v>2</v>
      </c>
      <c r="L85" s="15" t="s">
        <v>54</v>
      </c>
      <c r="AT85" s="14"/>
      <c r="AU85" s="12">
        <v>206.9</v>
      </c>
      <c r="AV85" s="12">
        <f t="shared" si="0"/>
        <v>1300</v>
      </c>
      <c r="AW85" s="12" t="s">
        <v>87</v>
      </c>
      <c r="AX85" s="12">
        <v>1</v>
      </c>
      <c r="AY85" s="12">
        <v>0</v>
      </c>
      <c r="AZ85" s="12">
        <v>0</v>
      </c>
      <c r="BD85" s="11" t="s">
        <v>80</v>
      </c>
    </row>
    <row r="86" spans="1:59" ht="10" x14ac:dyDescent="0.2">
      <c r="A86" s="15"/>
      <c r="B86" s="14" t="s">
        <v>21</v>
      </c>
      <c r="C86" s="12">
        <v>8028</v>
      </c>
      <c r="E86" s="15">
        <v>8028</v>
      </c>
      <c r="J86" s="15" t="s">
        <v>1</v>
      </c>
      <c r="L86" s="15" t="s">
        <v>55</v>
      </c>
      <c r="AT86" s="14"/>
      <c r="AU86" s="12">
        <v>234.28</v>
      </c>
      <c r="AV86" s="12">
        <f t="shared" si="0"/>
        <v>1300</v>
      </c>
      <c r="AW86" s="12" t="s">
        <v>87</v>
      </c>
      <c r="AX86" s="12">
        <v>1</v>
      </c>
      <c r="AY86" s="12">
        <v>0</v>
      </c>
      <c r="AZ86" s="12">
        <v>0</v>
      </c>
      <c r="BD86" s="11" t="s">
        <v>81</v>
      </c>
    </row>
    <row r="87" spans="1:59" ht="10" x14ac:dyDescent="0.2">
      <c r="A87" s="15"/>
      <c r="B87" s="14" t="s">
        <v>21</v>
      </c>
      <c r="C87" s="12">
        <v>8029</v>
      </c>
      <c r="E87" s="15">
        <v>8029</v>
      </c>
      <c r="J87" s="15" t="s">
        <v>1</v>
      </c>
      <c r="L87" s="15" t="s">
        <v>55</v>
      </c>
      <c r="AT87" s="14"/>
      <c r="AU87" s="12">
        <v>138.46</v>
      </c>
      <c r="AV87" s="12">
        <f t="shared" si="0"/>
        <v>1300</v>
      </c>
      <c r="AW87" s="12" t="s">
        <v>87</v>
      </c>
      <c r="AX87" s="12">
        <v>1</v>
      </c>
      <c r="AY87" s="12">
        <v>0</v>
      </c>
      <c r="AZ87" s="12">
        <v>0</v>
      </c>
      <c r="BD87" s="11" t="s">
        <v>80</v>
      </c>
    </row>
    <row r="88" spans="1:59" ht="10" x14ac:dyDescent="0.2">
      <c r="A88" s="15"/>
      <c r="B88" s="14" t="s">
        <v>21</v>
      </c>
      <c r="C88" s="12">
        <v>8030</v>
      </c>
      <c r="E88" s="15">
        <v>8030</v>
      </c>
      <c r="J88" s="15" t="s">
        <v>1</v>
      </c>
      <c r="L88" s="15" t="s">
        <v>55</v>
      </c>
      <c r="AT88" s="14"/>
      <c r="AU88" s="12">
        <v>431.31</v>
      </c>
      <c r="AV88" s="12">
        <f t="shared" si="0"/>
        <v>1300</v>
      </c>
      <c r="AW88" s="12" t="s">
        <v>87</v>
      </c>
      <c r="AX88" s="12">
        <v>1</v>
      </c>
      <c r="AY88" s="12">
        <v>0</v>
      </c>
      <c r="AZ88" s="12">
        <v>0</v>
      </c>
      <c r="BD88" s="11" t="s">
        <v>80</v>
      </c>
    </row>
    <row r="89" spans="1:59" ht="10" x14ac:dyDescent="0.2">
      <c r="A89" s="15"/>
      <c r="B89" s="14" t="s">
        <v>21</v>
      </c>
      <c r="C89" s="12">
        <v>8031</v>
      </c>
      <c r="E89" s="15">
        <v>8031</v>
      </c>
      <c r="J89" s="15" t="s">
        <v>1</v>
      </c>
      <c r="L89" s="15" t="s">
        <v>55</v>
      </c>
      <c r="AT89" s="14"/>
      <c r="AU89" s="12">
        <v>176.03</v>
      </c>
      <c r="AV89" s="12">
        <f>110*10</f>
        <v>1100</v>
      </c>
      <c r="AW89" s="12" t="s">
        <v>65</v>
      </c>
      <c r="AX89" s="12">
        <v>1</v>
      </c>
      <c r="AY89" s="12">
        <v>0</v>
      </c>
      <c r="AZ89" s="12">
        <v>0</v>
      </c>
      <c r="BD89" s="11" t="s">
        <v>82</v>
      </c>
    </row>
    <row r="90" spans="1:59" ht="10" x14ac:dyDescent="0.2">
      <c r="A90" s="15"/>
      <c r="B90" s="14" t="s">
        <v>21</v>
      </c>
      <c r="C90" s="12">
        <v>8032</v>
      </c>
      <c r="E90" s="15">
        <v>8032</v>
      </c>
      <c r="J90" s="15" t="s">
        <v>2</v>
      </c>
      <c r="L90" s="15" t="s">
        <v>54</v>
      </c>
      <c r="AT90" s="14"/>
      <c r="AU90" s="12">
        <v>309.39999999999998</v>
      </c>
      <c r="AV90" s="12">
        <f>200*10</f>
        <v>2000</v>
      </c>
      <c r="AW90" s="12" t="s">
        <v>83</v>
      </c>
      <c r="AX90" s="12">
        <v>1</v>
      </c>
      <c r="AY90" s="12">
        <v>0</v>
      </c>
      <c r="AZ90" s="12">
        <v>0</v>
      </c>
      <c r="BD90" s="11" t="s">
        <v>84</v>
      </c>
    </row>
    <row r="91" spans="1:59" ht="10" x14ac:dyDescent="0.2">
      <c r="A91" s="15"/>
      <c r="B91" s="14" t="s">
        <v>21</v>
      </c>
      <c r="C91" s="12">
        <v>8033</v>
      </c>
      <c r="E91" s="15">
        <v>8033</v>
      </c>
      <c r="J91" s="15" t="s">
        <v>2</v>
      </c>
      <c r="L91" s="15" t="s">
        <v>54</v>
      </c>
      <c r="AT91" s="14"/>
      <c r="AU91" s="12">
        <v>282.66000000000003</v>
      </c>
      <c r="AV91" s="12">
        <f t="shared" si="0"/>
        <v>1300</v>
      </c>
      <c r="AW91" s="12" t="s">
        <v>87</v>
      </c>
      <c r="AX91" s="12">
        <v>1</v>
      </c>
      <c r="AY91" s="12">
        <v>0</v>
      </c>
      <c r="AZ91" s="12">
        <v>0</v>
      </c>
      <c r="BD91" s="11" t="s">
        <v>85</v>
      </c>
    </row>
    <row r="92" spans="1:59" ht="10" x14ac:dyDescent="0.2">
      <c r="A92" s="15"/>
      <c r="B92" s="14" t="s">
        <v>21</v>
      </c>
      <c r="C92" s="12">
        <v>8034</v>
      </c>
      <c r="E92" s="15">
        <v>8034</v>
      </c>
      <c r="J92" s="15" t="s">
        <v>1</v>
      </c>
      <c r="L92" s="15" t="s">
        <v>55</v>
      </c>
      <c r="AT92" s="14"/>
      <c r="AU92" s="12">
        <v>120.96</v>
      </c>
      <c r="AV92" s="12">
        <f t="shared" si="0"/>
        <v>1300</v>
      </c>
      <c r="AW92" s="12" t="s">
        <v>87</v>
      </c>
      <c r="AX92" s="12">
        <v>1</v>
      </c>
      <c r="AY92" s="12">
        <v>0</v>
      </c>
      <c r="AZ92" s="12">
        <v>0</v>
      </c>
      <c r="BD92" s="11" t="s">
        <v>86</v>
      </c>
    </row>
    <row r="93" spans="1:59" ht="10" x14ac:dyDescent="0.2">
      <c r="A93" s="15" t="s">
        <v>180</v>
      </c>
      <c r="B93" s="14" t="s">
        <v>21</v>
      </c>
      <c r="C93" s="14">
        <v>8014</v>
      </c>
      <c r="E93" s="15">
        <v>8014</v>
      </c>
      <c r="H93" s="12"/>
      <c r="J93" s="12" t="s">
        <v>2</v>
      </c>
      <c r="L93" s="15" t="s">
        <v>54</v>
      </c>
      <c r="N93" s="38"/>
      <c r="O93" s="17"/>
      <c r="P93" s="12"/>
      <c r="Q93" s="14"/>
      <c r="R93" s="17"/>
      <c r="S93" s="15"/>
      <c r="T93" s="12"/>
      <c r="U93" s="14"/>
      <c r="V93" s="12"/>
      <c r="W93" s="12"/>
      <c r="X93" s="12"/>
      <c r="Y93" s="17"/>
      <c r="Z93" s="12"/>
      <c r="AA93" s="12"/>
      <c r="AB93" s="12"/>
      <c r="AC93" s="18"/>
      <c r="AG93" s="14"/>
      <c r="AJ93" s="15"/>
      <c r="AL93" s="23"/>
      <c r="AN93" s="14"/>
      <c r="AT93" s="14"/>
      <c r="AU93" s="12">
        <v>90.72</v>
      </c>
      <c r="AV93" s="12">
        <f t="shared" si="0"/>
        <v>1300</v>
      </c>
      <c r="AW93" s="12" t="s">
        <v>184</v>
      </c>
      <c r="AX93" s="12">
        <v>1</v>
      </c>
      <c r="AY93" s="12">
        <v>0</v>
      </c>
      <c r="AZ93" s="12">
        <v>0</v>
      </c>
      <c r="BD93" s="11"/>
      <c r="BG93" s="14"/>
    </row>
  </sheetData>
  <autoFilter ref="A2:BG93" xr:uid="{F01CA5EB-07DF-4CFF-9C24-09F6AD29D9D6}"/>
  <mergeCells count="4">
    <mergeCell ref="O1:Y1"/>
    <mergeCell ref="Z1:AJ1"/>
    <mergeCell ref="AK1:AT1"/>
    <mergeCell ref="AU1:BD1"/>
  </mergeCells>
  <pageMargins left="0.25" right="0.25" top="0.75" bottom="0.75" header="0.3" footer="0.3"/>
  <pageSetup paperSize="9" orientation="portrait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0E30CBB-C493-4270-9291-5C198928C44B}">
  <sheetPr filterMode="1"/>
  <dimension ref="A1:CD73"/>
  <sheetViews>
    <sheetView zoomScaleNormal="100" workbookViewId="0">
      <pane xSplit="5" ySplit="2" topLeftCell="BC3" activePane="bottomRight" state="frozen"/>
      <selection pane="topRight" activeCell="F1" sqref="F1"/>
      <selection pane="bottomLeft" activeCell="A3" sqref="A3"/>
      <selection pane="bottomRight" activeCell="BO1" sqref="M1:BO1048576"/>
    </sheetView>
  </sheetViews>
  <sheetFormatPr baseColWidth="10" defaultColWidth="11.54296875" defaultRowHeight="10.5" x14ac:dyDescent="0.25"/>
  <cols>
    <col min="1" max="1" width="11.54296875" style="12"/>
    <col min="2" max="2" width="6" style="20" customWidth="1"/>
    <col min="3" max="3" width="9.1796875" style="12" customWidth="1"/>
    <col min="4" max="4" width="9.81640625" style="14" customWidth="1"/>
    <col min="5" max="5" width="15" style="15" customWidth="1"/>
    <col min="6" max="6" width="11.54296875" style="15" customWidth="1"/>
    <col min="7" max="7" width="11.81640625" style="15" customWidth="1"/>
    <col min="8" max="8" width="7.54296875" style="15" customWidth="1"/>
    <col min="9" max="9" width="11.08984375" style="15" customWidth="1"/>
    <col min="10" max="10" width="8.453125" style="15" customWidth="1"/>
    <col min="11" max="11" width="10.54296875" style="15" customWidth="1"/>
    <col min="12" max="12" width="7.81640625" style="15" customWidth="1"/>
    <col min="13" max="13" width="11.54296875" style="14"/>
    <col min="14" max="14" width="10.81640625" style="15" customWidth="1"/>
    <col min="15" max="15" width="8.1796875" style="15" customWidth="1"/>
    <col min="16" max="16" width="10.6328125" style="15" customWidth="1"/>
    <col min="17" max="17" width="9.81640625" style="15" customWidth="1"/>
    <col min="18" max="19" width="12.81640625" style="14" customWidth="1"/>
    <col min="20" max="20" width="11.54296875" style="18" customWidth="1"/>
    <col min="21" max="21" width="11.54296875" style="17" customWidth="1"/>
    <col min="22" max="22" width="6.54296875" style="19" customWidth="1"/>
    <col min="23" max="23" width="6.54296875" style="17" customWidth="1"/>
    <col min="24" max="24" width="4.453125" style="15" customWidth="1"/>
    <col min="25" max="25" width="4.1796875" style="15" customWidth="1"/>
    <col min="26" max="26" width="11.54296875" style="14" customWidth="1"/>
    <col min="27" max="27" width="11.54296875" style="17" customWidth="1"/>
    <col min="28" max="28" width="11.54296875" style="15" customWidth="1"/>
    <col min="29" max="29" width="11.54296875" style="12" customWidth="1"/>
    <col min="30" max="30" width="11.54296875" style="14" customWidth="1"/>
    <col min="31" max="35" width="11.54296875" style="12" customWidth="1"/>
    <col min="36" max="36" width="11.54296875" style="15" customWidth="1"/>
    <col min="37" max="45" width="11.54296875" style="12" customWidth="1"/>
    <col min="46" max="46" width="11.54296875" style="15" customWidth="1"/>
    <col min="47" max="66" width="11.54296875" style="12" customWidth="1"/>
    <col min="67" max="16384" width="11.54296875" style="12"/>
  </cols>
  <sheetData>
    <row r="1" spans="1:82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41" t="s">
        <v>68</v>
      </c>
      <c r="P1" s="42"/>
      <c r="Q1" s="42"/>
      <c r="R1" s="42"/>
      <c r="S1" s="42"/>
      <c r="T1" s="42"/>
      <c r="U1" s="42"/>
      <c r="V1" s="42"/>
      <c r="W1" s="42"/>
      <c r="X1" s="42"/>
      <c r="Y1" s="43"/>
      <c r="Z1" s="44" t="s">
        <v>69</v>
      </c>
      <c r="AA1" s="44"/>
      <c r="AB1" s="44"/>
      <c r="AC1" s="44"/>
      <c r="AD1" s="44"/>
      <c r="AE1" s="44"/>
      <c r="AF1" s="44"/>
      <c r="AG1" s="44"/>
      <c r="AH1" s="44"/>
      <c r="AI1" s="44"/>
      <c r="AJ1" s="44"/>
      <c r="AK1" s="45" t="s">
        <v>67</v>
      </c>
      <c r="AL1" s="46"/>
      <c r="AM1" s="46"/>
      <c r="AN1" s="46"/>
      <c r="AO1" s="46"/>
      <c r="AP1" s="46"/>
      <c r="AQ1" s="46"/>
      <c r="AR1" s="46"/>
      <c r="AS1" s="46"/>
      <c r="AT1" s="47"/>
      <c r="AU1" s="45" t="s">
        <v>77</v>
      </c>
      <c r="AV1" s="46"/>
      <c r="AW1" s="46"/>
      <c r="AX1" s="46"/>
      <c r="AY1" s="46"/>
      <c r="AZ1" s="46"/>
      <c r="BA1" s="46"/>
      <c r="BB1" s="46"/>
      <c r="BC1" s="46"/>
      <c r="BD1" s="47"/>
      <c r="BE1" s="45" t="s">
        <v>191</v>
      </c>
      <c r="BF1" s="46"/>
      <c r="BG1" s="46"/>
      <c r="BH1" s="46"/>
      <c r="BI1" s="46"/>
      <c r="BJ1" s="46"/>
      <c r="BK1" s="46"/>
      <c r="BL1" s="46"/>
      <c r="BM1" s="46"/>
      <c r="BN1" s="47"/>
      <c r="BO1" s="2"/>
      <c r="BP1" s="2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</row>
    <row r="2" spans="1:82" ht="42" x14ac:dyDescent="0.25">
      <c r="A2" s="1" t="s">
        <v>26</v>
      </c>
      <c r="B2" s="1" t="s">
        <v>0</v>
      </c>
      <c r="C2" s="3" t="s">
        <v>27</v>
      </c>
      <c r="D2" s="1" t="s">
        <v>28</v>
      </c>
      <c r="E2" s="1" t="s">
        <v>29</v>
      </c>
      <c r="F2" s="4" t="s">
        <v>30</v>
      </c>
      <c r="G2" s="4" t="s">
        <v>31</v>
      </c>
      <c r="H2" s="4" t="s">
        <v>32</v>
      </c>
      <c r="I2" s="4" t="s">
        <v>33</v>
      </c>
      <c r="J2" s="1" t="s">
        <v>34</v>
      </c>
      <c r="K2" s="1" t="s">
        <v>35</v>
      </c>
      <c r="L2" s="1" t="s">
        <v>36</v>
      </c>
      <c r="M2" s="1" t="s">
        <v>37</v>
      </c>
      <c r="N2" s="1" t="s">
        <v>38</v>
      </c>
      <c r="O2" s="5" t="s">
        <v>39</v>
      </c>
      <c r="P2" s="3" t="s">
        <v>40</v>
      </c>
      <c r="Q2" s="5" t="s">
        <v>41</v>
      </c>
      <c r="R2" s="5" t="s">
        <v>42</v>
      </c>
      <c r="S2" s="3" t="s">
        <v>43</v>
      </c>
      <c r="T2" s="5" t="s">
        <v>44</v>
      </c>
      <c r="U2" s="5" t="s">
        <v>45</v>
      </c>
      <c r="V2" s="6" t="s">
        <v>46</v>
      </c>
      <c r="W2" s="2" t="s">
        <v>47</v>
      </c>
      <c r="X2" s="2" t="s">
        <v>48</v>
      </c>
      <c r="Y2" s="9" t="s">
        <v>49</v>
      </c>
      <c r="Z2" s="3" t="s">
        <v>50</v>
      </c>
      <c r="AA2" s="3" t="s">
        <v>51</v>
      </c>
      <c r="AB2" s="3" t="s">
        <v>41</v>
      </c>
      <c r="AC2" s="5" t="s">
        <v>42</v>
      </c>
      <c r="AD2" s="3" t="s">
        <v>43</v>
      </c>
      <c r="AE2" s="5" t="s">
        <v>44</v>
      </c>
      <c r="AF2" s="5" t="s">
        <v>45</v>
      </c>
      <c r="AG2" s="2" t="s">
        <v>46</v>
      </c>
      <c r="AH2" s="2" t="s">
        <v>47</v>
      </c>
      <c r="AI2" s="2" t="s">
        <v>48</v>
      </c>
      <c r="AJ2" s="5" t="s">
        <v>49</v>
      </c>
      <c r="AK2" s="5" t="s">
        <v>40</v>
      </c>
      <c r="AL2" s="5" t="s">
        <v>41</v>
      </c>
      <c r="AM2" s="5" t="s">
        <v>42</v>
      </c>
      <c r="AN2" s="5" t="s">
        <v>43</v>
      </c>
      <c r="AO2" s="5" t="s">
        <v>44</v>
      </c>
      <c r="AP2" s="5" t="s">
        <v>45</v>
      </c>
      <c r="AQ2" s="2" t="s">
        <v>46</v>
      </c>
      <c r="AR2" s="2" t="s">
        <v>47</v>
      </c>
      <c r="AS2" s="2" t="s">
        <v>48</v>
      </c>
      <c r="AT2" s="5" t="s">
        <v>49</v>
      </c>
      <c r="AU2" s="5" t="s">
        <v>40</v>
      </c>
      <c r="AV2" s="5" t="s">
        <v>41</v>
      </c>
      <c r="AW2" s="5" t="s">
        <v>42</v>
      </c>
      <c r="AX2" s="5" t="s">
        <v>43</v>
      </c>
      <c r="AY2" s="5" t="s">
        <v>44</v>
      </c>
      <c r="AZ2" s="5" t="s">
        <v>45</v>
      </c>
      <c r="BA2" s="2" t="s">
        <v>46</v>
      </c>
      <c r="BB2" s="2" t="s">
        <v>47</v>
      </c>
      <c r="BC2" s="2" t="s">
        <v>48</v>
      </c>
      <c r="BD2" s="5" t="s">
        <v>49</v>
      </c>
      <c r="BE2" s="5" t="s">
        <v>40</v>
      </c>
      <c r="BF2" s="5" t="s">
        <v>41</v>
      </c>
      <c r="BG2" s="5" t="s">
        <v>42</v>
      </c>
      <c r="BH2" s="5" t="s">
        <v>43</v>
      </c>
      <c r="BI2" s="5" t="s">
        <v>44</v>
      </c>
      <c r="BJ2" s="5" t="s">
        <v>45</v>
      </c>
      <c r="BK2" s="2" t="s">
        <v>46</v>
      </c>
      <c r="BL2" s="2" t="s">
        <v>47</v>
      </c>
      <c r="BM2" s="2" t="s">
        <v>48</v>
      </c>
      <c r="BN2" s="5" t="s">
        <v>49</v>
      </c>
      <c r="BO2" s="2" t="s">
        <v>52</v>
      </c>
      <c r="BP2" s="2" t="s">
        <v>53</v>
      </c>
      <c r="BQ2" s="13" t="s">
        <v>13</v>
      </c>
      <c r="BR2" s="11"/>
      <c r="BS2" s="11"/>
      <c r="BT2" s="11"/>
      <c r="BU2" s="11"/>
      <c r="BV2" s="11"/>
      <c r="BW2" s="11"/>
      <c r="BX2" s="11"/>
      <c r="BY2" s="11"/>
      <c r="BZ2" s="11"/>
      <c r="CA2" s="11"/>
      <c r="CB2" s="11"/>
      <c r="CC2" s="11"/>
      <c r="CD2" s="11"/>
    </row>
    <row r="3" spans="1:82" ht="10" hidden="1" x14ac:dyDescent="0.2">
      <c r="B3" s="14" t="s">
        <v>22</v>
      </c>
      <c r="C3" s="14">
        <v>4028</v>
      </c>
      <c r="E3" s="15">
        <v>4028</v>
      </c>
      <c r="H3" s="12"/>
      <c r="J3" s="12" t="s">
        <v>1</v>
      </c>
      <c r="L3" s="15" t="s">
        <v>55</v>
      </c>
      <c r="N3" s="16"/>
      <c r="O3" s="27">
        <v>16.88</v>
      </c>
      <c r="P3" s="28">
        <v>168.79999999999998</v>
      </c>
      <c r="Q3" s="28">
        <v>1300</v>
      </c>
      <c r="R3" s="27" t="s">
        <v>59</v>
      </c>
      <c r="S3" s="28">
        <v>1</v>
      </c>
      <c r="T3" s="28">
        <v>6</v>
      </c>
      <c r="U3" s="28">
        <v>0</v>
      </c>
      <c r="V3" s="28"/>
      <c r="W3" s="28"/>
      <c r="X3" s="28"/>
      <c r="Y3" s="29"/>
      <c r="Z3" s="28"/>
      <c r="AA3" s="28">
        <v>170.5</v>
      </c>
      <c r="AB3" s="28">
        <v>1300</v>
      </c>
      <c r="AC3" s="27" t="s">
        <v>59</v>
      </c>
      <c r="AD3" s="28">
        <v>1</v>
      </c>
      <c r="AE3" s="28">
        <v>6</v>
      </c>
      <c r="AF3" s="28">
        <v>0</v>
      </c>
      <c r="AG3" s="30">
        <v>10.516666666666667</v>
      </c>
      <c r="AH3" s="28">
        <v>4</v>
      </c>
      <c r="AI3" s="28"/>
      <c r="AJ3" s="31"/>
      <c r="AK3" s="28">
        <v>172.8</v>
      </c>
      <c r="AL3" s="28">
        <v>1300</v>
      </c>
      <c r="AM3" s="28" t="s">
        <v>59</v>
      </c>
      <c r="AN3" s="28">
        <v>1</v>
      </c>
      <c r="AO3" s="28">
        <v>6</v>
      </c>
      <c r="AP3" s="28">
        <v>0</v>
      </c>
      <c r="AQ3" s="28"/>
      <c r="AR3" s="28"/>
      <c r="AS3" s="28"/>
      <c r="AT3" s="31"/>
      <c r="AU3" s="28"/>
      <c r="AV3" s="28"/>
      <c r="AW3" s="28">
        <v>0</v>
      </c>
      <c r="AX3" s="28" t="s">
        <v>70</v>
      </c>
      <c r="AY3" s="28"/>
      <c r="AZ3" s="28"/>
      <c r="BA3" s="28"/>
      <c r="BB3" s="28"/>
      <c r="BC3" s="28"/>
      <c r="BD3" s="28"/>
      <c r="BE3" s="28">
        <v>0</v>
      </c>
      <c r="BF3" s="28">
        <v>0</v>
      </c>
      <c r="BG3" s="28">
        <v>0</v>
      </c>
      <c r="BH3" s="28" t="s">
        <v>64</v>
      </c>
      <c r="BI3" s="28"/>
      <c r="BJ3" s="28"/>
      <c r="BK3" s="28"/>
      <c r="BL3" s="28"/>
      <c r="BN3" s="15"/>
      <c r="BQ3" s="25"/>
    </row>
    <row r="4" spans="1:82" ht="10" hidden="1" x14ac:dyDescent="0.2">
      <c r="B4" s="14" t="s">
        <v>22</v>
      </c>
      <c r="C4" s="14">
        <v>4029</v>
      </c>
      <c r="E4" s="15">
        <v>4029</v>
      </c>
      <c r="H4" s="12"/>
      <c r="J4" s="12" t="s">
        <v>2</v>
      </c>
      <c r="L4" s="15" t="s">
        <v>54</v>
      </c>
      <c r="N4" s="16"/>
      <c r="O4" s="27">
        <v>16.52</v>
      </c>
      <c r="P4" s="28">
        <v>165.2</v>
      </c>
      <c r="Q4" s="28">
        <v>1300</v>
      </c>
      <c r="R4" s="27" t="s">
        <v>59</v>
      </c>
      <c r="S4" s="28">
        <v>1</v>
      </c>
      <c r="T4" s="28">
        <v>6</v>
      </c>
      <c r="U4" s="28">
        <v>0</v>
      </c>
      <c r="V4" s="28"/>
      <c r="W4" s="28"/>
      <c r="X4" s="28"/>
      <c r="Y4" s="31"/>
      <c r="Z4" s="28"/>
      <c r="AA4" s="28">
        <v>165.2</v>
      </c>
      <c r="AB4" s="28">
        <v>1300</v>
      </c>
      <c r="AC4" s="27" t="s">
        <v>59</v>
      </c>
      <c r="AD4" s="28">
        <v>1</v>
      </c>
      <c r="AE4" s="28">
        <v>6</v>
      </c>
      <c r="AF4" s="28">
        <v>0</v>
      </c>
      <c r="AG4" s="30">
        <v>9.4833333333333325</v>
      </c>
      <c r="AH4" s="28">
        <v>4</v>
      </c>
      <c r="AI4" s="28"/>
      <c r="AJ4" s="31"/>
      <c r="AK4" s="28">
        <v>165.9</v>
      </c>
      <c r="AL4" s="28">
        <v>1300</v>
      </c>
      <c r="AM4" s="28" t="s">
        <v>59</v>
      </c>
      <c r="AN4" s="28">
        <v>1</v>
      </c>
      <c r="AO4" s="28">
        <v>6</v>
      </c>
      <c r="AP4" s="28">
        <v>0</v>
      </c>
      <c r="AQ4" s="28"/>
      <c r="AR4" s="28"/>
      <c r="AS4" s="28"/>
      <c r="AT4" s="31"/>
      <c r="AU4" s="28"/>
      <c r="AV4" s="28"/>
      <c r="AW4" s="28">
        <v>0</v>
      </c>
      <c r="AX4" s="28" t="s">
        <v>70</v>
      </c>
      <c r="AY4" s="28"/>
      <c r="AZ4" s="28"/>
      <c r="BA4" s="28"/>
      <c r="BB4" s="28"/>
      <c r="BC4" s="28"/>
      <c r="BD4" s="28"/>
      <c r="BE4" s="28">
        <v>0</v>
      </c>
      <c r="BF4" s="28">
        <v>0</v>
      </c>
      <c r="BG4" s="28">
        <v>0</v>
      </c>
      <c r="BH4" s="28" t="s">
        <v>64</v>
      </c>
      <c r="BI4" s="28"/>
      <c r="BJ4" s="28"/>
      <c r="BK4" s="28"/>
      <c r="BL4" s="28"/>
      <c r="BN4" s="15"/>
      <c r="BQ4" s="25"/>
    </row>
    <row r="5" spans="1:82" ht="10" x14ac:dyDescent="0.2">
      <c r="A5" s="12" t="s">
        <v>88</v>
      </c>
      <c r="B5" s="14" t="s">
        <v>22</v>
      </c>
      <c r="C5" s="14">
        <v>4030</v>
      </c>
      <c r="E5" s="15">
        <v>4030</v>
      </c>
      <c r="H5" s="12"/>
      <c r="J5" s="12" t="s">
        <v>1</v>
      </c>
      <c r="L5" s="15" t="s">
        <v>55</v>
      </c>
      <c r="N5" s="16"/>
      <c r="O5" s="27">
        <v>38.75</v>
      </c>
      <c r="P5" s="28">
        <v>387.5</v>
      </c>
      <c r="Q5" s="28">
        <v>1300</v>
      </c>
      <c r="R5" s="27" t="s">
        <v>192</v>
      </c>
      <c r="S5" s="28">
        <v>1</v>
      </c>
      <c r="T5" s="28">
        <v>6</v>
      </c>
      <c r="U5" s="28">
        <v>0</v>
      </c>
      <c r="V5" s="28"/>
      <c r="W5" s="28"/>
      <c r="X5" s="28"/>
      <c r="Y5" s="29"/>
      <c r="Z5" s="28"/>
      <c r="AA5" s="28">
        <v>388.9</v>
      </c>
      <c r="AB5" s="28">
        <v>1300</v>
      </c>
      <c r="AC5" s="27" t="s">
        <v>59</v>
      </c>
      <c r="AD5" s="28">
        <v>1</v>
      </c>
      <c r="AE5" s="28">
        <v>6</v>
      </c>
      <c r="AF5" s="28">
        <v>0</v>
      </c>
      <c r="AG5" s="30">
        <v>13.533333333333333</v>
      </c>
      <c r="AH5" s="28">
        <v>4</v>
      </c>
      <c r="AI5" s="28"/>
      <c r="AJ5" s="31"/>
      <c r="AK5" s="28">
        <v>391.70000000000005</v>
      </c>
      <c r="AL5" s="28">
        <v>1300</v>
      </c>
      <c r="AM5" s="28" t="s">
        <v>59</v>
      </c>
      <c r="AN5" s="28">
        <v>1</v>
      </c>
      <c r="AO5" s="28">
        <v>6</v>
      </c>
      <c r="AP5" s="28">
        <v>0</v>
      </c>
      <c r="AQ5" s="28"/>
      <c r="AR5" s="28"/>
      <c r="AS5" s="28"/>
      <c r="AT5" s="31"/>
      <c r="AU5" s="28"/>
      <c r="AV5" s="28"/>
      <c r="AW5" s="28">
        <v>0</v>
      </c>
      <c r="AX5" s="28" t="s">
        <v>70</v>
      </c>
      <c r="AY5" s="28"/>
      <c r="AZ5" s="28"/>
      <c r="BA5" s="28"/>
      <c r="BB5" s="28"/>
      <c r="BC5" s="28"/>
      <c r="BD5" s="28"/>
      <c r="BE5" s="28">
        <v>410.62</v>
      </c>
      <c r="BF5" s="28">
        <v>1800</v>
      </c>
      <c r="BG5" s="28" t="s">
        <v>59</v>
      </c>
      <c r="BH5" s="28">
        <v>1</v>
      </c>
      <c r="BI5" s="28">
        <v>0</v>
      </c>
      <c r="BJ5" s="28">
        <v>0</v>
      </c>
      <c r="BK5" s="28"/>
      <c r="BL5" s="28"/>
      <c r="BN5" s="15" t="s">
        <v>214</v>
      </c>
      <c r="BQ5" s="25"/>
    </row>
    <row r="6" spans="1:82" s="33" customFormat="1" hidden="1" x14ac:dyDescent="0.25">
      <c r="A6" s="32" t="s">
        <v>88</v>
      </c>
      <c r="B6" s="14" t="s">
        <v>22</v>
      </c>
      <c r="C6" s="14">
        <v>4031</v>
      </c>
      <c r="D6" s="32">
        <v>8074</v>
      </c>
      <c r="E6" s="32">
        <v>4031</v>
      </c>
      <c r="H6" s="12"/>
      <c r="J6" s="12" t="s">
        <v>1</v>
      </c>
      <c r="K6" s="15"/>
      <c r="L6" s="15" t="s">
        <v>55</v>
      </c>
      <c r="N6" s="16"/>
      <c r="O6" s="27">
        <v>22.46</v>
      </c>
      <c r="P6" s="28">
        <v>224.60000000000002</v>
      </c>
      <c r="Q6" s="28">
        <v>1300</v>
      </c>
      <c r="R6" s="27" t="s">
        <v>192</v>
      </c>
      <c r="S6" s="28">
        <v>1</v>
      </c>
      <c r="T6" s="28">
        <v>6</v>
      </c>
      <c r="U6" s="28">
        <v>0</v>
      </c>
      <c r="V6" s="34"/>
      <c r="W6" s="34"/>
      <c r="X6" s="34"/>
      <c r="Y6" s="29"/>
      <c r="Z6" s="34"/>
      <c r="AA6" s="28">
        <v>226.20000000000002</v>
      </c>
      <c r="AB6" s="28">
        <v>1300</v>
      </c>
      <c r="AC6" s="27" t="s">
        <v>59</v>
      </c>
      <c r="AD6" s="28">
        <v>1</v>
      </c>
      <c r="AE6" s="28">
        <v>6</v>
      </c>
      <c r="AF6" s="28">
        <v>0</v>
      </c>
      <c r="AG6" s="30">
        <v>13.483333333333334</v>
      </c>
      <c r="AH6" s="28">
        <v>4</v>
      </c>
      <c r="AI6" s="34"/>
      <c r="AJ6" s="31"/>
      <c r="AK6" s="28">
        <v>227.5</v>
      </c>
      <c r="AL6" s="28">
        <v>1300</v>
      </c>
      <c r="AM6" s="28" t="s">
        <v>59</v>
      </c>
      <c r="AN6" s="28">
        <v>1</v>
      </c>
      <c r="AO6" s="28">
        <v>6</v>
      </c>
      <c r="AP6" s="28">
        <v>0</v>
      </c>
      <c r="AQ6" s="28"/>
      <c r="AR6" s="28"/>
      <c r="AS6" s="28"/>
      <c r="AT6" s="31"/>
      <c r="AU6" s="28"/>
      <c r="AV6" s="28"/>
      <c r="AW6" s="28">
        <v>0</v>
      </c>
      <c r="AX6" s="28" t="s">
        <v>70</v>
      </c>
      <c r="AY6" s="28"/>
      <c r="AZ6" s="28"/>
      <c r="BA6" s="28"/>
      <c r="BB6" s="28"/>
      <c r="BC6" s="28"/>
      <c r="BD6" s="28"/>
      <c r="BE6" s="34">
        <v>229.5</v>
      </c>
      <c r="BF6" s="34">
        <v>1300</v>
      </c>
      <c r="BG6" s="34" t="s">
        <v>78</v>
      </c>
      <c r="BH6" s="28">
        <v>1</v>
      </c>
      <c r="BI6" s="34">
        <v>0</v>
      </c>
      <c r="BJ6" s="34">
        <v>0</v>
      </c>
      <c r="BK6" s="34"/>
      <c r="BL6" s="34"/>
      <c r="BN6" s="39" t="s">
        <v>98</v>
      </c>
      <c r="BQ6" s="25"/>
    </row>
    <row r="7" spans="1:82" ht="10" x14ac:dyDescent="0.2">
      <c r="A7" s="12" t="s">
        <v>88</v>
      </c>
      <c r="B7" s="14" t="s">
        <v>22</v>
      </c>
      <c r="C7" s="14">
        <v>4032</v>
      </c>
      <c r="E7" s="15">
        <v>4032</v>
      </c>
      <c r="H7" s="12"/>
      <c r="J7" s="12" t="s">
        <v>1</v>
      </c>
      <c r="L7" s="15" t="s">
        <v>55</v>
      </c>
      <c r="N7" s="16"/>
      <c r="O7" s="27">
        <v>23.47</v>
      </c>
      <c r="P7" s="28">
        <v>234.7</v>
      </c>
      <c r="Q7" s="28">
        <v>1300</v>
      </c>
      <c r="R7" s="27" t="s">
        <v>192</v>
      </c>
      <c r="S7" s="28">
        <v>1</v>
      </c>
      <c r="T7" s="28">
        <v>6</v>
      </c>
      <c r="U7" s="28">
        <v>0</v>
      </c>
      <c r="V7" s="28"/>
      <c r="W7" s="28"/>
      <c r="X7" s="28"/>
      <c r="Y7" s="29"/>
      <c r="Z7" s="28"/>
      <c r="AA7" s="28">
        <v>236.4</v>
      </c>
      <c r="AB7" s="28">
        <v>1300</v>
      </c>
      <c r="AC7" s="27" t="s">
        <v>59</v>
      </c>
      <c r="AD7" s="28">
        <v>1</v>
      </c>
      <c r="AE7" s="28">
        <v>6</v>
      </c>
      <c r="AF7" s="28">
        <v>0</v>
      </c>
      <c r="AG7" s="30">
        <v>13.21</v>
      </c>
      <c r="AH7" s="28">
        <v>4</v>
      </c>
      <c r="AI7" s="28"/>
      <c r="AJ7" s="31"/>
      <c r="AK7" s="28">
        <v>238.6</v>
      </c>
      <c r="AL7" s="28">
        <v>1300</v>
      </c>
      <c r="AM7" s="28" t="s">
        <v>59</v>
      </c>
      <c r="AN7" s="28">
        <v>1</v>
      </c>
      <c r="AO7" s="28">
        <v>6</v>
      </c>
      <c r="AP7" s="28">
        <v>0</v>
      </c>
      <c r="AQ7" s="28"/>
      <c r="AR7" s="28"/>
      <c r="AS7" s="28"/>
      <c r="AT7" s="31"/>
      <c r="AU7" s="28"/>
      <c r="AV7" s="28"/>
      <c r="AW7" s="28">
        <v>0</v>
      </c>
      <c r="AX7" s="28" t="s">
        <v>70</v>
      </c>
      <c r="AY7" s="28"/>
      <c r="AZ7" s="28"/>
      <c r="BA7" s="28"/>
      <c r="BB7" s="28"/>
      <c r="BC7" s="28"/>
      <c r="BD7" s="28"/>
      <c r="BE7" s="28">
        <v>322.13</v>
      </c>
      <c r="BF7" s="28">
        <v>2000</v>
      </c>
      <c r="BG7" s="28" t="s">
        <v>78</v>
      </c>
      <c r="BH7" s="28">
        <v>1</v>
      </c>
      <c r="BI7" s="28">
        <v>0</v>
      </c>
      <c r="BJ7" s="28">
        <v>0</v>
      </c>
      <c r="BK7" s="28"/>
      <c r="BL7" s="28"/>
      <c r="BN7" s="15" t="s">
        <v>215</v>
      </c>
      <c r="BQ7" s="25"/>
    </row>
    <row r="8" spans="1:82" ht="10" x14ac:dyDescent="0.2">
      <c r="A8" s="12" t="s">
        <v>88</v>
      </c>
      <c r="B8" s="14" t="s">
        <v>22</v>
      </c>
      <c r="C8" s="14">
        <v>4033</v>
      </c>
      <c r="E8" s="15">
        <v>4033</v>
      </c>
      <c r="H8" s="12"/>
      <c r="J8" s="12" t="s">
        <v>1</v>
      </c>
      <c r="L8" s="15" t="s">
        <v>55</v>
      </c>
      <c r="N8" s="16"/>
      <c r="O8" s="27">
        <v>22.54</v>
      </c>
      <c r="P8" s="28">
        <v>225.39999999999998</v>
      </c>
      <c r="Q8" s="28">
        <v>1300</v>
      </c>
      <c r="R8" s="27" t="s">
        <v>192</v>
      </c>
      <c r="S8" s="28">
        <v>1</v>
      </c>
      <c r="T8" s="28">
        <v>6</v>
      </c>
      <c r="U8" s="28">
        <v>0</v>
      </c>
      <c r="V8" s="28"/>
      <c r="W8" s="28"/>
      <c r="X8" s="28"/>
      <c r="Y8" s="29"/>
      <c r="Z8" s="28"/>
      <c r="AA8" s="28">
        <v>225.7</v>
      </c>
      <c r="AB8" s="28">
        <v>1300</v>
      </c>
      <c r="AC8" s="27" t="s">
        <v>59</v>
      </c>
      <c r="AD8" s="28">
        <v>1</v>
      </c>
      <c r="AE8" s="28">
        <v>6</v>
      </c>
      <c r="AF8" s="28">
        <v>0</v>
      </c>
      <c r="AG8" s="30">
        <v>8.6333333333333346</v>
      </c>
      <c r="AH8" s="28">
        <v>4</v>
      </c>
      <c r="AI8" s="28"/>
      <c r="AJ8" s="31"/>
      <c r="AK8" s="28">
        <v>226.5</v>
      </c>
      <c r="AL8" s="28">
        <v>1300</v>
      </c>
      <c r="AM8" s="28" t="s">
        <v>59</v>
      </c>
      <c r="AN8" s="28">
        <v>1</v>
      </c>
      <c r="AO8" s="28">
        <v>6</v>
      </c>
      <c r="AP8" s="28">
        <v>0</v>
      </c>
      <c r="AQ8" s="28"/>
      <c r="AR8" s="28"/>
      <c r="AS8" s="28"/>
      <c r="AT8" s="31"/>
      <c r="AU8" s="28"/>
      <c r="AV8" s="28"/>
      <c r="AW8" s="28">
        <v>0</v>
      </c>
      <c r="AX8" s="28" t="s">
        <v>70</v>
      </c>
      <c r="AY8" s="28"/>
      <c r="AZ8" s="28"/>
      <c r="BA8" s="28"/>
      <c r="BB8" s="28"/>
      <c r="BC8" s="28"/>
      <c r="BD8" s="28"/>
      <c r="BE8" s="28">
        <v>238.41</v>
      </c>
      <c r="BF8" s="28">
        <v>1500</v>
      </c>
      <c r="BG8" s="28" t="s">
        <v>59</v>
      </c>
      <c r="BH8" s="28">
        <v>1</v>
      </c>
      <c r="BI8" s="28">
        <v>0</v>
      </c>
      <c r="BJ8" s="28">
        <v>0</v>
      </c>
      <c r="BK8" s="28"/>
      <c r="BL8" s="28"/>
      <c r="BN8" s="15" t="s">
        <v>216</v>
      </c>
      <c r="BQ8" s="25"/>
    </row>
    <row r="9" spans="1:82" ht="10" x14ac:dyDescent="0.2">
      <c r="B9" s="14" t="s">
        <v>22</v>
      </c>
      <c r="C9" s="14">
        <v>4034</v>
      </c>
      <c r="E9" s="15">
        <v>4034</v>
      </c>
      <c r="H9" s="12"/>
      <c r="J9" s="12" t="s">
        <v>2</v>
      </c>
      <c r="L9" s="15" t="s">
        <v>56</v>
      </c>
      <c r="N9" s="16"/>
      <c r="O9" s="27">
        <v>10.64</v>
      </c>
      <c r="P9" s="28">
        <v>106.4</v>
      </c>
      <c r="Q9" s="28">
        <v>1300</v>
      </c>
      <c r="R9" s="27" t="s">
        <v>59</v>
      </c>
      <c r="S9" s="28">
        <v>1</v>
      </c>
      <c r="T9" s="28">
        <v>6</v>
      </c>
      <c r="U9" s="28">
        <v>0</v>
      </c>
      <c r="V9" s="28"/>
      <c r="W9" s="28"/>
      <c r="X9" s="28"/>
      <c r="Y9" s="29"/>
      <c r="Z9" s="28"/>
      <c r="AA9" s="28">
        <v>106.89999999999999</v>
      </c>
      <c r="AB9" s="28">
        <v>1300</v>
      </c>
      <c r="AC9" s="27" t="s">
        <v>59</v>
      </c>
      <c r="AD9" s="28">
        <v>1</v>
      </c>
      <c r="AE9" s="28">
        <v>6</v>
      </c>
      <c r="AF9" s="28">
        <v>0</v>
      </c>
      <c r="AG9" s="30">
        <v>5.8166666666666664</v>
      </c>
      <c r="AH9" s="28">
        <v>4</v>
      </c>
      <c r="AI9" s="28"/>
      <c r="AJ9" s="31" t="s">
        <v>10</v>
      </c>
      <c r="AK9" s="28">
        <v>107.4</v>
      </c>
      <c r="AL9" s="28">
        <v>1300</v>
      </c>
      <c r="AM9" s="28" t="s">
        <v>59</v>
      </c>
      <c r="AN9" s="28">
        <v>1</v>
      </c>
      <c r="AO9" s="28">
        <v>6</v>
      </c>
      <c r="AP9" s="28">
        <v>0</v>
      </c>
      <c r="AQ9" s="28"/>
      <c r="AR9" s="28"/>
      <c r="AS9" s="28"/>
      <c r="AT9" s="31"/>
      <c r="AU9" s="28"/>
      <c r="AV9" s="28"/>
      <c r="AW9" s="28">
        <v>0</v>
      </c>
      <c r="AX9" s="28" t="s">
        <v>70</v>
      </c>
      <c r="AY9" s="28"/>
      <c r="AZ9" s="28"/>
      <c r="BA9" s="28"/>
      <c r="BB9" s="28"/>
      <c r="BC9" s="28"/>
      <c r="BD9" s="28"/>
      <c r="BE9" s="28">
        <v>137.51</v>
      </c>
      <c r="BF9" s="28">
        <v>1600</v>
      </c>
      <c r="BG9" s="28" t="s">
        <v>78</v>
      </c>
      <c r="BH9" s="28">
        <v>1</v>
      </c>
      <c r="BI9" s="28">
        <v>0</v>
      </c>
      <c r="BJ9" s="28">
        <v>0</v>
      </c>
      <c r="BK9" s="28"/>
      <c r="BL9" s="28"/>
      <c r="BN9" s="15" t="s">
        <v>217</v>
      </c>
      <c r="BQ9" s="14" t="s">
        <v>4</v>
      </c>
    </row>
    <row r="10" spans="1:82" ht="10" x14ac:dyDescent="0.2">
      <c r="B10" s="14" t="s">
        <v>22</v>
      </c>
      <c r="C10" s="14">
        <v>4035</v>
      </c>
      <c r="E10" s="15">
        <v>4035</v>
      </c>
      <c r="H10" s="12"/>
      <c r="J10" s="12" t="s">
        <v>1</v>
      </c>
      <c r="L10" s="15" t="s">
        <v>55</v>
      </c>
      <c r="N10" s="16"/>
      <c r="O10" s="27">
        <v>14.01</v>
      </c>
      <c r="P10" s="28">
        <v>140.1</v>
      </c>
      <c r="Q10" s="28">
        <v>1300</v>
      </c>
      <c r="R10" s="27" t="s">
        <v>59</v>
      </c>
      <c r="S10" s="28">
        <v>1</v>
      </c>
      <c r="T10" s="28">
        <v>6</v>
      </c>
      <c r="U10" s="28">
        <v>0</v>
      </c>
      <c r="V10" s="28"/>
      <c r="W10" s="28"/>
      <c r="X10" s="28"/>
      <c r="Y10" s="29"/>
      <c r="Z10" s="28"/>
      <c r="AA10" s="28">
        <v>140.69999999999999</v>
      </c>
      <c r="AB10" s="28">
        <v>1300</v>
      </c>
      <c r="AC10" s="27" t="s">
        <v>59</v>
      </c>
      <c r="AD10" s="28">
        <v>1</v>
      </c>
      <c r="AE10" s="28">
        <v>6</v>
      </c>
      <c r="AF10" s="28">
        <v>0</v>
      </c>
      <c r="AG10" s="30">
        <v>8.5333333333333332</v>
      </c>
      <c r="AH10" s="28">
        <v>4</v>
      </c>
      <c r="AI10" s="28"/>
      <c r="AJ10" s="31"/>
      <c r="AK10" s="28">
        <v>143</v>
      </c>
      <c r="AL10" s="28">
        <v>1300</v>
      </c>
      <c r="AM10" s="28" t="s">
        <v>59</v>
      </c>
      <c r="AN10" s="28">
        <v>1</v>
      </c>
      <c r="AO10" s="28">
        <v>6</v>
      </c>
      <c r="AP10" s="28">
        <v>0</v>
      </c>
      <c r="AQ10" s="28"/>
      <c r="AR10" s="28"/>
      <c r="AS10" s="28"/>
      <c r="AT10" s="31"/>
      <c r="AU10" s="28"/>
      <c r="AV10" s="28"/>
      <c r="AW10" s="28">
        <v>0</v>
      </c>
      <c r="AX10" s="28" t="s">
        <v>70</v>
      </c>
      <c r="AY10" s="28"/>
      <c r="AZ10" s="28"/>
      <c r="BA10" s="28"/>
      <c r="BB10" s="28"/>
      <c r="BC10" s="28"/>
      <c r="BD10" s="28"/>
      <c r="BE10" s="28">
        <v>171.89</v>
      </c>
      <c r="BF10" s="28">
        <v>1800</v>
      </c>
      <c r="BG10" s="28" t="s">
        <v>59</v>
      </c>
      <c r="BH10" s="28">
        <v>1</v>
      </c>
      <c r="BI10" s="28">
        <v>0</v>
      </c>
      <c r="BJ10" s="28">
        <v>0</v>
      </c>
      <c r="BK10" s="28"/>
      <c r="BL10" s="28"/>
      <c r="BN10" s="15" t="s">
        <v>218</v>
      </c>
      <c r="BQ10" s="25"/>
    </row>
    <row r="11" spans="1:82" ht="10" x14ac:dyDescent="0.2">
      <c r="B11" s="14" t="s">
        <v>22</v>
      </c>
      <c r="C11" s="14">
        <v>4036</v>
      </c>
      <c r="E11" s="15">
        <v>4036</v>
      </c>
      <c r="H11" s="12"/>
      <c r="J11" s="12" t="s">
        <v>1</v>
      </c>
      <c r="L11" s="15" t="s">
        <v>55</v>
      </c>
      <c r="N11" s="16"/>
      <c r="O11" s="27">
        <v>15.78</v>
      </c>
      <c r="P11" s="28">
        <v>157.79999999999998</v>
      </c>
      <c r="Q11" s="28">
        <v>1300</v>
      </c>
      <c r="R11" s="27" t="s">
        <v>59</v>
      </c>
      <c r="S11" s="28">
        <v>1</v>
      </c>
      <c r="T11" s="28">
        <v>6</v>
      </c>
      <c r="U11" s="28">
        <v>0</v>
      </c>
      <c r="V11" s="28"/>
      <c r="W11" s="28"/>
      <c r="X11" s="28"/>
      <c r="Y11" s="29"/>
      <c r="Z11" s="28"/>
      <c r="AA11" s="28">
        <v>157.79999999999998</v>
      </c>
      <c r="AB11" s="28">
        <v>1300</v>
      </c>
      <c r="AC11" s="27" t="s">
        <v>59</v>
      </c>
      <c r="AD11" s="28">
        <v>1</v>
      </c>
      <c r="AE11" s="28">
        <v>6</v>
      </c>
      <c r="AF11" s="28">
        <v>0</v>
      </c>
      <c r="AG11" s="30">
        <v>13.683333333333332</v>
      </c>
      <c r="AH11" s="28">
        <v>4</v>
      </c>
      <c r="AI11" s="28"/>
      <c r="AJ11" s="31" t="s">
        <v>10</v>
      </c>
      <c r="AK11" s="28">
        <v>159.30000000000001</v>
      </c>
      <c r="AL11" s="28">
        <v>1300</v>
      </c>
      <c r="AM11" s="28" t="s">
        <v>59</v>
      </c>
      <c r="AN11" s="28">
        <v>1</v>
      </c>
      <c r="AO11" s="28">
        <v>6</v>
      </c>
      <c r="AP11" s="28">
        <v>0</v>
      </c>
      <c r="AQ11" s="28"/>
      <c r="AR11" s="28"/>
      <c r="AS11" s="28"/>
      <c r="AT11" s="31"/>
      <c r="AU11" s="28"/>
      <c r="AV11" s="28"/>
      <c r="AW11" s="28">
        <v>0</v>
      </c>
      <c r="AX11" s="28" t="s">
        <v>70</v>
      </c>
      <c r="AY11" s="28"/>
      <c r="AZ11" s="28"/>
      <c r="BA11" s="28"/>
      <c r="BB11" s="28"/>
      <c r="BC11" s="28"/>
      <c r="BD11" s="28"/>
      <c r="BE11" s="28">
        <v>174.12</v>
      </c>
      <c r="BF11" s="28">
        <v>1700</v>
      </c>
      <c r="BG11" s="28" t="s">
        <v>78</v>
      </c>
      <c r="BH11" s="28">
        <v>1</v>
      </c>
      <c r="BI11" s="28">
        <v>0</v>
      </c>
      <c r="BJ11" s="28">
        <v>0</v>
      </c>
      <c r="BK11" s="28"/>
      <c r="BL11" s="28"/>
      <c r="BN11" s="15" t="s">
        <v>219</v>
      </c>
      <c r="BQ11" s="14" t="s">
        <v>4</v>
      </c>
    </row>
    <row r="12" spans="1:82" ht="10" x14ac:dyDescent="0.2">
      <c r="B12" s="14" t="s">
        <v>22</v>
      </c>
      <c r="C12" s="14">
        <v>4037</v>
      </c>
      <c r="E12" s="15">
        <v>4037</v>
      </c>
      <c r="H12" s="12"/>
      <c r="J12" s="12" t="s">
        <v>1</v>
      </c>
      <c r="L12" s="15" t="s">
        <v>55</v>
      </c>
      <c r="N12" s="16"/>
      <c r="O12" s="27">
        <v>33.17</v>
      </c>
      <c r="P12" s="28">
        <v>331.70000000000005</v>
      </c>
      <c r="Q12" s="28">
        <v>1300</v>
      </c>
      <c r="R12" s="27" t="s">
        <v>59</v>
      </c>
      <c r="S12" s="28">
        <v>1</v>
      </c>
      <c r="T12" s="28">
        <v>6</v>
      </c>
      <c r="U12" s="28">
        <v>0</v>
      </c>
      <c r="V12" s="28"/>
      <c r="W12" s="28"/>
      <c r="X12" s="28"/>
      <c r="Y12" s="29"/>
      <c r="Z12" s="28"/>
      <c r="AA12" s="28">
        <v>331.70000000000005</v>
      </c>
      <c r="AB12" s="28">
        <v>1300</v>
      </c>
      <c r="AC12" s="27" t="s">
        <v>59</v>
      </c>
      <c r="AD12" s="28">
        <v>1</v>
      </c>
      <c r="AE12" s="28">
        <v>6</v>
      </c>
      <c r="AF12" s="28">
        <v>0</v>
      </c>
      <c r="AG12" s="30">
        <v>11.266666666666667</v>
      </c>
      <c r="AH12" s="28">
        <v>4</v>
      </c>
      <c r="AI12" s="28"/>
      <c r="AJ12" s="31"/>
      <c r="AK12" s="28">
        <v>332.5</v>
      </c>
      <c r="AL12" s="28">
        <v>1300</v>
      </c>
      <c r="AM12" s="28" t="s">
        <v>59</v>
      </c>
      <c r="AN12" s="28">
        <v>1</v>
      </c>
      <c r="AO12" s="28">
        <v>6</v>
      </c>
      <c r="AP12" s="28">
        <v>0</v>
      </c>
      <c r="AQ12" s="28"/>
      <c r="AR12" s="28"/>
      <c r="AS12" s="28"/>
      <c r="AT12" s="31"/>
      <c r="AU12" s="28"/>
      <c r="AV12" s="28"/>
      <c r="AW12" s="28">
        <v>0</v>
      </c>
      <c r="AX12" s="28" t="s">
        <v>70</v>
      </c>
      <c r="AY12" s="28"/>
      <c r="AZ12" s="28"/>
      <c r="BA12" s="28"/>
      <c r="BB12" s="28"/>
      <c r="BC12" s="28"/>
      <c r="BD12" s="28"/>
      <c r="BE12" s="28">
        <v>334.23</v>
      </c>
      <c r="BF12" s="28">
        <v>2000</v>
      </c>
      <c r="BG12" s="28" t="s">
        <v>59</v>
      </c>
      <c r="BH12" s="28">
        <v>1</v>
      </c>
      <c r="BI12" s="28">
        <v>0</v>
      </c>
      <c r="BJ12" s="28">
        <v>0</v>
      </c>
      <c r="BK12" s="28"/>
      <c r="BL12" s="28"/>
      <c r="BN12" s="15" t="s">
        <v>220</v>
      </c>
      <c r="BQ12" s="25"/>
    </row>
    <row r="13" spans="1:82" ht="10" x14ac:dyDescent="0.2">
      <c r="B13" s="14" t="s">
        <v>22</v>
      </c>
      <c r="C13" s="14">
        <v>4038</v>
      </c>
      <c r="E13" s="15">
        <v>4038</v>
      </c>
      <c r="H13" s="12"/>
      <c r="J13" s="12" t="s">
        <v>3</v>
      </c>
      <c r="L13" s="15" t="s">
        <v>57</v>
      </c>
      <c r="N13" s="16"/>
      <c r="O13" s="27">
        <v>11.5</v>
      </c>
      <c r="P13" s="28">
        <v>115</v>
      </c>
      <c r="Q13" s="28">
        <v>1300</v>
      </c>
      <c r="R13" s="27" t="s">
        <v>59</v>
      </c>
      <c r="S13" s="28">
        <v>1</v>
      </c>
      <c r="T13" s="28">
        <v>6</v>
      </c>
      <c r="U13" s="28">
        <v>0</v>
      </c>
      <c r="V13" s="28"/>
      <c r="W13" s="28"/>
      <c r="X13" s="28"/>
      <c r="Y13" s="29"/>
      <c r="Z13" s="28"/>
      <c r="AA13" s="28">
        <v>115.1</v>
      </c>
      <c r="AB13" s="28">
        <v>1300</v>
      </c>
      <c r="AC13" s="27" t="s">
        <v>59</v>
      </c>
      <c r="AD13" s="28">
        <v>1</v>
      </c>
      <c r="AE13" s="28">
        <v>6</v>
      </c>
      <c r="AF13" s="28">
        <v>0</v>
      </c>
      <c r="AG13" s="30">
        <v>5.8166666666666664</v>
      </c>
      <c r="AH13" s="28">
        <v>4</v>
      </c>
      <c r="AI13" s="28"/>
      <c r="AJ13" s="31" t="s">
        <v>10</v>
      </c>
      <c r="AK13" s="28">
        <v>115.9</v>
      </c>
      <c r="AL13" s="28">
        <v>1300</v>
      </c>
      <c r="AM13" s="28" t="s">
        <v>59</v>
      </c>
      <c r="AN13" s="28">
        <v>1</v>
      </c>
      <c r="AO13" s="28">
        <v>6</v>
      </c>
      <c r="AP13" s="28">
        <v>0</v>
      </c>
      <c r="AQ13" s="28"/>
      <c r="AR13" s="28"/>
      <c r="AS13" s="28"/>
      <c r="AT13" s="31"/>
      <c r="AU13" s="28"/>
      <c r="AV13" s="28"/>
      <c r="AW13" s="28">
        <v>0</v>
      </c>
      <c r="AX13" s="28" t="s">
        <v>70</v>
      </c>
      <c r="AY13" s="28"/>
      <c r="AZ13" s="28"/>
      <c r="BA13" s="28"/>
      <c r="BB13" s="28"/>
      <c r="BC13" s="28"/>
      <c r="BD13" s="28"/>
      <c r="BE13" s="28">
        <v>126.69</v>
      </c>
      <c r="BF13" s="28">
        <v>1750</v>
      </c>
      <c r="BG13" s="28" t="s">
        <v>59</v>
      </c>
      <c r="BH13" s="28">
        <v>1</v>
      </c>
      <c r="BI13" s="28">
        <v>0</v>
      </c>
      <c r="BJ13" s="28">
        <v>0</v>
      </c>
      <c r="BK13" s="28"/>
      <c r="BL13" s="28"/>
      <c r="BN13" s="15" t="s">
        <v>99</v>
      </c>
      <c r="BQ13" s="14" t="s">
        <v>4</v>
      </c>
    </row>
    <row r="14" spans="1:82" ht="10" x14ac:dyDescent="0.2">
      <c r="B14" s="14" t="s">
        <v>22</v>
      </c>
      <c r="C14" s="14">
        <v>4039</v>
      </c>
      <c r="E14" s="15">
        <v>4039</v>
      </c>
      <c r="H14" s="12"/>
      <c r="J14" s="12" t="s">
        <v>3</v>
      </c>
      <c r="L14" s="15" t="s">
        <v>57</v>
      </c>
      <c r="N14" s="16"/>
      <c r="O14" s="27">
        <v>21.51</v>
      </c>
      <c r="P14" s="28">
        <v>215.10000000000002</v>
      </c>
      <c r="Q14" s="28">
        <v>1300</v>
      </c>
      <c r="R14" s="27" t="s">
        <v>59</v>
      </c>
      <c r="S14" s="28">
        <v>1</v>
      </c>
      <c r="T14" s="28">
        <v>6</v>
      </c>
      <c r="U14" s="28">
        <v>0</v>
      </c>
      <c r="V14" s="28"/>
      <c r="W14" s="28"/>
      <c r="X14" s="28"/>
      <c r="Y14" s="29"/>
      <c r="Z14" s="28"/>
      <c r="AA14" s="28">
        <v>216.29999999999998</v>
      </c>
      <c r="AB14" s="28">
        <v>1300</v>
      </c>
      <c r="AC14" s="27" t="s">
        <v>59</v>
      </c>
      <c r="AD14" s="28">
        <v>1</v>
      </c>
      <c r="AE14" s="28">
        <v>6</v>
      </c>
      <c r="AF14" s="28">
        <v>0</v>
      </c>
      <c r="AG14" s="30">
        <v>8.5333333333333332</v>
      </c>
      <c r="AH14" s="28">
        <v>4</v>
      </c>
      <c r="AI14" s="28"/>
      <c r="AJ14" s="31" t="s">
        <v>10</v>
      </c>
      <c r="AK14" s="28">
        <v>218.6</v>
      </c>
      <c r="AL14" s="28">
        <v>1300</v>
      </c>
      <c r="AM14" s="28" t="s">
        <v>59</v>
      </c>
      <c r="AN14" s="28">
        <v>1</v>
      </c>
      <c r="AO14" s="28">
        <v>6</v>
      </c>
      <c r="AP14" s="28">
        <v>0</v>
      </c>
      <c r="AQ14" s="28"/>
      <c r="AR14" s="28"/>
      <c r="AS14" s="28"/>
      <c r="AT14" s="31"/>
      <c r="AU14" s="28"/>
      <c r="AV14" s="28"/>
      <c r="AW14" s="28">
        <v>0</v>
      </c>
      <c r="AX14" s="28" t="s">
        <v>70</v>
      </c>
      <c r="AY14" s="28"/>
      <c r="AZ14" s="28"/>
      <c r="BA14" s="28"/>
      <c r="BB14" s="28"/>
      <c r="BC14" s="28"/>
      <c r="BD14" s="28"/>
      <c r="BE14" s="28">
        <v>268.64999999999998</v>
      </c>
      <c r="BF14" s="28">
        <v>2000</v>
      </c>
      <c r="BG14" s="28" t="s">
        <v>59</v>
      </c>
      <c r="BH14" s="28">
        <v>1</v>
      </c>
      <c r="BI14" s="28">
        <v>0</v>
      </c>
      <c r="BJ14" s="28">
        <v>0</v>
      </c>
      <c r="BK14" s="28"/>
      <c r="BL14" s="28"/>
      <c r="BN14" s="15" t="s">
        <v>100</v>
      </c>
      <c r="BO14" s="40" t="s">
        <v>221</v>
      </c>
      <c r="BP14" s="12" t="s">
        <v>4</v>
      </c>
      <c r="BQ14" s="14" t="s">
        <v>4</v>
      </c>
    </row>
    <row r="15" spans="1:82" ht="10" x14ac:dyDescent="0.2">
      <c r="B15" s="14" t="s">
        <v>22</v>
      </c>
      <c r="C15" s="14">
        <v>4040</v>
      </c>
      <c r="E15" s="15">
        <v>4040</v>
      </c>
      <c r="H15" s="12"/>
      <c r="J15" s="12" t="s">
        <v>1</v>
      </c>
      <c r="L15" s="15" t="s">
        <v>55</v>
      </c>
      <c r="N15" s="16"/>
      <c r="O15" s="27">
        <v>26.84</v>
      </c>
      <c r="P15" s="28">
        <v>268.39999999999998</v>
      </c>
      <c r="Q15" s="28">
        <v>1300</v>
      </c>
      <c r="R15" s="27" t="s">
        <v>59</v>
      </c>
      <c r="S15" s="28">
        <v>1</v>
      </c>
      <c r="T15" s="28">
        <v>6</v>
      </c>
      <c r="U15" s="28">
        <v>0</v>
      </c>
      <c r="V15" s="28"/>
      <c r="W15" s="28"/>
      <c r="X15" s="28"/>
      <c r="Y15" s="29"/>
      <c r="Z15" s="28"/>
      <c r="AA15" s="28">
        <v>268.5</v>
      </c>
      <c r="AB15" s="28">
        <v>1300</v>
      </c>
      <c r="AC15" s="27" t="s">
        <v>59</v>
      </c>
      <c r="AD15" s="28">
        <v>1</v>
      </c>
      <c r="AE15" s="28">
        <v>6</v>
      </c>
      <c r="AF15" s="28">
        <v>0</v>
      </c>
      <c r="AG15" s="30">
        <v>9.0166666666666675</v>
      </c>
      <c r="AH15" s="28">
        <v>4</v>
      </c>
      <c r="AI15" s="28"/>
      <c r="AJ15" s="31"/>
      <c r="AK15" s="28">
        <v>269.7</v>
      </c>
      <c r="AL15" s="28">
        <v>1300</v>
      </c>
      <c r="AM15" s="28" t="s">
        <v>59</v>
      </c>
      <c r="AN15" s="28">
        <v>1</v>
      </c>
      <c r="AO15" s="28">
        <v>6</v>
      </c>
      <c r="AP15" s="28">
        <v>0</v>
      </c>
      <c r="AQ15" s="28"/>
      <c r="AR15" s="28"/>
      <c r="AS15" s="28"/>
      <c r="AT15" s="31"/>
      <c r="AU15" s="28"/>
      <c r="AV15" s="28"/>
      <c r="AW15" s="28">
        <v>0</v>
      </c>
      <c r="AX15" s="28" t="s">
        <v>70</v>
      </c>
      <c r="AY15" s="28"/>
      <c r="AZ15" s="28"/>
      <c r="BA15" s="28"/>
      <c r="BB15" s="28"/>
      <c r="BC15" s="28"/>
      <c r="BD15" s="28"/>
      <c r="BE15" s="28">
        <v>270.25</v>
      </c>
      <c r="BF15" s="28">
        <v>1600</v>
      </c>
      <c r="BG15" s="28" t="s">
        <v>59</v>
      </c>
      <c r="BH15" s="28">
        <v>1</v>
      </c>
      <c r="BI15" s="28">
        <v>0</v>
      </c>
      <c r="BJ15" s="28">
        <v>0</v>
      </c>
      <c r="BK15" s="28"/>
      <c r="BL15" s="28"/>
      <c r="BN15" s="15" t="s">
        <v>101</v>
      </c>
      <c r="BQ15" s="25"/>
    </row>
    <row r="16" spans="1:82" ht="10" x14ac:dyDescent="0.2">
      <c r="B16" s="14" t="s">
        <v>22</v>
      </c>
      <c r="C16" s="14">
        <v>4041</v>
      </c>
      <c r="E16" s="15">
        <v>4041</v>
      </c>
      <c r="H16" s="12"/>
      <c r="J16" s="12" t="s">
        <v>1</v>
      </c>
      <c r="L16" s="15" t="s">
        <v>55</v>
      </c>
      <c r="N16" s="16"/>
      <c r="O16" s="27">
        <v>24.18</v>
      </c>
      <c r="P16" s="28">
        <v>241.8</v>
      </c>
      <c r="Q16" s="28">
        <v>1300</v>
      </c>
      <c r="R16" s="27" t="s">
        <v>59</v>
      </c>
      <c r="S16" s="28">
        <v>1</v>
      </c>
      <c r="T16" s="28">
        <v>6</v>
      </c>
      <c r="U16" s="28">
        <v>0</v>
      </c>
      <c r="V16" s="28"/>
      <c r="W16" s="28"/>
      <c r="X16" s="28"/>
      <c r="Y16" s="29"/>
      <c r="Z16" s="28"/>
      <c r="AA16" s="28">
        <v>242.7</v>
      </c>
      <c r="AB16" s="28">
        <v>1300</v>
      </c>
      <c r="AC16" s="27" t="s">
        <v>59</v>
      </c>
      <c r="AD16" s="28">
        <v>1</v>
      </c>
      <c r="AE16" s="28">
        <v>6</v>
      </c>
      <c r="AF16" s="28">
        <v>0</v>
      </c>
      <c r="AG16" s="30">
        <v>9.4166666666666661</v>
      </c>
      <c r="AH16" s="28">
        <v>4</v>
      </c>
      <c r="AI16" s="28"/>
      <c r="AJ16" s="31"/>
      <c r="AK16" s="28">
        <v>243.79999999999998</v>
      </c>
      <c r="AL16" s="28">
        <v>1300</v>
      </c>
      <c r="AM16" s="28" t="s">
        <v>59</v>
      </c>
      <c r="AN16" s="28">
        <v>1</v>
      </c>
      <c r="AO16" s="28">
        <v>6</v>
      </c>
      <c r="AP16" s="28">
        <v>0</v>
      </c>
      <c r="AQ16" s="28"/>
      <c r="AR16" s="28"/>
      <c r="AS16" s="28"/>
      <c r="AT16" s="31"/>
      <c r="AU16" s="28"/>
      <c r="AV16" s="28"/>
      <c r="AW16" s="28">
        <v>0</v>
      </c>
      <c r="AX16" s="28" t="s">
        <v>70</v>
      </c>
      <c r="AY16" s="28"/>
      <c r="AZ16" s="28"/>
      <c r="BA16" s="28"/>
      <c r="BB16" s="28"/>
      <c r="BC16" s="28"/>
      <c r="BD16" s="28"/>
      <c r="BE16" s="28">
        <v>254.65</v>
      </c>
      <c r="BF16" s="28">
        <v>1400</v>
      </c>
      <c r="BG16" s="28" t="s">
        <v>59</v>
      </c>
      <c r="BH16" s="28">
        <v>1</v>
      </c>
      <c r="BI16" s="28">
        <v>0</v>
      </c>
      <c r="BJ16" s="28">
        <v>0</v>
      </c>
      <c r="BK16" s="28"/>
      <c r="BL16" s="28"/>
      <c r="BN16" s="15" t="s">
        <v>102</v>
      </c>
      <c r="BQ16" s="25"/>
    </row>
    <row r="17" spans="1:69" ht="10" x14ac:dyDescent="0.2">
      <c r="A17" s="12" t="s">
        <v>89</v>
      </c>
      <c r="B17" s="14" t="s">
        <v>22</v>
      </c>
      <c r="C17" s="14">
        <v>4042</v>
      </c>
      <c r="E17" s="15">
        <v>4042</v>
      </c>
      <c r="H17" s="12"/>
      <c r="J17" s="12" t="s">
        <v>1</v>
      </c>
      <c r="L17" s="15" t="s">
        <v>55</v>
      </c>
      <c r="N17" s="16"/>
      <c r="O17" s="27">
        <v>22.77</v>
      </c>
      <c r="P17" s="28">
        <v>227.7</v>
      </c>
      <c r="Q17" s="28">
        <v>1300</v>
      </c>
      <c r="R17" s="27" t="s">
        <v>192</v>
      </c>
      <c r="S17" s="28">
        <v>1</v>
      </c>
      <c r="T17" s="28">
        <v>6</v>
      </c>
      <c r="U17" s="28">
        <v>0</v>
      </c>
      <c r="V17" s="28"/>
      <c r="W17" s="28"/>
      <c r="X17" s="28"/>
      <c r="Y17" s="29"/>
      <c r="Z17" s="28"/>
      <c r="AA17" s="28">
        <v>228.5</v>
      </c>
      <c r="AB17" s="28">
        <v>1300</v>
      </c>
      <c r="AC17" s="27" t="s">
        <v>59</v>
      </c>
      <c r="AD17" s="28">
        <v>1</v>
      </c>
      <c r="AE17" s="28">
        <v>6</v>
      </c>
      <c r="AF17" s="28">
        <v>0</v>
      </c>
      <c r="AG17" s="30">
        <v>11.016666666666667</v>
      </c>
      <c r="AH17" s="28">
        <v>4</v>
      </c>
      <c r="AI17" s="28"/>
      <c r="AJ17" s="31"/>
      <c r="AK17" s="28">
        <v>229.8</v>
      </c>
      <c r="AL17" s="28">
        <v>1300</v>
      </c>
      <c r="AM17" s="28" t="s">
        <v>59</v>
      </c>
      <c r="AN17" s="28">
        <v>1</v>
      </c>
      <c r="AO17" s="28">
        <v>6</v>
      </c>
      <c r="AP17" s="28">
        <v>0</v>
      </c>
      <c r="AQ17" s="28"/>
      <c r="AR17" s="28"/>
      <c r="AS17" s="28"/>
      <c r="AT17" s="31"/>
      <c r="AU17" s="28"/>
      <c r="AV17" s="28"/>
      <c r="AW17" s="28">
        <v>0</v>
      </c>
      <c r="AX17" s="28" t="s">
        <v>70</v>
      </c>
      <c r="AY17" s="28"/>
      <c r="AZ17" s="28"/>
      <c r="BA17" s="28"/>
      <c r="BB17" s="28"/>
      <c r="BC17" s="28"/>
      <c r="BD17" s="28"/>
      <c r="BE17" s="28">
        <v>232.68</v>
      </c>
      <c r="BF17" s="28">
        <v>1500</v>
      </c>
      <c r="BG17" s="28" t="s">
        <v>78</v>
      </c>
      <c r="BH17" s="28">
        <v>1</v>
      </c>
      <c r="BI17" s="28">
        <v>0</v>
      </c>
      <c r="BJ17" s="28">
        <v>0</v>
      </c>
      <c r="BK17" s="28"/>
      <c r="BL17" s="28"/>
      <c r="BN17" s="15" t="s">
        <v>103</v>
      </c>
      <c r="BQ17" s="25"/>
    </row>
    <row r="18" spans="1:69" ht="10" x14ac:dyDescent="0.2">
      <c r="A18" s="12" t="s">
        <v>89</v>
      </c>
      <c r="B18" s="14" t="s">
        <v>22</v>
      </c>
      <c r="C18" s="14">
        <v>4042</v>
      </c>
      <c r="E18" s="15">
        <v>4042</v>
      </c>
      <c r="H18" s="12"/>
      <c r="J18" s="12" t="s">
        <v>1</v>
      </c>
      <c r="L18" s="15" t="s">
        <v>55</v>
      </c>
      <c r="N18" s="16"/>
      <c r="O18" s="27">
        <v>18.739999999999998</v>
      </c>
      <c r="P18" s="28">
        <v>187.39999999999998</v>
      </c>
      <c r="Q18" s="28">
        <v>1300</v>
      </c>
      <c r="R18" s="27" t="s">
        <v>192</v>
      </c>
      <c r="S18" s="28">
        <v>1</v>
      </c>
      <c r="T18" s="28">
        <v>6</v>
      </c>
      <c r="U18" s="28">
        <v>0</v>
      </c>
      <c r="V18" s="28"/>
      <c r="W18" s="28"/>
      <c r="X18" s="28"/>
      <c r="Y18" s="29"/>
      <c r="Z18" s="28"/>
      <c r="AA18" s="28">
        <v>187.5</v>
      </c>
      <c r="AB18" s="28">
        <v>1300</v>
      </c>
      <c r="AC18" s="27" t="s">
        <v>59</v>
      </c>
      <c r="AD18" s="28">
        <v>1</v>
      </c>
      <c r="AE18" s="28">
        <v>6</v>
      </c>
      <c r="AF18" s="28">
        <v>0</v>
      </c>
      <c r="AG18" s="30">
        <v>11.516666666666666</v>
      </c>
      <c r="AH18" s="28">
        <v>4</v>
      </c>
      <c r="AI18" s="28"/>
      <c r="AJ18" s="31"/>
      <c r="AK18" s="28">
        <v>188.5</v>
      </c>
      <c r="AL18" s="28">
        <v>1300</v>
      </c>
      <c r="AM18" s="28" t="s">
        <v>59</v>
      </c>
      <c r="AN18" s="28">
        <v>1</v>
      </c>
      <c r="AO18" s="28">
        <v>6</v>
      </c>
      <c r="AP18" s="28">
        <v>0</v>
      </c>
      <c r="AQ18" s="28"/>
      <c r="AR18" s="28"/>
      <c r="AS18" s="28"/>
      <c r="AT18" s="31"/>
      <c r="AU18" s="28"/>
      <c r="AV18" s="28"/>
      <c r="AW18" s="28">
        <v>0</v>
      </c>
      <c r="AX18" s="28" t="s">
        <v>70</v>
      </c>
      <c r="AY18" s="28"/>
      <c r="AZ18" s="28"/>
      <c r="BA18" s="28"/>
      <c r="BB18" s="28"/>
      <c r="BC18" s="28"/>
      <c r="BD18" s="28"/>
      <c r="BE18" s="28">
        <v>190.99</v>
      </c>
      <c r="BF18" s="28">
        <v>1740</v>
      </c>
      <c r="BG18" s="28" t="s">
        <v>59</v>
      </c>
      <c r="BH18" s="28">
        <v>1</v>
      </c>
      <c r="BI18" s="28">
        <v>0</v>
      </c>
      <c r="BJ18" s="28">
        <v>0</v>
      </c>
      <c r="BK18" s="28"/>
      <c r="BL18" s="28"/>
      <c r="BN18" s="15" t="s">
        <v>104</v>
      </c>
      <c r="BQ18" s="25"/>
    </row>
    <row r="19" spans="1:69" ht="10" x14ac:dyDescent="0.2">
      <c r="A19" s="12" t="s">
        <v>90</v>
      </c>
      <c r="B19" s="14" t="s">
        <v>22</v>
      </c>
      <c r="C19" s="14">
        <v>4043</v>
      </c>
      <c r="E19" s="15">
        <v>4043</v>
      </c>
      <c r="H19" s="12"/>
      <c r="J19" s="12" t="s">
        <v>1</v>
      </c>
      <c r="L19" s="15" t="s">
        <v>55</v>
      </c>
      <c r="N19" s="16"/>
      <c r="O19" s="27">
        <v>30.11</v>
      </c>
      <c r="P19" s="28">
        <v>301.10000000000002</v>
      </c>
      <c r="Q19" s="28">
        <v>1300</v>
      </c>
      <c r="R19" s="27" t="s">
        <v>192</v>
      </c>
      <c r="S19" s="28">
        <v>1</v>
      </c>
      <c r="T19" s="28">
        <v>6</v>
      </c>
      <c r="U19" s="28">
        <v>0</v>
      </c>
      <c r="V19" s="28"/>
      <c r="W19" s="28"/>
      <c r="X19" s="28"/>
      <c r="Y19" s="29"/>
      <c r="Z19" s="28"/>
      <c r="AA19" s="28">
        <v>308.09999999999997</v>
      </c>
      <c r="AB19" s="28">
        <v>1300</v>
      </c>
      <c r="AC19" s="27" t="s">
        <v>59</v>
      </c>
      <c r="AD19" s="28">
        <v>1</v>
      </c>
      <c r="AE19" s="28">
        <v>6</v>
      </c>
      <c r="AF19" s="28">
        <v>0</v>
      </c>
      <c r="AG19" s="30">
        <v>6.833333333333333</v>
      </c>
      <c r="AH19" s="28">
        <v>4</v>
      </c>
      <c r="AI19" s="28"/>
      <c r="AJ19" s="31" t="s">
        <v>10</v>
      </c>
      <c r="AK19" s="28">
        <v>314.8</v>
      </c>
      <c r="AL19" s="28">
        <v>1300</v>
      </c>
      <c r="AM19" s="28" t="s">
        <v>59</v>
      </c>
      <c r="AN19" s="28">
        <v>1</v>
      </c>
      <c r="AO19" s="28">
        <v>6</v>
      </c>
      <c r="AP19" s="28">
        <v>0</v>
      </c>
      <c r="AQ19" s="28"/>
      <c r="AR19" s="28"/>
      <c r="AS19" s="28"/>
      <c r="AT19" s="31"/>
      <c r="AU19" s="28"/>
      <c r="AV19" s="28"/>
      <c r="AW19" s="28">
        <v>0</v>
      </c>
      <c r="AX19" s="28" t="s">
        <v>70</v>
      </c>
      <c r="AY19" s="28"/>
      <c r="AZ19" s="28"/>
      <c r="BA19" s="28"/>
      <c r="BB19" s="28"/>
      <c r="BC19" s="28"/>
      <c r="BD19" s="28"/>
      <c r="BE19" s="28">
        <v>391.52</v>
      </c>
      <c r="BF19" s="28">
        <v>1560</v>
      </c>
      <c r="BG19" s="28" t="s">
        <v>78</v>
      </c>
      <c r="BH19" s="28">
        <v>1</v>
      </c>
      <c r="BI19" s="28">
        <v>0</v>
      </c>
      <c r="BJ19" s="28">
        <v>0</v>
      </c>
      <c r="BK19" s="28"/>
      <c r="BL19" s="28"/>
      <c r="BN19" s="15" t="s">
        <v>105</v>
      </c>
      <c r="BQ19" s="14" t="s">
        <v>4</v>
      </c>
    </row>
    <row r="20" spans="1:69" ht="10" x14ac:dyDescent="0.2">
      <c r="A20" s="12" t="s">
        <v>90</v>
      </c>
      <c r="B20" s="14" t="s">
        <v>22</v>
      </c>
      <c r="C20" s="14">
        <v>4043</v>
      </c>
      <c r="D20" s="14">
        <v>8080</v>
      </c>
      <c r="E20" s="15">
        <v>4043</v>
      </c>
      <c r="H20" s="12"/>
      <c r="J20" s="12" t="s">
        <v>1</v>
      </c>
      <c r="L20" s="15" t="s">
        <v>55</v>
      </c>
      <c r="N20" s="16"/>
      <c r="O20" s="27">
        <v>19.7</v>
      </c>
      <c r="P20" s="28">
        <v>197</v>
      </c>
      <c r="Q20" s="28">
        <v>1300</v>
      </c>
      <c r="R20" s="27" t="s">
        <v>192</v>
      </c>
      <c r="S20" s="28">
        <v>1</v>
      </c>
      <c r="T20" s="28">
        <v>6</v>
      </c>
      <c r="U20" s="28">
        <v>0</v>
      </c>
      <c r="V20" s="28"/>
      <c r="W20" s="28"/>
      <c r="X20" s="28"/>
      <c r="Y20" s="29"/>
      <c r="Z20" s="28"/>
      <c r="AA20" s="28">
        <v>198.4</v>
      </c>
      <c r="AB20" s="28">
        <v>1300</v>
      </c>
      <c r="AC20" s="27" t="s">
        <v>59</v>
      </c>
      <c r="AD20" s="28">
        <v>1</v>
      </c>
      <c r="AE20" s="28">
        <v>6</v>
      </c>
      <c r="AF20" s="28">
        <v>0</v>
      </c>
      <c r="AG20" s="30">
        <v>7.1833333333333327</v>
      </c>
      <c r="AH20" s="28">
        <v>4</v>
      </c>
      <c r="AI20" s="28"/>
      <c r="AJ20" s="31"/>
      <c r="AK20" s="28">
        <v>199.3</v>
      </c>
      <c r="AL20" s="28">
        <v>1300</v>
      </c>
      <c r="AM20" s="28" t="s">
        <v>59</v>
      </c>
      <c r="AN20" s="28">
        <v>1</v>
      </c>
      <c r="AO20" s="28">
        <v>6</v>
      </c>
      <c r="AP20" s="28">
        <v>0</v>
      </c>
      <c r="AQ20" s="28"/>
      <c r="AR20" s="28"/>
      <c r="AS20" s="28"/>
      <c r="AT20" s="31"/>
      <c r="AU20" s="28"/>
      <c r="AV20" s="28"/>
      <c r="AW20" s="28">
        <v>0</v>
      </c>
      <c r="AX20" s="28" t="s">
        <v>70</v>
      </c>
      <c r="AY20" s="28"/>
      <c r="AZ20" s="28"/>
      <c r="BA20" s="28"/>
      <c r="BB20" s="28"/>
      <c r="BC20" s="28"/>
      <c r="BD20" s="28"/>
      <c r="BE20" s="28">
        <v>226</v>
      </c>
      <c r="BF20" s="28">
        <v>1500</v>
      </c>
      <c r="BG20" s="28" t="s">
        <v>78</v>
      </c>
      <c r="BH20" s="28">
        <v>1</v>
      </c>
      <c r="BI20" s="28">
        <v>0</v>
      </c>
      <c r="BJ20" s="28">
        <v>0</v>
      </c>
      <c r="BK20" s="28"/>
      <c r="BL20" s="28"/>
      <c r="BN20" s="15" t="s">
        <v>106</v>
      </c>
      <c r="BQ20" s="25"/>
    </row>
    <row r="21" spans="1:69" ht="10" hidden="1" x14ac:dyDescent="0.2">
      <c r="A21" s="12" t="s">
        <v>90</v>
      </c>
      <c r="B21" s="14" t="s">
        <v>22</v>
      </c>
      <c r="C21" s="14">
        <v>4043</v>
      </c>
      <c r="E21" s="15">
        <v>4043</v>
      </c>
      <c r="H21" s="12"/>
      <c r="J21" s="12" t="s">
        <v>1</v>
      </c>
      <c r="L21" s="15" t="s">
        <v>55</v>
      </c>
      <c r="N21" s="16"/>
      <c r="O21" s="27">
        <v>19.420000000000002</v>
      </c>
      <c r="P21" s="28">
        <v>194.20000000000002</v>
      </c>
      <c r="Q21" s="28">
        <v>1300</v>
      </c>
      <c r="R21" s="27" t="s">
        <v>192</v>
      </c>
      <c r="S21" s="28">
        <v>1</v>
      </c>
      <c r="T21" s="28">
        <v>6</v>
      </c>
      <c r="U21" s="28">
        <v>0</v>
      </c>
      <c r="V21" s="28"/>
      <c r="W21" s="28"/>
      <c r="X21" s="28"/>
      <c r="Y21" s="29"/>
      <c r="Z21" s="28"/>
      <c r="AA21" s="28">
        <v>0</v>
      </c>
      <c r="AB21" s="28">
        <v>0</v>
      </c>
      <c r="AC21" s="28">
        <v>0</v>
      </c>
      <c r="AD21" s="35" t="s">
        <v>63</v>
      </c>
      <c r="AE21" s="28"/>
      <c r="AF21" s="28"/>
      <c r="AG21" s="30">
        <v>7</v>
      </c>
      <c r="AH21" s="28">
        <v>4</v>
      </c>
      <c r="AI21" s="28"/>
      <c r="AJ21" s="31" t="s">
        <v>20</v>
      </c>
      <c r="AK21" s="28">
        <v>0</v>
      </c>
      <c r="AL21" s="27">
        <v>0</v>
      </c>
      <c r="AM21" s="28">
        <v>0</v>
      </c>
      <c r="AN21" s="35" t="s">
        <v>63</v>
      </c>
      <c r="AO21" s="28"/>
      <c r="AP21" s="28"/>
      <c r="AQ21" s="28"/>
      <c r="AR21" s="28"/>
      <c r="AS21" s="28"/>
      <c r="AT21" s="31"/>
      <c r="AU21" s="28"/>
      <c r="AV21" s="28"/>
      <c r="AW21" s="28">
        <v>0</v>
      </c>
      <c r="AX21" s="28" t="s">
        <v>70</v>
      </c>
      <c r="AY21" s="28"/>
      <c r="AZ21" s="28"/>
      <c r="BA21" s="28"/>
      <c r="BB21" s="28"/>
      <c r="BC21" s="28"/>
      <c r="BD21" s="28"/>
      <c r="BE21" s="28">
        <v>0</v>
      </c>
      <c r="BF21" s="28">
        <v>0</v>
      </c>
      <c r="BG21" s="28" t="s">
        <v>78</v>
      </c>
      <c r="BH21" s="28">
        <v>1</v>
      </c>
      <c r="BI21" s="28">
        <v>0</v>
      </c>
      <c r="BJ21" s="28">
        <v>0</v>
      </c>
      <c r="BK21" s="28"/>
      <c r="BL21" s="28"/>
      <c r="BN21" s="15" t="s">
        <v>123</v>
      </c>
      <c r="BQ21" s="25"/>
    </row>
    <row r="22" spans="1:69" ht="10" hidden="1" x14ac:dyDescent="0.2">
      <c r="A22" s="12" t="s">
        <v>90</v>
      </c>
      <c r="B22" s="14" t="s">
        <v>22</v>
      </c>
      <c r="C22" s="14">
        <v>4043</v>
      </c>
      <c r="E22" s="15">
        <v>4043</v>
      </c>
      <c r="H22" s="12"/>
      <c r="J22" s="12" t="s">
        <v>1</v>
      </c>
      <c r="L22" s="15" t="s">
        <v>55</v>
      </c>
      <c r="N22" s="16"/>
      <c r="O22" s="27">
        <v>10.35</v>
      </c>
      <c r="P22" s="28">
        <v>103.5</v>
      </c>
      <c r="Q22" s="28">
        <v>1300</v>
      </c>
      <c r="R22" s="27" t="s">
        <v>192</v>
      </c>
      <c r="S22" s="28">
        <v>1</v>
      </c>
      <c r="T22" s="28">
        <v>6</v>
      </c>
      <c r="U22" s="28">
        <v>0</v>
      </c>
      <c r="V22" s="28"/>
      <c r="W22" s="28"/>
      <c r="X22" s="28"/>
      <c r="Y22" s="29"/>
      <c r="Z22" s="28"/>
      <c r="AA22" s="28">
        <v>0</v>
      </c>
      <c r="AB22" s="28">
        <v>0</v>
      </c>
      <c r="AC22" s="28">
        <v>0</v>
      </c>
      <c r="AD22" s="35" t="s">
        <v>63</v>
      </c>
      <c r="AE22" s="28"/>
      <c r="AF22" s="28"/>
      <c r="AG22" s="30">
        <v>7.05</v>
      </c>
      <c r="AH22" s="28">
        <v>4</v>
      </c>
      <c r="AI22" s="28"/>
      <c r="AJ22" s="31" t="s">
        <v>20</v>
      </c>
      <c r="AK22" s="28">
        <v>0</v>
      </c>
      <c r="AL22" s="27">
        <v>0</v>
      </c>
      <c r="AM22" s="28">
        <v>0</v>
      </c>
      <c r="AN22" s="35" t="s">
        <v>63</v>
      </c>
      <c r="AO22" s="28"/>
      <c r="AP22" s="28"/>
      <c r="AQ22" s="28"/>
      <c r="AR22" s="28"/>
      <c r="AS22" s="28"/>
      <c r="AT22" s="31"/>
      <c r="AU22" s="28"/>
      <c r="AV22" s="28"/>
      <c r="AW22" s="28">
        <v>0</v>
      </c>
      <c r="AX22" s="28" t="s">
        <v>70</v>
      </c>
      <c r="AY22" s="28"/>
      <c r="AZ22" s="28"/>
      <c r="BA22" s="28"/>
      <c r="BB22" s="28"/>
      <c r="BC22" s="28"/>
      <c r="BD22" s="28"/>
      <c r="BE22" s="28">
        <v>0</v>
      </c>
      <c r="BF22" s="28">
        <v>0</v>
      </c>
      <c r="BG22" s="28" t="s">
        <v>78</v>
      </c>
      <c r="BH22" s="28">
        <v>1</v>
      </c>
      <c r="BI22" s="28">
        <v>0</v>
      </c>
      <c r="BJ22" s="28">
        <v>0</v>
      </c>
      <c r="BK22" s="28"/>
      <c r="BL22" s="28"/>
      <c r="BN22" s="15" t="s">
        <v>123</v>
      </c>
      <c r="BQ22" s="25"/>
    </row>
    <row r="23" spans="1:69" ht="10" hidden="1" x14ac:dyDescent="0.2">
      <c r="A23" s="12" t="s">
        <v>90</v>
      </c>
      <c r="B23" s="14" t="s">
        <v>22</v>
      </c>
      <c r="C23" s="14">
        <v>4043</v>
      </c>
      <c r="E23" s="15">
        <v>4043</v>
      </c>
      <c r="H23" s="12"/>
      <c r="J23" s="12" t="s">
        <v>1</v>
      </c>
      <c r="L23" s="15" t="s">
        <v>55</v>
      </c>
      <c r="N23" s="16"/>
      <c r="O23" s="27">
        <v>17.829999999999998</v>
      </c>
      <c r="P23" s="28">
        <v>178.29999999999998</v>
      </c>
      <c r="Q23" s="28">
        <v>1300</v>
      </c>
      <c r="R23" s="27" t="s">
        <v>192</v>
      </c>
      <c r="S23" s="28">
        <v>1</v>
      </c>
      <c r="T23" s="28">
        <v>6</v>
      </c>
      <c r="U23" s="28">
        <v>0</v>
      </c>
      <c r="V23" s="28"/>
      <c r="W23" s="28"/>
      <c r="X23" s="28"/>
      <c r="Y23" s="29"/>
      <c r="Z23" s="28"/>
      <c r="AA23" s="28">
        <v>0</v>
      </c>
      <c r="AB23" s="28">
        <v>0</v>
      </c>
      <c r="AC23" s="28">
        <v>0</v>
      </c>
      <c r="AD23" s="35" t="s">
        <v>63</v>
      </c>
      <c r="AE23" s="28"/>
      <c r="AF23" s="28"/>
      <c r="AG23" s="28"/>
      <c r="AH23" s="28"/>
      <c r="AI23" s="28"/>
      <c r="AJ23" s="31"/>
      <c r="AK23" s="28">
        <v>0</v>
      </c>
      <c r="AL23" s="27">
        <v>0</v>
      </c>
      <c r="AM23" s="28">
        <v>0</v>
      </c>
      <c r="AN23" s="35" t="s">
        <v>63</v>
      </c>
      <c r="AO23" s="35"/>
      <c r="AP23" s="28"/>
      <c r="AQ23" s="30">
        <v>6.9833333333333343</v>
      </c>
      <c r="AR23" s="28">
        <v>4</v>
      </c>
      <c r="AS23" s="28"/>
      <c r="AT23" s="31" t="s">
        <v>20</v>
      </c>
      <c r="AU23" s="28"/>
      <c r="AV23" s="28"/>
      <c r="AW23" s="28">
        <v>0</v>
      </c>
      <c r="AX23" s="28" t="s">
        <v>70</v>
      </c>
      <c r="AY23" s="35"/>
      <c r="AZ23" s="28"/>
      <c r="BA23" s="28"/>
      <c r="BB23" s="28"/>
      <c r="BC23" s="28"/>
      <c r="BD23" s="28"/>
      <c r="BE23" s="28">
        <v>0</v>
      </c>
      <c r="BF23" s="28">
        <v>0</v>
      </c>
      <c r="BG23" s="28" t="s">
        <v>78</v>
      </c>
      <c r="BH23" s="28">
        <v>1</v>
      </c>
      <c r="BI23" s="28">
        <v>0</v>
      </c>
      <c r="BJ23" s="28">
        <v>0</v>
      </c>
      <c r="BK23" s="28"/>
      <c r="BL23" s="28"/>
      <c r="BM23" s="14"/>
      <c r="BN23" s="15" t="s">
        <v>123</v>
      </c>
      <c r="BQ23" s="25"/>
    </row>
    <row r="24" spans="1:69" ht="10" x14ac:dyDescent="0.2">
      <c r="A24" s="12" t="s">
        <v>91</v>
      </c>
      <c r="B24" s="14" t="s">
        <v>22</v>
      </c>
      <c r="C24" s="14">
        <v>4044</v>
      </c>
      <c r="E24" s="15">
        <v>4044</v>
      </c>
      <c r="H24" s="12"/>
      <c r="J24" s="12" t="s">
        <v>2</v>
      </c>
      <c r="L24" s="15" t="s">
        <v>54</v>
      </c>
      <c r="N24" s="16"/>
      <c r="O24" s="27">
        <v>20.28</v>
      </c>
      <c r="P24" s="28">
        <v>202.8</v>
      </c>
      <c r="Q24" s="28">
        <v>1300</v>
      </c>
      <c r="R24" s="27" t="s">
        <v>192</v>
      </c>
      <c r="S24" s="28">
        <v>1</v>
      </c>
      <c r="T24" s="28">
        <v>6</v>
      </c>
      <c r="U24" s="28">
        <v>0</v>
      </c>
      <c r="V24" s="28"/>
      <c r="W24" s="28"/>
      <c r="X24" s="28"/>
      <c r="Y24" s="29"/>
      <c r="Z24" s="28"/>
      <c r="AA24" s="28">
        <v>0</v>
      </c>
      <c r="AB24" s="28">
        <v>0</v>
      </c>
      <c r="AC24" s="28">
        <v>0</v>
      </c>
      <c r="AD24" s="35" t="s">
        <v>63</v>
      </c>
      <c r="AE24" s="28"/>
      <c r="AF24" s="28"/>
      <c r="AG24" s="28"/>
      <c r="AH24" s="28"/>
      <c r="AI24" s="28"/>
      <c r="AJ24" s="31"/>
      <c r="AK24" s="28">
        <v>204.3</v>
      </c>
      <c r="AL24" s="28">
        <v>1300</v>
      </c>
      <c r="AM24" s="27" t="s">
        <v>59</v>
      </c>
      <c r="AN24" s="35" t="s">
        <v>63</v>
      </c>
      <c r="AO24" s="28">
        <v>6</v>
      </c>
      <c r="AP24" s="28">
        <v>0</v>
      </c>
      <c r="AQ24" s="30">
        <v>6.8166666666666664</v>
      </c>
      <c r="AR24" s="28">
        <v>4</v>
      </c>
      <c r="AS24" s="28"/>
      <c r="AT24" s="31" t="s">
        <v>10</v>
      </c>
      <c r="AU24" s="28">
        <v>206.8</v>
      </c>
      <c r="AV24" s="28">
        <v>1300</v>
      </c>
      <c r="AW24" s="28" t="s">
        <v>59</v>
      </c>
      <c r="AX24" s="28">
        <v>1</v>
      </c>
      <c r="AY24" s="28">
        <v>6</v>
      </c>
      <c r="AZ24" s="28">
        <v>0</v>
      </c>
      <c r="BA24" s="28"/>
      <c r="BB24" s="28"/>
      <c r="BC24" s="28"/>
      <c r="BD24" s="28"/>
      <c r="BE24" s="28">
        <v>229.5</v>
      </c>
      <c r="BF24" s="28">
        <v>1300</v>
      </c>
      <c r="BG24" s="28" t="s">
        <v>59</v>
      </c>
      <c r="BH24" s="28">
        <v>1</v>
      </c>
      <c r="BI24" s="28">
        <v>0</v>
      </c>
      <c r="BJ24" s="28">
        <v>0</v>
      </c>
      <c r="BK24" s="28"/>
      <c r="BL24" s="28"/>
      <c r="BM24" s="14"/>
      <c r="BN24" s="15" t="s">
        <v>107</v>
      </c>
      <c r="BQ24" s="14" t="s">
        <v>4</v>
      </c>
    </row>
    <row r="25" spans="1:69" ht="10" x14ac:dyDescent="0.2">
      <c r="A25" s="12" t="s">
        <v>91</v>
      </c>
      <c r="B25" s="14" t="s">
        <v>22</v>
      </c>
      <c r="C25" s="14">
        <v>4044</v>
      </c>
      <c r="E25" s="15">
        <v>4044</v>
      </c>
      <c r="H25" s="12"/>
      <c r="J25" s="12" t="s">
        <v>2</v>
      </c>
      <c r="L25" s="15" t="s">
        <v>54</v>
      </c>
      <c r="N25" s="16"/>
      <c r="O25" s="27">
        <v>12.49</v>
      </c>
      <c r="P25" s="28">
        <v>124.9</v>
      </c>
      <c r="Q25" s="28">
        <v>1300</v>
      </c>
      <c r="R25" s="27" t="s">
        <v>192</v>
      </c>
      <c r="S25" s="28">
        <v>1</v>
      </c>
      <c r="T25" s="28">
        <v>6</v>
      </c>
      <c r="U25" s="28">
        <v>0</v>
      </c>
      <c r="V25" s="28"/>
      <c r="W25" s="28"/>
      <c r="X25" s="28"/>
      <c r="Y25" s="29"/>
      <c r="Z25" s="28"/>
      <c r="AA25" s="28">
        <v>0</v>
      </c>
      <c r="AB25" s="28">
        <v>0</v>
      </c>
      <c r="AC25" s="28">
        <v>0</v>
      </c>
      <c r="AD25" s="35" t="s">
        <v>63</v>
      </c>
      <c r="AE25" s="28"/>
      <c r="AF25" s="28"/>
      <c r="AG25" s="28"/>
      <c r="AH25" s="28"/>
      <c r="AI25" s="28"/>
      <c r="AJ25" s="31"/>
      <c r="AK25" s="28">
        <v>125.19999999999999</v>
      </c>
      <c r="AL25" s="28">
        <v>1300</v>
      </c>
      <c r="AM25" s="27" t="s">
        <v>59</v>
      </c>
      <c r="AN25" s="35" t="s">
        <v>63</v>
      </c>
      <c r="AO25" s="28">
        <v>6</v>
      </c>
      <c r="AP25" s="28">
        <v>0</v>
      </c>
      <c r="AQ25" s="30">
        <v>6.8833333333333329</v>
      </c>
      <c r="AR25" s="28">
        <v>4</v>
      </c>
      <c r="AS25" s="28"/>
      <c r="AT25" s="31"/>
      <c r="AU25" s="28"/>
      <c r="AV25" s="27"/>
      <c r="AW25" s="28">
        <v>0</v>
      </c>
      <c r="AX25" s="28" t="s">
        <v>70</v>
      </c>
      <c r="AY25" s="28"/>
      <c r="AZ25" s="28"/>
      <c r="BA25" s="28"/>
      <c r="BB25" s="28"/>
      <c r="BC25" s="28"/>
      <c r="BD25" s="28"/>
      <c r="BE25" s="28">
        <v>101.22</v>
      </c>
      <c r="BF25" s="28">
        <v>1300</v>
      </c>
      <c r="BG25" s="28" t="s">
        <v>59</v>
      </c>
      <c r="BH25" s="28">
        <v>1</v>
      </c>
      <c r="BI25" s="28">
        <v>0</v>
      </c>
      <c r="BJ25" s="28">
        <v>0</v>
      </c>
      <c r="BK25" s="28"/>
      <c r="BL25" s="28"/>
      <c r="BM25" s="14"/>
      <c r="BN25" s="15" t="s">
        <v>108</v>
      </c>
      <c r="BQ25" s="25"/>
    </row>
    <row r="26" spans="1:69" ht="10" hidden="1" x14ac:dyDescent="0.2">
      <c r="A26" s="12" t="s">
        <v>91</v>
      </c>
      <c r="B26" s="14" t="s">
        <v>22</v>
      </c>
      <c r="C26" s="14">
        <v>4044</v>
      </c>
      <c r="E26" s="15">
        <v>4044</v>
      </c>
      <c r="H26" s="12"/>
      <c r="J26" s="12" t="s">
        <v>2</v>
      </c>
      <c r="L26" s="15" t="s">
        <v>54</v>
      </c>
      <c r="N26" s="16"/>
      <c r="O26" s="27">
        <v>10.19</v>
      </c>
      <c r="P26" s="28">
        <v>101.89999999999999</v>
      </c>
      <c r="Q26" s="28">
        <v>1300</v>
      </c>
      <c r="R26" s="27" t="s">
        <v>192</v>
      </c>
      <c r="S26" s="28">
        <v>1</v>
      </c>
      <c r="T26" s="28">
        <v>6</v>
      </c>
      <c r="U26" s="28">
        <v>0</v>
      </c>
      <c r="V26" s="28"/>
      <c r="W26" s="28"/>
      <c r="X26" s="28"/>
      <c r="Y26" s="29"/>
      <c r="Z26" s="28"/>
      <c r="AA26" s="28">
        <v>0</v>
      </c>
      <c r="AB26" s="28">
        <v>0</v>
      </c>
      <c r="AC26" s="28">
        <v>0</v>
      </c>
      <c r="AD26" s="35" t="s">
        <v>63</v>
      </c>
      <c r="AE26" s="28"/>
      <c r="AF26" s="28"/>
      <c r="AG26" s="28"/>
      <c r="AH26" s="28"/>
      <c r="AI26" s="28"/>
      <c r="AJ26" s="31"/>
      <c r="AK26" s="28">
        <v>0</v>
      </c>
      <c r="AL26" s="27">
        <v>0</v>
      </c>
      <c r="AM26" s="28">
        <v>0</v>
      </c>
      <c r="AN26" s="35" t="s">
        <v>63</v>
      </c>
      <c r="AO26" s="28"/>
      <c r="AP26" s="28"/>
      <c r="AQ26" s="30">
        <v>6.3666666666666671</v>
      </c>
      <c r="AR26" s="28">
        <v>4</v>
      </c>
      <c r="AS26" s="28"/>
      <c r="AT26" s="31" t="s">
        <v>20</v>
      </c>
      <c r="AU26" s="28"/>
      <c r="AV26" s="27"/>
      <c r="AW26" s="28">
        <v>0</v>
      </c>
      <c r="AX26" s="28" t="s">
        <v>70</v>
      </c>
      <c r="AY26" s="28"/>
      <c r="AZ26" s="28"/>
      <c r="BA26" s="28"/>
      <c r="BB26" s="28"/>
      <c r="BC26" s="28"/>
      <c r="BD26" s="28"/>
      <c r="BE26" s="28"/>
      <c r="BF26" s="28"/>
      <c r="BG26" s="28">
        <v>0</v>
      </c>
      <c r="BH26" s="28" t="s">
        <v>64</v>
      </c>
      <c r="BI26" s="28"/>
      <c r="BJ26" s="28"/>
      <c r="BK26" s="28"/>
      <c r="BL26" s="28"/>
      <c r="BM26" s="14"/>
      <c r="BN26" s="15"/>
      <c r="BQ26" s="25"/>
    </row>
    <row r="27" spans="1:69" ht="10" hidden="1" x14ac:dyDescent="0.2">
      <c r="A27" s="12" t="s">
        <v>91</v>
      </c>
      <c r="B27" s="14" t="s">
        <v>22</v>
      </c>
      <c r="C27" s="14">
        <v>4044</v>
      </c>
      <c r="E27" s="15">
        <v>4044</v>
      </c>
      <c r="H27" s="12"/>
      <c r="J27" s="12" t="s">
        <v>2</v>
      </c>
      <c r="L27" s="15" t="s">
        <v>54</v>
      </c>
      <c r="N27" s="16"/>
      <c r="O27" s="27">
        <v>10.19</v>
      </c>
      <c r="P27" s="28">
        <v>101.89999999999999</v>
      </c>
      <c r="Q27" s="28">
        <v>1300</v>
      </c>
      <c r="R27" s="27" t="s">
        <v>192</v>
      </c>
      <c r="S27" s="28">
        <v>1</v>
      </c>
      <c r="T27" s="28">
        <v>6</v>
      </c>
      <c r="U27" s="28">
        <v>0</v>
      </c>
      <c r="V27" s="28"/>
      <c r="W27" s="28"/>
      <c r="X27" s="28"/>
      <c r="Y27" s="29"/>
      <c r="Z27" s="28"/>
      <c r="AA27" s="28">
        <v>0</v>
      </c>
      <c r="AB27" s="28">
        <v>0</v>
      </c>
      <c r="AC27" s="28">
        <v>0</v>
      </c>
      <c r="AD27" s="35" t="s">
        <v>63</v>
      </c>
      <c r="AE27" s="28"/>
      <c r="AF27" s="28"/>
      <c r="AG27" s="28"/>
      <c r="AH27" s="28"/>
      <c r="AI27" s="28"/>
      <c r="AJ27" s="31"/>
      <c r="AK27" s="28">
        <v>0</v>
      </c>
      <c r="AL27" s="27">
        <v>0</v>
      </c>
      <c r="AM27" s="28">
        <v>0</v>
      </c>
      <c r="AN27" s="35" t="s">
        <v>63</v>
      </c>
      <c r="AO27" s="28"/>
      <c r="AP27" s="28"/>
      <c r="AQ27" s="30">
        <v>6.6</v>
      </c>
      <c r="AR27" s="28">
        <v>4</v>
      </c>
      <c r="AS27" s="28"/>
      <c r="AT27" s="31" t="s">
        <v>20</v>
      </c>
      <c r="AU27" s="28"/>
      <c r="AV27" s="27"/>
      <c r="AW27" s="28">
        <v>0</v>
      </c>
      <c r="AX27" s="28" t="s">
        <v>70</v>
      </c>
      <c r="AY27" s="28"/>
      <c r="AZ27" s="28"/>
      <c r="BA27" s="28"/>
      <c r="BB27" s="28"/>
      <c r="BC27" s="28"/>
      <c r="BD27" s="28"/>
      <c r="BE27" s="28"/>
      <c r="BF27" s="28"/>
      <c r="BG27" s="28">
        <v>0</v>
      </c>
      <c r="BH27" s="28" t="s">
        <v>64</v>
      </c>
      <c r="BI27" s="28"/>
      <c r="BJ27" s="28"/>
      <c r="BK27" s="28"/>
      <c r="BL27" s="28"/>
      <c r="BM27" s="14"/>
      <c r="BN27" s="15"/>
      <c r="BQ27" s="25"/>
    </row>
    <row r="28" spans="1:69" ht="10" x14ac:dyDescent="0.2">
      <c r="A28" s="12" t="s">
        <v>92</v>
      </c>
      <c r="B28" s="14" t="s">
        <v>22</v>
      </c>
      <c r="C28" s="14">
        <v>4045</v>
      </c>
      <c r="E28" s="15">
        <v>4045</v>
      </c>
      <c r="H28" s="12"/>
      <c r="J28" s="12" t="s">
        <v>1</v>
      </c>
      <c r="L28" s="15" t="s">
        <v>55</v>
      </c>
      <c r="N28" s="16"/>
      <c r="O28" s="27"/>
      <c r="P28" s="28"/>
      <c r="Q28" s="27"/>
      <c r="R28" s="27"/>
      <c r="S28" s="28"/>
      <c r="T28" s="28"/>
      <c r="U28" s="28"/>
      <c r="V28" s="28"/>
      <c r="W28" s="28"/>
      <c r="X28" s="28"/>
      <c r="Y28" s="29"/>
      <c r="Z28" s="28"/>
      <c r="AA28" s="28"/>
      <c r="AB28" s="28"/>
      <c r="AC28" s="28"/>
      <c r="AD28" s="28"/>
      <c r="AE28" s="28"/>
      <c r="AF28" s="28"/>
      <c r="AG28" s="28"/>
      <c r="AH28" s="28"/>
      <c r="AI28" s="28"/>
      <c r="AJ28" s="31"/>
      <c r="AK28" s="28">
        <v>121.8</v>
      </c>
      <c r="AL28" s="28">
        <v>1300</v>
      </c>
      <c r="AM28" s="27" t="s">
        <v>65</v>
      </c>
      <c r="AN28" s="28">
        <v>1</v>
      </c>
      <c r="AO28" s="28">
        <v>6</v>
      </c>
      <c r="AP28" s="28">
        <v>0</v>
      </c>
      <c r="AQ28" s="30">
        <v>9.1666666666666661</v>
      </c>
      <c r="AR28" s="28">
        <v>4</v>
      </c>
      <c r="AS28" s="28"/>
      <c r="AT28" s="31" t="s">
        <v>10</v>
      </c>
      <c r="AU28" s="28">
        <v>129.19999999999999</v>
      </c>
      <c r="AV28" s="28">
        <v>1300</v>
      </c>
      <c r="AW28" s="28" t="s">
        <v>59</v>
      </c>
      <c r="AX28" s="28">
        <v>1</v>
      </c>
      <c r="AY28" s="28">
        <v>6</v>
      </c>
      <c r="AZ28" s="28">
        <v>0</v>
      </c>
      <c r="BA28" s="28"/>
      <c r="BB28" s="28"/>
      <c r="BC28" s="28"/>
      <c r="BD28" s="28"/>
      <c r="BE28" s="28">
        <v>171.89</v>
      </c>
      <c r="BF28" s="28">
        <v>800</v>
      </c>
      <c r="BG28" s="28" t="s">
        <v>193</v>
      </c>
      <c r="BH28" s="28">
        <v>1</v>
      </c>
      <c r="BI28" s="28">
        <v>0</v>
      </c>
      <c r="BJ28" s="28">
        <v>0</v>
      </c>
      <c r="BK28" s="28"/>
      <c r="BL28" s="28"/>
      <c r="BM28" s="14"/>
      <c r="BN28" s="15" t="s">
        <v>109</v>
      </c>
      <c r="BQ28" s="14" t="s">
        <v>4</v>
      </c>
    </row>
    <row r="29" spans="1:69" ht="10" hidden="1" x14ac:dyDescent="0.2">
      <c r="A29" s="12" t="s">
        <v>92</v>
      </c>
      <c r="B29" s="14" t="s">
        <v>22</v>
      </c>
      <c r="C29" s="14">
        <v>4045</v>
      </c>
      <c r="D29" s="14">
        <v>8078</v>
      </c>
      <c r="E29" s="15">
        <v>4045</v>
      </c>
      <c r="H29" s="12"/>
      <c r="J29" s="12" t="s">
        <v>1</v>
      </c>
      <c r="L29" s="15" t="s">
        <v>55</v>
      </c>
      <c r="N29" s="16"/>
      <c r="O29" s="27"/>
      <c r="P29" s="28"/>
      <c r="Q29" s="27"/>
      <c r="R29" s="27"/>
      <c r="S29" s="28"/>
      <c r="T29" s="28"/>
      <c r="U29" s="28"/>
      <c r="V29" s="28"/>
      <c r="W29" s="28"/>
      <c r="X29" s="28"/>
      <c r="Y29" s="29"/>
      <c r="Z29" s="28"/>
      <c r="AA29" s="28"/>
      <c r="AB29" s="28"/>
      <c r="AC29" s="28"/>
      <c r="AD29" s="28"/>
      <c r="AE29" s="28"/>
      <c r="AF29" s="28"/>
      <c r="AG29" s="28"/>
      <c r="AH29" s="28"/>
      <c r="AI29" s="28"/>
      <c r="AJ29" s="31"/>
      <c r="AK29" s="28"/>
      <c r="AL29" s="28"/>
      <c r="AM29" s="27"/>
      <c r="AN29" s="35"/>
      <c r="AO29" s="28"/>
      <c r="AP29" s="28"/>
      <c r="AQ29" s="30"/>
      <c r="AR29" s="28"/>
      <c r="AS29" s="28"/>
      <c r="AT29" s="31"/>
      <c r="AU29" s="28"/>
      <c r="AV29" s="28"/>
      <c r="AW29" s="28"/>
      <c r="AX29" s="35"/>
      <c r="AY29" s="28"/>
      <c r="AZ29" s="28"/>
      <c r="BA29" s="28"/>
      <c r="BB29" s="28"/>
      <c r="BC29" s="28"/>
      <c r="BD29" s="28"/>
      <c r="BE29" s="28">
        <v>133.69</v>
      </c>
      <c r="BF29" s="28">
        <v>1300</v>
      </c>
      <c r="BG29" s="28" t="s">
        <v>184</v>
      </c>
      <c r="BH29" s="28">
        <v>1</v>
      </c>
      <c r="BI29" s="28">
        <v>0</v>
      </c>
      <c r="BJ29" s="28">
        <v>0</v>
      </c>
      <c r="BK29" s="28"/>
      <c r="BL29" s="28"/>
      <c r="BM29" s="14"/>
      <c r="BN29" s="15" t="s">
        <v>81</v>
      </c>
      <c r="BQ29" s="14"/>
    </row>
    <row r="30" spans="1:69" ht="10" hidden="1" x14ac:dyDescent="0.2">
      <c r="A30" s="12" t="s">
        <v>92</v>
      </c>
      <c r="B30" s="14" t="s">
        <v>22</v>
      </c>
      <c r="C30" s="14">
        <v>4045</v>
      </c>
      <c r="D30" s="14">
        <v>8079</v>
      </c>
      <c r="E30" s="15">
        <v>4045</v>
      </c>
      <c r="H30" s="12"/>
      <c r="J30" s="12" t="s">
        <v>1</v>
      </c>
      <c r="L30" s="15" t="s">
        <v>55</v>
      </c>
      <c r="N30" s="16"/>
      <c r="O30" s="27"/>
      <c r="P30" s="28"/>
      <c r="Q30" s="27"/>
      <c r="R30" s="27"/>
      <c r="S30" s="28"/>
      <c r="T30" s="28"/>
      <c r="U30" s="28"/>
      <c r="V30" s="28"/>
      <c r="W30" s="28"/>
      <c r="X30" s="28"/>
      <c r="Y30" s="29"/>
      <c r="Z30" s="28"/>
      <c r="AA30" s="28"/>
      <c r="AB30" s="28"/>
      <c r="AC30" s="28"/>
      <c r="AD30" s="28"/>
      <c r="AE30" s="28"/>
      <c r="AF30" s="28"/>
      <c r="AG30" s="28"/>
      <c r="AH30" s="28"/>
      <c r="AI30" s="28"/>
      <c r="AJ30" s="31"/>
      <c r="AK30" s="28"/>
      <c r="AL30" s="28"/>
      <c r="AM30" s="27"/>
      <c r="AN30" s="35"/>
      <c r="AO30" s="28"/>
      <c r="AP30" s="28"/>
      <c r="AQ30" s="30"/>
      <c r="AR30" s="28"/>
      <c r="AS30" s="28"/>
      <c r="AT30" s="31"/>
      <c r="AU30" s="28"/>
      <c r="AV30" s="28"/>
      <c r="AW30" s="28"/>
      <c r="AX30" s="35"/>
      <c r="AY30" s="28"/>
      <c r="AZ30" s="28"/>
      <c r="BA30" s="28"/>
      <c r="BB30" s="28"/>
      <c r="BC30" s="28"/>
      <c r="BD30" s="28"/>
      <c r="BE30" s="28">
        <v>127.32</v>
      </c>
      <c r="BF30" s="28">
        <v>1300</v>
      </c>
      <c r="BG30" s="28" t="s">
        <v>184</v>
      </c>
      <c r="BH30" s="28">
        <v>1</v>
      </c>
      <c r="BI30" s="28">
        <v>0</v>
      </c>
      <c r="BJ30" s="28">
        <v>0</v>
      </c>
      <c r="BK30" s="28"/>
      <c r="BL30" s="28"/>
      <c r="BM30" s="14"/>
      <c r="BN30" s="15"/>
      <c r="BQ30" s="14"/>
    </row>
    <row r="31" spans="1:69" ht="10" x14ac:dyDescent="0.2">
      <c r="A31" s="12" t="s">
        <v>93</v>
      </c>
      <c r="B31" s="14" t="s">
        <v>22</v>
      </c>
      <c r="C31" s="14">
        <v>4046</v>
      </c>
      <c r="E31" s="15">
        <v>4046</v>
      </c>
      <c r="H31" s="12"/>
      <c r="J31" s="12" t="s">
        <v>2</v>
      </c>
      <c r="L31" s="15" t="s">
        <v>54</v>
      </c>
      <c r="N31" s="16"/>
      <c r="O31" s="27">
        <v>25.9</v>
      </c>
      <c r="P31" s="28">
        <v>259</v>
      </c>
      <c r="Q31" s="28">
        <v>1300</v>
      </c>
      <c r="R31" s="27" t="s">
        <v>192</v>
      </c>
      <c r="S31" s="28"/>
      <c r="T31" s="28">
        <v>6</v>
      </c>
      <c r="U31" s="28">
        <v>0</v>
      </c>
      <c r="V31" s="28"/>
      <c r="W31" s="28"/>
      <c r="X31" s="28"/>
      <c r="Y31" s="29"/>
      <c r="Z31" s="28"/>
      <c r="AA31" s="28">
        <v>0</v>
      </c>
      <c r="AB31" s="28">
        <v>0</v>
      </c>
      <c r="AC31" s="28">
        <v>0</v>
      </c>
      <c r="AD31" s="35" t="s">
        <v>63</v>
      </c>
      <c r="AE31" s="28"/>
      <c r="AF31" s="28"/>
      <c r="AG31" s="28"/>
      <c r="AH31" s="28"/>
      <c r="AI31" s="28"/>
      <c r="AJ31" s="31"/>
      <c r="AK31" s="28">
        <v>262.8</v>
      </c>
      <c r="AL31" s="28">
        <v>1300</v>
      </c>
      <c r="AM31" s="27" t="s">
        <v>59</v>
      </c>
      <c r="AN31" s="28">
        <v>1</v>
      </c>
      <c r="AO31" s="28">
        <v>6</v>
      </c>
      <c r="AP31" s="28">
        <v>0</v>
      </c>
      <c r="AQ31" s="30">
        <v>7.5166666666666666</v>
      </c>
      <c r="AR31" s="28">
        <v>4</v>
      </c>
      <c r="AS31" s="28"/>
      <c r="AT31" s="31" t="s">
        <v>10</v>
      </c>
      <c r="AU31" s="28">
        <v>266.8</v>
      </c>
      <c r="AV31" s="28">
        <v>1300</v>
      </c>
      <c r="AW31" s="28" t="s">
        <v>59</v>
      </c>
      <c r="AX31" s="28">
        <v>1</v>
      </c>
      <c r="AY31" s="28">
        <v>6</v>
      </c>
      <c r="AZ31" s="28">
        <v>0</v>
      </c>
      <c r="BA31" s="28"/>
      <c r="BB31" s="28"/>
      <c r="BC31" s="28"/>
      <c r="BD31" s="28"/>
      <c r="BE31" s="28">
        <v>297.94</v>
      </c>
      <c r="BF31" s="28">
        <v>1300</v>
      </c>
      <c r="BG31" s="28" t="s">
        <v>59</v>
      </c>
      <c r="BH31" s="28">
        <v>1</v>
      </c>
      <c r="BI31" s="28">
        <v>0</v>
      </c>
      <c r="BJ31" s="28">
        <v>0</v>
      </c>
      <c r="BK31" s="28"/>
      <c r="BL31" s="28"/>
      <c r="BM31" s="14"/>
      <c r="BN31" s="15" t="s">
        <v>110</v>
      </c>
      <c r="BQ31" s="14" t="s">
        <v>4</v>
      </c>
    </row>
    <row r="32" spans="1:69" ht="10" x14ac:dyDescent="0.2">
      <c r="A32" s="12" t="s">
        <v>93</v>
      </c>
      <c r="B32" s="14" t="s">
        <v>22</v>
      </c>
      <c r="C32" s="14">
        <v>4046</v>
      </c>
      <c r="E32" s="15">
        <v>4046</v>
      </c>
      <c r="H32" s="12"/>
      <c r="J32" s="12" t="s">
        <v>2</v>
      </c>
      <c r="L32" s="15" t="s">
        <v>54</v>
      </c>
      <c r="N32" s="16"/>
      <c r="O32" s="27">
        <v>18.739999999999998</v>
      </c>
      <c r="P32" s="28">
        <v>187.39999999999998</v>
      </c>
      <c r="Q32" s="28">
        <v>1300</v>
      </c>
      <c r="R32" s="27" t="s">
        <v>192</v>
      </c>
      <c r="S32" s="28"/>
      <c r="T32" s="28">
        <v>6</v>
      </c>
      <c r="U32" s="28">
        <v>0</v>
      </c>
      <c r="V32" s="28"/>
      <c r="W32" s="28"/>
      <c r="X32" s="28"/>
      <c r="Y32" s="29"/>
      <c r="Z32" s="28"/>
      <c r="AA32" s="28">
        <v>0</v>
      </c>
      <c r="AB32" s="28">
        <v>0</v>
      </c>
      <c r="AC32" s="28">
        <v>0</v>
      </c>
      <c r="AD32" s="35" t="s">
        <v>63</v>
      </c>
      <c r="AE32" s="28"/>
      <c r="AF32" s="28"/>
      <c r="AG32" s="28"/>
      <c r="AH32" s="28"/>
      <c r="AI32" s="28"/>
      <c r="AJ32" s="31"/>
      <c r="AK32" s="28">
        <v>190.2</v>
      </c>
      <c r="AL32" s="28">
        <v>1300</v>
      </c>
      <c r="AM32" s="27" t="s">
        <v>59</v>
      </c>
      <c r="AN32" s="28">
        <v>1</v>
      </c>
      <c r="AO32" s="28">
        <v>6</v>
      </c>
      <c r="AP32" s="28">
        <v>0</v>
      </c>
      <c r="AQ32" s="30">
        <v>7.5166666666666666</v>
      </c>
      <c r="AR32" s="28">
        <v>4</v>
      </c>
      <c r="AS32" s="28"/>
      <c r="AT32" s="31"/>
      <c r="AU32" s="28">
        <v>195.10000000000002</v>
      </c>
      <c r="AV32" s="28">
        <v>1300</v>
      </c>
      <c r="AW32" s="28" t="s">
        <v>59</v>
      </c>
      <c r="AX32" s="28">
        <v>1</v>
      </c>
      <c r="AY32" s="28">
        <v>6</v>
      </c>
      <c r="AZ32" s="28">
        <v>0</v>
      </c>
      <c r="BA32" s="28"/>
      <c r="BB32" s="28"/>
      <c r="BC32" s="28"/>
      <c r="BD32" s="28"/>
      <c r="BE32" s="28">
        <v>226.95</v>
      </c>
      <c r="BF32" s="28">
        <v>1300</v>
      </c>
      <c r="BG32" s="28" t="s">
        <v>59</v>
      </c>
      <c r="BH32" s="28">
        <v>1</v>
      </c>
      <c r="BI32" s="28">
        <v>0</v>
      </c>
      <c r="BJ32" s="28">
        <v>0</v>
      </c>
      <c r="BK32" s="28"/>
      <c r="BL32" s="28"/>
      <c r="BM32" s="14"/>
      <c r="BN32" s="15" t="s">
        <v>111</v>
      </c>
      <c r="BQ32" s="25"/>
    </row>
    <row r="33" spans="1:69" ht="10" x14ac:dyDescent="0.2">
      <c r="A33" s="12" t="s">
        <v>94</v>
      </c>
      <c r="B33" s="14" t="s">
        <v>22</v>
      </c>
      <c r="C33" s="14">
        <v>4047</v>
      </c>
      <c r="D33" s="14">
        <v>8077</v>
      </c>
      <c r="E33" s="15">
        <v>4047</v>
      </c>
      <c r="H33" s="12"/>
      <c r="J33" s="12" t="s">
        <v>1</v>
      </c>
      <c r="L33" s="15" t="s">
        <v>55</v>
      </c>
      <c r="N33" s="16"/>
      <c r="O33" s="27">
        <v>18.05</v>
      </c>
      <c r="P33" s="28">
        <v>180.5</v>
      </c>
      <c r="Q33" s="28">
        <v>1300</v>
      </c>
      <c r="R33" s="27" t="s">
        <v>192</v>
      </c>
      <c r="S33" s="28"/>
      <c r="T33" s="28">
        <v>6</v>
      </c>
      <c r="U33" s="28">
        <v>0</v>
      </c>
      <c r="V33" s="28"/>
      <c r="W33" s="28"/>
      <c r="X33" s="28"/>
      <c r="Y33" s="29"/>
      <c r="Z33" s="28"/>
      <c r="AA33" s="28">
        <v>0</v>
      </c>
      <c r="AB33" s="28">
        <v>0</v>
      </c>
      <c r="AC33" s="28">
        <v>0</v>
      </c>
      <c r="AD33" s="35" t="s">
        <v>63</v>
      </c>
      <c r="AE33" s="28"/>
      <c r="AF33" s="28"/>
      <c r="AG33" s="28"/>
      <c r="AH33" s="28"/>
      <c r="AI33" s="28"/>
      <c r="AJ33" s="31"/>
      <c r="AK33" s="28">
        <v>181.4</v>
      </c>
      <c r="AL33" s="28">
        <v>1300</v>
      </c>
      <c r="AM33" s="27" t="s">
        <v>59</v>
      </c>
      <c r="AN33" s="28">
        <v>1</v>
      </c>
      <c r="AO33" s="28">
        <v>6</v>
      </c>
      <c r="AP33" s="28">
        <v>0</v>
      </c>
      <c r="AQ33" s="30">
        <v>7.45</v>
      </c>
      <c r="AR33" s="28">
        <v>4</v>
      </c>
      <c r="AS33" s="28"/>
      <c r="AT33" s="31"/>
      <c r="AU33" s="28">
        <v>183.5</v>
      </c>
      <c r="AV33" s="28">
        <v>1300</v>
      </c>
      <c r="AW33" s="28" t="s">
        <v>59</v>
      </c>
      <c r="AX33" s="28">
        <v>1</v>
      </c>
      <c r="AY33" s="28">
        <v>6</v>
      </c>
      <c r="AZ33" s="28">
        <v>0</v>
      </c>
      <c r="BA33" s="28"/>
      <c r="BB33" s="28"/>
      <c r="BC33" s="28"/>
      <c r="BD33" s="28"/>
      <c r="BE33" s="28">
        <v>136.55000000000001</v>
      </c>
      <c r="BF33" s="28">
        <v>1550</v>
      </c>
      <c r="BG33" s="28" t="s">
        <v>78</v>
      </c>
      <c r="BH33" s="28">
        <v>1</v>
      </c>
      <c r="BI33" s="28">
        <v>0</v>
      </c>
      <c r="BJ33" s="28">
        <v>0</v>
      </c>
      <c r="BK33" s="28"/>
      <c r="BL33" s="28"/>
      <c r="BM33" s="14"/>
      <c r="BN33" s="15" t="s">
        <v>112</v>
      </c>
      <c r="BQ33" s="25"/>
    </row>
    <row r="34" spans="1:69" ht="10" hidden="1" x14ac:dyDescent="0.2">
      <c r="A34" s="12" t="s">
        <v>94</v>
      </c>
      <c r="B34" s="14" t="s">
        <v>22</v>
      </c>
      <c r="C34" s="14">
        <v>4047</v>
      </c>
      <c r="E34" s="15">
        <v>4047</v>
      </c>
      <c r="H34" s="12"/>
      <c r="J34" s="12" t="s">
        <v>1</v>
      </c>
      <c r="L34" s="15" t="s">
        <v>55</v>
      </c>
      <c r="N34" s="16"/>
      <c r="O34" s="27">
        <v>10.26</v>
      </c>
      <c r="P34" s="28">
        <v>102.6</v>
      </c>
      <c r="Q34" s="28">
        <v>1300</v>
      </c>
      <c r="R34" s="27" t="s">
        <v>192</v>
      </c>
      <c r="S34" s="28"/>
      <c r="T34" s="28">
        <v>6</v>
      </c>
      <c r="U34" s="28">
        <v>0</v>
      </c>
      <c r="V34" s="28"/>
      <c r="W34" s="28"/>
      <c r="X34" s="28"/>
      <c r="Y34" s="29"/>
      <c r="Z34" s="28"/>
      <c r="AA34" s="28">
        <v>0</v>
      </c>
      <c r="AB34" s="28">
        <v>0</v>
      </c>
      <c r="AC34" s="28">
        <v>0</v>
      </c>
      <c r="AD34" s="35" t="s">
        <v>63</v>
      </c>
      <c r="AE34" s="28"/>
      <c r="AF34" s="28"/>
      <c r="AG34" s="28"/>
      <c r="AH34" s="28"/>
      <c r="AI34" s="28"/>
      <c r="AJ34" s="31"/>
      <c r="AK34" s="28">
        <v>104.2</v>
      </c>
      <c r="AL34" s="28">
        <v>1300</v>
      </c>
      <c r="AM34" s="27" t="s">
        <v>59</v>
      </c>
      <c r="AN34" s="28">
        <v>1</v>
      </c>
      <c r="AO34" s="28">
        <v>6</v>
      </c>
      <c r="AP34" s="28">
        <v>0</v>
      </c>
      <c r="AQ34" s="30">
        <v>7.5166666666666666</v>
      </c>
      <c r="AR34" s="28">
        <v>4</v>
      </c>
      <c r="AS34" s="28"/>
      <c r="AT34" s="31"/>
      <c r="AU34" s="28">
        <v>107.4</v>
      </c>
      <c r="AV34" s="28">
        <v>1300</v>
      </c>
      <c r="AW34" s="28" t="s">
        <v>59</v>
      </c>
      <c r="AX34" s="28">
        <v>1</v>
      </c>
      <c r="AY34" s="28">
        <v>6</v>
      </c>
      <c r="AZ34" s="28">
        <v>0</v>
      </c>
      <c r="BA34" s="28"/>
      <c r="BB34" s="28"/>
      <c r="BC34" s="28"/>
      <c r="BD34" s="28"/>
      <c r="BE34" s="28">
        <v>190.35</v>
      </c>
      <c r="BF34" s="28">
        <v>1550</v>
      </c>
      <c r="BG34" s="28" t="s">
        <v>78</v>
      </c>
      <c r="BH34" s="28">
        <v>1</v>
      </c>
      <c r="BI34" s="28">
        <v>0</v>
      </c>
      <c r="BJ34" s="28">
        <v>0</v>
      </c>
      <c r="BK34" s="28"/>
      <c r="BL34" s="28"/>
      <c r="BM34" s="14"/>
      <c r="BN34" s="15" t="s">
        <v>113</v>
      </c>
      <c r="BQ34" s="25"/>
    </row>
    <row r="35" spans="1:69" ht="10" x14ac:dyDescent="0.2">
      <c r="A35" s="12" t="s">
        <v>94</v>
      </c>
      <c r="B35" s="14" t="s">
        <v>22</v>
      </c>
      <c r="C35" s="14">
        <v>4047</v>
      </c>
      <c r="E35" s="15">
        <v>4047</v>
      </c>
      <c r="H35" s="12"/>
      <c r="J35" s="12" t="s">
        <v>1</v>
      </c>
      <c r="L35" s="15" t="s">
        <v>55</v>
      </c>
      <c r="N35" s="16"/>
      <c r="O35" s="27">
        <v>15.44</v>
      </c>
      <c r="P35" s="28">
        <v>154.4</v>
      </c>
      <c r="Q35" s="28">
        <v>1300</v>
      </c>
      <c r="R35" s="27" t="s">
        <v>192</v>
      </c>
      <c r="S35" s="28"/>
      <c r="T35" s="28">
        <v>6</v>
      </c>
      <c r="U35" s="28">
        <v>0</v>
      </c>
      <c r="V35" s="28"/>
      <c r="W35" s="28"/>
      <c r="X35" s="28"/>
      <c r="Y35" s="29"/>
      <c r="Z35" s="28"/>
      <c r="AA35" s="28">
        <v>0</v>
      </c>
      <c r="AB35" s="28">
        <v>0</v>
      </c>
      <c r="AC35" s="28">
        <v>0</v>
      </c>
      <c r="AD35" s="35" t="s">
        <v>63</v>
      </c>
      <c r="AE35" s="28"/>
      <c r="AF35" s="28"/>
      <c r="AG35" s="28"/>
      <c r="AH35" s="28"/>
      <c r="AI35" s="28"/>
      <c r="AJ35" s="31"/>
      <c r="AK35" s="28">
        <v>0</v>
      </c>
      <c r="AL35" s="28">
        <v>0</v>
      </c>
      <c r="AM35" s="28">
        <v>0</v>
      </c>
      <c r="AN35" s="28" t="s">
        <v>63</v>
      </c>
      <c r="AO35" s="28"/>
      <c r="AP35" s="28"/>
      <c r="AQ35" s="30">
        <v>7.5166666666666666</v>
      </c>
      <c r="AR35" s="28">
        <v>4</v>
      </c>
      <c r="AS35" s="28"/>
      <c r="AT35" s="31" t="s">
        <v>20</v>
      </c>
      <c r="AU35" s="28"/>
      <c r="AV35" s="27"/>
      <c r="AW35" s="28">
        <v>0</v>
      </c>
      <c r="AX35" s="28" t="s">
        <v>70</v>
      </c>
      <c r="AY35" s="28"/>
      <c r="AZ35" s="28"/>
      <c r="BA35" s="28"/>
      <c r="BB35" s="28"/>
      <c r="BC35" s="28"/>
      <c r="BD35" s="28"/>
      <c r="BE35" s="28">
        <v>188.12</v>
      </c>
      <c r="BF35" s="28">
        <v>1700</v>
      </c>
      <c r="BG35" s="28" t="s">
        <v>78</v>
      </c>
      <c r="BH35" s="28">
        <v>1</v>
      </c>
      <c r="BI35" s="28">
        <v>0</v>
      </c>
      <c r="BJ35" s="28">
        <v>0</v>
      </c>
      <c r="BK35" s="28"/>
      <c r="BL35" s="28"/>
      <c r="BM35" s="14"/>
      <c r="BN35" s="15" t="s">
        <v>114</v>
      </c>
      <c r="BQ35" s="25"/>
    </row>
    <row r="36" spans="1:69" ht="10" x14ac:dyDescent="0.2">
      <c r="B36" s="14" t="s">
        <v>22</v>
      </c>
      <c r="C36" s="14">
        <v>4048</v>
      </c>
      <c r="E36" s="15">
        <v>4048</v>
      </c>
      <c r="H36" s="12"/>
      <c r="J36" s="12" t="s">
        <v>2</v>
      </c>
      <c r="L36" s="15" t="s">
        <v>54</v>
      </c>
      <c r="N36" s="16"/>
      <c r="O36" s="27">
        <v>16.059999999999999</v>
      </c>
      <c r="P36" s="28">
        <v>160.6</v>
      </c>
      <c r="Q36" s="28">
        <v>1300</v>
      </c>
      <c r="R36" s="27" t="s">
        <v>59</v>
      </c>
      <c r="S36" s="28"/>
      <c r="T36" s="28">
        <v>6</v>
      </c>
      <c r="U36" s="28">
        <v>0</v>
      </c>
      <c r="V36" s="28"/>
      <c r="W36" s="28"/>
      <c r="X36" s="28"/>
      <c r="Y36" s="29"/>
      <c r="Z36" s="28"/>
      <c r="AA36" s="28">
        <v>0</v>
      </c>
      <c r="AB36" s="28">
        <v>0</v>
      </c>
      <c r="AC36" s="28">
        <v>0</v>
      </c>
      <c r="AD36" s="35" t="s">
        <v>63</v>
      </c>
      <c r="AE36" s="28"/>
      <c r="AF36" s="28"/>
      <c r="AG36" s="28"/>
      <c r="AH36" s="28"/>
      <c r="AI36" s="28"/>
      <c r="AJ36" s="31"/>
      <c r="AK36" s="28">
        <v>164.20000000000002</v>
      </c>
      <c r="AL36" s="28">
        <v>1300</v>
      </c>
      <c r="AM36" s="27" t="s">
        <v>59</v>
      </c>
      <c r="AN36" s="28">
        <v>1</v>
      </c>
      <c r="AO36" s="28">
        <v>6</v>
      </c>
      <c r="AP36" s="28">
        <v>0</v>
      </c>
      <c r="AQ36" s="30">
        <v>5.1833333333333327</v>
      </c>
      <c r="AR36" s="28">
        <v>4</v>
      </c>
      <c r="AS36" s="28"/>
      <c r="AT36" s="31"/>
      <c r="AU36" s="28">
        <v>168.6</v>
      </c>
      <c r="AV36" s="28">
        <v>1300</v>
      </c>
      <c r="AW36" s="28" t="s">
        <v>59</v>
      </c>
      <c r="AX36" s="28">
        <v>1</v>
      </c>
      <c r="AY36" s="28">
        <v>6</v>
      </c>
      <c r="AZ36" s="28">
        <v>0</v>
      </c>
      <c r="BA36" s="28"/>
      <c r="BB36" s="28"/>
      <c r="BC36" s="28"/>
      <c r="BD36" s="28"/>
      <c r="BE36" s="28">
        <v>202.45</v>
      </c>
      <c r="BF36" s="28">
        <v>1450</v>
      </c>
      <c r="BG36" s="28" t="s">
        <v>78</v>
      </c>
      <c r="BH36" s="28">
        <v>1</v>
      </c>
      <c r="BI36" s="28">
        <v>0</v>
      </c>
      <c r="BJ36" s="28">
        <v>0</v>
      </c>
      <c r="BK36" s="28"/>
      <c r="BL36" s="28"/>
      <c r="BM36" s="14"/>
      <c r="BN36" s="15" t="s">
        <v>115</v>
      </c>
      <c r="BQ36" s="25"/>
    </row>
    <row r="37" spans="1:69" ht="10" hidden="1" x14ac:dyDescent="0.2">
      <c r="B37" s="14" t="s">
        <v>22</v>
      </c>
      <c r="C37" s="14">
        <v>4049</v>
      </c>
      <c r="E37" s="15">
        <v>4049</v>
      </c>
      <c r="H37" s="12"/>
      <c r="J37" s="12" t="s">
        <v>2</v>
      </c>
      <c r="L37" s="15" t="s">
        <v>54</v>
      </c>
      <c r="N37" s="16"/>
      <c r="O37" s="27"/>
      <c r="P37" s="28"/>
      <c r="Q37" s="27"/>
      <c r="R37" s="27"/>
      <c r="S37" s="28"/>
      <c r="T37" s="28"/>
      <c r="U37" s="28"/>
      <c r="V37" s="28"/>
      <c r="W37" s="28"/>
      <c r="X37" s="28"/>
      <c r="Y37" s="29"/>
      <c r="Z37" s="28"/>
      <c r="AA37" s="28"/>
      <c r="AB37" s="28"/>
      <c r="AC37" s="28"/>
      <c r="AD37" s="28"/>
      <c r="AE37" s="28"/>
      <c r="AF37" s="28"/>
      <c r="AG37" s="28"/>
      <c r="AH37" s="28"/>
      <c r="AI37" s="28"/>
      <c r="AJ37" s="31"/>
      <c r="AK37" s="28">
        <v>105</v>
      </c>
      <c r="AL37" s="28">
        <v>1300</v>
      </c>
      <c r="AM37" s="27" t="s">
        <v>65</v>
      </c>
      <c r="AN37" s="28">
        <v>1</v>
      </c>
      <c r="AO37" s="28">
        <v>6</v>
      </c>
      <c r="AP37" s="28">
        <v>0</v>
      </c>
      <c r="AQ37" s="30">
        <v>4.5</v>
      </c>
      <c r="AR37" s="28">
        <v>4</v>
      </c>
      <c r="AS37" s="28"/>
      <c r="AT37" s="36"/>
      <c r="AU37" s="28"/>
      <c r="AV37" s="27"/>
      <c r="AW37" s="28">
        <v>0</v>
      </c>
      <c r="AX37" s="28" t="s">
        <v>64</v>
      </c>
      <c r="AY37" s="28"/>
      <c r="AZ37" s="28"/>
      <c r="BA37" s="28"/>
      <c r="BB37" s="28"/>
      <c r="BC37" s="28"/>
      <c r="BD37" s="28"/>
      <c r="BE37" s="28">
        <v>136.24</v>
      </c>
      <c r="BF37" s="28">
        <v>1800</v>
      </c>
      <c r="BG37" s="28" t="s">
        <v>59</v>
      </c>
      <c r="BH37" s="28">
        <v>1</v>
      </c>
      <c r="BI37" s="28">
        <v>0</v>
      </c>
      <c r="BJ37" s="28">
        <v>0</v>
      </c>
      <c r="BK37" s="28"/>
      <c r="BL37" s="28"/>
      <c r="BM37" s="14"/>
      <c r="BN37" s="15" t="s">
        <v>116</v>
      </c>
      <c r="BQ37" s="25"/>
    </row>
    <row r="38" spans="1:69" ht="10" x14ac:dyDescent="0.2">
      <c r="A38" s="12" t="s">
        <v>95</v>
      </c>
      <c r="B38" s="14" t="s">
        <v>22</v>
      </c>
      <c r="C38" s="14">
        <v>4050</v>
      </c>
      <c r="E38" s="15">
        <v>4050</v>
      </c>
      <c r="H38" s="12"/>
      <c r="J38" s="12" t="s">
        <v>1</v>
      </c>
      <c r="L38" s="15" t="s">
        <v>55</v>
      </c>
      <c r="N38" s="16"/>
      <c r="O38" s="27">
        <v>13.56</v>
      </c>
      <c r="P38" s="28">
        <v>135.6</v>
      </c>
      <c r="Q38" s="28">
        <v>1300</v>
      </c>
      <c r="R38" s="27" t="s">
        <v>192</v>
      </c>
      <c r="S38" s="28"/>
      <c r="T38" s="28">
        <v>6</v>
      </c>
      <c r="U38" s="28">
        <v>0</v>
      </c>
      <c r="V38" s="28"/>
      <c r="W38" s="28"/>
      <c r="X38" s="28"/>
      <c r="Y38" s="29"/>
      <c r="Z38" s="28"/>
      <c r="AA38" s="28">
        <v>0</v>
      </c>
      <c r="AB38" s="28">
        <v>0</v>
      </c>
      <c r="AC38" s="28">
        <v>0</v>
      </c>
      <c r="AD38" s="35" t="s">
        <v>63</v>
      </c>
      <c r="AE38" s="28"/>
      <c r="AF38" s="28"/>
      <c r="AG38" s="28"/>
      <c r="AH38" s="28"/>
      <c r="AI38" s="28"/>
      <c r="AJ38" s="31"/>
      <c r="AK38" s="28">
        <v>139.1</v>
      </c>
      <c r="AL38" s="28">
        <v>1300</v>
      </c>
      <c r="AM38" s="27" t="s">
        <v>59</v>
      </c>
      <c r="AN38" s="28">
        <v>1</v>
      </c>
      <c r="AO38" s="28">
        <v>6</v>
      </c>
      <c r="AP38" s="28">
        <v>0</v>
      </c>
      <c r="AQ38" s="30">
        <v>4.5999999999999996</v>
      </c>
      <c r="AR38" s="28">
        <v>4</v>
      </c>
      <c r="AS38" s="28"/>
      <c r="AT38" s="31"/>
      <c r="AU38" s="28">
        <v>142.89999999999998</v>
      </c>
      <c r="AV38" s="28">
        <v>1300</v>
      </c>
      <c r="AW38" s="28" t="s">
        <v>59</v>
      </c>
      <c r="AX38" s="28">
        <v>1</v>
      </c>
      <c r="AY38" s="28">
        <v>6</v>
      </c>
      <c r="AZ38" s="28">
        <v>0</v>
      </c>
      <c r="BA38" s="28"/>
      <c r="BB38" s="28"/>
      <c r="BC38" s="28"/>
      <c r="BD38" s="28"/>
      <c r="BE38" s="28">
        <v>186.85</v>
      </c>
      <c r="BF38" s="28">
        <v>1300</v>
      </c>
      <c r="BG38" s="28" t="s">
        <v>78</v>
      </c>
      <c r="BH38" s="28">
        <v>1</v>
      </c>
      <c r="BI38" s="28">
        <v>0</v>
      </c>
      <c r="BJ38" s="28">
        <v>0</v>
      </c>
      <c r="BK38" s="28"/>
      <c r="BL38" s="28"/>
      <c r="BM38" s="14"/>
      <c r="BN38" s="15" t="s">
        <v>117</v>
      </c>
      <c r="BQ38" s="25"/>
    </row>
    <row r="39" spans="1:69" ht="10" x14ac:dyDescent="0.2">
      <c r="A39" s="12" t="s">
        <v>95</v>
      </c>
      <c r="B39" s="14" t="s">
        <v>22</v>
      </c>
      <c r="C39" s="14">
        <v>4050</v>
      </c>
      <c r="E39" s="15">
        <v>4050</v>
      </c>
      <c r="H39" s="12"/>
      <c r="J39" s="12" t="s">
        <v>1</v>
      </c>
      <c r="L39" s="15" t="s">
        <v>55</v>
      </c>
      <c r="N39" s="16"/>
      <c r="O39" s="27">
        <v>14.05</v>
      </c>
      <c r="P39" s="28">
        <v>140.5</v>
      </c>
      <c r="Q39" s="28">
        <v>1300</v>
      </c>
      <c r="R39" s="27" t="s">
        <v>192</v>
      </c>
      <c r="S39" s="28"/>
      <c r="T39" s="28">
        <v>6</v>
      </c>
      <c r="U39" s="28">
        <v>0</v>
      </c>
      <c r="V39" s="28"/>
      <c r="W39" s="28"/>
      <c r="X39" s="28"/>
      <c r="Y39" s="29"/>
      <c r="Z39" s="28"/>
      <c r="AA39" s="28">
        <v>0</v>
      </c>
      <c r="AB39" s="28">
        <v>0</v>
      </c>
      <c r="AC39" s="28">
        <v>0</v>
      </c>
      <c r="AD39" s="35" t="s">
        <v>63</v>
      </c>
      <c r="AE39" s="28"/>
      <c r="AF39" s="28"/>
      <c r="AG39" s="28"/>
      <c r="AH39" s="28"/>
      <c r="AI39" s="28"/>
      <c r="AJ39" s="31"/>
      <c r="AK39" s="28">
        <v>146.6</v>
      </c>
      <c r="AL39" s="28">
        <v>1300</v>
      </c>
      <c r="AM39" s="27" t="s">
        <v>59</v>
      </c>
      <c r="AN39" s="28">
        <v>1</v>
      </c>
      <c r="AO39" s="28">
        <v>6</v>
      </c>
      <c r="AP39" s="28">
        <v>0</v>
      </c>
      <c r="AQ39" s="30">
        <v>4.5999999999999996</v>
      </c>
      <c r="AR39" s="28">
        <v>4</v>
      </c>
      <c r="AS39" s="28"/>
      <c r="AT39" s="31" t="s">
        <v>10</v>
      </c>
      <c r="AU39" s="28">
        <v>151.19999999999999</v>
      </c>
      <c r="AV39" s="28">
        <v>1300</v>
      </c>
      <c r="AW39" s="28" t="s">
        <v>59</v>
      </c>
      <c r="AX39" s="28">
        <v>1</v>
      </c>
      <c r="AY39" s="28">
        <v>6</v>
      </c>
      <c r="AZ39" s="28">
        <v>0</v>
      </c>
      <c r="BA39" s="28"/>
      <c r="BB39" s="28"/>
      <c r="BC39" s="28"/>
      <c r="BD39" s="28"/>
      <c r="BE39" s="28">
        <v>206.26</v>
      </c>
      <c r="BF39" s="28">
        <v>1300</v>
      </c>
      <c r="BG39" s="28" t="s">
        <v>59</v>
      </c>
      <c r="BH39" s="28">
        <v>1</v>
      </c>
      <c r="BI39" s="28">
        <v>0</v>
      </c>
      <c r="BJ39" s="28">
        <v>0</v>
      </c>
      <c r="BK39" s="28"/>
      <c r="BL39" s="28"/>
      <c r="BM39" s="14"/>
      <c r="BN39" s="15" t="s">
        <v>118</v>
      </c>
      <c r="BQ39" s="14" t="s">
        <v>4</v>
      </c>
    </row>
    <row r="40" spans="1:69" ht="10" x14ac:dyDescent="0.2">
      <c r="A40" s="12" t="s">
        <v>96</v>
      </c>
      <c r="B40" s="14" t="s">
        <v>22</v>
      </c>
      <c r="C40" s="14">
        <v>4051</v>
      </c>
      <c r="E40" s="15">
        <v>4051</v>
      </c>
      <c r="H40" s="12"/>
      <c r="J40" s="12" t="s">
        <v>1</v>
      </c>
      <c r="L40" s="15" t="s">
        <v>55</v>
      </c>
      <c r="N40" s="16"/>
      <c r="O40" s="27">
        <v>21.73</v>
      </c>
      <c r="P40" s="28">
        <v>217.3</v>
      </c>
      <c r="Q40" s="28">
        <v>1300</v>
      </c>
      <c r="R40" s="27" t="s">
        <v>192</v>
      </c>
      <c r="S40" s="28"/>
      <c r="T40" s="28">
        <v>6</v>
      </c>
      <c r="U40" s="28">
        <v>0</v>
      </c>
      <c r="V40" s="28"/>
      <c r="W40" s="28"/>
      <c r="X40" s="28"/>
      <c r="Y40" s="29"/>
      <c r="Z40" s="28"/>
      <c r="AA40" s="28">
        <v>0</v>
      </c>
      <c r="AB40" s="28">
        <v>0</v>
      </c>
      <c r="AC40" s="28">
        <v>0</v>
      </c>
      <c r="AD40" s="35" t="s">
        <v>63</v>
      </c>
      <c r="AE40" s="28"/>
      <c r="AF40" s="28"/>
      <c r="AG40" s="28"/>
      <c r="AH40" s="28"/>
      <c r="AI40" s="28"/>
      <c r="AJ40" s="31"/>
      <c r="AK40" s="28">
        <v>217.7</v>
      </c>
      <c r="AL40" s="28">
        <v>1300</v>
      </c>
      <c r="AM40" s="27" t="s">
        <v>59</v>
      </c>
      <c r="AN40" s="28">
        <v>1</v>
      </c>
      <c r="AO40" s="28">
        <v>6</v>
      </c>
      <c r="AP40" s="28">
        <v>0</v>
      </c>
      <c r="AQ40" s="30">
        <v>9.6333333333333329</v>
      </c>
      <c r="AR40" s="28">
        <v>4</v>
      </c>
      <c r="AS40" s="28"/>
      <c r="AT40" s="31"/>
      <c r="AU40" s="28">
        <v>219.20000000000002</v>
      </c>
      <c r="AV40" s="28">
        <v>1300</v>
      </c>
      <c r="AW40" s="28" t="s">
        <v>59</v>
      </c>
      <c r="AX40" s="28">
        <v>1</v>
      </c>
      <c r="AY40" s="28">
        <v>6</v>
      </c>
      <c r="AZ40" s="28">
        <v>0</v>
      </c>
      <c r="BA40" s="28"/>
      <c r="BB40" s="28"/>
      <c r="BC40" s="28"/>
      <c r="BD40" s="28"/>
      <c r="BE40" s="28">
        <v>213.27</v>
      </c>
      <c r="BF40" s="28">
        <v>1800</v>
      </c>
      <c r="BG40" s="28" t="s">
        <v>59</v>
      </c>
      <c r="BH40" s="28">
        <v>1</v>
      </c>
      <c r="BI40" s="28">
        <v>0</v>
      </c>
      <c r="BJ40" s="28">
        <v>0</v>
      </c>
      <c r="BK40" s="28"/>
      <c r="BL40" s="28"/>
      <c r="BM40" s="14"/>
      <c r="BN40" s="15" t="s">
        <v>119</v>
      </c>
      <c r="BQ40" s="25"/>
    </row>
    <row r="41" spans="1:69" ht="10" x14ac:dyDescent="0.2">
      <c r="A41" s="12" t="s">
        <v>96</v>
      </c>
      <c r="B41" s="14" t="s">
        <v>22</v>
      </c>
      <c r="C41" s="14">
        <v>4051</v>
      </c>
      <c r="E41" s="15">
        <v>4051</v>
      </c>
      <c r="H41" s="12"/>
      <c r="J41" s="12" t="s">
        <v>1</v>
      </c>
      <c r="L41" s="15" t="s">
        <v>55</v>
      </c>
      <c r="N41" s="16"/>
      <c r="O41" s="27">
        <v>22.42</v>
      </c>
      <c r="P41" s="28">
        <v>224.20000000000002</v>
      </c>
      <c r="Q41" s="28">
        <v>1300</v>
      </c>
      <c r="R41" s="27" t="s">
        <v>192</v>
      </c>
      <c r="S41" s="28"/>
      <c r="T41" s="28">
        <v>6</v>
      </c>
      <c r="U41" s="28">
        <v>0</v>
      </c>
      <c r="V41" s="28"/>
      <c r="W41" s="28"/>
      <c r="X41" s="28"/>
      <c r="Y41" s="29"/>
      <c r="Z41" s="28"/>
      <c r="AA41" s="28">
        <v>0</v>
      </c>
      <c r="AB41" s="28">
        <v>0</v>
      </c>
      <c r="AC41" s="28">
        <v>0</v>
      </c>
      <c r="AD41" s="35" t="s">
        <v>63</v>
      </c>
      <c r="AE41" s="28"/>
      <c r="AF41" s="28"/>
      <c r="AG41" s="28"/>
      <c r="AH41" s="28"/>
      <c r="AI41" s="28"/>
      <c r="AJ41" s="31"/>
      <c r="AK41" s="28">
        <v>224.60000000000002</v>
      </c>
      <c r="AL41" s="28">
        <v>1300</v>
      </c>
      <c r="AM41" s="27" t="s">
        <v>59</v>
      </c>
      <c r="AN41" s="28">
        <v>1</v>
      </c>
      <c r="AO41" s="28">
        <v>6</v>
      </c>
      <c r="AP41" s="28">
        <v>0</v>
      </c>
      <c r="AQ41" s="30">
        <v>9.7333333333333343</v>
      </c>
      <c r="AR41" s="28">
        <v>4</v>
      </c>
      <c r="AS41" s="28"/>
      <c r="AT41" s="31"/>
      <c r="AU41" s="28">
        <v>225.2</v>
      </c>
      <c r="AV41" s="28">
        <v>1300</v>
      </c>
      <c r="AW41" s="28" t="s">
        <v>59</v>
      </c>
      <c r="AX41" s="28">
        <v>1</v>
      </c>
      <c r="AY41" s="28">
        <v>6</v>
      </c>
      <c r="AZ41" s="28">
        <v>0</v>
      </c>
      <c r="BA41" s="28"/>
      <c r="BB41" s="28"/>
      <c r="BC41" s="28"/>
      <c r="BD41" s="28"/>
      <c r="BE41" s="28">
        <v>230.14</v>
      </c>
      <c r="BF41" s="28">
        <v>2000</v>
      </c>
      <c r="BG41" s="28" t="s">
        <v>78</v>
      </c>
      <c r="BH41" s="28">
        <v>1</v>
      </c>
      <c r="BI41" s="28">
        <v>0</v>
      </c>
      <c r="BJ41" s="28">
        <v>0</v>
      </c>
      <c r="BK41" s="28"/>
      <c r="BL41" s="28"/>
      <c r="BM41" s="14"/>
      <c r="BN41" s="15" t="s">
        <v>120</v>
      </c>
      <c r="BQ41" s="25"/>
    </row>
    <row r="42" spans="1:69" ht="10" x14ac:dyDescent="0.2">
      <c r="A42" s="12" t="s">
        <v>96</v>
      </c>
      <c r="B42" s="14" t="s">
        <v>22</v>
      </c>
      <c r="C42" s="14">
        <v>4051</v>
      </c>
      <c r="E42" s="15">
        <v>4051</v>
      </c>
      <c r="H42" s="12"/>
      <c r="J42" s="12" t="s">
        <v>1</v>
      </c>
      <c r="L42" s="15" t="s">
        <v>55</v>
      </c>
      <c r="N42" s="16"/>
      <c r="O42" s="27">
        <v>21.54</v>
      </c>
      <c r="P42" s="28">
        <v>215.39999999999998</v>
      </c>
      <c r="Q42" s="28">
        <v>1300</v>
      </c>
      <c r="R42" s="27" t="s">
        <v>192</v>
      </c>
      <c r="S42" s="28"/>
      <c r="T42" s="28">
        <v>6</v>
      </c>
      <c r="U42" s="28">
        <v>0</v>
      </c>
      <c r="V42" s="28"/>
      <c r="W42" s="28"/>
      <c r="X42" s="28"/>
      <c r="Y42" s="29"/>
      <c r="Z42" s="28"/>
      <c r="AA42" s="28">
        <v>0</v>
      </c>
      <c r="AB42" s="28">
        <v>0</v>
      </c>
      <c r="AC42" s="28">
        <v>0</v>
      </c>
      <c r="AD42" s="35" t="s">
        <v>63</v>
      </c>
      <c r="AE42" s="28"/>
      <c r="AF42" s="28"/>
      <c r="AG42" s="28"/>
      <c r="AH42" s="28"/>
      <c r="AI42" s="28"/>
      <c r="AJ42" s="31"/>
      <c r="AK42" s="28">
        <v>215.6</v>
      </c>
      <c r="AL42" s="28">
        <v>1300</v>
      </c>
      <c r="AM42" s="27" t="s">
        <v>59</v>
      </c>
      <c r="AN42" s="28">
        <v>1</v>
      </c>
      <c r="AO42" s="28">
        <v>6</v>
      </c>
      <c r="AP42" s="28">
        <v>0</v>
      </c>
      <c r="AQ42" s="30">
        <v>9.7666666666666675</v>
      </c>
      <c r="AR42" s="28">
        <v>4</v>
      </c>
      <c r="AS42" s="28"/>
      <c r="AT42" s="31"/>
      <c r="AU42" s="28">
        <v>220</v>
      </c>
      <c r="AV42" s="28">
        <v>1300</v>
      </c>
      <c r="AW42" s="28" t="s">
        <v>59</v>
      </c>
      <c r="AX42" s="28">
        <v>1</v>
      </c>
      <c r="AY42" s="28">
        <v>6</v>
      </c>
      <c r="AZ42" s="28">
        <v>0</v>
      </c>
      <c r="BA42" s="28"/>
      <c r="BB42" s="28"/>
      <c r="BC42" s="28"/>
      <c r="BD42" s="28"/>
      <c r="BE42" s="28">
        <v>233.96</v>
      </c>
      <c r="BF42" s="28">
        <v>2000</v>
      </c>
      <c r="BG42" s="28" t="s">
        <v>59</v>
      </c>
      <c r="BH42" s="28">
        <v>1</v>
      </c>
      <c r="BI42" s="28">
        <v>0</v>
      </c>
      <c r="BJ42" s="28">
        <v>0</v>
      </c>
      <c r="BK42" s="28"/>
      <c r="BL42" s="28"/>
      <c r="BM42" s="14"/>
      <c r="BN42" s="15" t="s">
        <v>121</v>
      </c>
      <c r="BQ42" s="25"/>
    </row>
    <row r="43" spans="1:69" ht="10" x14ac:dyDescent="0.2">
      <c r="A43" s="12" t="s">
        <v>96</v>
      </c>
      <c r="B43" s="14" t="s">
        <v>22</v>
      </c>
      <c r="C43" s="14">
        <v>4051</v>
      </c>
      <c r="E43" s="15">
        <v>4051</v>
      </c>
      <c r="H43" s="12"/>
      <c r="J43" s="12" t="s">
        <v>1</v>
      </c>
      <c r="L43" s="15" t="s">
        <v>55</v>
      </c>
      <c r="N43" s="16"/>
      <c r="O43" s="27">
        <v>21.35</v>
      </c>
      <c r="P43" s="28">
        <v>213.5</v>
      </c>
      <c r="Q43" s="28">
        <v>1300</v>
      </c>
      <c r="R43" s="27" t="s">
        <v>192</v>
      </c>
      <c r="S43" s="28"/>
      <c r="T43" s="28">
        <v>6</v>
      </c>
      <c r="U43" s="28">
        <v>0</v>
      </c>
      <c r="V43" s="28"/>
      <c r="W43" s="28"/>
      <c r="X43" s="28"/>
      <c r="Y43" s="29"/>
      <c r="Z43" s="28"/>
      <c r="AA43" s="28">
        <v>0</v>
      </c>
      <c r="AB43" s="28">
        <v>0</v>
      </c>
      <c r="AC43" s="28">
        <v>0</v>
      </c>
      <c r="AD43" s="35" t="s">
        <v>63</v>
      </c>
      <c r="AE43" s="28"/>
      <c r="AF43" s="28"/>
      <c r="AG43" s="28"/>
      <c r="AH43" s="28"/>
      <c r="AI43" s="28"/>
      <c r="AJ43" s="31"/>
      <c r="AK43" s="28">
        <v>218.1</v>
      </c>
      <c r="AL43" s="28">
        <v>1300</v>
      </c>
      <c r="AM43" s="27" t="s">
        <v>59</v>
      </c>
      <c r="AN43" s="28">
        <v>1</v>
      </c>
      <c r="AO43" s="28">
        <v>6</v>
      </c>
      <c r="AP43" s="28">
        <v>0</v>
      </c>
      <c r="AQ43" s="30">
        <v>9.7166666666666668</v>
      </c>
      <c r="AR43" s="28">
        <v>4</v>
      </c>
      <c r="AS43" s="28"/>
      <c r="AT43" s="31"/>
      <c r="AU43" s="28">
        <v>217.89999999999998</v>
      </c>
      <c r="AV43" s="28">
        <v>1300</v>
      </c>
      <c r="AW43" s="28" t="s">
        <v>59</v>
      </c>
      <c r="AX43" s="28">
        <v>1</v>
      </c>
      <c r="AY43" s="28">
        <v>6</v>
      </c>
      <c r="AZ43" s="28">
        <v>0</v>
      </c>
      <c r="BA43" s="28"/>
      <c r="BB43" s="28"/>
      <c r="BC43" s="28"/>
      <c r="BD43" s="28"/>
      <c r="BE43" s="28">
        <v>222.5</v>
      </c>
      <c r="BF43" s="28">
        <v>2100</v>
      </c>
      <c r="BG43" s="28" t="s">
        <v>59</v>
      </c>
      <c r="BH43" s="28">
        <v>1</v>
      </c>
      <c r="BI43" s="28">
        <v>0</v>
      </c>
      <c r="BJ43" s="28">
        <v>0</v>
      </c>
      <c r="BK43" s="28"/>
      <c r="BL43" s="28"/>
      <c r="BM43" s="14"/>
      <c r="BN43" s="15" t="s">
        <v>122</v>
      </c>
      <c r="BQ43" s="25"/>
    </row>
    <row r="44" spans="1:69" ht="10" hidden="1" x14ac:dyDescent="0.2">
      <c r="A44" s="12" t="s">
        <v>96</v>
      </c>
      <c r="B44" s="14" t="s">
        <v>22</v>
      </c>
      <c r="C44" s="14">
        <v>4051</v>
      </c>
      <c r="E44" s="15">
        <v>4051</v>
      </c>
      <c r="H44" s="12"/>
      <c r="J44" s="12" t="s">
        <v>1</v>
      </c>
      <c r="L44" s="15" t="s">
        <v>55</v>
      </c>
      <c r="N44" s="16"/>
      <c r="O44" s="27">
        <v>19.100000000000001</v>
      </c>
      <c r="P44" s="28">
        <v>191</v>
      </c>
      <c r="Q44" s="28">
        <v>1300</v>
      </c>
      <c r="R44" s="27" t="s">
        <v>192</v>
      </c>
      <c r="S44" s="28"/>
      <c r="T44" s="28">
        <v>6</v>
      </c>
      <c r="U44" s="28">
        <v>0</v>
      </c>
      <c r="V44" s="28"/>
      <c r="W44" s="28"/>
      <c r="X44" s="28"/>
      <c r="Y44" s="29"/>
      <c r="Z44" s="28"/>
      <c r="AA44" s="28">
        <v>0</v>
      </c>
      <c r="AB44" s="28">
        <v>0</v>
      </c>
      <c r="AC44" s="28">
        <v>0</v>
      </c>
      <c r="AD44" s="35" t="s">
        <v>63</v>
      </c>
      <c r="AE44" s="28"/>
      <c r="AF44" s="28"/>
      <c r="AG44" s="28"/>
      <c r="AH44" s="28"/>
      <c r="AI44" s="28"/>
      <c r="AJ44" s="31"/>
      <c r="AK44" s="28">
        <v>0</v>
      </c>
      <c r="AL44" s="28">
        <v>0</v>
      </c>
      <c r="AM44" s="28">
        <v>0</v>
      </c>
      <c r="AN44" s="28">
        <v>1</v>
      </c>
      <c r="AO44" s="28"/>
      <c r="AP44" s="28"/>
      <c r="AQ44" s="30">
        <v>9.7333333333333343</v>
      </c>
      <c r="AR44" s="28">
        <v>4</v>
      </c>
      <c r="AS44" s="28"/>
      <c r="AT44" s="31" t="s">
        <v>20</v>
      </c>
      <c r="AU44" s="28"/>
      <c r="AV44" s="27"/>
      <c r="AW44" s="28">
        <v>0</v>
      </c>
      <c r="AX44" s="28" t="s">
        <v>70</v>
      </c>
      <c r="AY44" s="28"/>
      <c r="AZ44" s="28"/>
      <c r="BA44" s="28"/>
      <c r="BB44" s="28"/>
      <c r="BC44" s="28"/>
      <c r="BD44" s="28"/>
      <c r="BE44" s="28">
        <v>265.47000000000003</v>
      </c>
      <c r="BF44" s="28">
        <v>2000</v>
      </c>
      <c r="BG44" s="28" t="s">
        <v>59</v>
      </c>
      <c r="BH44" s="28">
        <v>1</v>
      </c>
      <c r="BI44" s="28">
        <v>0</v>
      </c>
      <c r="BJ44" s="28">
        <v>0</v>
      </c>
      <c r="BK44" s="28"/>
      <c r="BL44" s="28"/>
      <c r="BM44" s="14"/>
      <c r="BN44" s="15" t="s">
        <v>81</v>
      </c>
      <c r="BQ44" s="25"/>
    </row>
    <row r="45" spans="1:69" ht="10" hidden="1" x14ac:dyDescent="0.2">
      <c r="B45" s="14" t="s">
        <v>22</v>
      </c>
      <c r="C45" s="14">
        <v>4052</v>
      </c>
      <c r="E45" s="15">
        <v>4052</v>
      </c>
      <c r="H45" s="12"/>
      <c r="J45" s="12" t="s">
        <v>1</v>
      </c>
      <c r="L45" s="15" t="s">
        <v>55</v>
      </c>
      <c r="N45" s="16"/>
      <c r="O45" s="27">
        <v>11.66</v>
      </c>
      <c r="P45" s="28">
        <v>116.6</v>
      </c>
      <c r="Q45" s="28">
        <v>1300</v>
      </c>
      <c r="R45" s="27" t="s">
        <v>59</v>
      </c>
      <c r="S45" s="28"/>
      <c r="T45" s="28">
        <v>6</v>
      </c>
      <c r="U45" s="28">
        <v>0</v>
      </c>
      <c r="V45" s="28"/>
      <c r="W45" s="28"/>
      <c r="X45" s="28"/>
      <c r="Y45" s="29"/>
      <c r="Z45" s="28"/>
      <c r="AA45" s="28">
        <v>0</v>
      </c>
      <c r="AB45" s="28">
        <v>0</v>
      </c>
      <c r="AC45" s="28">
        <v>0</v>
      </c>
      <c r="AD45" s="35" t="s">
        <v>63</v>
      </c>
      <c r="AE45" s="28"/>
      <c r="AF45" s="28"/>
      <c r="AG45" s="28"/>
      <c r="AH45" s="28"/>
      <c r="AI45" s="28"/>
      <c r="AJ45" s="31"/>
      <c r="AK45" s="28">
        <v>118.10000000000001</v>
      </c>
      <c r="AL45" s="28">
        <v>1300</v>
      </c>
      <c r="AM45" s="27" t="s">
        <v>59</v>
      </c>
      <c r="AN45" s="28">
        <v>1</v>
      </c>
      <c r="AO45" s="28">
        <v>6</v>
      </c>
      <c r="AP45" s="28">
        <v>0</v>
      </c>
      <c r="AQ45" s="30">
        <v>5.7</v>
      </c>
      <c r="AR45" s="28">
        <v>4</v>
      </c>
      <c r="AS45" s="28"/>
      <c r="AT45" s="31"/>
      <c r="AU45" s="28">
        <v>119.9</v>
      </c>
      <c r="AV45" s="28">
        <v>1300</v>
      </c>
      <c r="AW45" s="28" t="s">
        <v>59</v>
      </c>
      <c r="AX45" s="28">
        <v>1</v>
      </c>
      <c r="AY45" s="28">
        <v>6</v>
      </c>
      <c r="AZ45" s="28">
        <v>0</v>
      </c>
      <c r="BA45" s="28"/>
      <c r="BB45" s="28"/>
      <c r="BC45" s="28"/>
      <c r="BD45" s="28"/>
      <c r="BE45" s="28">
        <v>0</v>
      </c>
      <c r="BF45" s="28">
        <v>0</v>
      </c>
      <c r="BG45" s="28">
        <v>0</v>
      </c>
      <c r="BH45" s="28" t="s">
        <v>64</v>
      </c>
      <c r="BI45" s="28"/>
      <c r="BJ45" s="28"/>
      <c r="BK45" s="28"/>
      <c r="BL45" s="28"/>
      <c r="BM45" s="14"/>
      <c r="BN45" s="15"/>
      <c r="BQ45" s="25"/>
    </row>
    <row r="46" spans="1:69" ht="10" hidden="1" x14ac:dyDescent="0.2">
      <c r="A46" s="12" t="s">
        <v>97</v>
      </c>
      <c r="B46" s="14" t="s">
        <v>22</v>
      </c>
      <c r="C46" s="14">
        <v>4053</v>
      </c>
      <c r="E46" s="15">
        <v>4053</v>
      </c>
      <c r="H46" s="12"/>
      <c r="J46" s="12" t="s">
        <v>1</v>
      </c>
      <c r="L46" s="15" t="s">
        <v>55</v>
      </c>
      <c r="N46" s="16"/>
      <c r="O46" s="27">
        <v>32.15</v>
      </c>
      <c r="P46" s="28">
        <v>321.5</v>
      </c>
      <c r="Q46" s="28">
        <v>1300</v>
      </c>
      <c r="R46" s="27" t="s">
        <v>192</v>
      </c>
      <c r="S46" s="28"/>
      <c r="T46" s="28">
        <v>6</v>
      </c>
      <c r="U46" s="28">
        <v>0</v>
      </c>
      <c r="V46" s="28"/>
      <c r="W46" s="28"/>
      <c r="X46" s="28"/>
      <c r="Y46" s="29"/>
      <c r="Z46" s="28"/>
      <c r="AA46" s="28">
        <v>0</v>
      </c>
      <c r="AB46" s="28">
        <v>0</v>
      </c>
      <c r="AC46" s="28">
        <v>0</v>
      </c>
      <c r="AD46" s="35" t="s">
        <v>63</v>
      </c>
      <c r="AE46" s="28"/>
      <c r="AF46" s="28"/>
      <c r="AG46" s="28"/>
      <c r="AH46" s="28"/>
      <c r="AI46" s="28"/>
      <c r="AJ46" s="31"/>
      <c r="AK46" s="28">
        <v>0</v>
      </c>
      <c r="AL46" s="28">
        <v>0</v>
      </c>
      <c r="AM46" s="28">
        <v>0</v>
      </c>
      <c r="AN46" s="28">
        <v>1</v>
      </c>
      <c r="AO46" s="28"/>
      <c r="AP46" s="28"/>
      <c r="AQ46" s="30">
        <v>11.016666666666666</v>
      </c>
      <c r="AR46" s="28">
        <v>4</v>
      </c>
      <c r="AS46" s="28"/>
      <c r="AT46" s="31" t="s">
        <v>20</v>
      </c>
      <c r="AU46" s="28"/>
      <c r="AV46" s="27"/>
      <c r="AW46" s="28">
        <v>0</v>
      </c>
      <c r="AX46" s="28" t="s">
        <v>70</v>
      </c>
      <c r="AY46" s="28"/>
      <c r="AZ46" s="28"/>
      <c r="BA46" s="28"/>
      <c r="BB46" s="28"/>
      <c r="BC46" s="28"/>
      <c r="BD46" s="28"/>
      <c r="BE46" s="28">
        <v>0</v>
      </c>
      <c r="BF46" s="28">
        <v>0</v>
      </c>
      <c r="BG46" s="28">
        <v>0</v>
      </c>
      <c r="BH46" s="28" t="s">
        <v>64</v>
      </c>
      <c r="BI46" s="28"/>
      <c r="BJ46" s="28"/>
      <c r="BK46" s="28"/>
      <c r="BL46" s="28"/>
      <c r="BM46" s="14"/>
      <c r="BN46" s="15"/>
      <c r="BQ46" s="25"/>
    </row>
    <row r="47" spans="1:69" ht="10" hidden="1" x14ac:dyDescent="0.2">
      <c r="A47" s="12" t="s">
        <v>97</v>
      </c>
      <c r="B47" s="14" t="s">
        <v>22</v>
      </c>
      <c r="C47" s="14">
        <v>4053</v>
      </c>
      <c r="E47" s="15">
        <v>4053</v>
      </c>
      <c r="H47" s="12"/>
      <c r="J47" s="12" t="s">
        <v>1</v>
      </c>
      <c r="L47" s="15" t="s">
        <v>55</v>
      </c>
      <c r="N47" s="16"/>
      <c r="O47" s="27">
        <v>22.83</v>
      </c>
      <c r="P47" s="28">
        <v>228.29999999999998</v>
      </c>
      <c r="Q47" s="28">
        <v>1300</v>
      </c>
      <c r="R47" s="27" t="s">
        <v>192</v>
      </c>
      <c r="S47" s="28"/>
      <c r="T47" s="28">
        <v>6</v>
      </c>
      <c r="U47" s="28">
        <v>0</v>
      </c>
      <c r="V47" s="28"/>
      <c r="W47" s="28"/>
      <c r="X47" s="28"/>
      <c r="Y47" s="29"/>
      <c r="Z47" s="28"/>
      <c r="AA47" s="28">
        <v>0</v>
      </c>
      <c r="AB47" s="28">
        <v>0</v>
      </c>
      <c r="AC47" s="28">
        <v>0</v>
      </c>
      <c r="AD47" s="35" t="s">
        <v>63</v>
      </c>
      <c r="AE47" s="28"/>
      <c r="AF47" s="28"/>
      <c r="AG47" s="28"/>
      <c r="AH47" s="28"/>
      <c r="AI47" s="28"/>
      <c r="AJ47" s="31"/>
      <c r="AK47" s="28">
        <v>229.20000000000002</v>
      </c>
      <c r="AL47" s="28">
        <v>1300</v>
      </c>
      <c r="AM47" s="27" t="s">
        <v>59</v>
      </c>
      <c r="AN47" s="28">
        <v>1</v>
      </c>
      <c r="AO47" s="28">
        <v>6</v>
      </c>
      <c r="AP47" s="28">
        <v>0</v>
      </c>
      <c r="AQ47" s="30">
        <v>11.983333333333334</v>
      </c>
      <c r="AR47" s="28">
        <v>4</v>
      </c>
      <c r="AS47" s="28"/>
      <c r="AT47" s="31"/>
      <c r="AU47" s="28">
        <v>229.8</v>
      </c>
      <c r="AV47" s="28">
        <v>1300</v>
      </c>
      <c r="AW47" s="28" t="s">
        <v>59</v>
      </c>
      <c r="AX47" s="28">
        <v>1</v>
      </c>
      <c r="AY47" s="28">
        <v>6</v>
      </c>
      <c r="AZ47" s="28">
        <v>0</v>
      </c>
      <c r="BA47" s="28"/>
      <c r="BB47" s="28"/>
      <c r="BC47" s="28"/>
      <c r="BD47" s="28"/>
      <c r="BE47" s="28">
        <v>0</v>
      </c>
      <c r="BF47" s="28">
        <v>0</v>
      </c>
      <c r="BG47" s="28">
        <v>0</v>
      </c>
      <c r="BH47" s="28" t="s">
        <v>64</v>
      </c>
      <c r="BI47" s="28"/>
      <c r="BJ47" s="28"/>
      <c r="BK47" s="28"/>
      <c r="BL47" s="28"/>
      <c r="BM47" s="14"/>
      <c r="BN47" s="15"/>
      <c r="BQ47" s="25"/>
    </row>
    <row r="48" spans="1:69" ht="10" hidden="1" x14ac:dyDescent="0.2">
      <c r="A48" s="12" t="s">
        <v>97</v>
      </c>
      <c r="B48" s="14" t="s">
        <v>22</v>
      </c>
      <c r="C48" s="14">
        <v>4053</v>
      </c>
      <c r="E48" s="15">
        <v>4053</v>
      </c>
      <c r="H48" s="12"/>
      <c r="J48" s="12" t="s">
        <v>1</v>
      </c>
      <c r="L48" s="15" t="s">
        <v>55</v>
      </c>
      <c r="N48" s="16"/>
      <c r="O48" s="27">
        <v>16.829999999999998</v>
      </c>
      <c r="P48" s="28">
        <v>168.29999999999998</v>
      </c>
      <c r="Q48" s="28">
        <v>1300</v>
      </c>
      <c r="R48" s="27" t="s">
        <v>192</v>
      </c>
      <c r="S48" s="28"/>
      <c r="T48" s="28">
        <v>6</v>
      </c>
      <c r="U48" s="28">
        <v>0</v>
      </c>
      <c r="V48" s="28"/>
      <c r="W48" s="28"/>
      <c r="X48" s="28"/>
      <c r="Y48" s="29"/>
      <c r="Z48" s="28"/>
      <c r="AA48" s="28">
        <v>0</v>
      </c>
      <c r="AB48" s="28">
        <v>0</v>
      </c>
      <c r="AC48" s="28">
        <v>0</v>
      </c>
      <c r="AD48" s="35" t="s">
        <v>63</v>
      </c>
      <c r="AE48" s="28"/>
      <c r="AF48" s="28"/>
      <c r="AG48" s="28"/>
      <c r="AH48" s="28"/>
      <c r="AI48" s="28"/>
      <c r="AJ48" s="31"/>
      <c r="AK48" s="28">
        <v>178.6</v>
      </c>
      <c r="AL48" s="28">
        <v>1300</v>
      </c>
      <c r="AM48" s="27" t="s">
        <v>59</v>
      </c>
      <c r="AN48" s="28">
        <v>1</v>
      </c>
      <c r="AO48" s="28">
        <v>6</v>
      </c>
      <c r="AP48" s="28">
        <v>0</v>
      </c>
      <c r="AQ48" s="30">
        <v>11.533333333333333</v>
      </c>
      <c r="AR48" s="28">
        <v>4</v>
      </c>
      <c r="AS48" s="28"/>
      <c r="AT48" s="31"/>
      <c r="AU48" s="28">
        <v>168.70000000000002</v>
      </c>
      <c r="AV48" s="28">
        <v>1300</v>
      </c>
      <c r="AW48" s="28" t="s">
        <v>59</v>
      </c>
      <c r="AX48" s="28">
        <v>1</v>
      </c>
      <c r="AY48" s="28">
        <v>6</v>
      </c>
      <c r="AZ48" s="28">
        <v>0</v>
      </c>
      <c r="BA48" s="28"/>
      <c r="BB48" s="28"/>
      <c r="BC48" s="28"/>
      <c r="BD48" s="28"/>
      <c r="BE48" s="28">
        <v>0</v>
      </c>
      <c r="BF48" s="28">
        <v>0</v>
      </c>
      <c r="BG48" s="28">
        <v>0</v>
      </c>
      <c r="BH48" s="28" t="s">
        <v>64</v>
      </c>
      <c r="BI48" s="28"/>
      <c r="BJ48" s="28"/>
      <c r="BK48" s="28"/>
      <c r="BL48" s="28"/>
      <c r="BM48" s="14"/>
      <c r="BN48" s="14"/>
      <c r="BQ48" s="25"/>
    </row>
    <row r="49" spans="2:69" hidden="1" x14ac:dyDescent="0.2">
      <c r="B49" s="14" t="s">
        <v>22</v>
      </c>
      <c r="C49" s="14">
        <v>4054</v>
      </c>
      <c r="E49" s="15">
        <v>4054</v>
      </c>
      <c r="H49" s="12"/>
      <c r="J49" s="12" t="s">
        <v>1</v>
      </c>
      <c r="L49" s="15" t="s">
        <v>55</v>
      </c>
      <c r="N49" s="16"/>
      <c r="O49" s="27">
        <v>27.06</v>
      </c>
      <c r="P49" s="28">
        <v>270.59999999999997</v>
      </c>
      <c r="Q49" s="28">
        <v>1300</v>
      </c>
      <c r="R49" s="27" t="s">
        <v>62</v>
      </c>
      <c r="S49" s="28"/>
      <c r="T49" s="28">
        <v>6</v>
      </c>
      <c r="U49" s="28">
        <v>0</v>
      </c>
      <c r="V49" s="28"/>
      <c r="W49" s="28"/>
      <c r="X49" s="28"/>
      <c r="Y49" s="37" t="s">
        <v>11</v>
      </c>
      <c r="Z49" s="28"/>
      <c r="AA49" s="28">
        <v>0</v>
      </c>
      <c r="AB49" s="28">
        <v>0</v>
      </c>
      <c r="AC49" s="28">
        <v>0</v>
      </c>
      <c r="AD49" s="35" t="s">
        <v>63</v>
      </c>
      <c r="AE49" s="28"/>
      <c r="AF49" s="28"/>
      <c r="AG49" s="28"/>
      <c r="AH49" s="28"/>
      <c r="AI49" s="28"/>
      <c r="AJ49" s="31"/>
      <c r="AK49" s="28">
        <v>0</v>
      </c>
      <c r="AL49" s="28">
        <v>0</v>
      </c>
      <c r="AM49" s="28">
        <v>0</v>
      </c>
      <c r="AN49" s="35" t="s">
        <v>64</v>
      </c>
      <c r="AO49" s="28"/>
      <c r="AP49" s="28"/>
      <c r="AQ49" s="28"/>
      <c r="AR49" s="28"/>
      <c r="AS49" s="28"/>
      <c r="AT49" s="31" t="s">
        <v>14</v>
      </c>
      <c r="AU49" s="28"/>
      <c r="AV49" s="27"/>
      <c r="AW49" s="28">
        <v>0</v>
      </c>
      <c r="AX49" s="28" t="s">
        <v>64</v>
      </c>
      <c r="AY49" s="28"/>
      <c r="AZ49" s="28"/>
      <c r="BA49" s="28"/>
      <c r="BB49" s="28"/>
      <c r="BC49" s="28"/>
      <c r="BD49" s="28"/>
      <c r="BE49" s="28">
        <v>0</v>
      </c>
      <c r="BF49" s="28">
        <v>0</v>
      </c>
      <c r="BG49" s="28">
        <v>0</v>
      </c>
      <c r="BH49" s="28" t="s">
        <v>64</v>
      </c>
      <c r="BI49" s="28"/>
      <c r="BJ49" s="28"/>
      <c r="BK49" s="28"/>
      <c r="BL49" s="28"/>
      <c r="BM49" s="14"/>
      <c r="BN49" s="14"/>
      <c r="BQ49" s="14"/>
    </row>
    <row r="50" spans="2:69" x14ac:dyDescent="0.25">
      <c r="P50" s="17"/>
      <c r="Q50" s="19"/>
      <c r="R50" s="17"/>
      <c r="S50" s="15"/>
      <c r="T50" s="12"/>
      <c r="U50" s="14"/>
      <c r="V50" s="12"/>
      <c r="W50" s="12"/>
      <c r="X50" s="12"/>
      <c r="AA50" s="15"/>
      <c r="AC50" s="14"/>
      <c r="AE50" s="18"/>
      <c r="AF50" s="17"/>
      <c r="AG50" s="19"/>
      <c r="AH50" s="17"/>
      <c r="AI50" s="15"/>
      <c r="AQ50" s="15"/>
      <c r="AX50" s="14"/>
    </row>
    <row r="51" spans="2:69" x14ac:dyDescent="0.25">
      <c r="J51" s="16"/>
      <c r="K51" s="16"/>
      <c r="P51" s="17"/>
      <c r="Q51" s="19"/>
      <c r="R51" s="17"/>
      <c r="S51" s="15"/>
      <c r="T51" s="12"/>
      <c r="U51" s="14"/>
      <c r="V51" s="12"/>
      <c r="W51" s="12"/>
      <c r="X51" s="12"/>
      <c r="AA51" s="15"/>
      <c r="AC51" s="26"/>
      <c r="AD51" s="25"/>
      <c r="AE51" s="18"/>
      <c r="AF51" s="17"/>
      <c r="AG51" s="19"/>
      <c r="AH51" s="17"/>
      <c r="AI51" s="15"/>
      <c r="AQ51" s="15"/>
      <c r="AX51" s="14"/>
      <c r="BQ51" s="25"/>
    </row>
    <row r="52" spans="2:69" x14ac:dyDescent="0.25">
      <c r="E52" s="16"/>
      <c r="F52" s="16"/>
      <c r="G52" s="21"/>
      <c r="H52" s="21"/>
      <c r="N52" s="21"/>
      <c r="O52" s="21"/>
      <c r="P52" s="17"/>
      <c r="Q52" s="19"/>
      <c r="R52" s="17"/>
      <c r="S52" s="15"/>
      <c r="T52" s="12"/>
      <c r="U52" s="14"/>
      <c r="V52" s="12"/>
      <c r="W52" s="12"/>
      <c r="X52" s="12"/>
      <c r="AA52" s="21"/>
      <c r="AB52" s="21"/>
      <c r="AC52" s="26"/>
      <c r="AE52" s="18"/>
      <c r="AF52" s="17"/>
      <c r="AG52" s="19"/>
      <c r="AH52" s="17"/>
      <c r="AI52" s="15"/>
    </row>
    <row r="53" spans="2:69" x14ac:dyDescent="0.25">
      <c r="E53" s="16"/>
      <c r="F53" s="16"/>
      <c r="G53" s="21"/>
      <c r="H53" s="21"/>
      <c r="N53" s="21"/>
      <c r="O53" s="21"/>
      <c r="P53" s="17"/>
      <c r="Q53" s="19"/>
      <c r="R53" s="17"/>
      <c r="S53" s="15"/>
      <c r="T53" s="12"/>
      <c r="U53" s="14"/>
      <c r="V53" s="12"/>
      <c r="W53" s="12"/>
      <c r="X53" s="12"/>
      <c r="AA53" s="21"/>
      <c r="AB53" s="21"/>
      <c r="AC53" s="26"/>
      <c r="AE53" s="18"/>
      <c r="AF53" s="17"/>
      <c r="AG53" s="19"/>
      <c r="AH53" s="17"/>
      <c r="AI53" s="15"/>
    </row>
    <row r="54" spans="2:69" x14ac:dyDescent="0.25">
      <c r="P54" s="17"/>
      <c r="Q54" s="19"/>
      <c r="R54" s="17"/>
      <c r="S54" s="15"/>
      <c r="T54" s="12"/>
      <c r="U54" s="14"/>
      <c r="V54" s="12"/>
      <c r="W54" s="12"/>
      <c r="X54" s="12"/>
      <c r="AA54" s="15"/>
      <c r="AC54" s="14"/>
      <c r="AE54" s="18"/>
      <c r="AF54" s="17"/>
      <c r="AG54" s="19"/>
      <c r="AH54" s="17"/>
      <c r="AI54" s="15"/>
    </row>
    <row r="55" spans="2:69" x14ac:dyDescent="0.25">
      <c r="P55" s="17"/>
      <c r="Q55" s="19"/>
      <c r="R55" s="17"/>
      <c r="S55" s="15"/>
      <c r="T55" s="12"/>
      <c r="U55" s="14"/>
      <c r="V55" s="12"/>
      <c r="W55" s="12"/>
      <c r="X55" s="12"/>
      <c r="AA55" s="15"/>
      <c r="AC55" s="14"/>
      <c r="AE55" s="18"/>
      <c r="AF55" s="17"/>
      <c r="AG55" s="19"/>
      <c r="AH55" s="17"/>
      <c r="AI55" s="15"/>
    </row>
    <row r="56" spans="2:69" x14ac:dyDescent="0.25">
      <c r="P56" s="17"/>
      <c r="Q56" s="19"/>
      <c r="R56" s="17"/>
      <c r="S56" s="15"/>
      <c r="T56" s="12"/>
      <c r="U56" s="14"/>
      <c r="V56" s="12"/>
      <c r="W56" s="12"/>
      <c r="X56" s="12"/>
      <c r="AA56" s="15"/>
      <c r="AC56" s="14"/>
      <c r="AE56" s="18"/>
      <c r="AF56" s="17"/>
      <c r="AG56" s="19"/>
      <c r="AH56" s="17"/>
      <c r="AI56" s="15"/>
    </row>
    <row r="57" spans="2:69" x14ac:dyDescent="0.25">
      <c r="P57" s="17"/>
      <c r="Q57" s="19"/>
      <c r="R57" s="17"/>
      <c r="S57" s="15"/>
      <c r="T57" s="12"/>
      <c r="U57" s="14"/>
      <c r="V57" s="12"/>
      <c r="W57" s="12"/>
      <c r="X57" s="12"/>
      <c r="AA57" s="15"/>
      <c r="AC57" s="14"/>
      <c r="AE57" s="18"/>
      <c r="AF57" s="17"/>
      <c r="AG57" s="19"/>
      <c r="AH57" s="17"/>
      <c r="AI57" s="15"/>
    </row>
    <row r="58" spans="2:69" x14ac:dyDescent="0.25">
      <c r="P58" s="17"/>
      <c r="Q58" s="19"/>
      <c r="R58" s="17"/>
      <c r="S58" s="15"/>
      <c r="T58" s="12"/>
      <c r="U58" s="14"/>
      <c r="V58" s="12"/>
      <c r="W58" s="12"/>
      <c r="X58" s="12"/>
      <c r="AA58" s="15"/>
      <c r="AC58" s="14"/>
      <c r="AE58" s="18"/>
      <c r="AF58" s="17"/>
      <c r="AG58" s="19"/>
      <c r="AH58" s="17"/>
      <c r="AI58" s="15"/>
    </row>
    <row r="59" spans="2:69" x14ac:dyDescent="0.25">
      <c r="P59" s="17"/>
      <c r="Q59" s="19"/>
      <c r="R59" s="17"/>
      <c r="S59" s="15"/>
      <c r="T59" s="12"/>
      <c r="U59" s="14"/>
      <c r="V59" s="12"/>
      <c r="W59" s="12"/>
      <c r="X59" s="12"/>
      <c r="AA59" s="15"/>
      <c r="AC59" s="14"/>
      <c r="AE59" s="18"/>
      <c r="AF59" s="17"/>
      <c r="AG59" s="19"/>
      <c r="AH59" s="17"/>
      <c r="AI59" s="15"/>
    </row>
    <row r="60" spans="2:69" x14ac:dyDescent="0.25">
      <c r="P60" s="17"/>
      <c r="Q60" s="19"/>
      <c r="R60" s="17"/>
      <c r="S60" s="15"/>
      <c r="T60" s="12"/>
      <c r="U60" s="14"/>
      <c r="V60" s="12"/>
      <c r="W60" s="12"/>
      <c r="X60" s="12"/>
      <c r="AA60" s="15"/>
      <c r="AC60" s="14"/>
      <c r="AE60" s="18"/>
      <c r="AF60" s="17"/>
      <c r="AG60" s="19"/>
      <c r="AH60" s="17"/>
      <c r="AI60" s="15"/>
    </row>
    <row r="61" spans="2:69" x14ac:dyDescent="0.25">
      <c r="P61" s="17"/>
      <c r="Q61" s="19"/>
      <c r="R61" s="17"/>
      <c r="S61" s="15"/>
      <c r="T61" s="12"/>
      <c r="U61" s="14"/>
      <c r="V61" s="12"/>
      <c r="W61" s="12"/>
      <c r="X61" s="12"/>
      <c r="Z61" s="15"/>
      <c r="AA61" s="15"/>
      <c r="AB61" s="14"/>
      <c r="AC61" s="14"/>
      <c r="AD61" s="18"/>
      <c r="AE61" s="17"/>
      <c r="AF61" s="19"/>
      <c r="AG61" s="17"/>
      <c r="AH61" s="15"/>
    </row>
    <row r="62" spans="2:69" x14ac:dyDescent="0.25">
      <c r="P62" s="17"/>
      <c r="Q62" s="19"/>
      <c r="R62" s="17"/>
      <c r="S62" s="15"/>
      <c r="T62" s="12"/>
      <c r="U62" s="14"/>
      <c r="V62" s="12"/>
      <c r="W62" s="12"/>
      <c r="X62" s="12"/>
      <c r="Z62" s="15"/>
      <c r="AA62" s="15"/>
      <c r="AB62" s="14"/>
      <c r="AC62" s="14"/>
      <c r="AD62" s="18"/>
      <c r="AE62" s="17"/>
      <c r="AF62" s="19"/>
      <c r="AG62" s="17"/>
      <c r="AH62" s="15"/>
    </row>
    <row r="63" spans="2:69" x14ac:dyDescent="0.25">
      <c r="P63" s="17"/>
      <c r="Q63" s="19"/>
      <c r="R63" s="17"/>
      <c r="S63" s="15"/>
      <c r="T63" s="12"/>
      <c r="U63" s="14"/>
      <c r="V63" s="12"/>
      <c r="W63" s="12"/>
      <c r="X63" s="12"/>
      <c r="Z63" s="15"/>
      <c r="AA63" s="15"/>
      <c r="AB63" s="14"/>
      <c r="AC63" s="14"/>
      <c r="AD63" s="18"/>
      <c r="AE63" s="17"/>
      <c r="AF63" s="19"/>
      <c r="AG63" s="17"/>
      <c r="AH63" s="15"/>
    </row>
    <row r="64" spans="2:69" x14ac:dyDescent="0.25">
      <c r="P64" s="17"/>
      <c r="Q64" s="19"/>
      <c r="R64" s="17"/>
      <c r="S64" s="15"/>
      <c r="T64" s="12"/>
      <c r="U64" s="14"/>
      <c r="V64" s="12"/>
      <c r="W64" s="12"/>
      <c r="X64" s="12"/>
      <c r="Z64" s="15"/>
      <c r="AA64" s="15"/>
      <c r="AB64" s="14"/>
      <c r="AC64" s="14"/>
      <c r="AD64" s="18"/>
      <c r="AE64" s="17"/>
      <c r="AF64" s="19"/>
      <c r="AG64" s="17"/>
      <c r="AH64" s="15"/>
    </row>
    <row r="65" spans="16:34" x14ac:dyDescent="0.25">
      <c r="P65" s="17"/>
      <c r="Q65" s="19"/>
      <c r="R65" s="17"/>
      <c r="S65" s="15"/>
      <c r="T65" s="12"/>
      <c r="U65" s="14"/>
      <c r="V65" s="12"/>
      <c r="W65" s="12"/>
      <c r="X65" s="12"/>
      <c r="Z65" s="15"/>
      <c r="AA65" s="15"/>
      <c r="AB65" s="14"/>
      <c r="AC65" s="14"/>
      <c r="AD65" s="18"/>
      <c r="AE65" s="17"/>
      <c r="AF65" s="19"/>
      <c r="AG65" s="17"/>
      <c r="AH65" s="15"/>
    </row>
    <row r="66" spans="16:34" x14ac:dyDescent="0.25">
      <c r="P66" s="17"/>
      <c r="Q66" s="19"/>
      <c r="R66" s="17"/>
      <c r="S66" s="15"/>
      <c r="T66" s="12"/>
      <c r="U66" s="14"/>
      <c r="V66" s="12"/>
      <c r="W66" s="12"/>
      <c r="X66" s="12"/>
      <c r="Z66" s="15"/>
      <c r="AA66" s="15"/>
      <c r="AB66" s="14"/>
      <c r="AC66" s="14"/>
      <c r="AD66" s="18"/>
      <c r="AE66" s="17"/>
      <c r="AF66" s="19"/>
      <c r="AG66" s="17"/>
      <c r="AH66" s="15"/>
    </row>
    <row r="67" spans="16:34" x14ac:dyDescent="0.25">
      <c r="P67" s="17"/>
      <c r="Q67" s="19"/>
      <c r="R67" s="17"/>
      <c r="S67" s="15"/>
      <c r="T67" s="12"/>
      <c r="U67" s="14"/>
      <c r="V67" s="12"/>
      <c r="W67" s="12"/>
      <c r="X67" s="12"/>
      <c r="Z67" s="15"/>
      <c r="AA67" s="15"/>
      <c r="AB67" s="14"/>
      <c r="AC67" s="14"/>
      <c r="AD67" s="18"/>
      <c r="AE67" s="17"/>
      <c r="AF67" s="19"/>
      <c r="AG67" s="17"/>
      <c r="AH67" s="15"/>
    </row>
    <row r="68" spans="16:34" x14ac:dyDescent="0.25">
      <c r="P68" s="17"/>
      <c r="Q68" s="19"/>
      <c r="R68" s="17"/>
      <c r="S68" s="15"/>
      <c r="T68" s="12"/>
      <c r="U68" s="14"/>
      <c r="V68" s="12"/>
      <c r="W68" s="12"/>
      <c r="X68" s="12"/>
      <c r="Z68" s="15"/>
      <c r="AA68" s="15"/>
      <c r="AB68" s="14"/>
      <c r="AC68" s="14"/>
      <c r="AD68" s="18"/>
      <c r="AE68" s="17"/>
      <c r="AF68" s="19"/>
      <c r="AG68" s="17"/>
      <c r="AH68" s="15"/>
    </row>
    <row r="69" spans="16:34" x14ac:dyDescent="0.25">
      <c r="P69" s="17"/>
      <c r="Q69" s="19"/>
      <c r="R69" s="17"/>
      <c r="S69" s="15"/>
      <c r="T69" s="12"/>
      <c r="U69" s="14"/>
      <c r="V69" s="12"/>
      <c r="W69" s="12"/>
      <c r="X69" s="12"/>
      <c r="Z69" s="15"/>
      <c r="AA69" s="15"/>
      <c r="AB69" s="14"/>
      <c r="AC69" s="14"/>
      <c r="AD69" s="18"/>
      <c r="AE69" s="17"/>
      <c r="AF69" s="19"/>
      <c r="AG69" s="17"/>
      <c r="AH69" s="15"/>
    </row>
    <row r="70" spans="16:34" x14ac:dyDescent="0.25">
      <c r="P70" s="17"/>
      <c r="Q70" s="19"/>
      <c r="R70" s="17"/>
      <c r="S70" s="15"/>
      <c r="T70" s="12"/>
      <c r="U70" s="14"/>
      <c r="V70" s="12"/>
      <c r="W70" s="12"/>
      <c r="X70" s="12"/>
      <c r="Z70" s="15"/>
      <c r="AA70" s="15"/>
      <c r="AB70" s="14"/>
      <c r="AC70" s="14"/>
      <c r="AD70" s="18"/>
      <c r="AE70" s="17"/>
      <c r="AF70" s="19"/>
      <c r="AG70" s="17"/>
      <c r="AH70" s="15"/>
    </row>
    <row r="71" spans="16:34" x14ac:dyDescent="0.25">
      <c r="P71" s="17"/>
      <c r="Q71" s="19"/>
      <c r="R71" s="17"/>
      <c r="S71" s="15"/>
      <c r="T71" s="12"/>
      <c r="U71" s="14"/>
      <c r="V71" s="12"/>
      <c r="W71" s="12"/>
      <c r="X71" s="12"/>
      <c r="Z71" s="15"/>
      <c r="AA71" s="15"/>
      <c r="AB71" s="14"/>
      <c r="AC71" s="14"/>
      <c r="AD71" s="18"/>
      <c r="AE71" s="17"/>
      <c r="AF71" s="19"/>
      <c r="AG71" s="17"/>
      <c r="AH71" s="15"/>
    </row>
    <row r="72" spans="16:34" x14ac:dyDescent="0.25">
      <c r="P72" s="17"/>
      <c r="Q72" s="19"/>
      <c r="R72" s="17"/>
      <c r="S72" s="15"/>
      <c r="T72" s="12"/>
      <c r="U72" s="14"/>
      <c r="V72" s="12"/>
      <c r="W72" s="12"/>
      <c r="X72" s="12"/>
      <c r="Z72" s="15"/>
      <c r="AA72" s="15"/>
      <c r="AB72" s="14"/>
      <c r="AC72" s="14"/>
      <c r="AD72" s="18"/>
      <c r="AE72" s="17"/>
      <c r="AF72" s="19"/>
      <c r="AG72" s="17"/>
      <c r="AH72" s="15"/>
    </row>
    <row r="73" spans="16:34" x14ac:dyDescent="0.25">
      <c r="P73" s="17"/>
      <c r="Q73" s="19"/>
      <c r="R73" s="17"/>
      <c r="S73" s="15"/>
      <c r="T73" s="12"/>
      <c r="U73" s="14"/>
      <c r="V73" s="12"/>
      <c r="W73" s="12"/>
      <c r="X73" s="12"/>
      <c r="Z73" s="15"/>
      <c r="AA73" s="15"/>
      <c r="AB73" s="14"/>
      <c r="AC73" s="14"/>
      <c r="AD73" s="18"/>
      <c r="AE73" s="17"/>
      <c r="AF73" s="19"/>
      <c r="AG73" s="17"/>
      <c r="AH73" s="15"/>
    </row>
  </sheetData>
  <autoFilter ref="A2:BQ49" xr:uid="{90E30CBB-C493-4270-9291-5C198928C44B}">
    <filterColumn colId="65">
      <filters>
        <filter val="Acostado. Dendrometro 13.22 DAP. POM 1.6 m"/>
        <filter val="Acostado. Dendrometro 17.21 DAP. POM 1.30 m"/>
        <filter val="Acostado. Dendrometro 20.23 DAP. POM 1.45 m."/>
        <filter val="Acostado. Dendrometro 23.23 DAP. POM 200 m."/>
        <filter val="Dendrometro 16.93 DAP. POM 1.70m. Inclinado"/>
        <filter val="Dendrometro 18.8 DAP. POM 1.70 m"/>
        <filter val="Dendrometro 22.25 DAP.POM 1.50 m"/>
        <filter val="Dendrometro 22.34 DAP. POM 1.30 m"/>
        <filter val="Dendrometro 24.42 DAP. POM 2 m"/>
        <filter val="Dendrometro 38.5 DAP. POM 1.56 m"/>
        <filter val="No tiene dendrómetro. Se fusiona con la rama en la parte superior."/>
        <filter val="Tallo escandente. Dendrometro 14.2 DAP. POM medido desde la base del suelo donde emerge 0.80 m. En 2023 se añadieron 2 troncos."/>
        <filter val="Tallo parado y partes inclinado. Dendrometro 23.43 DAP. POM 1.50 m"/>
        <filter val="Tallo parado. Dendrometro 12.5 DAP. POM 1.75 m"/>
        <filter val="Tallo parado. Dendrometro 16.81 DAP. POM 180 m"/>
        <filter val="Tallo parado. Dendrometro 18.91 DAP. POM 1.74 m"/>
        <filter val="Tallo parado. Dendrometro 20 DAP. POM 1.30 m"/>
        <filter val="Tallo parado. Dendrometro 22.23 DAP. POM 1.30 m"/>
        <filter val="Tallo parado. Dendrometro 22.43 DAP. POM 2.10 m"/>
        <filter val="Tallo parado. Dendrometro 23.51 DAP. POM 2.00 m"/>
        <filter val="Tallo parado. Dendrometro 24.11 DAP. POM 1.80 m"/>
        <filter val="Tallo parado. Dendrometro 24.21 DAP. POM 1.5 m"/>
        <filter val="Tallo parado. Dendrometro 24.9 DAP. POM  2 m. Se midio con troncos adicionales"/>
        <filter val="Tallo parado. Dendrometro 25.51 DAP. POM 140 m"/>
        <filter val="Tallo parado. Dendrometro 27.34 DAP. POM 1.60 m"/>
        <filter val="Tallo parado. Dendrometro 29.64 DAP. POM 1.30 m"/>
        <filter val="Tallo parado. Dendrometro 33.34 DAP. POM 2.00 m"/>
        <filter val="Tallo parado. Dendrometro 40.21 DAP. POM 1.80 m"/>
        <filter val="Tallo semi inclinado. Dendrometro 13.54 DAP. POM 1.55 m"/>
      </filters>
    </filterColumn>
  </autoFilter>
  <mergeCells count="5">
    <mergeCell ref="O1:Y1"/>
    <mergeCell ref="Z1:AJ1"/>
    <mergeCell ref="AK1:AT1"/>
    <mergeCell ref="AU1:BD1"/>
    <mergeCell ref="BE1:BN1"/>
  </mergeCells>
  <pageMargins left="0.25" right="0.25" top="0.75" bottom="0.75" header="0.3" footer="0.3"/>
  <pageSetup paperSize="9" orientation="portrait" r:id="rId1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6A18932-F036-4953-8743-B3517BDB3356}">
  <dimension ref="A1:CD49"/>
  <sheetViews>
    <sheetView zoomScaleNormal="100" workbookViewId="0">
      <pane xSplit="5" ySplit="2" topLeftCell="BC3" activePane="bottomRight" state="frozen"/>
      <selection pane="topRight" activeCell="F1" sqref="F1"/>
      <selection pane="bottomLeft" activeCell="A3" sqref="A3"/>
      <selection pane="bottomRight" activeCell="BO1" sqref="L1:BO1048576"/>
    </sheetView>
  </sheetViews>
  <sheetFormatPr baseColWidth="10" defaultColWidth="11.54296875" defaultRowHeight="10.5" x14ac:dyDescent="0.25"/>
  <cols>
    <col min="1" max="1" width="11.54296875" style="12"/>
    <col min="2" max="2" width="6" style="20" customWidth="1"/>
    <col min="3" max="3" width="9.1796875" style="12" customWidth="1"/>
    <col min="4" max="4" width="9.81640625" style="14" customWidth="1"/>
    <col min="5" max="5" width="15" style="15" customWidth="1"/>
    <col min="6" max="6" width="11.54296875" style="15" customWidth="1"/>
    <col min="7" max="7" width="11.81640625" style="15" customWidth="1"/>
    <col min="8" max="8" width="7.54296875" style="15" customWidth="1"/>
    <col min="9" max="9" width="11.08984375" style="15" customWidth="1"/>
    <col min="10" max="10" width="8.453125" style="15" customWidth="1"/>
    <col min="11" max="11" width="10.54296875" style="15" customWidth="1"/>
    <col min="12" max="12" width="7.81640625" style="15" customWidth="1"/>
    <col min="13" max="13" width="11.54296875" style="14" customWidth="1"/>
    <col min="14" max="14" width="10.81640625" style="15" customWidth="1"/>
    <col min="15" max="15" width="8.1796875" style="15" customWidth="1"/>
    <col min="16" max="16" width="10.6328125" style="15" customWidth="1"/>
    <col min="17" max="17" width="9.81640625" style="15" customWidth="1"/>
    <col min="18" max="19" width="12.81640625" style="14" customWidth="1"/>
    <col min="20" max="20" width="11.54296875" style="18" customWidth="1"/>
    <col min="21" max="21" width="11.54296875" style="17" customWidth="1"/>
    <col min="22" max="22" width="6.54296875" style="19" customWidth="1"/>
    <col min="23" max="23" width="6.54296875" style="17" customWidth="1"/>
    <col min="24" max="24" width="4.453125" style="15" customWidth="1"/>
    <col min="25" max="25" width="4.1796875" style="12" customWidth="1"/>
    <col min="26" max="26" width="11.54296875" style="14" customWidth="1"/>
    <col min="27" max="27" width="11.54296875" style="17" customWidth="1"/>
    <col min="28" max="28" width="11.54296875" style="15" customWidth="1"/>
    <col min="29" max="29" width="11.54296875" style="12" customWidth="1"/>
    <col min="30" max="30" width="11.54296875" style="14" customWidth="1"/>
    <col min="31" max="66" width="11.54296875" style="12" customWidth="1"/>
    <col min="67" max="16384" width="11.54296875" style="12"/>
  </cols>
  <sheetData>
    <row r="1" spans="1:82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41" t="s">
        <v>25</v>
      </c>
      <c r="P1" s="42"/>
      <c r="Q1" s="42"/>
      <c r="R1" s="42"/>
      <c r="S1" s="42"/>
      <c r="T1" s="42"/>
      <c r="U1" s="42"/>
      <c r="V1" s="42"/>
      <c r="W1" s="42"/>
      <c r="X1" s="42"/>
      <c r="Y1" s="43"/>
      <c r="Z1" s="44" t="s">
        <v>61</v>
      </c>
      <c r="AA1" s="44"/>
      <c r="AB1" s="44"/>
      <c r="AC1" s="44"/>
      <c r="AD1" s="44"/>
      <c r="AE1" s="44"/>
      <c r="AF1" s="44"/>
      <c r="AG1" s="44"/>
      <c r="AH1" s="44"/>
      <c r="AI1" s="44"/>
      <c r="AJ1" s="44"/>
      <c r="AK1" s="45" t="s">
        <v>71</v>
      </c>
      <c r="AL1" s="46"/>
      <c r="AM1" s="46"/>
      <c r="AN1" s="46"/>
      <c r="AO1" s="46"/>
      <c r="AP1" s="46"/>
      <c r="AQ1" s="46"/>
      <c r="AR1" s="46"/>
      <c r="AS1" s="46"/>
      <c r="AT1" s="47"/>
      <c r="AU1" s="45" t="s">
        <v>72</v>
      </c>
      <c r="AV1" s="46"/>
      <c r="AW1" s="46"/>
      <c r="AX1" s="46"/>
      <c r="AY1" s="46"/>
      <c r="AZ1" s="46"/>
      <c r="BA1" s="46"/>
      <c r="BB1" s="46"/>
      <c r="BC1" s="46"/>
      <c r="BD1" s="47"/>
      <c r="BE1" s="45" t="s">
        <v>189</v>
      </c>
      <c r="BF1" s="46"/>
      <c r="BG1" s="46"/>
      <c r="BH1" s="46"/>
      <c r="BI1" s="46"/>
      <c r="BJ1" s="46"/>
      <c r="BK1" s="46"/>
      <c r="BL1" s="46"/>
      <c r="BM1" s="46"/>
      <c r="BN1" s="47"/>
      <c r="BO1" s="2"/>
      <c r="BP1" s="2"/>
      <c r="BQ1" s="11"/>
      <c r="BR1" s="11"/>
      <c r="BS1" s="11"/>
      <c r="BT1" s="11"/>
      <c r="BU1" s="11"/>
      <c r="BV1" s="11"/>
      <c r="BW1" s="11"/>
      <c r="BX1" s="11"/>
      <c r="BY1" s="11"/>
      <c r="BZ1" s="11"/>
      <c r="CA1" s="11"/>
      <c r="CB1" s="11"/>
      <c r="CC1" s="11"/>
      <c r="CD1" s="11"/>
    </row>
    <row r="2" spans="1:82" ht="42" x14ac:dyDescent="0.25">
      <c r="A2" s="1" t="s">
        <v>26</v>
      </c>
      <c r="B2" s="1" t="s">
        <v>0</v>
      </c>
      <c r="C2" s="3" t="s">
        <v>27</v>
      </c>
      <c r="D2" s="1" t="s">
        <v>28</v>
      </c>
      <c r="E2" s="1" t="s">
        <v>29</v>
      </c>
      <c r="F2" s="4" t="s">
        <v>30</v>
      </c>
      <c r="G2" s="4" t="s">
        <v>31</v>
      </c>
      <c r="H2" s="4" t="s">
        <v>32</v>
      </c>
      <c r="I2" s="4" t="s">
        <v>33</v>
      </c>
      <c r="J2" s="1" t="s">
        <v>34</v>
      </c>
      <c r="K2" s="1" t="s">
        <v>35</v>
      </c>
      <c r="L2" s="1" t="s">
        <v>36</v>
      </c>
      <c r="M2" s="1" t="s">
        <v>37</v>
      </c>
      <c r="N2" s="1" t="s">
        <v>38</v>
      </c>
      <c r="O2" s="5" t="s">
        <v>39</v>
      </c>
      <c r="P2" s="3" t="s">
        <v>40</v>
      </c>
      <c r="Q2" s="5" t="s">
        <v>41</v>
      </c>
      <c r="R2" s="5" t="s">
        <v>42</v>
      </c>
      <c r="S2" s="3" t="s">
        <v>43</v>
      </c>
      <c r="T2" s="5" t="s">
        <v>44</v>
      </c>
      <c r="U2" s="5" t="s">
        <v>45</v>
      </c>
      <c r="V2" s="6" t="s">
        <v>46</v>
      </c>
      <c r="W2" s="2" t="s">
        <v>47</v>
      </c>
      <c r="X2" s="2" t="s">
        <v>48</v>
      </c>
      <c r="Y2" s="5" t="s">
        <v>49</v>
      </c>
      <c r="Z2" s="3" t="s">
        <v>50</v>
      </c>
      <c r="AA2" s="3" t="s">
        <v>51</v>
      </c>
      <c r="AB2" s="3" t="s">
        <v>41</v>
      </c>
      <c r="AC2" s="5" t="s">
        <v>42</v>
      </c>
      <c r="AD2" s="3" t="s">
        <v>43</v>
      </c>
      <c r="AE2" s="5" t="s">
        <v>44</v>
      </c>
      <c r="AF2" s="5" t="s">
        <v>45</v>
      </c>
      <c r="AG2" s="2" t="s">
        <v>46</v>
      </c>
      <c r="AH2" s="2" t="s">
        <v>47</v>
      </c>
      <c r="AI2" s="2" t="s">
        <v>48</v>
      </c>
      <c r="AJ2" s="5" t="s">
        <v>49</v>
      </c>
      <c r="AK2" s="5" t="s">
        <v>40</v>
      </c>
      <c r="AL2" s="5" t="s">
        <v>41</v>
      </c>
      <c r="AM2" s="5" t="s">
        <v>42</v>
      </c>
      <c r="AN2" s="5" t="s">
        <v>43</v>
      </c>
      <c r="AO2" s="5" t="s">
        <v>44</v>
      </c>
      <c r="AP2" s="5" t="s">
        <v>45</v>
      </c>
      <c r="AQ2" s="2" t="s">
        <v>46</v>
      </c>
      <c r="AR2" s="2" t="s">
        <v>47</v>
      </c>
      <c r="AS2" s="2" t="s">
        <v>48</v>
      </c>
      <c r="AT2" s="5" t="s">
        <v>49</v>
      </c>
      <c r="AU2" s="5" t="s">
        <v>40</v>
      </c>
      <c r="AV2" s="5" t="s">
        <v>41</v>
      </c>
      <c r="AW2" s="5" t="s">
        <v>42</v>
      </c>
      <c r="AX2" s="5" t="s">
        <v>43</v>
      </c>
      <c r="AY2" s="5" t="s">
        <v>44</v>
      </c>
      <c r="AZ2" s="5" t="s">
        <v>45</v>
      </c>
      <c r="BA2" s="2" t="s">
        <v>46</v>
      </c>
      <c r="BB2" s="2" t="s">
        <v>47</v>
      </c>
      <c r="BC2" s="2" t="s">
        <v>48</v>
      </c>
      <c r="BD2" s="5" t="s">
        <v>49</v>
      </c>
      <c r="BE2" s="5" t="s">
        <v>40</v>
      </c>
      <c r="BF2" s="5" t="s">
        <v>41</v>
      </c>
      <c r="BG2" s="5" t="s">
        <v>42</v>
      </c>
      <c r="BH2" s="5" t="s">
        <v>43</v>
      </c>
      <c r="BI2" s="5" t="s">
        <v>44</v>
      </c>
      <c r="BJ2" s="5" t="s">
        <v>45</v>
      </c>
      <c r="BK2" s="2" t="s">
        <v>46</v>
      </c>
      <c r="BL2" s="2" t="s">
        <v>47</v>
      </c>
      <c r="BM2" s="2" t="s">
        <v>48</v>
      </c>
      <c r="BN2" s="5" t="s">
        <v>49</v>
      </c>
      <c r="BO2" s="2" t="s">
        <v>52</v>
      </c>
      <c r="BP2" s="2" t="s">
        <v>53</v>
      </c>
      <c r="BQ2" s="13" t="s">
        <v>13</v>
      </c>
      <c r="BR2" s="11"/>
      <c r="BS2" s="11"/>
      <c r="BT2" s="11"/>
      <c r="BU2" s="11"/>
      <c r="BV2" s="11"/>
      <c r="BW2" s="11"/>
      <c r="BX2" s="11"/>
      <c r="BY2" s="11"/>
      <c r="BZ2" s="11"/>
      <c r="CA2" s="11"/>
      <c r="CB2" s="11"/>
      <c r="CC2" s="11"/>
      <c r="CD2" s="11"/>
    </row>
    <row r="3" spans="1:82" ht="10" x14ac:dyDescent="0.2">
      <c r="B3" s="14" t="s">
        <v>23</v>
      </c>
      <c r="C3" s="14">
        <v>4055</v>
      </c>
      <c r="E3" s="15">
        <v>4055</v>
      </c>
      <c r="H3" s="12"/>
      <c r="J3" s="16" t="s">
        <v>2</v>
      </c>
      <c r="K3" s="16"/>
      <c r="L3" s="15" t="s">
        <v>54</v>
      </c>
      <c r="O3" s="17">
        <v>16.010000000000002</v>
      </c>
      <c r="P3" s="12">
        <v>160.10000000000002</v>
      </c>
      <c r="Q3" s="14">
        <v>1300</v>
      </c>
      <c r="R3" s="17" t="s">
        <v>59</v>
      </c>
      <c r="S3" s="15">
        <v>1</v>
      </c>
      <c r="T3" s="12">
        <v>6</v>
      </c>
      <c r="U3" s="14">
        <v>0</v>
      </c>
      <c r="V3" s="12"/>
      <c r="W3" s="12"/>
      <c r="X3" s="12"/>
      <c r="Z3" s="12"/>
      <c r="AA3" s="14">
        <v>161.19999999999999</v>
      </c>
      <c r="AB3" s="15">
        <v>1300</v>
      </c>
      <c r="AC3" s="12" t="s">
        <v>59</v>
      </c>
      <c r="AD3" s="14">
        <v>1</v>
      </c>
      <c r="AE3" s="12">
        <v>6</v>
      </c>
      <c r="AF3" s="12">
        <v>0</v>
      </c>
      <c r="AK3" s="12">
        <v>163.19999999999999</v>
      </c>
      <c r="AL3" s="12">
        <v>1300</v>
      </c>
      <c r="AM3" s="18" t="s">
        <v>59</v>
      </c>
      <c r="AN3" s="14">
        <v>1</v>
      </c>
      <c r="AO3" s="12">
        <v>6</v>
      </c>
      <c r="AP3" s="12">
        <v>0</v>
      </c>
      <c r="AQ3" s="14">
        <v>6.1</v>
      </c>
      <c r="AR3" s="12">
        <v>4</v>
      </c>
      <c r="AT3" s="15"/>
      <c r="AU3" s="12">
        <v>167.39999999999998</v>
      </c>
      <c r="AV3" s="23">
        <v>1300</v>
      </c>
      <c r="AW3" s="12" t="s">
        <v>59</v>
      </c>
      <c r="AX3" s="14">
        <v>1</v>
      </c>
      <c r="AY3" s="12">
        <v>6</v>
      </c>
      <c r="AZ3" s="12">
        <v>0</v>
      </c>
      <c r="BE3" s="12">
        <v>184.62</v>
      </c>
      <c r="BF3" s="12">
        <v>1300</v>
      </c>
      <c r="BG3" s="12" t="s">
        <v>62</v>
      </c>
      <c r="BH3" s="12">
        <v>1</v>
      </c>
      <c r="BI3" s="12">
        <v>0</v>
      </c>
      <c r="BJ3" s="12">
        <v>0</v>
      </c>
      <c r="BN3" s="12" t="s">
        <v>124</v>
      </c>
      <c r="BQ3" s="14"/>
    </row>
    <row r="4" spans="1:82" ht="10" x14ac:dyDescent="0.2">
      <c r="B4" s="14" t="s">
        <v>23</v>
      </c>
      <c r="C4" s="14">
        <v>4056</v>
      </c>
      <c r="E4" s="15">
        <v>4056</v>
      </c>
      <c r="H4" s="12"/>
      <c r="J4" s="16" t="s">
        <v>2</v>
      </c>
      <c r="K4" s="16"/>
      <c r="L4" s="15" t="s">
        <v>54</v>
      </c>
      <c r="O4" s="17">
        <v>11.42</v>
      </c>
      <c r="P4" s="12">
        <v>114.2</v>
      </c>
      <c r="Q4" s="14">
        <v>1300</v>
      </c>
      <c r="R4" s="17" t="s">
        <v>59</v>
      </c>
      <c r="S4" s="15">
        <v>1</v>
      </c>
      <c r="T4" s="12">
        <v>6</v>
      </c>
      <c r="U4" s="14">
        <v>0</v>
      </c>
      <c r="V4" s="12"/>
      <c r="W4" s="12"/>
      <c r="X4" s="12"/>
      <c r="Z4" s="12"/>
      <c r="AA4" s="14">
        <v>114.4</v>
      </c>
      <c r="AB4" s="15">
        <v>1300</v>
      </c>
      <c r="AC4" s="12" t="s">
        <v>59</v>
      </c>
      <c r="AD4" s="14">
        <v>1</v>
      </c>
      <c r="AE4" s="12">
        <v>6</v>
      </c>
      <c r="AF4" s="12">
        <v>0</v>
      </c>
      <c r="AK4" s="12">
        <v>115</v>
      </c>
      <c r="AL4" s="12">
        <v>1300</v>
      </c>
      <c r="AM4" s="18" t="s">
        <v>59</v>
      </c>
      <c r="AN4" s="14">
        <v>1</v>
      </c>
      <c r="AO4" s="12">
        <v>6</v>
      </c>
      <c r="AP4" s="12">
        <v>0</v>
      </c>
      <c r="AQ4" s="14">
        <v>4.3</v>
      </c>
      <c r="AR4" s="12">
        <v>4</v>
      </c>
      <c r="AT4" s="15"/>
      <c r="AU4" s="12">
        <v>116.6</v>
      </c>
      <c r="AV4" s="23">
        <v>1300</v>
      </c>
      <c r="AW4" s="12" t="s">
        <v>59</v>
      </c>
      <c r="AX4" s="14">
        <v>1</v>
      </c>
      <c r="AY4" s="12">
        <v>6</v>
      </c>
      <c r="AZ4" s="12">
        <v>0</v>
      </c>
      <c r="BE4" s="12">
        <v>121.28</v>
      </c>
      <c r="BF4" s="12">
        <v>1300</v>
      </c>
      <c r="BG4" s="12" t="s">
        <v>59</v>
      </c>
      <c r="BH4" s="12">
        <v>1</v>
      </c>
      <c r="BI4" s="12">
        <v>0</v>
      </c>
      <c r="BJ4" s="12">
        <v>0</v>
      </c>
      <c r="BN4" s="12" t="s">
        <v>125</v>
      </c>
      <c r="BQ4" s="14"/>
    </row>
    <row r="5" spans="1:82" ht="10" x14ac:dyDescent="0.2">
      <c r="B5" s="14" t="s">
        <v>23</v>
      </c>
      <c r="C5" s="14">
        <v>4057</v>
      </c>
      <c r="E5" s="15">
        <v>4057</v>
      </c>
      <c r="H5" s="12"/>
      <c r="J5" s="12" t="s">
        <v>1</v>
      </c>
      <c r="L5" s="15" t="s">
        <v>55</v>
      </c>
      <c r="N5" s="21"/>
      <c r="O5" s="17">
        <v>30.29</v>
      </c>
      <c r="P5" s="12">
        <v>302.89999999999998</v>
      </c>
      <c r="Q5" s="14">
        <v>1300</v>
      </c>
      <c r="R5" s="17" t="s">
        <v>59</v>
      </c>
      <c r="S5" s="15">
        <v>1</v>
      </c>
      <c r="T5" s="12">
        <v>6</v>
      </c>
      <c r="U5" s="14">
        <v>0</v>
      </c>
      <c r="V5" s="12"/>
      <c r="W5" s="12"/>
      <c r="X5" s="12"/>
      <c r="Z5" s="12"/>
      <c r="AA5" s="14">
        <v>302.39999999999998</v>
      </c>
      <c r="AB5" s="15">
        <v>1300</v>
      </c>
      <c r="AC5" s="12" t="s">
        <v>59</v>
      </c>
      <c r="AD5" s="14">
        <v>1</v>
      </c>
      <c r="AE5" s="12">
        <v>6</v>
      </c>
      <c r="AF5" s="12">
        <v>0</v>
      </c>
      <c r="AK5" s="12">
        <v>302.89999999999998</v>
      </c>
      <c r="AL5" s="12">
        <v>1300</v>
      </c>
      <c r="AM5" s="18" t="s">
        <v>59</v>
      </c>
      <c r="AN5" s="14">
        <v>1</v>
      </c>
      <c r="AO5" s="12">
        <v>6</v>
      </c>
      <c r="AP5" s="12">
        <v>0</v>
      </c>
      <c r="AQ5" s="14">
        <v>7.3</v>
      </c>
      <c r="AR5" s="12">
        <v>4</v>
      </c>
      <c r="AT5" s="15"/>
      <c r="AU5" s="12">
        <v>303.39999999999998</v>
      </c>
      <c r="AV5" s="23">
        <v>1300</v>
      </c>
      <c r="AW5" s="12" t="s">
        <v>59</v>
      </c>
      <c r="AX5" s="14">
        <v>1</v>
      </c>
      <c r="AY5" s="12">
        <v>6</v>
      </c>
      <c r="AZ5" s="12">
        <v>0</v>
      </c>
      <c r="BE5" s="12">
        <v>168.7</v>
      </c>
      <c r="BF5" s="12">
        <v>1450</v>
      </c>
      <c r="BG5" s="12" t="s">
        <v>62</v>
      </c>
      <c r="BH5" s="12">
        <v>1</v>
      </c>
      <c r="BI5" s="12">
        <v>0</v>
      </c>
      <c r="BJ5" s="12">
        <v>0</v>
      </c>
      <c r="BN5" s="12" t="s">
        <v>125</v>
      </c>
      <c r="BQ5" s="14"/>
    </row>
    <row r="6" spans="1:82" ht="10" x14ac:dyDescent="0.2">
      <c r="B6" s="14" t="s">
        <v>23</v>
      </c>
      <c r="C6" s="14">
        <v>4058</v>
      </c>
      <c r="E6" s="15">
        <v>4058</v>
      </c>
      <c r="H6" s="12">
        <v>2</v>
      </c>
      <c r="I6" s="15">
        <v>2</v>
      </c>
      <c r="J6" s="12" t="s">
        <v>1</v>
      </c>
      <c r="L6" s="15" t="s">
        <v>55</v>
      </c>
      <c r="N6" s="21"/>
      <c r="O6" s="17">
        <v>18.7</v>
      </c>
      <c r="P6" s="12">
        <v>187</v>
      </c>
      <c r="Q6" s="14">
        <v>1300</v>
      </c>
      <c r="R6" s="17" t="s">
        <v>59</v>
      </c>
      <c r="S6" s="15">
        <v>1</v>
      </c>
      <c r="T6" s="12">
        <v>6</v>
      </c>
      <c r="U6" s="14">
        <v>0</v>
      </c>
      <c r="V6" s="12"/>
      <c r="W6" s="12"/>
      <c r="X6" s="12"/>
      <c r="Z6" s="12"/>
      <c r="AA6" s="14">
        <v>187.4</v>
      </c>
      <c r="AB6" s="15">
        <v>1300</v>
      </c>
      <c r="AC6" s="12" t="s">
        <v>59</v>
      </c>
      <c r="AD6" s="14">
        <v>1</v>
      </c>
      <c r="AE6" s="12">
        <v>6</v>
      </c>
      <c r="AF6" s="12">
        <v>0</v>
      </c>
      <c r="AK6" s="12">
        <v>189</v>
      </c>
      <c r="AL6" s="12">
        <v>1300</v>
      </c>
      <c r="AM6" s="18" t="s">
        <v>59</v>
      </c>
      <c r="AN6" s="14">
        <v>1</v>
      </c>
      <c r="AO6" s="12">
        <v>6</v>
      </c>
      <c r="AP6" s="12">
        <v>0</v>
      </c>
      <c r="AQ6" s="14">
        <v>3.8</v>
      </c>
      <c r="AR6" s="12">
        <v>4</v>
      </c>
      <c r="AT6" s="15"/>
      <c r="AU6" s="12">
        <v>191.4</v>
      </c>
      <c r="AV6" s="23">
        <v>1300</v>
      </c>
      <c r="AW6" s="12" t="s">
        <v>59</v>
      </c>
      <c r="AX6" s="14">
        <v>1</v>
      </c>
      <c r="AY6" s="12">
        <v>6</v>
      </c>
      <c r="AZ6" s="12">
        <v>0</v>
      </c>
      <c r="BE6" s="12">
        <v>217.72</v>
      </c>
      <c r="BF6" s="12">
        <v>1300</v>
      </c>
      <c r="BG6" s="12" t="s">
        <v>62</v>
      </c>
      <c r="BH6" s="12">
        <v>1</v>
      </c>
      <c r="BI6" s="12">
        <v>0</v>
      </c>
      <c r="BJ6" s="12">
        <v>0</v>
      </c>
      <c r="BN6" s="12" t="s">
        <v>126</v>
      </c>
      <c r="BQ6" s="14"/>
    </row>
    <row r="7" spans="1:82" ht="10" x14ac:dyDescent="0.2">
      <c r="B7" s="14" t="s">
        <v>23</v>
      </c>
      <c r="C7" s="14">
        <v>4059</v>
      </c>
      <c r="E7" s="15">
        <v>4059</v>
      </c>
      <c r="H7" s="12">
        <v>2</v>
      </c>
      <c r="I7" s="15">
        <v>2</v>
      </c>
      <c r="J7" s="12" t="s">
        <v>1</v>
      </c>
      <c r="L7" s="15" t="s">
        <v>55</v>
      </c>
      <c r="N7" s="21"/>
      <c r="O7" s="17">
        <v>16.02</v>
      </c>
      <c r="P7" s="12">
        <v>160.19999999999999</v>
      </c>
      <c r="Q7" s="14">
        <v>1300</v>
      </c>
      <c r="R7" s="17" t="s">
        <v>59</v>
      </c>
      <c r="S7" s="15">
        <v>1</v>
      </c>
      <c r="T7" s="12">
        <v>6</v>
      </c>
      <c r="U7" s="14">
        <v>0</v>
      </c>
      <c r="V7" s="12"/>
      <c r="W7" s="12"/>
      <c r="X7" s="12"/>
      <c r="Z7" s="12"/>
      <c r="AA7" s="14">
        <v>160.5</v>
      </c>
      <c r="AB7" s="15">
        <v>1300</v>
      </c>
      <c r="AC7" s="12" t="s">
        <v>59</v>
      </c>
      <c r="AD7" s="14">
        <v>1</v>
      </c>
      <c r="AE7" s="12">
        <v>6</v>
      </c>
      <c r="AF7" s="12">
        <v>0</v>
      </c>
      <c r="AK7" s="12">
        <v>161.29999999999998</v>
      </c>
      <c r="AL7" s="12">
        <v>1300</v>
      </c>
      <c r="AM7" s="18" t="s">
        <v>59</v>
      </c>
      <c r="AN7" s="14">
        <v>1</v>
      </c>
      <c r="AO7" s="12">
        <v>6</v>
      </c>
      <c r="AP7" s="12">
        <v>0</v>
      </c>
      <c r="AQ7" s="14">
        <v>6.3</v>
      </c>
      <c r="AR7" s="12">
        <v>4</v>
      </c>
      <c r="AT7" s="15"/>
      <c r="AU7" s="12">
        <v>162.60000000000002</v>
      </c>
      <c r="AV7" s="23">
        <v>1300</v>
      </c>
      <c r="AW7" s="12" t="s">
        <v>59</v>
      </c>
      <c r="AX7" s="14">
        <v>1</v>
      </c>
      <c r="AY7" s="12">
        <v>6</v>
      </c>
      <c r="AZ7" s="12">
        <v>0</v>
      </c>
      <c r="BE7" s="12">
        <v>193.53</v>
      </c>
      <c r="BF7" s="12">
        <v>1300</v>
      </c>
      <c r="BG7" s="12" t="s">
        <v>62</v>
      </c>
      <c r="BH7" s="12">
        <v>1</v>
      </c>
      <c r="BI7" s="12">
        <v>0</v>
      </c>
      <c r="BJ7" s="12">
        <v>0</v>
      </c>
      <c r="BN7" s="12" t="s">
        <v>125</v>
      </c>
      <c r="BQ7" s="14"/>
    </row>
    <row r="8" spans="1:82" ht="10" x14ac:dyDescent="0.2">
      <c r="B8" s="14" t="s">
        <v>23</v>
      </c>
      <c r="C8" s="14">
        <v>4060</v>
      </c>
      <c r="E8" s="15">
        <v>4060</v>
      </c>
      <c r="H8" s="12"/>
      <c r="J8" s="16" t="s">
        <v>2</v>
      </c>
      <c r="K8" s="16"/>
      <c r="L8" s="15" t="s">
        <v>54</v>
      </c>
      <c r="O8" s="17">
        <v>13.74</v>
      </c>
      <c r="P8" s="12">
        <v>137.4</v>
      </c>
      <c r="Q8" s="14">
        <v>1300</v>
      </c>
      <c r="R8" s="17" t="s">
        <v>59</v>
      </c>
      <c r="S8" s="15">
        <v>1</v>
      </c>
      <c r="T8" s="12">
        <v>6</v>
      </c>
      <c r="U8" s="14">
        <v>0</v>
      </c>
      <c r="V8" s="12"/>
      <c r="W8" s="12"/>
      <c r="X8" s="12"/>
      <c r="Z8" s="12"/>
      <c r="AA8" s="14">
        <v>137.69999999999999</v>
      </c>
      <c r="AB8" s="15">
        <v>1300</v>
      </c>
      <c r="AC8" s="12" t="s">
        <v>59</v>
      </c>
      <c r="AD8" s="14">
        <v>1</v>
      </c>
      <c r="AE8" s="12">
        <v>6</v>
      </c>
      <c r="AF8" s="12">
        <v>0</v>
      </c>
      <c r="AK8" s="12">
        <v>138</v>
      </c>
      <c r="AL8" s="12">
        <v>1300</v>
      </c>
      <c r="AM8" s="18" t="s">
        <v>59</v>
      </c>
      <c r="AN8" s="14">
        <v>1</v>
      </c>
      <c r="AO8" s="12">
        <v>6</v>
      </c>
      <c r="AP8" s="12">
        <v>0</v>
      </c>
      <c r="AQ8" s="14">
        <v>4.2</v>
      </c>
      <c r="AR8" s="12">
        <v>4</v>
      </c>
      <c r="AT8" s="15" t="s">
        <v>10</v>
      </c>
      <c r="AU8" s="12">
        <v>139.70000000000002</v>
      </c>
      <c r="AV8" s="23">
        <v>1300</v>
      </c>
      <c r="AW8" s="12" t="s">
        <v>59</v>
      </c>
      <c r="AX8" s="14">
        <v>1</v>
      </c>
      <c r="AY8" s="12">
        <v>6</v>
      </c>
      <c r="AZ8" s="12">
        <v>0</v>
      </c>
      <c r="BE8" s="12">
        <v>0</v>
      </c>
      <c r="BF8" s="12">
        <v>0</v>
      </c>
      <c r="BG8" s="12">
        <v>0</v>
      </c>
      <c r="BH8" s="12" t="s">
        <v>64</v>
      </c>
      <c r="BQ8" s="14" t="s">
        <v>4</v>
      </c>
    </row>
    <row r="9" spans="1:82" ht="10" x14ac:dyDescent="0.2">
      <c r="B9" s="14" t="s">
        <v>23</v>
      </c>
      <c r="C9" s="14">
        <v>4061</v>
      </c>
      <c r="E9" s="15">
        <v>4061</v>
      </c>
      <c r="H9" s="12"/>
      <c r="J9" s="12" t="s">
        <v>1</v>
      </c>
      <c r="L9" s="15" t="s">
        <v>55</v>
      </c>
      <c r="N9" s="21"/>
      <c r="O9" s="17">
        <v>14.77</v>
      </c>
      <c r="P9" s="12">
        <v>147.69999999999999</v>
      </c>
      <c r="Q9" s="14">
        <v>1300</v>
      </c>
      <c r="R9" s="17" t="s">
        <v>59</v>
      </c>
      <c r="S9" s="15">
        <v>1</v>
      </c>
      <c r="T9" s="12">
        <v>6</v>
      </c>
      <c r="U9" s="14">
        <v>0</v>
      </c>
      <c r="V9" s="12"/>
      <c r="W9" s="12"/>
      <c r="X9" s="12"/>
      <c r="Z9" s="12"/>
      <c r="AA9" s="14">
        <v>147.5</v>
      </c>
      <c r="AB9" s="15">
        <v>1300</v>
      </c>
      <c r="AC9" s="12" t="s">
        <v>59</v>
      </c>
      <c r="AD9" s="14">
        <v>1</v>
      </c>
      <c r="AE9" s="12">
        <v>6</v>
      </c>
      <c r="AF9" s="12">
        <v>0</v>
      </c>
      <c r="AK9" s="12">
        <v>147.69999999999999</v>
      </c>
      <c r="AL9" s="12">
        <v>1300</v>
      </c>
      <c r="AM9" s="18" t="s">
        <v>59</v>
      </c>
      <c r="AN9" s="14">
        <v>1</v>
      </c>
      <c r="AO9" s="12">
        <v>6</v>
      </c>
      <c r="AP9" s="12">
        <v>0</v>
      </c>
      <c r="AQ9" s="14">
        <v>3.5</v>
      </c>
      <c r="AR9" s="12">
        <v>4</v>
      </c>
      <c r="AT9" s="15"/>
      <c r="AU9" s="12">
        <v>147.79999999999998</v>
      </c>
      <c r="AV9" s="23">
        <v>1300</v>
      </c>
      <c r="AW9" s="12" t="s">
        <v>59</v>
      </c>
      <c r="AX9" s="14">
        <v>1</v>
      </c>
      <c r="AY9" s="12">
        <v>6</v>
      </c>
      <c r="AZ9" s="12">
        <v>0</v>
      </c>
      <c r="BE9" s="12">
        <v>0</v>
      </c>
      <c r="BF9" s="12">
        <v>0</v>
      </c>
      <c r="BG9" s="12">
        <v>0</v>
      </c>
      <c r="BH9" s="12" t="s">
        <v>64</v>
      </c>
      <c r="BQ9" s="14"/>
    </row>
    <row r="10" spans="1:82" ht="10" x14ac:dyDescent="0.2">
      <c r="B10" s="14" t="s">
        <v>23</v>
      </c>
      <c r="C10" s="14">
        <v>4239</v>
      </c>
      <c r="E10" s="15">
        <v>4239</v>
      </c>
      <c r="H10" s="12">
        <v>8</v>
      </c>
      <c r="I10" s="15">
        <v>19</v>
      </c>
      <c r="J10" s="12" t="s">
        <v>1</v>
      </c>
      <c r="L10" s="15" t="s">
        <v>55</v>
      </c>
      <c r="N10" s="21"/>
      <c r="O10" s="17"/>
      <c r="P10" s="12"/>
      <c r="Q10" s="17"/>
      <c r="R10" s="17"/>
      <c r="S10" s="15"/>
      <c r="T10" s="12"/>
      <c r="U10" s="14"/>
      <c r="V10" s="12"/>
      <c r="W10" s="12"/>
      <c r="X10" s="12"/>
      <c r="Z10" s="21"/>
      <c r="AA10" s="14">
        <v>143.5</v>
      </c>
      <c r="AB10" s="15">
        <v>1300</v>
      </c>
      <c r="AC10" s="12" t="s">
        <v>65</v>
      </c>
      <c r="AD10" s="14">
        <v>1</v>
      </c>
      <c r="AE10" s="12">
        <v>6</v>
      </c>
      <c r="AF10" s="12">
        <v>0</v>
      </c>
      <c r="AK10" s="12">
        <v>143.9</v>
      </c>
      <c r="AL10" s="12">
        <v>1300</v>
      </c>
      <c r="AM10" s="18" t="s">
        <v>59</v>
      </c>
      <c r="AN10" s="14">
        <v>1</v>
      </c>
      <c r="AO10" s="12">
        <v>6</v>
      </c>
      <c r="AP10" s="12">
        <v>0</v>
      </c>
      <c r="AQ10" s="14">
        <v>2.9</v>
      </c>
      <c r="AR10" s="12">
        <v>4</v>
      </c>
      <c r="AT10" s="15"/>
      <c r="AU10" s="12">
        <v>145.69999999999999</v>
      </c>
      <c r="AV10" s="23">
        <v>1300</v>
      </c>
      <c r="AW10" s="12" t="s">
        <v>59</v>
      </c>
      <c r="AX10" s="14">
        <v>1</v>
      </c>
      <c r="AY10" s="12">
        <v>6</v>
      </c>
      <c r="AZ10" s="12">
        <v>0</v>
      </c>
      <c r="BE10" s="12">
        <v>162.02000000000001</v>
      </c>
      <c r="BF10" s="12">
        <v>1300</v>
      </c>
      <c r="BG10" s="12" t="s">
        <v>62</v>
      </c>
      <c r="BH10" s="12">
        <v>1</v>
      </c>
      <c r="BI10" s="12">
        <v>0</v>
      </c>
      <c r="BJ10" s="12">
        <v>0</v>
      </c>
      <c r="BN10" s="12" t="s">
        <v>127</v>
      </c>
      <c r="BQ10" s="14"/>
    </row>
    <row r="11" spans="1:82" ht="10" x14ac:dyDescent="0.2">
      <c r="B11" s="14" t="s">
        <v>23</v>
      </c>
      <c r="C11" s="14">
        <v>4240</v>
      </c>
      <c r="E11" s="15">
        <v>4240</v>
      </c>
      <c r="H11" s="12">
        <v>6</v>
      </c>
      <c r="I11" s="15">
        <v>18</v>
      </c>
      <c r="J11" s="16" t="s">
        <v>2</v>
      </c>
      <c r="K11" s="16"/>
      <c r="L11" s="15" t="s">
        <v>54</v>
      </c>
      <c r="O11" s="17"/>
      <c r="P11" s="12"/>
      <c r="Q11" s="17"/>
      <c r="R11" s="17"/>
      <c r="S11" s="15"/>
      <c r="T11" s="12"/>
      <c r="U11" s="14"/>
      <c r="V11" s="12"/>
      <c r="W11" s="12"/>
      <c r="X11" s="12"/>
      <c r="Z11" s="15"/>
      <c r="AA11" s="14">
        <v>111.9</v>
      </c>
      <c r="AB11" s="15">
        <v>1300</v>
      </c>
      <c r="AC11" s="12" t="s">
        <v>65</v>
      </c>
      <c r="AD11" s="14">
        <v>1</v>
      </c>
      <c r="AE11" s="12">
        <v>6</v>
      </c>
      <c r="AF11" s="12">
        <v>0</v>
      </c>
      <c r="AK11" s="12">
        <v>112.5</v>
      </c>
      <c r="AL11" s="12">
        <v>1300</v>
      </c>
      <c r="AM11" s="18" t="s">
        <v>59</v>
      </c>
      <c r="AN11" s="14">
        <v>1</v>
      </c>
      <c r="AO11" s="12">
        <v>6</v>
      </c>
      <c r="AP11" s="12">
        <v>0</v>
      </c>
      <c r="AQ11" s="14">
        <v>4.4000000000000004</v>
      </c>
      <c r="AR11" s="12">
        <v>4</v>
      </c>
      <c r="AT11" s="15" t="s">
        <v>10</v>
      </c>
      <c r="AU11" s="12">
        <v>115.3</v>
      </c>
      <c r="AV11" s="23">
        <v>1300</v>
      </c>
      <c r="AW11" s="12" t="s">
        <v>59</v>
      </c>
      <c r="AX11" s="14">
        <v>1</v>
      </c>
      <c r="AY11" s="12">
        <v>6</v>
      </c>
      <c r="AZ11" s="12">
        <v>0</v>
      </c>
      <c r="BE11" s="12">
        <v>148.33000000000001</v>
      </c>
      <c r="BF11" s="12">
        <v>1300</v>
      </c>
      <c r="BG11" s="12" t="s">
        <v>62</v>
      </c>
      <c r="BH11" s="12">
        <v>1</v>
      </c>
      <c r="BI11" s="12">
        <v>0</v>
      </c>
      <c r="BJ11" s="12">
        <v>0</v>
      </c>
      <c r="BN11" s="12" t="s">
        <v>128</v>
      </c>
      <c r="BQ11" s="14" t="s">
        <v>4</v>
      </c>
    </row>
    <row r="12" spans="1:82" ht="10" x14ac:dyDescent="0.2">
      <c r="B12" s="14" t="s">
        <v>23</v>
      </c>
      <c r="C12" s="14">
        <v>4241</v>
      </c>
      <c r="E12" s="15">
        <v>4241</v>
      </c>
      <c r="H12" s="12">
        <v>5</v>
      </c>
      <c r="I12" s="15">
        <v>19</v>
      </c>
      <c r="J12" s="16" t="s">
        <v>2</v>
      </c>
      <c r="K12" s="16"/>
      <c r="L12" s="15" t="s">
        <v>54</v>
      </c>
      <c r="O12" s="17"/>
      <c r="P12" s="12"/>
      <c r="Q12" s="17"/>
      <c r="R12" s="17"/>
      <c r="S12" s="15"/>
      <c r="T12" s="12"/>
      <c r="U12" s="14"/>
      <c r="V12" s="12"/>
      <c r="W12" s="12"/>
      <c r="X12" s="12"/>
      <c r="Z12" s="15"/>
      <c r="AA12" s="14">
        <v>129.80000000000001</v>
      </c>
      <c r="AB12" s="15">
        <v>1300</v>
      </c>
      <c r="AC12" s="12" t="s">
        <v>65</v>
      </c>
      <c r="AD12" s="14">
        <v>1</v>
      </c>
      <c r="AE12" s="12">
        <v>6</v>
      </c>
      <c r="AF12" s="12">
        <v>0</v>
      </c>
      <c r="AK12" s="12">
        <v>130</v>
      </c>
      <c r="AL12" s="12">
        <v>1300</v>
      </c>
      <c r="AM12" s="18" t="s">
        <v>59</v>
      </c>
      <c r="AN12" s="14">
        <v>1</v>
      </c>
      <c r="AO12" s="12">
        <v>6</v>
      </c>
      <c r="AP12" s="12">
        <v>0</v>
      </c>
      <c r="AQ12" s="14">
        <v>3</v>
      </c>
      <c r="AR12" s="12">
        <v>4</v>
      </c>
      <c r="AT12" s="15" t="s">
        <v>10</v>
      </c>
      <c r="AU12" s="12">
        <v>131</v>
      </c>
      <c r="AV12" s="23">
        <v>1300</v>
      </c>
      <c r="AW12" s="12" t="s">
        <v>59</v>
      </c>
      <c r="AX12" s="14">
        <v>1</v>
      </c>
      <c r="AY12" s="12">
        <v>6</v>
      </c>
      <c r="AZ12" s="12">
        <v>0</v>
      </c>
      <c r="BE12" s="12">
        <v>140.06</v>
      </c>
      <c r="BF12" s="12">
        <v>1300</v>
      </c>
      <c r="BG12" s="12" t="s">
        <v>62</v>
      </c>
      <c r="BH12" s="12">
        <v>1</v>
      </c>
      <c r="BI12" s="12">
        <v>0</v>
      </c>
      <c r="BJ12" s="12">
        <v>0</v>
      </c>
      <c r="BN12" s="12" t="s">
        <v>129</v>
      </c>
      <c r="BQ12" s="14" t="s">
        <v>4</v>
      </c>
    </row>
    <row r="13" spans="1:82" ht="10" x14ac:dyDescent="0.2">
      <c r="B13" s="14" t="s">
        <v>23</v>
      </c>
      <c r="C13" s="14">
        <v>4242</v>
      </c>
      <c r="E13" s="15">
        <v>4242</v>
      </c>
      <c r="H13" s="12"/>
      <c r="J13" s="12" t="s">
        <v>1</v>
      </c>
      <c r="L13" s="15" t="s">
        <v>55</v>
      </c>
      <c r="N13" s="21"/>
      <c r="O13" s="17"/>
      <c r="P13" s="12"/>
      <c r="Q13" s="17"/>
      <c r="R13" s="17"/>
      <c r="S13" s="15"/>
      <c r="T13" s="12"/>
      <c r="U13" s="14"/>
      <c r="V13" s="12"/>
      <c r="W13" s="12"/>
      <c r="X13" s="12"/>
      <c r="Z13" s="21"/>
      <c r="AA13" s="14">
        <v>106.2</v>
      </c>
      <c r="AB13" s="15">
        <v>1300</v>
      </c>
      <c r="AC13" s="12" t="s">
        <v>65</v>
      </c>
      <c r="AD13" s="14">
        <v>1</v>
      </c>
      <c r="AE13" s="12">
        <v>6</v>
      </c>
      <c r="AF13" s="12">
        <v>0</v>
      </c>
      <c r="AK13" s="12">
        <v>108.69999999999999</v>
      </c>
      <c r="AL13" s="12">
        <v>1300</v>
      </c>
      <c r="AM13" s="18" t="s">
        <v>59</v>
      </c>
      <c r="AN13" s="14">
        <v>1</v>
      </c>
      <c r="AO13" s="12">
        <v>6</v>
      </c>
      <c r="AP13" s="12">
        <v>0</v>
      </c>
      <c r="AQ13" s="14">
        <v>2.8</v>
      </c>
      <c r="AR13" s="12">
        <v>4</v>
      </c>
      <c r="AT13" s="15" t="s">
        <v>10</v>
      </c>
      <c r="AU13" s="12">
        <v>112.8</v>
      </c>
      <c r="AV13" s="23">
        <v>1300</v>
      </c>
      <c r="AW13" s="12" t="s">
        <v>59</v>
      </c>
      <c r="AX13" s="14">
        <v>1</v>
      </c>
      <c r="AY13" s="12">
        <v>6</v>
      </c>
      <c r="AZ13" s="12">
        <v>0</v>
      </c>
      <c r="BE13" s="12">
        <v>141.01</v>
      </c>
      <c r="BF13" s="12">
        <v>1300</v>
      </c>
      <c r="BG13" s="12" t="s">
        <v>62</v>
      </c>
      <c r="BH13" s="12">
        <v>1</v>
      </c>
      <c r="BI13" s="12">
        <v>0</v>
      </c>
      <c r="BJ13" s="12">
        <v>0</v>
      </c>
      <c r="BN13" s="12" t="s">
        <v>125</v>
      </c>
      <c r="BQ13" s="14" t="s">
        <v>4</v>
      </c>
    </row>
    <row r="14" spans="1:82" ht="10" x14ac:dyDescent="0.2">
      <c r="B14" s="14" t="s">
        <v>23</v>
      </c>
      <c r="C14" s="14">
        <v>4243</v>
      </c>
      <c r="E14" s="15">
        <v>4243</v>
      </c>
      <c r="H14" s="12">
        <v>3</v>
      </c>
      <c r="I14" s="15">
        <v>16</v>
      </c>
      <c r="J14" s="12" t="s">
        <v>1</v>
      </c>
      <c r="L14" s="15" t="s">
        <v>55</v>
      </c>
      <c r="N14" s="21"/>
      <c r="O14" s="17"/>
      <c r="P14" s="12"/>
      <c r="Q14" s="17"/>
      <c r="R14" s="17"/>
      <c r="S14" s="15"/>
      <c r="T14" s="12"/>
      <c r="U14" s="14"/>
      <c r="V14" s="12"/>
      <c r="W14" s="12"/>
      <c r="X14" s="12"/>
      <c r="Z14" s="21"/>
      <c r="AA14" s="14">
        <v>170.7</v>
      </c>
      <c r="AB14" s="15">
        <v>1300</v>
      </c>
      <c r="AC14" s="12" t="s">
        <v>65</v>
      </c>
      <c r="AD14" s="14">
        <v>1</v>
      </c>
      <c r="AE14" s="12">
        <v>6</v>
      </c>
      <c r="AF14" s="12">
        <v>0</v>
      </c>
      <c r="AK14" s="12">
        <v>172.3</v>
      </c>
      <c r="AL14" s="12">
        <v>1300</v>
      </c>
      <c r="AM14" s="18" t="s">
        <v>59</v>
      </c>
      <c r="AN14" s="14">
        <v>1</v>
      </c>
      <c r="AO14" s="12">
        <v>6</v>
      </c>
      <c r="AP14" s="12">
        <v>0</v>
      </c>
      <c r="AQ14" s="14">
        <v>3</v>
      </c>
      <c r="AR14" s="12">
        <v>4</v>
      </c>
      <c r="AT14" s="15"/>
      <c r="AU14" s="12">
        <v>176.29999999999998</v>
      </c>
      <c r="AV14" s="23">
        <v>1300</v>
      </c>
      <c r="AW14" s="12" t="s">
        <v>59</v>
      </c>
      <c r="AX14" s="14">
        <v>1</v>
      </c>
      <c r="AY14" s="12">
        <v>6</v>
      </c>
      <c r="AZ14" s="12">
        <v>0</v>
      </c>
      <c r="BE14" s="12">
        <v>210.08</v>
      </c>
      <c r="BF14" s="12">
        <v>1500</v>
      </c>
      <c r="BG14" s="12" t="s">
        <v>62</v>
      </c>
      <c r="BH14" s="12">
        <v>1</v>
      </c>
      <c r="BI14" s="12">
        <v>0</v>
      </c>
      <c r="BJ14" s="12">
        <v>0</v>
      </c>
      <c r="BN14" s="12" t="s">
        <v>130</v>
      </c>
      <c r="BQ14" s="14"/>
    </row>
    <row r="15" spans="1:82" ht="10" x14ac:dyDescent="0.2">
      <c r="B15" s="14" t="s">
        <v>23</v>
      </c>
      <c r="C15" s="14">
        <v>4244</v>
      </c>
      <c r="D15" s="14">
        <v>8068</v>
      </c>
      <c r="E15" s="15">
        <v>4244</v>
      </c>
      <c r="H15" s="12"/>
      <c r="J15" s="16" t="s">
        <v>2</v>
      </c>
      <c r="K15" s="16"/>
      <c r="L15" s="15" t="s">
        <v>54</v>
      </c>
      <c r="O15" s="17"/>
      <c r="P15" s="12"/>
      <c r="Q15" s="17"/>
      <c r="R15" s="17"/>
      <c r="S15" s="15"/>
      <c r="T15" s="12"/>
      <c r="U15" s="14"/>
      <c r="V15" s="12"/>
      <c r="W15" s="12"/>
      <c r="X15" s="12"/>
      <c r="Z15" s="15"/>
      <c r="AA15" s="14">
        <v>112</v>
      </c>
      <c r="AB15" s="15">
        <v>1300</v>
      </c>
      <c r="AC15" s="12" t="s">
        <v>65</v>
      </c>
      <c r="AD15" s="14">
        <v>1</v>
      </c>
      <c r="AE15" s="12">
        <v>6</v>
      </c>
      <c r="AF15" s="12">
        <v>0</v>
      </c>
      <c r="AK15" s="12">
        <v>112.6</v>
      </c>
      <c r="AL15" s="12">
        <v>1300</v>
      </c>
      <c r="AM15" s="18" t="s">
        <v>59</v>
      </c>
      <c r="AN15" s="14">
        <v>1</v>
      </c>
      <c r="AO15" s="12">
        <v>6</v>
      </c>
      <c r="AP15" s="12">
        <v>0</v>
      </c>
      <c r="AQ15" s="14">
        <v>3.8</v>
      </c>
      <c r="AR15" s="12">
        <v>4</v>
      </c>
      <c r="AT15" s="15" t="s">
        <v>10</v>
      </c>
      <c r="AU15" s="12">
        <v>119.7</v>
      </c>
      <c r="AV15" s="23">
        <v>1300</v>
      </c>
      <c r="AW15" s="12" t="s">
        <v>59</v>
      </c>
      <c r="AX15" s="14">
        <v>1</v>
      </c>
      <c r="AY15" s="12">
        <v>6</v>
      </c>
      <c r="AZ15" s="12">
        <v>0</v>
      </c>
      <c r="BE15" s="12">
        <v>146.41999999999999</v>
      </c>
      <c r="BF15" s="12">
        <v>1300</v>
      </c>
      <c r="BG15" s="12" t="s">
        <v>59</v>
      </c>
      <c r="BH15" s="12">
        <v>1</v>
      </c>
      <c r="BI15" s="12">
        <v>0</v>
      </c>
      <c r="BJ15" s="12">
        <v>0</v>
      </c>
      <c r="BN15" s="12" t="s">
        <v>125</v>
      </c>
      <c r="BQ15" s="14" t="s">
        <v>4</v>
      </c>
    </row>
    <row r="16" spans="1:82" ht="10" x14ac:dyDescent="0.2">
      <c r="B16" s="14" t="s">
        <v>23</v>
      </c>
      <c r="C16" s="14">
        <v>4245</v>
      </c>
      <c r="E16" s="15">
        <v>4245</v>
      </c>
      <c r="H16" s="12"/>
      <c r="J16" s="12" t="s">
        <v>1</v>
      </c>
      <c r="L16" s="15" t="s">
        <v>55</v>
      </c>
      <c r="N16" s="21"/>
      <c r="O16" s="17"/>
      <c r="P16" s="12"/>
      <c r="Q16" s="17"/>
      <c r="R16" s="17"/>
      <c r="S16" s="15"/>
      <c r="T16" s="12"/>
      <c r="U16" s="14"/>
      <c r="V16" s="12"/>
      <c r="W16" s="12"/>
      <c r="X16" s="12"/>
      <c r="Z16" s="21"/>
      <c r="AA16" s="14">
        <v>236.9</v>
      </c>
      <c r="AB16" s="15">
        <v>1300</v>
      </c>
      <c r="AC16" s="12" t="s">
        <v>65</v>
      </c>
      <c r="AD16" s="14">
        <v>1</v>
      </c>
      <c r="AE16" s="12">
        <v>6</v>
      </c>
      <c r="AF16" s="12">
        <v>0</v>
      </c>
      <c r="AK16" s="12">
        <v>236.5</v>
      </c>
      <c r="AL16" s="12">
        <v>1300</v>
      </c>
      <c r="AM16" s="18" t="s">
        <v>59</v>
      </c>
      <c r="AN16" s="14">
        <v>1</v>
      </c>
      <c r="AO16" s="12">
        <v>6</v>
      </c>
      <c r="AP16" s="12">
        <v>0</v>
      </c>
      <c r="AQ16" s="14">
        <v>4</v>
      </c>
      <c r="AR16" s="12">
        <v>4</v>
      </c>
      <c r="AT16" s="15"/>
      <c r="AU16" s="12">
        <v>238.6</v>
      </c>
      <c r="AV16" s="23">
        <v>1300</v>
      </c>
      <c r="AW16" s="12" t="s">
        <v>59</v>
      </c>
      <c r="AX16" s="14">
        <v>1</v>
      </c>
      <c r="AY16" s="12">
        <v>6</v>
      </c>
      <c r="AZ16" s="12">
        <v>0</v>
      </c>
      <c r="BE16" s="12">
        <v>0</v>
      </c>
      <c r="BF16" s="12">
        <v>0</v>
      </c>
      <c r="BG16" s="12">
        <v>0</v>
      </c>
      <c r="BH16" s="12" t="s">
        <v>64</v>
      </c>
      <c r="BQ16" s="14"/>
    </row>
    <row r="17" spans="2:69" ht="10" x14ac:dyDescent="0.2">
      <c r="B17" s="14" t="s">
        <v>23</v>
      </c>
      <c r="C17" s="14">
        <v>4246</v>
      </c>
      <c r="E17" s="15">
        <v>4246</v>
      </c>
      <c r="H17" s="12"/>
      <c r="J17" s="12" t="s">
        <v>1</v>
      </c>
      <c r="L17" s="15" t="s">
        <v>55</v>
      </c>
      <c r="N17" s="21"/>
      <c r="O17" s="17"/>
      <c r="P17" s="12"/>
      <c r="Q17" s="17"/>
      <c r="R17" s="17"/>
      <c r="S17" s="15"/>
      <c r="T17" s="12"/>
      <c r="U17" s="14"/>
      <c r="V17" s="12"/>
      <c r="W17" s="12"/>
      <c r="X17" s="12"/>
      <c r="Z17" s="21"/>
      <c r="AA17" s="14">
        <v>136.9</v>
      </c>
      <c r="AB17" s="15">
        <v>1300</v>
      </c>
      <c r="AC17" s="12" t="s">
        <v>65</v>
      </c>
      <c r="AD17" s="14">
        <v>1</v>
      </c>
      <c r="AE17" s="12">
        <v>6</v>
      </c>
      <c r="AF17" s="12">
        <v>0</v>
      </c>
      <c r="AK17" s="12">
        <v>127.10000000000001</v>
      </c>
      <c r="AL17" s="12">
        <v>1300</v>
      </c>
      <c r="AM17" s="18" t="s">
        <v>59</v>
      </c>
      <c r="AN17" s="14">
        <v>1</v>
      </c>
      <c r="AO17" s="12">
        <v>6</v>
      </c>
      <c r="AP17" s="12">
        <v>0</v>
      </c>
      <c r="AQ17" s="14">
        <v>4.3</v>
      </c>
      <c r="AR17" s="12">
        <v>4</v>
      </c>
      <c r="AT17" s="15"/>
      <c r="AU17" s="12">
        <v>128.1</v>
      </c>
      <c r="AV17" s="23">
        <v>1300</v>
      </c>
      <c r="AW17" s="12" t="s">
        <v>59</v>
      </c>
      <c r="AX17" s="14">
        <v>1</v>
      </c>
      <c r="AY17" s="12">
        <v>6</v>
      </c>
      <c r="AZ17" s="12">
        <v>0</v>
      </c>
      <c r="BE17" s="12">
        <v>129.87</v>
      </c>
      <c r="BF17" s="12">
        <v>1450</v>
      </c>
      <c r="BG17" s="12" t="s">
        <v>62</v>
      </c>
      <c r="BH17" s="12">
        <v>1</v>
      </c>
      <c r="BI17" s="12">
        <v>0</v>
      </c>
      <c r="BJ17" s="12">
        <v>0</v>
      </c>
      <c r="BN17" s="12" t="s">
        <v>131</v>
      </c>
      <c r="BQ17" s="14"/>
    </row>
    <row r="18" spans="2:69" ht="10" x14ac:dyDescent="0.2">
      <c r="B18" s="14" t="s">
        <v>23</v>
      </c>
      <c r="C18" s="14">
        <v>4247</v>
      </c>
      <c r="E18" s="15">
        <v>4247</v>
      </c>
      <c r="H18" s="12"/>
      <c r="J18" s="16" t="s">
        <v>2</v>
      </c>
      <c r="K18" s="16"/>
      <c r="L18" s="15" t="s">
        <v>54</v>
      </c>
      <c r="O18" s="17"/>
      <c r="P18" s="12"/>
      <c r="Q18" s="17"/>
      <c r="R18" s="17"/>
      <c r="S18" s="15"/>
      <c r="T18" s="12"/>
      <c r="U18" s="14"/>
      <c r="V18" s="12"/>
      <c r="W18" s="12"/>
      <c r="X18" s="12"/>
      <c r="Z18" s="15"/>
      <c r="AA18" s="14">
        <v>309.10000000000002</v>
      </c>
      <c r="AB18" s="15">
        <v>1300</v>
      </c>
      <c r="AC18" s="12" t="s">
        <v>65</v>
      </c>
      <c r="AD18" s="14">
        <v>1</v>
      </c>
      <c r="AE18" s="12">
        <v>6</v>
      </c>
      <c r="AF18" s="12">
        <v>0</v>
      </c>
      <c r="AK18" s="12">
        <v>309.20000000000005</v>
      </c>
      <c r="AL18" s="12">
        <v>1300</v>
      </c>
      <c r="AM18" s="18" t="s">
        <v>59</v>
      </c>
      <c r="AN18" s="14">
        <v>1</v>
      </c>
      <c r="AO18" s="12">
        <v>6</v>
      </c>
      <c r="AP18" s="12">
        <v>0</v>
      </c>
      <c r="AQ18" s="14">
        <v>7.1</v>
      </c>
      <c r="AR18" s="12">
        <v>4</v>
      </c>
      <c r="AT18" s="15" t="s">
        <v>10</v>
      </c>
      <c r="AU18" s="12">
        <v>311.3</v>
      </c>
      <c r="AV18" s="23">
        <v>1300</v>
      </c>
      <c r="AW18" s="12" t="s">
        <v>59</v>
      </c>
      <c r="AX18" s="14">
        <v>1</v>
      </c>
      <c r="AY18" s="12">
        <v>6</v>
      </c>
      <c r="AZ18" s="12">
        <v>0</v>
      </c>
      <c r="BE18" s="12">
        <v>326.58999999999997</v>
      </c>
      <c r="BF18" s="12">
        <v>1300</v>
      </c>
      <c r="BG18" s="12" t="s">
        <v>62</v>
      </c>
      <c r="BH18" s="12">
        <v>1</v>
      </c>
      <c r="BI18" s="12">
        <v>0</v>
      </c>
      <c r="BJ18" s="12">
        <v>0</v>
      </c>
      <c r="BN18" s="12" t="s">
        <v>132</v>
      </c>
      <c r="BQ18" s="14" t="s">
        <v>4</v>
      </c>
    </row>
    <row r="19" spans="2:69" ht="10" x14ac:dyDescent="0.2">
      <c r="B19" s="14" t="s">
        <v>23</v>
      </c>
      <c r="C19" s="14">
        <v>4248</v>
      </c>
      <c r="E19" s="15">
        <v>4248</v>
      </c>
      <c r="H19" s="12">
        <v>1</v>
      </c>
      <c r="I19" s="15">
        <v>3</v>
      </c>
      <c r="J19" s="12" t="s">
        <v>1</v>
      </c>
      <c r="L19" s="15" t="s">
        <v>55</v>
      </c>
      <c r="N19" s="21"/>
      <c r="O19" s="17"/>
      <c r="P19" s="12"/>
      <c r="Q19" s="17"/>
      <c r="R19" s="17"/>
      <c r="S19" s="15"/>
      <c r="T19" s="12"/>
      <c r="U19" s="14"/>
      <c r="V19" s="12"/>
      <c r="W19" s="12"/>
      <c r="X19" s="12"/>
      <c r="Z19" s="21"/>
      <c r="AA19" s="14">
        <v>216.3</v>
      </c>
      <c r="AB19" s="15">
        <v>1300</v>
      </c>
      <c r="AC19" s="12" t="s">
        <v>65</v>
      </c>
      <c r="AD19" s="14">
        <v>1</v>
      </c>
      <c r="AE19" s="12">
        <v>6</v>
      </c>
      <c r="AF19" s="12">
        <v>0</v>
      </c>
      <c r="AK19" s="12">
        <v>215.6</v>
      </c>
      <c r="AL19" s="12">
        <v>1300</v>
      </c>
      <c r="AM19" s="18" t="s">
        <v>59</v>
      </c>
      <c r="AN19" s="14">
        <v>1</v>
      </c>
      <c r="AO19" s="12">
        <v>6</v>
      </c>
      <c r="AP19" s="12">
        <v>0</v>
      </c>
      <c r="AQ19" s="14">
        <v>7.2</v>
      </c>
      <c r="AR19" s="12">
        <v>4</v>
      </c>
      <c r="AT19" s="15" t="s">
        <v>10</v>
      </c>
      <c r="AU19" s="12">
        <v>216</v>
      </c>
      <c r="AV19" s="23">
        <v>1300</v>
      </c>
      <c r="AW19" s="12" t="s">
        <v>59</v>
      </c>
      <c r="AX19" s="14">
        <v>1</v>
      </c>
      <c r="AY19" s="12">
        <v>6</v>
      </c>
      <c r="AZ19" s="12">
        <v>0</v>
      </c>
      <c r="BE19" s="12">
        <v>222.18</v>
      </c>
      <c r="BF19" s="12">
        <v>1300</v>
      </c>
      <c r="BG19" s="12" t="s">
        <v>62</v>
      </c>
      <c r="BH19" s="12">
        <v>1</v>
      </c>
      <c r="BI19" s="12">
        <v>0</v>
      </c>
      <c r="BJ19" s="12">
        <v>0</v>
      </c>
      <c r="BN19" s="12" t="s">
        <v>133</v>
      </c>
      <c r="BQ19" s="14" t="s">
        <v>4</v>
      </c>
    </row>
    <row r="20" spans="2:69" ht="10" x14ac:dyDescent="0.2">
      <c r="B20" s="14" t="s">
        <v>23</v>
      </c>
      <c r="C20" s="14">
        <v>4249</v>
      </c>
      <c r="E20" s="15">
        <v>4249</v>
      </c>
      <c r="H20" s="12"/>
      <c r="J20" s="12" t="s">
        <v>1</v>
      </c>
      <c r="L20" s="15" t="s">
        <v>55</v>
      </c>
      <c r="N20" s="21"/>
      <c r="O20" s="17"/>
      <c r="P20" s="12"/>
      <c r="Q20" s="17"/>
      <c r="R20" s="17"/>
      <c r="S20" s="15"/>
      <c r="T20" s="12"/>
      <c r="U20" s="14"/>
      <c r="V20" s="12"/>
      <c r="W20" s="12"/>
      <c r="X20" s="12"/>
      <c r="Z20" s="21"/>
      <c r="AA20" s="14">
        <v>208.5</v>
      </c>
      <c r="AB20" s="15">
        <v>1300</v>
      </c>
      <c r="AC20" s="12" t="s">
        <v>65</v>
      </c>
      <c r="AD20" s="14">
        <v>1</v>
      </c>
      <c r="AE20" s="12">
        <v>6</v>
      </c>
      <c r="AF20" s="12">
        <v>0</v>
      </c>
      <c r="AK20" s="12">
        <v>209.1</v>
      </c>
      <c r="AL20" s="12">
        <v>1300</v>
      </c>
      <c r="AM20" s="18" t="s">
        <v>59</v>
      </c>
      <c r="AN20" s="14">
        <v>1</v>
      </c>
      <c r="AO20" s="12">
        <v>6</v>
      </c>
      <c r="AP20" s="12">
        <v>0</v>
      </c>
      <c r="AQ20" s="14">
        <v>6.5</v>
      </c>
      <c r="AR20" s="12">
        <v>4</v>
      </c>
      <c r="AT20" s="15" t="s">
        <v>10</v>
      </c>
      <c r="AU20" s="12">
        <v>211.29999999999998</v>
      </c>
      <c r="AV20" s="23">
        <v>1300</v>
      </c>
      <c r="AW20" s="12" t="s">
        <v>59</v>
      </c>
      <c r="AX20" s="14">
        <v>1</v>
      </c>
      <c r="AY20" s="12">
        <v>6</v>
      </c>
      <c r="AZ20" s="12">
        <v>0</v>
      </c>
      <c r="BE20" s="12">
        <v>223.77</v>
      </c>
      <c r="BF20" s="12">
        <v>1300</v>
      </c>
      <c r="BG20" s="12" t="s">
        <v>62</v>
      </c>
      <c r="BH20" s="12">
        <v>1</v>
      </c>
      <c r="BI20" s="12">
        <v>0</v>
      </c>
      <c r="BJ20" s="12">
        <v>0</v>
      </c>
      <c r="BN20" s="12" t="s">
        <v>134</v>
      </c>
      <c r="BQ20" s="14" t="s">
        <v>4</v>
      </c>
    </row>
    <row r="21" spans="2:69" ht="10" x14ac:dyDescent="0.2">
      <c r="B21" s="14" t="s">
        <v>23</v>
      </c>
      <c r="C21" s="14">
        <v>4250</v>
      </c>
      <c r="E21" s="15">
        <v>4250</v>
      </c>
      <c r="H21" s="12">
        <v>4</v>
      </c>
      <c r="I21" s="15">
        <v>2</v>
      </c>
      <c r="J21" s="16" t="s">
        <v>2</v>
      </c>
      <c r="K21" s="16"/>
      <c r="L21" s="15" t="s">
        <v>54</v>
      </c>
      <c r="N21" s="21"/>
      <c r="O21" s="17"/>
      <c r="P21" s="12"/>
      <c r="Q21" s="17"/>
      <c r="R21" s="17"/>
      <c r="S21" s="15"/>
      <c r="T21" s="12"/>
      <c r="U21" s="14"/>
      <c r="V21" s="12"/>
      <c r="W21" s="12"/>
      <c r="X21" s="12"/>
      <c r="Z21" s="21"/>
      <c r="AA21" s="14">
        <v>208.5</v>
      </c>
      <c r="AB21" s="15">
        <v>1300</v>
      </c>
      <c r="AC21" s="12" t="s">
        <v>65</v>
      </c>
      <c r="AD21" s="14">
        <v>1</v>
      </c>
      <c r="AE21" s="12">
        <v>6</v>
      </c>
      <c r="AF21" s="12">
        <v>0</v>
      </c>
      <c r="AK21" s="12">
        <v>209.20000000000002</v>
      </c>
      <c r="AL21" s="12">
        <v>1300</v>
      </c>
      <c r="AM21" s="18" t="s">
        <v>59</v>
      </c>
      <c r="AN21" s="14">
        <v>1</v>
      </c>
      <c r="AO21" s="12">
        <v>6</v>
      </c>
      <c r="AP21" s="12">
        <v>0</v>
      </c>
      <c r="AQ21" s="14">
        <v>6.5</v>
      </c>
      <c r="AR21" s="12">
        <v>4</v>
      </c>
      <c r="AT21" s="15" t="s">
        <v>10</v>
      </c>
      <c r="AU21" s="12">
        <v>210.79999999999998</v>
      </c>
      <c r="AV21" s="23">
        <v>1300</v>
      </c>
      <c r="AW21" s="12" t="s">
        <v>59</v>
      </c>
      <c r="AX21" s="14">
        <v>1</v>
      </c>
      <c r="AY21" s="12">
        <v>6</v>
      </c>
      <c r="AZ21" s="12">
        <v>0</v>
      </c>
      <c r="BE21" s="12">
        <v>238.73</v>
      </c>
      <c r="BF21" s="12">
        <v>1300</v>
      </c>
      <c r="BG21" s="12" t="s">
        <v>59</v>
      </c>
      <c r="BH21" s="12">
        <v>1</v>
      </c>
      <c r="BI21" s="12">
        <v>0</v>
      </c>
      <c r="BJ21" s="12">
        <v>0</v>
      </c>
      <c r="BN21" s="12" t="s">
        <v>125</v>
      </c>
      <c r="BQ21" s="14" t="s">
        <v>4</v>
      </c>
    </row>
    <row r="22" spans="2:69" ht="10" x14ac:dyDescent="0.2">
      <c r="B22" s="14" t="s">
        <v>23</v>
      </c>
      <c r="C22" s="14">
        <v>4251</v>
      </c>
      <c r="E22" s="15">
        <v>4251</v>
      </c>
      <c r="H22" s="12"/>
      <c r="J22" s="12" t="s">
        <v>1</v>
      </c>
      <c r="L22" s="15" t="s">
        <v>55</v>
      </c>
      <c r="N22" s="21"/>
      <c r="O22" s="17"/>
      <c r="P22" s="12"/>
      <c r="Q22" s="17"/>
      <c r="R22" s="17"/>
      <c r="S22" s="15"/>
      <c r="T22" s="12"/>
      <c r="U22" s="14"/>
      <c r="V22" s="12"/>
      <c r="W22" s="12"/>
      <c r="X22" s="12"/>
      <c r="Z22" s="21"/>
      <c r="AA22" s="14">
        <v>123.1</v>
      </c>
      <c r="AB22" s="15">
        <v>1300</v>
      </c>
      <c r="AC22" s="12" t="s">
        <v>65</v>
      </c>
      <c r="AD22" s="14">
        <v>1</v>
      </c>
      <c r="AE22" s="12">
        <v>6</v>
      </c>
      <c r="AF22" s="12">
        <v>0</v>
      </c>
      <c r="AK22" s="12">
        <v>122.8</v>
      </c>
      <c r="AL22" s="12">
        <v>1300</v>
      </c>
      <c r="AM22" s="14">
        <v>0</v>
      </c>
      <c r="AN22" s="14" t="s">
        <v>194</v>
      </c>
      <c r="AO22" s="12">
        <v>6</v>
      </c>
      <c r="AP22" s="12">
        <v>0</v>
      </c>
      <c r="AQ22" s="14">
        <v>2.5</v>
      </c>
      <c r="AR22" s="12">
        <v>4</v>
      </c>
      <c r="AT22" s="15" t="s">
        <v>12</v>
      </c>
      <c r="AU22" s="12">
        <v>127.6</v>
      </c>
      <c r="AV22" s="23">
        <v>1300</v>
      </c>
      <c r="AW22" s="12" t="s">
        <v>59</v>
      </c>
      <c r="AX22" s="14">
        <v>1</v>
      </c>
      <c r="AY22" s="12">
        <v>6</v>
      </c>
      <c r="AZ22" s="12">
        <v>0</v>
      </c>
      <c r="BE22" s="12">
        <v>0</v>
      </c>
      <c r="BF22" s="12">
        <v>0</v>
      </c>
      <c r="BG22" s="12">
        <v>0</v>
      </c>
      <c r="BH22" s="12" t="s">
        <v>63</v>
      </c>
      <c r="BQ22" s="14"/>
    </row>
    <row r="23" spans="2:69" ht="10" x14ac:dyDescent="0.2">
      <c r="B23" s="14" t="s">
        <v>23</v>
      </c>
      <c r="C23" s="14">
        <v>4252</v>
      </c>
      <c r="E23" s="15">
        <v>4252</v>
      </c>
      <c r="H23" s="12"/>
      <c r="J23" s="12" t="s">
        <v>1</v>
      </c>
      <c r="L23" s="15" t="s">
        <v>55</v>
      </c>
      <c r="N23" s="21"/>
      <c r="O23" s="17"/>
      <c r="P23" s="12"/>
      <c r="Q23" s="17"/>
      <c r="R23" s="17"/>
      <c r="S23" s="15"/>
      <c r="T23" s="12"/>
      <c r="U23" s="14"/>
      <c r="V23" s="12"/>
      <c r="W23" s="12"/>
      <c r="X23" s="12"/>
      <c r="Z23" s="21"/>
      <c r="AA23" s="14">
        <v>101.5</v>
      </c>
      <c r="AB23" s="15">
        <v>1300</v>
      </c>
      <c r="AC23" s="12" t="s">
        <v>65</v>
      </c>
      <c r="AD23" s="14">
        <v>1</v>
      </c>
      <c r="AE23" s="12">
        <v>6</v>
      </c>
      <c r="AF23" s="12">
        <v>0</v>
      </c>
      <c r="AK23" s="12">
        <v>100.8</v>
      </c>
      <c r="AL23" s="12">
        <v>1300</v>
      </c>
      <c r="AM23" s="14">
        <v>0</v>
      </c>
      <c r="AN23" s="14" t="s">
        <v>194</v>
      </c>
      <c r="AO23" s="12">
        <v>6</v>
      </c>
      <c r="AP23" s="12">
        <v>0</v>
      </c>
      <c r="AQ23" s="14">
        <v>3</v>
      </c>
      <c r="AR23" s="12">
        <v>4</v>
      </c>
      <c r="AT23" s="15" t="s">
        <v>12</v>
      </c>
      <c r="AU23" s="12">
        <v>100.60000000000001</v>
      </c>
      <c r="AV23" s="23">
        <v>1300</v>
      </c>
      <c r="AW23" s="12">
        <v>0</v>
      </c>
      <c r="AX23" s="14" t="s">
        <v>188</v>
      </c>
      <c r="AY23" s="12">
        <v>6</v>
      </c>
      <c r="AZ23" s="12">
        <v>0</v>
      </c>
      <c r="BE23" s="12">
        <v>0</v>
      </c>
      <c r="BF23" s="12">
        <v>0</v>
      </c>
      <c r="BG23" s="12">
        <v>0</v>
      </c>
      <c r="BH23" s="12" t="s">
        <v>63</v>
      </c>
      <c r="BQ23" s="14"/>
    </row>
    <row r="24" spans="2:69" ht="10" x14ac:dyDescent="0.2">
      <c r="B24" s="14" t="s">
        <v>23</v>
      </c>
      <c r="C24" s="14">
        <v>4253</v>
      </c>
      <c r="E24" s="15">
        <v>4253</v>
      </c>
      <c r="H24" s="12"/>
      <c r="J24" s="12" t="s">
        <v>1</v>
      </c>
      <c r="L24" s="15" t="s">
        <v>55</v>
      </c>
      <c r="N24" s="21"/>
      <c r="O24" s="17"/>
      <c r="P24" s="12"/>
      <c r="Q24" s="17"/>
      <c r="R24" s="17"/>
      <c r="S24" s="15"/>
      <c r="T24" s="12"/>
      <c r="U24" s="14"/>
      <c r="V24" s="12"/>
      <c r="W24" s="12"/>
      <c r="X24" s="12"/>
      <c r="Z24" s="21"/>
      <c r="AA24" s="14">
        <v>502.5</v>
      </c>
      <c r="AB24" s="15">
        <v>1300</v>
      </c>
      <c r="AC24" s="12" t="s">
        <v>65</v>
      </c>
      <c r="AD24" s="14">
        <v>1</v>
      </c>
      <c r="AE24" s="12">
        <v>6</v>
      </c>
      <c r="AF24" s="12">
        <v>0</v>
      </c>
      <c r="AK24" s="12">
        <v>501.5</v>
      </c>
      <c r="AL24" s="12">
        <v>1300</v>
      </c>
      <c r="AM24" s="18" t="s">
        <v>59</v>
      </c>
      <c r="AN24" s="14">
        <v>1</v>
      </c>
      <c r="AO24" s="12">
        <v>6</v>
      </c>
      <c r="AP24" s="12">
        <v>0</v>
      </c>
      <c r="AQ24" s="14">
        <v>8.8000000000000007</v>
      </c>
      <c r="AR24" s="12">
        <v>4</v>
      </c>
      <c r="AT24" s="15"/>
      <c r="AU24" s="12">
        <v>504</v>
      </c>
      <c r="AV24" s="23">
        <v>1300</v>
      </c>
      <c r="AW24" s="12">
        <v>0</v>
      </c>
      <c r="AX24" s="14" t="s">
        <v>188</v>
      </c>
      <c r="AY24" s="12">
        <v>6</v>
      </c>
      <c r="AZ24" s="12">
        <v>0</v>
      </c>
      <c r="BE24" s="12">
        <v>0</v>
      </c>
      <c r="BF24" s="12">
        <v>0</v>
      </c>
      <c r="BG24" s="12">
        <v>0</v>
      </c>
      <c r="BH24" s="12" t="s">
        <v>64</v>
      </c>
      <c r="BQ24" s="14"/>
    </row>
    <row r="25" spans="2:69" ht="10" x14ac:dyDescent="0.2">
      <c r="B25" s="14" t="s">
        <v>23</v>
      </c>
      <c r="C25" s="14">
        <v>8036</v>
      </c>
      <c r="E25" s="15">
        <v>8036</v>
      </c>
      <c r="H25" s="15">
        <v>2</v>
      </c>
      <c r="I25" s="15">
        <v>1</v>
      </c>
      <c r="J25" s="15" t="s">
        <v>2</v>
      </c>
      <c r="L25" s="15" t="s">
        <v>54</v>
      </c>
      <c r="P25" s="17"/>
      <c r="Q25" s="19"/>
      <c r="R25" s="17"/>
      <c r="S25" s="15"/>
      <c r="T25" s="12"/>
      <c r="U25" s="14"/>
      <c r="V25" s="12"/>
      <c r="W25" s="12"/>
      <c r="X25" s="12"/>
      <c r="Y25" s="14"/>
      <c r="Z25" s="15"/>
      <c r="AA25" s="15"/>
      <c r="AC25" s="15"/>
      <c r="AD25" s="15"/>
      <c r="AE25" s="17"/>
      <c r="AF25" s="19"/>
      <c r="AG25" s="17"/>
      <c r="AH25" s="15"/>
      <c r="AM25" s="18"/>
      <c r="AN25" s="14"/>
      <c r="AQ25" s="14"/>
      <c r="AT25" s="15"/>
      <c r="AV25" s="19"/>
      <c r="AX25" s="17"/>
      <c r="BE25" s="12">
        <v>147.38</v>
      </c>
      <c r="BF25" s="12">
        <v>1300</v>
      </c>
      <c r="BG25" s="12" t="s">
        <v>65</v>
      </c>
      <c r="BH25" s="12">
        <v>1</v>
      </c>
      <c r="BI25" s="12">
        <v>0</v>
      </c>
      <c r="BJ25" s="12">
        <v>0</v>
      </c>
      <c r="BQ25" s="14"/>
    </row>
    <row r="26" spans="2:69" ht="10" x14ac:dyDescent="0.2">
      <c r="B26" s="14" t="s">
        <v>23</v>
      </c>
      <c r="C26" s="14">
        <v>8063</v>
      </c>
      <c r="E26" s="15">
        <v>8063</v>
      </c>
      <c r="H26" s="15">
        <v>3</v>
      </c>
      <c r="I26" s="15">
        <v>3</v>
      </c>
      <c r="J26" s="15" t="s">
        <v>2</v>
      </c>
      <c r="L26" s="15" t="s">
        <v>54</v>
      </c>
      <c r="P26" s="17"/>
      <c r="Q26" s="19"/>
      <c r="R26" s="17"/>
      <c r="S26" s="15"/>
      <c r="T26" s="12"/>
      <c r="U26" s="14"/>
      <c r="V26" s="12"/>
      <c r="W26" s="12"/>
      <c r="X26" s="12"/>
      <c r="Y26" s="14"/>
      <c r="Z26" s="15"/>
      <c r="AA26" s="15"/>
      <c r="AB26" s="14"/>
      <c r="AC26" s="14"/>
      <c r="AD26" s="18"/>
      <c r="AE26" s="17"/>
      <c r="AF26" s="19"/>
      <c r="AG26" s="17"/>
      <c r="AH26" s="15"/>
      <c r="AQ26" s="15"/>
      <c r="AX26" s="14"/>
      <c r="BE26" s="12">
        <v>270.25</v>
      </c>
      <c r="BF26" s="12">
        <v>2000</v>
      </c>
      <c r="BG26" s="12" t="s">
        <v>65</v>
      </c>
      <c r="BH26" s="12">
        <v>1</v>
      </c>
      <c r="BI26" s="12">
        <v>0</v>
      </c>
      <c r="BJ26" s="12">
        <v>0</v>
      </c>
      <c r="BN26" s="12" t="s">
        <v>135</v>
      </c>
    </row>
    <row r="27" spans="2:69" ht="10" x14ac:dyDescent="0.2">
      <c r="B27" s="14" t="s">
        <v>23</v>
      </c>
      <c r="C27" s="14">
        <v>8064</v>
      </c>
      <c r="E27" s="15">
        <v>8064</v>
      </c>
      <c r="F27" s="16"/>
      <c r="H27" s="15">
        <v>3</v>
      </c>
      <c r="I27" s="15">
        <v>14</v>
      </c>
      <c r="J27" s="15" t="s">
        <v>1</v>
      </c>
      <c r="L27" s="15" t="s">
        <v>55</v>
      </c>
      <c r="P27" s="17"/>
      <c r="Q27" s="19"/>
      <c r="R27" s="17"/>
      <c r="S27" s="15"/>
      <c r="T27" s="12"/>
      <c r="U27" s="14"/>
      <c r="V27" s="12"/>
      <c r="W27" s="12"/>
      <c r="X27" s="12"/>
      <c r="Y27" s="14"/>
      <c r="Z27" s="15"/>
      <c r="AA27" s="15"/>
      <c r="AB27" s="26"/>
      <c r="AC27" s="25"/>
      <c r="AD27" s="18"/>
      <c r="AE27" s="17"/>
      <c r="AF27" s="19"/>
      <c r="AG27" s="17"/>
      <c r="AH27" s="15"/>
      <c r="AQ27" s="15"/>
      <c r="AX27" s="14"/>
      <c r="BE27" s="12">
        <v>364.78</v>
      </c>
      <c r="BF27" s="12">
        <v>1300</v>
      </c>
      <c r="BG27" s="12" t="s">
        <v>65</v>
      </c>
      <c r="BH27" s="12">
        <v>1</v>
      </c>
      <c r="BI27" s="12">
        <v>0</v>
      </c>
      <c r="BJ27" s="12">
        <v>0</v>
      </c>
      <c r="BN27" s="12" t="s">
        <v>136</v>
      </c>
      <c r="BQ27" s="25"/>
    </row>
    <row r="28" spans="2:69" ht="10" x14ac:dyDescent="0.2">
      <c r="B28" s="14" t="s">
        <v>23</v>
      </c>
      <c r="C28" s="14">
        <v>8065</v>
      </c>
      <c r="E28" s="15">
        <v>8065</v>
      </c>
      <c r="F28" s="16"/>
      <c r="G28" s="21"/>
      <c r="H28" s="21"/>
      <c r="J28" s="15" t="s">
        <v>1</v>
      </c>
      <c r="L28" s="15" t="s">
        <v>55</v>
      </c>
      <c r="N28" s="21"/>
      <c r="O28" s="21"/>
      <c r="P28" s="17"/>
      <c r="Q28" s="19"/>
      <c r="R28" s="17"/>
      <c r="S28" s="15"/>
      <c r="T28" s="12"/>
      <c r="U28" s="14"/>
      <c r="V28" s="12"/>
      <c r="W28" s="12"/>
      <c r="X28" s="12"/>
      <c r="Y28" s="14"/>
      <c r="Z28" s="21"/>
      <c r="AA28" s="21"/>
      <c r="AB28" s="26"/>
      <c r="AC28" s="14"/>
      <c r="AD28" s="18"/>
      <c r="AE28" s="17"/>
      <c r="AF28" s="19"/>
      <c r="AG28" s="17"/>
      <c r="AH28" s="15"/>
      <c r="BE28" s="12">
        <v>179.85</v>
      </c>
      <c r="BF28" s="12">
        <v>1300</v>
      </c>
      <c r="BG28" s="12" t="s">
        <v>65</v>
      </c>
      <c r="BH28" s="12">
        <v>1</v>
      </c>
      <c r="BI28" s="12">
        <v>0</v>
      </c>
      <c r="BJ28" s="12">
        <v>0</v>
      </c>
      <c r="BN28" s="12" t="s">
        <v>137</v>
      </c>
    </row>
    <row r="29" spans="2:69" x14ac:dyDescent="0.25">
      <c r="E29" s="16"/>
      <c r="F29" s="16"/>
      <c r="G29" s="21"/>
      <c r="H29" s="21"/>
      <c r="N29" s="21"/>
      <c r="O29" s="21"/>
      <c r="P29" s="17"/>
      <c r="Q29" s="19"/>
      <c r="R29" s="17"/>
      <c r="S29" s="15"/>
      <c r="T29" s="12"/>
      <c r="U29" s="14"/>
      <c r="V29" s="12"/>
      <c r="W29" s="12"/>
      <c r="X29" s="12"/>
      <c r="Y29" s="14"/>
      <c r="Z29" s="21"/>
      <c r="AA29" s="21"/>
      <c r="AB29" s="26"/>
      <c r="AC29" s="14"/>
      <c r="AD29" s="18"/>
      <c r="AE29" s="17"/>
      <c r="AF29" s="19"/>
      <c r="AG29" s="17"/>
      <c r="AH29" s="15"/>
    </row>
    <row r="30" spans="2:69" x14ac:dyDescent="0.25">
      <c r="P30" s="17"/>
      <c r="Q30" s="19"/>
      <c r="R30" s="17"/>
      <c r="S30" s="15"/>
      <c r="T30" s="12"/>
      <c r="U30" s="14"/>
      <c r="V30" s="12"/>
      <c r="W30" s="12"/>
      <c r="X30" s="12"/>
      <c r="Y30" s="14"/>
      <c r="Z30" s="15"/>
      <c r="AA30" s="15"/>
      <c r="AB30" s="14"/>
      <c r="AC30" s="14"/>
      <c r="AD30" s="18"/>
      <c r="AE30" s="17"/>
      <c r="AF30" s="19"/>
      <c r="AG30" s="17"/>
      <c r="AH30" s="15"/>
    </row>
    <row r="31" spans="2:69" x14ac:dyDescent="0.25">
      <c r="P31" s="17"/>
      <c r="Q31" s="19"/>
      <c r="R31" s="17"/>
      <c r="S31" s="15"/>
      <c r="T31" s="12"/>
      <c r="U31" s="14"/>
      <c r="V31" s="12"/>
      <c r="W31" s="12"/>
      <c r="X31" s="12"/>
      <c r="Y31" s="14"/>
      <c r="Z31" s="15"/>
      <c r="AA31" s="15"/>
      <c r="AB31" s="14"/>
      <c r="AC31" s="14"/>
      <c r="AD31" s="18"/>
      <c r="AE31" s="17"/>
      <c r="AF31" s="19"/>
      <c r="AG31" s="17"/>
      <c r="AH31" s="15"/>
    </row>
    <row r="32" spans="2:69" x14ac:dyDescent="0.25">
      <c r="P32" s="17"/>
      <c r="Q32" s="19"/>
      <c r="R32" s="17"/>
      <c r="S32" s="15"/>
      <c r="T32" s="12"/>
      <c r="U32" s="14"/>
      <c r="V32" s="12"/>
      <c r="W32" s="12"/>
      <c r="X32" s="12"/>
      <c r="Y32" s="14"/>
      <c r="Z32" s="15"/>
      <c r="AA32" s="15"/>
      <c r="AB32" s="14"/>
      <c r="AC32" s="14"/>
      <c r="AD32" s="18"/>
      <c r="AE32" s="17"/>
      <c r="AF32" s="19"/>
      <c r="AG32" s="17"/>
      <c r="AH32" s="15"/>
    </row>
    <row r="33" spans="16:34" x14ac:dyDescent="0.25">
      <c r="P33" s="17"/>
      <c r="Q33" s="19"/>
      <c r="R33" s="17"/>
      <c r="S33" s="15"/>
      <c r="T33" s="12"/>
      <c r="U33" s="14"/>
      <c r="V33" s="12"/>
      <c r="W33" s="12"/>
      <c r="X33" s="12"/>
      <c r="Y33" s="14"/>
      <c r="Z33" s="15"/>
      <c r="AA33" s="15"/>
      <c r="AB33" s="14"/>
      <c r="AC33" s="14"/>
      <c r="AD33" s="18"/>
      <c r="AE33" s="17"/>
      <c r="AF33" s="19"/>
      <c r="AG33" s="17"/>
      <c r="AH33" s="15"/>
    </row>
    <row r="34" spans="16:34" x14ac:dyDescent="0.25">
      <c r="P34" s="17"/>
      <c r="Q34" s="19"/>
      <c r="R34" s="17"/>
      <c r="S34" s="15"/>
      <c r="T34" s="12"/>
      <c r="U34" s="14"/>
      <c r="V34" s="12"/>
      <c r="W34" s="12"/>
      <c r="X34" s="12"/>
      <c r="Y34" s="14"/>
      <c r="Z34" s="15"/>
      <c r="AA34" s="15"/>
      <c r="AB34" s="14"/>
      <c r="AC34" s="14"/>
      <c r="AD34" s="18"/>
      <c r="AE34" s="17"/>
      <c r="AF34" s="19"/>
      <c r="AG34" s="17"/>
      <c r="AH34" s="15"/>
    </row>
    <row r="35" spans="16:34" x14ac:dyDescent="0.25">
      <c r="P35" s="17"/>
      <c r="Q35" s="19"/>
      <c r="R35" s="17"/>
      <c r="S35" s="15"/>
      <c r="T35" s="12"/>
      <c r="U35" s="14"/>
      <c r="V35" s="12"/>
      <c r="W35" s="12"/>
      <c r="X35" s="12"/>
      <c r="Y35" s="14"/>
      <c r="Z35" s="15"/>
      <c r="AA35" s="15"/>
      <c r="AB35" s="14"/>
      <c r="AC35" s="14"/>
      <c r="AD35" s="18"/>
      <c r="AE35" s="17"/>
      <c r="AF35" s="19"/>
      <c r="AG35" s="17"/>
      <c r="AH35" s="15"/>
    </row>
    <row r="36" spans="16:34" x14ac:dyDescent="0.25">
      <c r="P36" s="17"/>
      <c r="Q36" s="19"/>
      <c r="R36" s="17"/>
      <c r="S36" s="15"/>
      <c r="T36" s="12"/>
      <c r="U36" s="14"/>
      <c r="V36" s="12"/>
      <c r="W36" s="12"/>
      <c r="X36" s="12"/>
      <c r="Y36" s="14"/>
      <c r="Z36" s="15"/>
      <c r="AA36" s="15"/>
      <c r="AB36" s="14"/>
      <c r="AC36" s="14"/>
      <c r="AD36" s="18"/>
      <c r="AE36" s="17"/>
      <c r="AF36" s="19"/>
      <c r="AG36" s="17"/>
      <c r="AH36" s="15"/>
    </row>
    <row r="37" spans="16:34" x14ac:dyDescent="0.25">
      <c r="P37" s="17"/>
      <c r="Q37" s="19"/>
      <c r="R37" s="17"/>
      <c r="S37" s="15"/>
      <c r="T37" s="12"/>
      <c r="U37" s="14"/>
      <c r="V37" s="12"/>
      <c r="W37" s="12"/>
      <c r="X37" s="12"/>
      <c r="Y37" s="14"/>
      <c r="Z37" s="15"/>
      <c r="AA37" s="15"/>
      <c r="AB37" s="14"/>
      <c r="AC37" s="14"/>
      <c r="AD37" s="18"/>
      <c r="AE37" s="17"/>
      <c r="AF37" s="19"/>
      <c r="AG37" s="17"/>
      <c r="AH37" s="15"/>
    </row>
    <row r="38" spans="16:34" x14ac:dyDescent="0.25">
      <c r="P38" s="17"/>
      <c r="Q38" s="19"/>
      <c r="R38" s="17"/>
      <c r="S38" s="15"/>
      <c r="T38" s="12"/>
      <c r="U38" s="14"/>
      <c r="V38" s="12"/>
      <c r="W38" s="12"/>
      <c r="X38" s="12"/>
      <c r="Y38" s="14"/>
      <c r="Z38" s="15"/>
      <c r="AA38" s="15"/>
      <c r="AB38" s="14"/>
      <c r="AC38" s="14"/>
      <c r="AD38" s="18"/>
      <c r="AE38" s="17"/>
      <c r="AF38" s="19"/>
      <c r="AG38" s="17"/>
      <c r="AH38" s="15"/>
    </row>
    <row r="39" spans="16:34" x14ac:dyDescent="0.25">
      <c r="P39" s="17"/>
      <c r="Q39" s="19"/>
      <c r="R39" s="17"/>
      <c r="S39" s="15"/>
      <c r="T39" s="12"/>
      <c r="U39" s="14"/>
      <c r="V39" s="12"/>
      <c r="W39" s="12"/>
      <c r="X39" s="12"/>
      <c r="Y39" s="14"/>
      <c r="Z39" s="15"/>
      <c r="AA39" s="15"/>
      <c r="AB39" s="14"/>
      <c r="AC39" s="14"/>
      <c r="AD39" s="18"/>
      <c r="AE39" s="17"/>
      <c r="AF39" s="19"/>
      <c r="AG39" s="17"/>
      <c r="AH39" s="15"/>
    </row>
    <row r="40" spans="16:34" x14ac:dyDescent="0.25">
      <c r="P40" s="17"/>
      <c r="Q40" s="19"/>
      <c r="R40" s="17"/>
      <c r="S40" s="15"/>
      <c r="T40" s="12"/>
      <c r="U40" s="14"/>
      <c r="V40" s="12"/>
      <c r="W40" s="12"/>
      <c r="X40" s="12"/>
      <c r="Y40" s="14"/>
      <c r="Z40" s="15"/>
      <c r="AA40" s="15"/>
      <c r="AB40" s="14"/>
      <c r="AC40" s="14"/>
      <c r="AD40" s="18"/>
      <c r="AE40" s="17"/>
      <c r="AF40" s="19"/>
      <c r="AG40" s="17"/>
      <c r="AH40" s="15"/>
    </row>
    <row r="41" spans="16:34" x14ac:dyDescent="0.25">
      <c r="P41" s="17"/>
      <c r="Q41" s="19"/>
      <c r="R41" s="17"/>
      <c r="S41" s="15"/>
      <c r="T41" s="12"/>
      <c r="U41" s="14"/>
      <c r="V41" s="12"/>
      <c r="W41" s="12"/>
      <c r="X41" s="12"/>
      <c r="Y41" s="14"/>
      <c r="Z41" s="15"/>
      <c r="AA41" s="15"/>
      <c r="AB41" s="14"/>
      <c r="AC41" s="14"/>
      <c r="AD41" s="18"/>
      <c r="AE41" s="17"/>
      <c r="AF41" s="19"/>
      <c r="AG41" s="17"/>
      <c r="AH41" s="15"/>
    </row>
    <row r="42" spans="16:34" x14ac:dyDescent="0.25">
      <c r="P42" s="17"/>
      <c r="Q42" s="19"/>
      <c r="R42" s="17"/>
      <c r="S42" s="15"/>
      <c r="T42" s="12"/>
      <c r="U42" s="14"/>
      <c r="V42" s="12"/>
      <c r="W42" s="12"/>
      <c r="X42" s="12"/>
      <c r="Y42" s="14"/>
      <c r="Z42" s="15"/>
      <c r="AA42" s="15"/>
      <c r="AB42" s="14"/>
      <c r="AC42" s="14"/>
      <c r="AD42" s="18"/>
      <c r="AE42" s="17"/>
      <c r="AF42" s="19"/>
      <c r="AG42" s="17"/>
      <c r="AH42" s="15"/>
    </row>
    <row r="43" spans="16:34" x14ac:dyDescent="0.25">
      <c r="P43" s="17"/>
      <c r="Q43" s="19"/>
      <c r="R43" s="17"/>
      <c r="S43" s="15"/>
      <c r="T43" s="12"/>
      <c r="U43" s="14"/>
      <c r="V43" s="12"/>
      <c r="W43" s="12"/>
      <c r="X43" s="12"/>
      <c r="Y43" s="14"/>
      <c r="Z43" s="15"/>
      <c r="AA43" s="15"/>
      <c r="AB43" s="14"/>
      <c r="AC43" s="14"/>
      <c r="AD43" s="18"/>
      <c r="AE43" s="17"/>
      <c r="AF43" s="19"/>
      <c r="AG43" s="17"/>
      <c r="AH43" s="15"/>
    </row>
    <row r="44" spans="16:34" x14ac:dyDescent="0.25">
      <c r="P44" s="17"/>
      <c r="Q44" s="19"/>
      <c r="R44" s="17"/>
      <c r="S44" s="15"/>
      <c r="T44" s="12"/>
      <c r="U44" s="14"/>
      <c r="V44" s="12"/>
      <c r="W44" s="12"/>
      <c r="X44" s="12"/>
      <c r="Y44" s="14"/>
      <c r="Z44" s="15"/>
      <c r="AA44" s="15"/>
      <c r="AB44" s="14"/>
      <c r="AC44" s="14"/>
      <c r="AD44" s="18"/>
      <c r="AE44" s="17"/>
      <c r="AF44" s="19"/>
      <c r="AG44" s="17"/>
      <c r="AH44" s="15"/>
    </row>
    <row r="45" spans="16:34" x14ac:dyDescent="0.25">
      <c r="P45" s="17"/>
      <c r="Q45" s="19"/>
      <c r="R45" s="17"/>
      <c r="S45" s="15"/>
      <c r="T45" s="12"/>
      <c r="U45" s="14"/>
      <c r="V45" s="12"/>
      <c r="W45" s="12"/>
      <c r="X45" s="12"/>
      <c r="Y45" s="14"/>
      <c r="Z45" s="15"/>
      <c r="AA45" s="15"/>
      <c r="AB45" s="14"/>
      <c r="AC45" s="14"/>
      <c r="AD45" s="18"/>
      <c r="AE45" s="17"/>
      <c r="AF45" s="19"/>
      <c r="AG45" s="17"/>
      <c r="AH45" s="15"/>
    </row>
    <row r="46" spans="16:34" x14ac:dyDescent="0.25">
      <c r="P46" s="17"/>
      <c r="Q46" s="19"/>
      <c r="R46" s="17"/>
      <c r="S46" s="15"/>
      <c r="T46" s="12"/>
      <c r="U46" s="14"/>
      <c r="V46" s="12"/>
      <c r="W46" s="12"/>
      <c r="X46" s="12"/>
      <c r="Y46" s="14"/>
      <c r="Z46" s="15"/>
      <c r="AA46" s="15"/>
      <c r="AB46" s="14"/>
      <c r="AC46" s="14"/>
      <c r="AD46" s="18"/>
      <c r="AE46" s="17"/>
      <c r="AF46" s="19"/>
      <c r="AG46" s="17"/>
      <c r="AH46" s="15"/>
    </row>
    <row r="47" spans="16:34" x14ac:dyDescent="0.25">
      <c r="P47" s="17"/>
      <c r="Q47" s="19"/>
      <c r="R47" s="17"/>
      <c r="S47" s="15"/>
      <c r="T47" s="12"/>
      <c r="U47" s="14"/>
      <c r="V47" s="12"/>
      <c r="W47" s="12"/>
      <c r="X47" s="12"/>
      <c r="Y47" s="14"/>
      <c r="Z47" s="15"/>
      <c r="AA47" s="15"/>
      <c r="AB47" s="14"/>
      <c r="AC47" s="14"/>
      <c r="AD47" s="18"/>
      <c r="AE47" s="17"/>
      <c r="AF47" s="19"/>
      <c r="AG47" s="17"/>
      <c r="AH47" s="15"/>
    </row>
    <row r="48" spans="16:34" x14ac:dyDescent="0.25">
      <c r="P48" s="17"/>
      <c r="Q48" s="19"/>
      <c r="R48" s="17"/>
      <c r="S48" s="15"/>
      <c r="T48" s="12"/>
      <c r="U48" s="14"/>
      <c r="V48" s="12"/>
      <c r="W48" s="12"/>
      <c r="X48" s="12"/>
      <c r="Y48" s="14"/>
      <c r="Z48" s="15"/>
      <c r="AA48" s="15"/>
      <c r="AB48" s="14"/>
      <c r="AC48" s="14"/>
      <c r="AD48" s="18"/>
      <c r="AE48" s="17"/>
      <c r="AF48" s="19"/>
      <c r="AG48" s="17"/>
      <c r="AH48" s="15"/>
    </row>
    <row r="49" spans="16:34" x14ac:dyDescent="0.25">
      <c r="P49" s="17"/>
      <c r="Q49" s="19"/>
      <c r="R49" s="17"/>
      <c r="S49" s="15"/>
      <c r="T49" s="12"/>
      <c r="U49" s="14"/>
      <c r="V49" s="12"/>
      <c r="W49" s="12"/>
      <c r="X49" s="12"/>
      <c r="Y49" s="14"/>
      <c r="Z49" s="15"/>
      <c r="AA49" s="15"/>
      <c r="AB49" s="14"/>
      <c r="AC49" s="14"/>
      <c r="AD49" s="18"/>
      <c r="AE49" s="17"/>
      <c r="AF49" s="19"/>
      <c r="AG49" s="17"/>
      <c r="AH49" s="15"/>
    </row>
  </sheetData>
  <autoFilter ref="A2:BQ28" xr:uid="{46A18932-F036-4953-8743-B3517BDB3356}"/>
  <mergeCells count="5">
    <mergeCell ref="O1:Y1"/>
    <mergeCell ref="Z1:AJ1"/>
    <mergeCell ref="AK1:AT1"/>
    <mergeCell ref="AU1:BD1"/>
    <mergeCell ref="BE1:BN1"/>
  </mergeCells>
  <pageMargins left="0.25" right="0.25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8AD7DE2-3942-46BC-849C-F62AE54059B0}">
  <dimension ref="A1:BT63"/>
  <sheetViews>
    <sheetView tabSelected="1" zoomScaleNormal="100" workbookViewId="0">
      <pane xSplit="5" ySplit="2" topLeftCell="G3" activePane="bottomRight" state="frozen"/>
      <selection pane="topRight" activeCell="F1" sqref="F1"/>
      <selection pane="bottomLeft" activeCell="A3" sqref="A3"/>
      <selection pane="bottomRight" activeCell="O47" sqref="O47"/>
    </sheetView>
  </sheetViews>
  <sheetFormatPr baseColWidth="10" defaultColWidth="11.54296875" defaultRowHeight="10.5" x14ac:dyDescent="0.25"/>
  <cols>
    <col min="1" max="1" width="11.54296875" style="12"/>
    <col min="2" max="2" width="7.54296875" style="20" bestFit="1" customWidth="1"/>
    <col min="3" max="3" width="9.1796875" style="12" customWidth="1"/>
    <col min="4" max="4" width="9.81640625" style="14" customWidth="1"/>
    <col min="5" max="5" width="15" style="15" customWidth="1"/>
    <col min="6" max="6" width="11.54296875" style="15" customWidth="1"/>
    <col min="7" max="7" width="11.81640625" style="15" customWidth="1"/>
    <col min="8" max="8" width="7.54296875" style="15" customWidth="1"/>
    <col min="9" max="9" width="11.08984375" style="15" customWidth="1"/>
    <col min="10" max="10" width="8.453125" style="15" customWidth="1"/>
    <col min="11" max="11" width="10.54296875" style="15" customWidth="1"/>
    <col min="12" max="12" width="7.81640625" style="15" customWidth="1"/>
    <col min="13" max="13" width="11.54296875" style="14"/>
    <col min="14" max="14" width="10.81640625" style="15" customWidth="1"/>
    <col min="15" max="15" width="8.1796875" style="15" customWidth="1"/>
    <col min="16" max="16" width="10.6328125" style="15" customWidth="1"/>
    <col min="17" max="17" width="9.81640625" style="15" customWidth="1"/>
    <col min="18" max="19" width="12.81640625" style="14" customWidth="1"/>
    <col min="20" max="20" width="11.54296875" style="18"/>
    <col min="21" max="21" width="11.54296875" style="17"/>
    <col min="22" max="22" width="6.54296875" style="19" customWidth="1"/>
    <col min="23" max="23" width="6.54296875" style="17" customWidth="1"/>
    <col min="24" max="24" width="4.453125" style="15" customWidth="1"/>
    <col min="25" max="25" width="4.1796875" style="12" customWidth="1"/>
    <col min="26" max="26" width="11.54296875" style="14"/>
    <col min="27" max="27" width="11.54296875" style="17"/>
    <col min="28" max="28" width="11.54296875" style="15"/>
    <col min="29" max="29" width="11.54296875" style="12"/>
    <col min="30" max="30" width="11.54296875" style="14"/>
    <col min="31" max="16384" width="11.54296875" style="12"/>
  </cols>
  <sheetData>
    <row r="1" spans="1:72" x14ac:dyDescent="0.2">
      <c r="A1" s="1"/>
      <c r="B1" s="1"/>
      <c r="C1" s="1"/>
      <c r="D1" s="1"/>
      <c r="E1" s="1"/>
      <c r="F1" s="1"/>
      <c r="G1" s="1"/>
      <c r="H1" s="1"/>
      <c r="I1" s="1"/>
      <c r="J1" s="1"/>
      <c r="K1" s="1"/>
      <c r="L1" s="1"/>
      <c r="M1" s="1"/>
      <c r="N1" s="1"/>
      <c r="O1" s="41" t="s">
        <v>73</v>
      </c>
      <c r="P1" s="42"/>
      <c r="Q1" s="42"/>
      <c r="R1" s="42"/>
      <c r="S1" s="42"/>
      <c r="T1" s="42"/>
      <c r="U1" s="42"/>
      <c r="V1" s="42"/>
      <c r="W1" s="42"/>
      <c r="X1" s="42"/>
      <c r="Y1" s="43"/>
      <c r="Z1" s="44" t="s">
        <v>74</v>
      </c>
      <c r="AA1" s="44"/>
      <c r="AB1" s="44"/>
      <c r="AC1" s="44"/>
      <c r="AD1" s="44"/>
      <c r="AE1" s="44"/>
      <c r="AF1" s="44"/>
      <c r="AG1" s="44"/>
      <c r="AH1" s="44"/>
      <c r="AI1" s="44"/>
      <c r="AJ1" s="44"/>
      <c r="AK1" s="45" t="s">
        <v>75</v>
      </c>
      <c r="AL1" s="46"/>
      <c r="AM1" s="46"/>
      <c r="AN1" s="46"/>
      <c r="AO1" s="46"/>
      <c r="AP1" s="46"/>
      <c r="AQ1" s="46"/>
      <c r="AR1" s="46"/>
      <c r="AS1" s="46"/>
      <c r="AT1" s="47"/>
      <c r="AU1" s="45" t="s">
        <v>190</v>
      </c>
      <c r="AV1" s="46"/>
      <c r="AW1" s="46"/>
      <c r="AX1" s="46"/>
      <c r="AY1" s="46"/>
      <c r="AZ1" s="46"/>
      <c r="BA1" s="46"/>
      <c r="BB1" s="46"/>
      <c r="BC1" s="46"/>
      <c r="BD1" s="47"/>
      <c r="BE1" s="2"/>
      <c r="BF1" s="2"/>
      <c r="BG1" s="11"/>
      <c r="BH1" s="11"/>
      <c r="BI1" s="11"/>
      <c r="BJ1" s="11"/>
      <c r="BK1" s="11"/>
      <c r="BL1" s="11"/>
      <c r="BM1" s="11"/>
      <c r="BN1" s="11"/>
      <c r="BO1" s="11"/>
      <c r="BP1" s="11"/>
      <c r="BQ1" s="11"/>
      <c r="BR1" s="11"/>
      <c r="BS1" s="11"/>
      <c r="BT1" s="11"/>
    </row>
    <row r="2" spans="1:72" ht="42" x14ac:dyDescent="0.25">
      <c r="A2" s="1" t="s">
        <v>26</v>
      </c>
      <c r="B2" s="1" t="s">
        <v>0</v>
      </c>
      <c r="C2" s="3" t="s">
        <v>27</v>
      </c>
      <c r="D2" s="1" t="s">
        <v>28</v>
      </c>
      <c r="E2" s="1" t="s">
        <v>29</v>
      </c>
      <c r="F2" s="4" t="s">
        <v>30</v>
      </c>
      <c r="G2" s="4" t="s">
        <v>31</v>
      </c>
      <c r="H2" s="4" t="s">
        <v>32</v>
      </c>
      <c r="I2" s="4" t="s">
        <v>33</v>
      </c>
      <c r="J2" s="1" t="s">
        <v>34</v>
      </c>
      <c r="K2" s="1" t="s">
        <v>35</v>
      </c>
      <c r="L2" s="1" t="s">
        <v>36</v>
      </c>
      <c r="M2" s="1" t="s">
        <v>37</v>
      </c>
      <c r="N2" s="1" t="s">
        <v>38</v>
      </c>
      <c r="O2" s="5" t="s">
        <v>39</v>
      </c>
      <c r="P2" s="3" t="s">
        <v>40</v>
      </c>
      <c r="Q2" s="5" t="s">
        <v>41</v>
      </c>
      <c r="R2" s="5" t="s">
        <v>42</v>
      </c>
      <c r="S2" s="3" t="s">
        <v>43</v>
      </c>
      <c r="T2" s="5" t="s">
        <v>44</v>
      </c>
      <c r="U2" s="5" t="s">
        <v>45</v>
      </c>
      <c r="V2" s="6" t="s">
        <v>46</v>
      </c>
      <c r="W2" s="2" t="s">
        <v>47</v>
      </c>
      <c r="X2" s="2" t="s">
        <v>48</v>
      </c>
      <c r="Y2" s="5" t="s">
        <v>49</v>
      </c>
      <c r="Z2" s="3" t="s">
        <v>50</v>
      </c>
      <c r="AA2" s="3" t="s">
        <v>51</v>
      </c>
      <c r="AB2" s="3" t="s">
        <v>41</v>
      </c>
      <c r="AC2" s="5" t="s">
        <v>42</v>
      </c>
      <c r="AD2" s="3" t="s">
        <v>43</v>
      </c>
      <c r="AE2" s="5" t="s">
        <v>44</v>
      </c>
      <c r="AF2" s="5" t="s">
        <v>45</v>
      </c>
      <c r="AG2" s="2" t="s">
        <v>46</v>
      </c>
      <c r="AH2" s="2" t="s">
        <v>47</v>
      </c>
      <c r="AI2" s="2" t="s">
        <v>48</v>
      </c>
      <c r="AJ2" s="5" t="s">
        <v>49</v>
      </c>
      <c r="AK2" s="5" t="s">
        <v>40</v>
      </c>
      <c r="AL2" s="5" t="s">
        <v>41</v>
      </c>
      <c r="AM2" s="5" t="s">
        <v>42</v>
      </c>
      <c r="AN2" s="5" t="s">
        <v>43</v>
      </c>
      <c r="AO2" s="5" t="s">
        <v>44</v>
      </c>
      <c r="AP2" s="5" t="s">
        <v>45</v>
      </c>
      <c r="AQ2" s="2" t="s">
        <v>46</v>
      </c>
      <c r="AR2" s="2" t="s">
        <v>47</v>
      </c>
      <c r="AS2" s="2" t="s">
        <v>48</v>
      </c>
      <c r="AT2" s="5" t="s">
        <v>49</v>
      </c>
      <c r="AU2" s="5" t="s">
        <v>40</v>
      </c>
      <c r="AV2" s="5" t="s">
        <v>41</v>
      </c>
      <c r="AW2" s="5" t="s">
        <v>42</v>
      </c>
      <c r="AX2" s="5" t="s">
        <v>43</v>
      </c>
      <c r="AY2" s="5" t="s">
        <v>44</v>
      </c>
      <c r="AZ2" s="5" t="s">
        <v>45</v>
      </c>
      <c r="BA2" s="2" t="s">
        <v>46</v>
      </c>
      <c r="BB2" s="2" t="s">
        <v>47</v>
      </c>
      <c r="BC2" s="2" t="s">
        <v>48</v>
      </c>
      <c r="BD2" s="5" t="s">
        <v>49</v>
      </c>
      <c r="BE2" s="2" t="s">
        <v>52</v>
      </c>
      <c r="BF2" s="2" t="s">
        <v>53</v>
      </c>
      <c r="BG2" s="13" t="s">
        <v>13</v>
      </c>
      <c r="BH2" s="11"/>
      <c r="BI2" s="11"/>
      <c r="BJ2" s="11"/>
      <c r="BK2" s="11"/>
      <c r="BL2" s="11"/>
      <c r="BM2" s="11"/>
      <c r="BN2" s="11"/>
      <c r="BO2" s="11"/>
      <c r="BP2" s="11"/>
      <c r="BQ2" s="11"/>
      <c r="BR2" s="11"/>
      <c r="BS2" s="11"/>
      <c r="BT2" s="11"/>
    </row>
    <row r="3" spans="1:72" ht="10" x14ac:dyDescent="0.2">
      <c r="B3" s="14" t="s">
        <v>24</v>
      </c>
      <c r="C3" s="14">
        <v>4096</v>
      </c>
      <c r="E3" s="15">
        <v>4096</v>
      </c>
      <c r="H3" s="12"/>
      <c r="J3" s="16" t="s">
        <v>2</v>
      </c>
      <c r="K3" s="16"/>
      <c r="L3" s="48" t="s">
        <v>222</v>
      </c>
      <c r="N3" s="22"/>
      <c r="O3" s="17">
        <v>21.46</v>
      </c>
      <c r="P3" s="12">
        <v>214.60000000000002</v>
      </c>
      <c r="Q3" s="14">
        <v>1300</v>
      </c>
      <c r="R3" s="17" t="s">
        <v>59</v>
      </c>
      <c r="S3" s="15">
        <v>1</v>
      </c>
      <c r="T3" s="12">
        <v>6</v>
      </c>
      <c r="U3" s="14">
        <v>0</v>
      </c>
      <c r="V3" s="12"/>
      <c r="W3" s="12"/>
      <c r="X3" s="12"/>
      <c r="Z3" s="12"/>
      <c r="AA3" s="12">
        <v>215.39999999999998</v>
      </c>
      <c r="AB3" s="12">
        <v>1300</v>
      </c>
      <c r="AC3" s="18" t="s">
        <v>59</v>
      </c>
      <c r="AD3" s="15">
        <v>1</v>
      </c>
      <c r="AE3" s="12">
        <v>6</v>
      </c>
      <c r="AF3" s="12">
        <v>0</v>
      </c>
      <c r="AG3" s="14">
        <v>7.2</v>
      </c>
      <c r="AH3" s="12">
        <v>4</v>
      </c>
      <c r="AJ3" s="15"/>
      <c r="AK3" s="12">
        <v>216</v>
      </c>
      <c r="AL3" s="23">
        <v>1300</v>
      </c>
      <c r="AM3" s="12" t="s">
        <v>59</v>
      </c>
      <c r="AN3" s="15">
        <v>1</v>
      </c>
      <c r="AO3" s="12">
        <v>6</v>
      </c>
      <c r="AP3" s="12">
        <v>0</v>
      </c>
      <c r="AU3" s="12">
        <v>0</v>
      </c>
      <c r="AV3" s="12">
        <v>0</v>
      </c>
      <c r="AW3" s="12">
        <v>0</v>
      </c>
      <c r="AX3" s="12" t="s">
        <v>64</v>
      </c>
      <c r="BG3" s="14"/>
    </row>
    <row r="4" spans="1:72" ht="10" x14ac:dyDescent="0.2">
      <c r="B4" s="14" t="s">
        <v>24</v>
      </c>
      <c r="C4" s="14">
        <v>4097</v>
      </c>
      <c r="E4" s="15">
        <v>4097</v>
      </c>
      <c r="H4" s="12"/>
      <c r="J4" s="16" t="s">
        <v>2</v>
      </c>
      <c r="K4" s="16"/>
      <c r="L4" s="48" t="s">
        <v>222</v>
      </c>
      <c r="N4" s="22"/>
      <c r="O4" s="17">
        <v>11.35</v>
      </c>
      <c r="P4" s="12">
        <v>113.5</v>
      </c>
      <c r="Q4" s="14">
        <v>1300</v>
      </c>
      <c r="R4" s="17" t="s">
        <v>59</v>
      </c>
      <c r="S4" s="15">
        <v>1</v>
      </c>
      <c r="T4" s="12">
        <v>6</v>
      </c>
      <c r="U4" s="14">
        <v>0</v>
      </c>
      <c r="V4" s="12"/>
      <c r="W4" s="12"/>
      <c r="X4" s="12"/>
      <c r="Z4" s="12"/>
      <c r="AA4" s="12">
        <v>120.19999999999999</v>
      </c>
      <c r="AB4" s="12">
        <v>1300</v>
      </c>
      <c r="AC4" s="18" t="s">
        <v>59</v>
      </c>
      <c r="AD4" s="15">
        <v>1</v>
      </c>
      <c r="AE4" s="12">
        <v>6</v>
      </c>
      <c r="AF4" s="12">
        <v>0</v>
      </c>
      <c r="AG4" s="14">
        <v>6.3</v>
      </c>
      <c r="AH4" s="12">
        <v>4</v>
      </c>
      <c r="AJ4" s="15" t="s">
        <v>10</v>
      </c>
      <c r="AK4" s="12">
        <v>129.19999999999999</v>
      </c>
      <c r="AL4" s="23">
        <v>1300</v>
      </c>
      <c r="AM4" s="12" t="s">
        <v>59</v>
      </c>
      <c r="AN4" s="15">
        <v>1</v>
      </c>
      <c r="AO4" s="12">
        <v>6</v>
      </c>
      <c r="AP4" s="12">
        <v>0</v>
      </c>
      <c r="AU4" s="12">
        <v>0</v>
      </c>
      <c r="AV4" s="12">
        <v>0</v>
      </c>
      <c r="AW4" s="12">
        <v>0</v>
      </c>
      <c r="AX4" s="12" t="s">
        <v>64</v>
      </c>
      <c r="BG4" s="14" t="s">
        <v>4</v>
      </c>
    </row>
    <row r="5" spans="1:72" ht="10" x14ac:dyDescent="0.2">
      <c r="B5" s="14" t="s">
        <v>24</v>
      </c>
      <c r="C5" s="14">
        <v>4098</v>
      </c>
      <c r="E5" s="15">
        <v>4098</v>
      </c>
      <c r="H5" s="12"/>
      <c r="J5" s="16" t="s">
        <v>2</v>
      </c>
      <c r="K5" s="16"/>
      <c r="L5" s="48" t="s">
        <v>222</v>
      </c>
      <c r="N5" s="22"/>
      <c r="O5" s="17">
        <v>19.52</v>
      </c>
      <c r="P5" s="12">
        <v>195.2</v>
      </c>
      <c r="Q5" s="14">
        <v>1300</v>
      </c>
      <c r="R5" s="17" t="s">
        <v>59</v>
      </c>
      <c r="S5" s="15">
        <v>1</v>
      </c>
      <c r="T5" s="12">
        <v>6</v>
      </c>
      <c r="U5" s="14">
        <v>0</v>
      </c>
      <c r="V5" s="12"/>
      <c r="W5" s="12"/>
      <c r="X5" s="12"/>
      <c r="Z5" s="12"/>
      <c r="AA5" s="12">
        <v>197.2</v>
      </c>
      <c r="AB5" s="12">
        <v>1300</v>
      </c>
      <c r="AC5" s="18" t="s">
        <v>59</v>
      </c>
      <c r="AD5" s="15">
        <v>1</v>
      </c>
      <c r="AE5" s="12">
        <v>6</v>
      </c>
      <c r="AF5" s="12">
        <v>0</v>
      </c>
      <c r="AG5" s="14">
        <v>7.5</v>
      </c>
      <c r="AH5" s="12">
        <v>4</v>
      </c>
      <c r="AJ5" s="15" t="s">
        <v>10</v>
      </c>
      <c r="AK5" s="12">
        <v>201.5</v>
      </c>
      <c r="AL5" s="23">
        <v>1300</v>
      </c>
      <c r="AM5" s="12" t="s">
        <v>59</v>
      </c>
      <c r="AN5" s="15">
        <v>1</v>
      </c>
      <c r="AO5" s="12">
        <v>6</v>
      </c>
      <c r="AP5" s="12">
        <v>0</v>
      </c>
      <c r="AU5" s="12">
        <v>0</v>
      </c>
      <c r="AV5" s="12">
        <v>0</v>
      </c>
      <c r="AW5" s="12">
        <v>0</v>
      </c>
      <c r="AX5" s="12" t="s">
        <v>64</v>
      </c>
      <c r="BG5" s="14" t="s">
        <v>4</v>
      </c>
    </row>
    <row r="6" spans="1:72" ht="10" x14ac:dyDescent="0.2">
      <c r="A6" s="12" t="s">
        <v>138</v>
      </c>
      <c r="B6" s="14" t="s">
        <v>24</v>
      </c>
      <c r="C6" s="14">
        <v>4099</v>
      </c>
      <c r="E6" s="15">
        <v>4099</v>
      </c>
      <c r="H6" s="12">
        <v>1</v>
      </c>
      <c r="I6" s="15">
        <v>18</v>
      </c>
      <c r="J6" s="16" t="s">
        <v>2</v>
      </c>
      <c r="K6" s="16"/>
      <c r="L6" s="48" t="s">
        <v>222</v>
      </c>
      <c r="N6" s="22"/>
      <c r="O6" s="17">
        <v>16.87</v>
      </c>
      <c r="P6" s="12">
        <v>168.70000000000002</v>
      </c>
      <c r="Q6" s="14">
        <v>1300</v>
      </c>
      <c r="R6" s="17" t="s">
        <v>192</v>
      </c>
      <c r="S6" s="15">
        <v>1</v>
      </c>
      <c r="T6" s="12">
        <v>6</v>
      </c>
      <c r="U6" s="14">
        <v>0</v>
      </c>
      <c r="V6" s="12"/>
      <c r="W6" s="12"/>
      <c r="X6" s="12"/>
      <c r="Z6" s="12"/>
      <c r="AA6" s="12">
        <v>170.10000000000002</v>
      </c>
      <c r="AB6" s="12">
        <v>1300</v>
      </c>
      <c r="AC6" s="18" t="s">
        <v>192</v>
      </c>
      <c r="AD6" s="15">
        <v>1</v>
      </c>
      <c r="AE6" s="12">
        <v>6</v>
      </c>
      <c r="AF6" s="12">
        <v>0</v>
      </c>
      <c r="AG6" s="14">
        <v>9.1999999999999993</v>
      </c>
      <c r="AH6" s="12">
        <v>4</v>
      </c>
      <c r="AJ6" s="15"/>
      <c r="AK6" s="12">
        <v>174.60000000000002</v>
      </c>
      <c r="AL6" s="23">
        <v>1300</v>
      </c>
      <c r="AM6" s="12" t="s">
        <v>59</v>
      </c>
      <c r="AN6" s="15">
        <v>1</v>
      </c>
      <c r="AO6" s="12">
        <v>6</v>
      </c>
      <c r="AP6" s="12">
        <v>0</v>
      </c>
      <c r="AU6" s="12">
        <v>224.73</v>
      </c>
      <c r="AV6" s="12">
        <v>1640</v>
      </c>
      <c r="AW6" s="12" t="s">
        <v>192</v>
      </c>
      <c r="AX6" s="12">
        <v>1</v>
      </c>
      <c r="AY6" s="12">
        <v>0</v>
      </c>
      <c r="AZ6" s="12">
        <v>0</v>
      </c>
      <c r="BD6" s="12" t="s">
        <v>151</v>
      </c>
      <c r="BG6" s="14"/>
    </row>
    <row r="7" spans="1:72" ht="10" x14ac:dyDescent="0.2">
      <c r="A7" s="12" t="s">
        <v>138</v>
      </c>
      <c r="B7" s="14" t="s">
        <v>24</v>
      </c>
      <c r="C7" s="14">
        <v>4099</v>
      </c>
      <c r="E7" s="15">
        <v>4099</v>
      </c>
      <c r="H7" s="12">
        <v>1</v>
      </c>
      <c r="I7" s="15">
        <v>18</v>
      </c>
      <c r="J7" s="16" t="s">
        <v>2</v>
      </c>
      <c r="K7" s="16"/>
      <c r="L7" s="48" t="s">
        <v>222</v>
      </c>
      <c r="N7" s="22"/>
      <c r="O7" s="17">
        <v>12.07</v>
      </c>
      <c r="P7" s="12">
        <v>120.7</v>
      </c>
      <c r="Q7" s="14">
        <v>1300</v>
      </c>
      <c r="R7" s="17" t="s">
        <v>192</v>
      </c>
      <c r="S7" s="15">
        <v>1</v>
      </c>
      <c r="T7" s="12">
        <v>6</v>
      </c>
      <c r="U7" s="14">
        <v>0</v>
      </c>
      <c r="V7" s="12"/>
      <c r="W7" s="12"/>
      <c r="X7" s="12"/>
      <c r="Z7" s="12"/>
      <c r="AA7" s="12">
        <v>120.7</v>
      </c>
      <c r="AB7" s="12">
        <v>1300</v>
      </c>
      <c r="AC7" s="18" t="s">
        <v>192</v>
      </c>
      <c r="AD7" s="15">
        <v>1</v>
      </c>
      <c r="AE7" s="12">
        <v>6</v>
      </c>
      <c r="AF7" s="12">
        <v>0</v>
      </c>
      <c r="AG7" s="14">
        <v>6.3</v>
      </c>
      <c r="AH7" s="12">
        <v>4</v>
      </c>
      <c r="AJ7" s="15"/>
      <c r="AK7" s="12">
        <v>121.19999999999999</v>
      </c>
      <c r="AL7" s="23">
        <v>1300</v>
      </c>
      <c r="AM7" s="12" t="s">
        <v>59</v>
      </c>
      <c r="AN7" s="15">
        <v>1</v>
      </c>
      <c r="AO7" s="12">
        <v>6</v>
      </c>
      <c r="AP7" s="12">
        <v>0</v>
      </c>
      <c r="AU7" s="12">
        <v>109.18</v>
      </c>
      <c r="AV7" s="12">
        <v>1300</v>
      </c>
      <c r="AW7" s="12" t="s">
        <v>192</v>
      </c>
      <c r="AX7" s="12">
        <v>1</v>
      </c>
      <c r="AY7" s="12">
        <v>0</v>
      </c>
      <c r="AZ7" s="12">
        <v>0</v>
      </c>
      <c r="BD7" s="12" t="s">
        <v>152</v>
      </c>
      <c r="BG7" s="14"/>
    </row>
    <row r="8" spans="1:72" ht="10" x14ac:dyDescent="0.2">
      <c r="A8" s="12" t="s">
        <v>138</v>
      </c>
      <c r="B8" s="14" t="s">
        <v>24</v>
      </c>
      <c r="C8" s="14">
        <v>4099</v>
      </c>
      <c r="E8" s="15">
        <v>4099</v>
      </c>
      <c r="H8" s="12">
        <v>1</v>
      </c>
      <c r="I8" s="15">
        <v>18</v>
      </c>
      <c r="J8" s="16" t="s">
        <v>2</v>
      </c>
      <c r="K8" s="16"/>
      <c r="L8" s="48" t="s">
        <v>222</v>
      </c>
      <c r="N8" s="22"/>
      <c r="O8" s="17">
        <v>18.02</v>
      </c>
      <c r="P8" s="12">
        <v>180.2</v>
      </c>
      <c r="Q8" s="14">
        <v>1300</v>
      </c>
      <c r="R8" s="17" t="s">
        <v>192</v>
      </c>
      <c r="S8" s="15">
        <v>1</v>
      </c>
      <c r="T8" s="12">
        <v>6</v>
      </c>
      <c r="U8" s="14">
        <v>0</v>
      </c>
      <c r="V8" s="12"/>
      <c r="W8" s="12"/>
      <c r="X8" s="12"/>
      <c r="Z8" s="12"/>
      <c r="AA8" s="12">
        <v>180.79999999999998</v>
      </c>
      <c r="AB8" s="12">
        <v>1300</v>
      </c>
      <c r="AC8" s="18" t="s">
        <v>192</v>
      </c>
      <c r="AD8" s="15">
        <v>1</v>
      </c>
      <c r="AE8" s="12">
        <v>6</v>
      </c>
      <c r="AF8" s="12">
        <v>0</v>
      </c>
      <c r="AG8" s="14">
        <v>8.9</v>
      </c>
      <c r="AH8" s="12">
        <v>4</v>
      </c>
      <c r="AJ8" s="15"/>
      <c r="AK8" s="12">
        <v>182.39999999999998</v>
      </c>
      <c r="AL8" s="23">
        <v>1300</v>
      </c>
      <c r="AM8" s="12" t="s">
        <v>59</v>
      </c>
      <c r="AN8" s="15">
        <v>1</v>
      </c>
      <c r="AO8" s="12">
        <v>6</v>
      </c>
      <c r="AP8" s="12">
        <v>0</v>
      </c>
      <c r="AU8" s="12">
        <v>198.94</v>
      </c>
      <c r="AV8" s="12">
        <v>1300</v>
      </c>
      <c r="AW8" s="12" t="s">
        <v>192</v>
      </c>
      <c r="AX8" s="12">
        <v>1</v>
      </c>
      <c r="AY8" s="12">
        <v>0</v>
      </c>
      <c r="AZ8" s="12">
        <v>0</v>
      </c>
      <c r="BD8" s="12" t="s">
        <v>153</v>
      </c>
      <c r="BG8" s="14"/>
    </row>
    <row r="9" spans="1:72" ht="10" x14ac:dyDescent="0.2">
      <c r="A9" s="12" t="s">
        <v>139</v>
      </c>
      <c r="B9" s="14" t="s">
        <v>24</v>
      </c>
      <c r="C9" s="14">
        <v>4100</v>
      </c>
      <c r="D9" s="14">
        <v>8066</v>
      </c>
      <c r="E9" s="15">
        <v>4100</v>
      </c>
      <c r="H9" s="12">
        <v>1</v>
      </c>
      <c r="I9" s="15">
        <v>18</v>
      </c>
      <c r="J9" s="16" t="s">
        <v>2</v>
      </c>
      <c r="K9" s="16"/>
      <c r="L9" s="48" t="s">
        <v>222</v>
      </c>
      <c r="N9" s="22"/>
      <c r="O9" s="17">
        <v>13.6</v>
      </c>
      <c r="P9" s="12">
        <v>136</v>
      </c>
      <c r="Q9" s="14">
        <v>1300</v>
      </c>
      <c r="R9" s="17" t="s">
        <v>192</v>
      </c>
      <c r="S9" s="15">
        <v>1</v>
      </c>
      <c r="T9" s="12">
        <v>6</v>
      </c>
      <c r="U9" s="14">
        <v>0</v>
      </c>
      <c r="V9" s="12"/>
      <c r="W9" s="12"/>
      <c r="X9" s="12"/>
      <c r="Z9" s="12"/>
      <c r="AA9" s="12">
        <v>137.20000000000002</v>
      </c>
      <c r="AB9" s="12">
        <v>1300</v>
      </c>
      <c r="AC9" s="18" t="s">
        <v>192</v>
      </c>
      <c r="AD9" s="15">
        <v>1</v>
      </c>
      <c r="AE9" s="12">
        <v>6</v>
      </c>
      <c r="AF9" s="12">
        <v>0</v>
      </c>
      <c r="AG9" s="14">
        <v>6.5</v>
      </c>
      <c r="AH9" s="12">
        <v>4</v>
      </c>
      <c r="AJ9" s="15" t="s">
        <v>10</v>
      </c>
      <c r="AK9" s="12">
        <v>139.5</v>
      </c>
      <c r="AL9" s="23">
        <v>1300</v>
      </c>
      <c r="AM9" s="12" t="s">
        <v>59</v>
      </c>
      <c r="AN9" s="15">
        <v>1</v>
      </c>
      <c r="AO9" s="12">
        <v>6</v>
      </c>
      <c r="AP9" s="12">
        <v>0</v>
      </c>
      <c r="AU9" s="12">
        <v>246.37</v>
      </c>
      <c r="AV9" s="12">
        <v>1300</v>
      </c>
      <c r="AW9" s="12" t="s">
        <v>193</v>
      </c>
      <c r="AX9" s="12">
        <v>1</v>
      </c>
      <c r="AY9" s="12">
        <v>0</v>
      </c>
      <c r="AZ9" s="12">
        <v>0</v>
      </c>
      <c r="BD9" s="12" t="s">
        <v>154</v>
      </c>
      <c r="BG9" s="14" t="s">
        <v>4</v>
      </c>
    </row>
    <row r="10" spans="1:72" ht="10" x14ac:dyDescent="0.2">
      <c r="A10" s="12" t="s">
        <v>139</v>
      </c>
      <c r="B10" s="14" t="s">
        <v>24</v>
      </c>
      <c r="C10" s="14">
        <v>4100</v>
      </c>
      <c r="E10" s="15">
        <v>4100</v>
      </c>
      <c r="H10" s="12">
        <v>1</v>
      </c>
      <c r="I10" s="15">
        <v>18</v>
      </c>
      <c r="J10" s="16" t="s">
        <v>2</v>
      </c>
      <c r="K10" s="16"/>
      <c r="L10" s="48" t="s">
        <v>222</v>
      </c>
      <c r="N10" s="22"/>
      <c r="O10" s="17">
        <v>19.38</v>
      </c>
      <c r="P10" s="12">
        <v>193.79999999999998</v>
      </c>
      <c r="Q10" s="14">
        <v>1300</v>
      </c>
      <c r="R10" s="17" t="s">
        <v>192</v>
      </c>
      <c r="S10" s="15">
        <v>1</v>
      </c>
      <c r="T10" s="12">
        <v>6</v>
      </c>
      <c r="U10" s="14">
        <v>0</v>
      </c>
      <c r="V10" s="12"/>
      <c r="W10" s="12"/>
      <c r="X10" s="12"/>
      <c r="Z10" s="12"/>
      <c r="AA10" s="12">
        <v>196.8</v>
      </c>
      <c r="AB10" s="12">
        <v>1300</v>
      </c>
      <c r="AC10" s="18" t="s">
        <v>192</v>
      </c>
      <c r="AD10" s="15">
        <v>1</v>
      </c>
      <c r="AE10" s="12">
        <v>6</v>
      </c>
      <c r="AF10" s="12">
        <v>0</v>
      </c>
      <c r="AG10" s="14">
        <v>6</v>
      </c>
      <c r="AH10" s="12">
        <v>4</v>
      </c>
      <c r="AJ10" s="15"/>
      <c r="AK10" s="12">
        <v>202.3</v>
      </c>
      <c r="AL10" s="23">
        <v>1300</v>
      </c>
      <c r="AM10" s="12" t="s">
        <v>59</v>
      </c>
      <c r="AN10" s="15">
        <v>1</v>
      </c>
      <c r="AO10" s="12">
        <v>6</v>
      </c>
      <c r="AP10" s="12">
        <v>0</v>
      </c>
      <c r="AU10" s="12">
        <v>189.08</v>
      </c>
      <c r="AV10" s="12">
        <v>1300</v>
      </c>
      <c r="AW10" s="12" t="s">
        <v>192</v>
      </c>
      <c r="AX10" s="12">
        <v>1</v>
      </c>
      <c r="AY10" s="12">
        <v>0</v>
      </c>
      <c r="AZ10" s="12">
        <v>0</v>
      </c>
      <c r="BD10" s="12" t="s">
        <v>155</v>
      </c>
      <c r="BG10" s="14"/>
    </row>
    <row r="11" spans="1:72" ht="10" x14ac:dyDescent="0.2">
      <c r="A11" s="12" t="s">
        <v>139</v>
      </c>
      <c r="B11" s="14" t="s">
        <v>24</v>
      </c>
      <c r="C11" s="14">
        <v>4100</v>
      </c>
      <c r="E11" s="15">
        <v>4100</v>
      </c>
      <c r="H11" s="12"/>
      <c r="J11" s="16" t="s">
        <v>2</v>
      </c>
      <c r="K11" s="16"/>
      <c r="L11" s="48" t="s">
        <v>222</v>
      </c>
      <c r="N11" s="22"/>
      <c r="O11" s="17">
        <v>18.55</v>
      </c>
      <c r="P11" s="12">
        <v>185.5</v>
      </c>
      <c r="Q11" s="14">
        <v>1300</v>
      </c>
      <c r="R11" s="17" t="s">
        <v>192</v>
      </c>
      <c r="S11" s="15">
        <v>1</v>
      </c>
      <c r="T11" s="12">
        <v>6</v>
      </c>
      <c r="U11" s="14">
        <v>0</v>
      </c>
      <c r="V11" s="12"/>
      <c r="W11" s="12"/>
      <c r="X11" s="12"/>
      <c r="Z11" s="12"/>
      <c r="AA11" s="12">
        <v>185.7</v>
      </c>
      <c r="AB11" s="12">
        <v>1300</v>
      </c>
      <c r="AC11" s="18" t="s">
        <v>192</v>
      </c>
      <c r="AD11" s="15">
        <v>1</v>
      </c>
      <c r="AE11" s="12">
        <v>6</v>
      </c>
      <c r="AF11" s="12">
        <v>0</v>
      </c>
      <c r="AG11" s="14">
        <v>9</v>
      </c>
      <c r="AH11" s="12">
        <v>4</v>
      </c>
      <c r="AJ11" s="15"/>
      <c r="AK11" s="12">
        <v>186.4</v>
      </c>
      <c r="AL11" s="23">
        <v>1300</v>
      </c>
      <c r="AM11" s="12" t="s">
        <v>59</v>
      </c>
      <c r="AN11" s="15">
        <v>1</v>
      </c>
      <c r="AO11" s="12">
        <v>6</v>
      </c>
      <c r="AP11" s="12">
        <v>0</v>
      </c>
      <c r="AU11" s="12">
        <v>0</v>
      </c>
      <c r="AV11" s="12">
        <v>0</v>
      </c>
      <c r="AW11" s="12">
        <v>0</v>
      </c>
      <c r="AX11" s="12" t="s">
        <v>64</v>
      </c>
      <c r="BG11" s="14"/>
    </row>
    <row r="12" spans="1:72" ht="10" x14ac:dyDescent="0.2">
      <c r="A12" s="12" t="s">
        <v>139</v>
      </c>
      <c r="B12" s="14" t="s">
        <v>24</v>
      </c>
      <c r="C12" s="14">
        <v>4100</v>
      </c>
      <c r="E12" s="15">
        <v>4100</v>
      </c>
      <c r="H12" s="12">
        <v>1</v>
      </c>
      <c r="I12" s="15">
        <v>18</v>
      </c>
      <c r="J12" s="16" t="s">
        <v>2</v>
      </c>
      <c r="K12" s="16"/>
      <c r="L12" s="48" t="s">
        <v>222</v>
      </c>
      <c r="N12" s="22"/>
      <c r="O12" s="17">
        <v>16.16</v>
      </c>
      <c r="P12" s="12">
        <v>161.6</v>
      </c>
      <c r="Q12" s="14">
        <v>1300</v>
      </c>
      <c r="R12" s="17" t="s">
        <v>192</v>
      </c>
      <c r="S12" s="15">
        <v>1</v>
      </c>
      <c r="T12" s="12">
        <v>6</v>
      </c>
      <c r="U12" s="14">
        <v>0</v>
      </c>
      <c r="V12" s="12"/>
      <c r="W12" s="12"/>
      <c r="X12" s="12"/>
      <c r="Z12" s="12"/>
      <c r="AA12" s="12">
        <v>163.4</v>
      </c>
      <c r="AB12" s="12">
        <v>1300</v>
      </c>
      <c r="AC12" s="18" t="s">
        <v>192</v>
      </c>
      <c r="AD12" s="15">
        <v>1</v>
      </c>
      <c r="AE12" s="12">
        <v>6</v>
      </c>
      <c r="AF12" s="12">
        <v>0</v>
      </c>
      <c r="AG12" s="14">
        <v>7.1</v>
      </c>
      <c r="AH12" s="12">
        <v>4</v>
      </c>
      <c r="AJ12" s="15"/>
      <c r="AK12" s="12">
        <v>166.9</v>
      </c>
      <c r="AL12" s="23">
        <v>1300</v>
      </c>
      <c r="AM12" s="12" t="s">
        <v>59</v>
      </c>
      <c r="AN12" s="15">
        <v>1</v>
      </c>
      <c r="AO12" s="12">
        <v>6</v>
      </c>
      <c r="AP12" s="12">
        <v>0</v>
      </c>
      <c r="AU12" s="12">
        <v>169.98</v>
      </c>
      <c r="AV12" s="12">
        <v>1300</v>
      </c>
      <c r="AW12" s="12" t="s">
        <v>192</v>
      </c>
      <c r="AX12" s="12">
        <v>1</v>
      </c>
      <c r="AY12" s="12">
        <v>0</v>
      </c>
      <c r="AZ12" s="12">
        <v>0</v>
      </c>
      <c r="BG12" s="14"/>
    </row>
    <row r="13" spans="1:72" ht="10" x14ac:dyDescent="0.2">
      <c r="B13" s="14" t="s">
        <v>24</v>
      </c>
      <c r="C13" s="14">
        <v>4101</v>
      </c>
      <c r="D13" s="14">
        <v>8067</v>
      </c>
      <c r="E13" s="15">
        <v>4101</v>
      </c>
      <c r="H13" s="12">
        <v>1</v>
      </c>
      <c r="I13" s="15">
        <v>18</v>
      </c>
      <c r="J13" s="16" t="s">
        <v>2</v>
      </c>
      <c r="K13" s="16"/>
      <c r="L13" s="48" t="s">
        <v>222</v>
      </c>
      <c r="N13" s="22"/>
      <c r="O13" s="17">
        <v>11.62</v>
      </c>
      <c r="P13" s="12">
        <v>116.19999999999999</v>
      </c>
      <c r="Q13" s="14">
        <v>1300</v>
      </c>
      <c r="R13" s="17" t="s">
        <v>59</v>
      </c>
      <c r="S13" s="15">
        <v>1</v>
      </c>
      <c r="T13" s="12">
        <v>6</v>
      </c>
      <c r="U13" s="14">
        <v>0</v>
      </c>
      <c r="V13" s="12"/>
      <c r="W13" s="12"/>
      <c r="X13" s="12"/>
      <c r="Z13" s="12"/>
      <c r="AA13" s="12">
        <v>126.6</v>
      </c>
      <c r="AB13" s="12">
        <v>1300</v>
      </c>
      <c r="AC13" s="18" t="s">
        <v>59</v>
      </c>
      <c r="AD13" s="15">
        <v>1</v>
      </c>
      <c r="AE13" s="12">
        <v>6</v>
      </c>
      <c r="AF13" s="12">
        <v>0</v>
      </c>
      <c r="AG13" s="14">
        <v>4</v>
      </c>
      <c r="AH13" s="12">
        <v>4</v>
      </c>
      <c r="AJ13" s="15" t="s">
        <v>10</v>
      </c>
      <c r="AL13" s="19"/>
      <c r="AM13" s="17"/>
      <c r="AN13" s="14"/>
      <c r="AU13" s="12">
        <v>232.05</v>
      </c>
      <c r="AV13" s="12">
        <v>1300</v>
      </c>
      <c r="AW13" s="12" t="s">
        <v>59</v>
      </c>
      <c r="AX13" s="12">
        <v>1</v>
      </c>
      <c r="AY13" s="12">
        <v>0</v>
      </c>
      <c r="AZ13" s="12">
        <v>0</v>
      </c>
      <c r="BD13" s="12" t="s">
        <v>156</v>
      </c>
      <c r="BG13" s="14" t="s">
        <v>4</v>
      </c>
    </row>
    <row r="14" spans="1:72" ht="10" x14ac:dyDescent="0.2">
      <c r="A14" s="12" t="s">
        <v>140</v>
      </c>
      <c r="B14" s="14" t="s">
        <v>24</v>
      </c>
      <c r="C14" s="14">
        <v>4102</v>
      </c>
      <c r="E14" s="15">
        <v>4102</v>
      </c>
      <c r="H14" s="12"/>
      <c r="J14" s="16" t="s">
        <v>2</v>
      </c>
      <c r="K14" s="16"/>
      <c r="L14" s="48" t="s">
        <v>222</v>
      </c>
      <c r="N14" s="22"/>
      <c r="O14" s="17">
        <v>16.260000000000002</v>
      </c>
      <c r="P14" s="12">
        <v>162.60000000000002</v>
      </c>
      <c r="Q14" s="14">
        <v>1300</v>
      </c>
      <c r="R14" s="17" t="s">
        <v>192</v>
      </c>
      <c r="S14" s="15">
        <v>1</v>
      </c>
      <c r="T14" s="12">
        <v>6</v>
      </c>
      <c r="U14" s="14">
        <v>0</v>
      </c>
      <c r="V14" s="12"/>
      <c r="W14" s="12"/>
      <c r="X14" s="12"/>
      <c r="Z14" s="12"/>
      <c r="AA14" s="12">
        <v>168</v>
      </c>
      <c r="AB14" s="12">
        <v>1300</v>
      </c>
      <c r="AC14" s="18" t="s">
        <v>192</v>
      </c>
      <c r="AD14" s="15">
        <v>1</v>
      </c>
      <c r="AE14" s="12">
        <v>6</v>
      </c>
      <c r="AF14" s="12">
        <v>0</v>
      </c>
      <c r="AG14" s="14">
        <v>8.1999999999999993</v>
      </c>
      <c r="AH14" s="12">
        <v>4</v>
      </c>
      <c r="AJ14" s="15"/>
      <c r="AK14" s="12">
        <v>173.1</v>
      </c>
      <c r="AL14" s="23">
        <v>1300</v>
      </c>
      <c r="AM14" s="12" t="s">
        <v>59</v>
      </c>
      <c r="AN14" s="15">
        <v>1</v>
      </c>
      <c r="AO14" s="12">
        <v>6</v>
      </c>
      <c r="AP14" s="12">
        <v>0</v>
      </c>
      <c r="AU14" s="12">
        <v>197.99</v>
      </c>
      <c r="AV14" s="12">
        <v>1400</v>
      </c>
      <c r="AW14" s="12" t="s">
        <v>192</v>
      </c>
      <c r="AX14" s="12">
        <v>1</v>
      </c>
      <c r="AY14" s="12">
        <v>0</v>
      </c>
      <c r="AZ14" s="12">
        <v>0</v>
      </c>
      <c r="BD14" s="12" t="s">
        <v>157</v>
      </c>
      <c r="BG14" s="14"/>
    </row>
    <row r="15" spans="1:72" ht="10" x14ac:dyDescent="0.2">
      <c r="A15" s="12" t="s">
        <v>140</v>
      </c>
      <c r="B15" s="14" t="s">
        <v>24</v>
      </c>
      <c r="C15" s="14">
        <v>4102</v>
      </c>
      <c r="E15" s="15">
        <v>4102</v>
      </c>
      <c r="H15" s="12"/>
      <c r="J15" s="16" t="s">
        <v>2</v>
      </c>
      <c r="K15" s="16"/>
      <c r="L15" s="48" t="s">
        <v>222</v>
      </c>
      <c r="N15" s="22"/>
      <c r="O15" s="17"/>
      <c r="P15" s="12"/>
      <c r="Q15" s="17"/>
      <c r="R15" s="17"/>
      <c r="S15" s="15"/>
      <c r="T15" s="12"/>
      <c r="U15" s="14"/>
      <c r="V15" s="12"/>
      <c r="W15" s="12"/>
      <c r="X15" s="12"/>
      <c r="Z15" s="24"/>
      <c r="AA15" s="12"/>
      <c r="AB15" s="12"/>
      <c r="AC15" s="18"/>
      <c r="AG15" s="14">
        <v>8.5</v>
      </c>
      <c r="AH15" s="12">
        <v>4</v>
      </c>
      <c r="AJ15" s="15"/>
      <c r="AL15" s="19"/>
      <c r="AM15" s="17"/>
      <c r="AN15" s="14"/>
      <c r="AU15" s="12">
        <v>0</v>
      </c>
      <c r="AV15" s="12">
        <v>0</v>
      </c>
      <c r="AW15" s="12">
        <v>0</v>
      </c>
      <c r="AX15" s="12" t="s">
        <v>64</v>
      </c>
      <c r="BG15" s="14"/>
    </row>
    <row r="16" spans="1:72" ht="10" x14ac:dyDescent="0.2">
      <c r="A16" s="12" t="s">
        <v>141</v>
      </c>
      <c r="B16" s="14" t="s">
        <v>24</v>
      </c>
      <c r="C16" s="14" t="s">
        <v>149</v>
      </c>
      <c r="E16" s="15" t="s">
        <v>149</v>
      </c>
      <c r="H16" s="12">
        <v>1</v>
      </c>
      <c r="I16" s="15">
        <v>10</v>
      </c>
      <c r="J16" s="16" t="s">
        <v>2</v>
      </c>
      <c r="K16" s="16"/>
      <c r="L16" s="48" t="s">
        <v>222</v>
      </c>
      <c r="N16" s="22"/>
      <c r="O16" s="17">
        <v>10.69</v>
      </c>
      <c r="P16" s="12">
        <v>106.89999999999999</v>
      </c>
      <c r="Q16" s="14">
        <v>1300</v>
      </c>
      <c r="R16" s="17" t="s">
        <v>192</v>
      </c>
      <c r="S16" s="15">
        <v>1</v>
      </c>
      <c r="T16" s="12">
        <v>6</v>
      </c>
      <c r="U16" s="14">
        <v>0</v>
      </c>
      <c r="V16" s="12"/>
      <c r="W16" s="12"/>
      <c r="X16" s="12"/>
      <c r="Z16" s="12"/>
      <c r="AA16" s="12">
        <v>110.60000000000001</v>
      </c>
      <c r="AB16" s="12">
        <v>1300</v>
      </c>
      <c r="AC16" s="18" t="s">
        <v>192</v>
      </c>
      <c r="AD16" s="15">
        <v>1</v>
      </c>
      <c r="AE16" s="12">
        <v>6</v>
      </c>
      <c r="AF16" s="12">
        <v>0</v>
      </c>
      <c r="AG16" s="14">
        <v>5.0999999999999996</v>
      </c>
      <c r="AH16" s="12">
        <v>4</v>
      </c>
      <c r="AJ16" s="15"/>
      <c r="AK16" s="12">
        <v>117.2</v>
      </c>
      <c r="AL16" s="23">
        <v>1300</v>
      </c>
      <c r="AM16" s="12" t="s">
        <v>59</v>
      </c>
      <c r="AN16" s="15">
        <v>1</v>
      </c>
      <c r="AO16" s="12">
        <v>6</v>
      </c>
      <c r="AP16" s="12">
        <v>0</v>
      </c>
      <c r="AU16" s="12">
        <v>135.6</v>
      </c>
      <c r="AV16" s="12">
        <v>1300</v>
      </c>
      <c r="AW16" s="12" t="s">
        <v>192</v>
      </c>
      <c r="AX16" s="12">
        <v>1</v>
      </c>
      <c r="AY16" s="12">
        <v>0</v>
      </c>
      <c r="AZ16" s="12">
        <v>0</v>
      </c>
      <c r="BD16" s="12" t="s">
        <v>158</v>
      </c>
      <c r="BG16" s="14"/>
    </row>
    <row r="17" spans="1:59" ht="10" x14ac:dyDescent="0.2">
      <c r="A17" s="12" t="s">
        <v>141</v>
      </c>
      <c r="B17" s="14" t="s">
        <v>24</v>
      </c>
      <c r="C17" s="14" t="s">
        <v>150</v>
      </c>
      <c r="E17" s="15" t="s">
        <v>150</v>
      </c>
      <c r="H17" s="12"/>
      <c r="J17" s="16" t="s">
        <v>2</v>
      </c>
      <c r="K17" s="16"/>
      <c r="L17" s="48" t="s">
        <v>222</v>
      </c>
      <c r="N17" s="22"/>
      <c r="O17" s="17"/>
      <c r="P17" s="12"/>
      <c r="Q17" s="14"/>
      <c r="R17" s="17"/>
      <c r="S17" s="15"/>
      <c r="T17" s="12"/>
      <c r="U17" s="14"/>
      <c r="V17" s="12"/>
      <c r="W17" s="12"/>
      <c r="X17" s="12"/>
      <c r="Z17" s="12"/>
      <c r="AA17" s="12"/>
      <c r="AB17" s="12"/>
      <c r="AC17" s="18"/>
      <c r="AG17" s="14"/>
      <c r="AJ17" s="15"/>
      <c r="AL17" s="23"/>
      <c r="AN17" s="14"/>
      <c r="AU17" s="12">
        <v>136.55000000000001</v>
      </c>
      <c r="AV17" s="12">
        <v>1300</v>
      </c>
      <c r="AW17" s="12" t="s">
        <v>159</v>
      </c>
      <c r="AX17" s="12">
        <v>1</v>
      </c>
      <c r="AY17" s="12">
        <v>0</v>
      </c>
      <c r="AZ17" s="12">
        <v>0</v>
      </c>
      <c r="BD17" s="12" t="s">
        <v>160</v>
      </c>
      <c r="BG17" s="14"/>
    </row>
    <row r="18" spans="1:59" ht="10" x14ac:dyDescent="0.2">
      <c r="A18" s="12" t="s">
        <v>142</v>
      </c>
      <c r="B18" s="14" t="s">
        <v>24</v>
      </c>
      <c r="C18" s="14">
        <v>4104</v>
      </c>
      <c r="E18" s="15">
        <v>4104</v>
      </c>
      <c r="H18" s="12"/>
      <c r="J18" s="16" t="s">
        <v>2</v>
      </c>
      <c r="K18" s="16"/>
      <c r="L18" s="48" t="s">
        <v>222</v>
      </c>
      <c r="N18" s="22"/>
      <c r="O18" s="17">
        <v>15.06</v>
      </c>
      <c r="P18" s="12">
        <v>150.6</v>
      </c>
      <c r="Q18" s="14">
        <v>1300</v>
      </c>
      <c r="R18" s="17" t="s">
        <v>192</v>
      </c>
      <c r="S18" s="15">
        <v>1</v>
      </c>
      <c r="T18" s="12">
        <v>6</v>
      </c>
      <c r="U18" s="14">
        <v>0</v>
      </c>
      <c r="V18" s="12"/>
      <c r="W18" s="12"/>
      <c r="X18" s="12"/>
      <c r="Z18" s="12"/>
      <c r="AA18" s="12">
        <v>151.4</v>
      </c>
      <c r="AB18" s="12">
        <v>1300</v>
      </c>
      <c r="AC18" s="18" t="s">
        <v>192</v>
      </c>
      <c r="AD18" s="15">
        <v>1</v>
      </c>
      <c r="AE18" s="12">
        <v>6</v>
      </c>
      <c r="AF18" s="12">
        <v>0</v>
      </c>
      <c r="AG18" s="14">
        <v>6.5</v>
      </c>
      <c r="AH18" s="12">
        <v>4</v>
      </c>
      <c r="AJ18" s="15"/>
      <c r="AK18" s="12">
        <v>0</v>
      </c>
      <c r="AL18" s="19">
        <v>0</v>
      </c>
      <c r="AM18" s="12">
        <v>0</v>
      </c>
      <c r="AN18" s="14" t="s">
        <v>64</v>
      </c>
      <c r="AO18" s="12">
        <v>0</v>
      </c>
      <c r="AP18" s="12">
        <v>0</v>
      </c>
      <c r="AU18" s="12">
        <v>175.71</v>
      </c>
      <c r="AV18" s="12">
        <v>1680</v>
      </c>
      <c r="AW18" s="12" t="s">
        <v>193</v>
      </c>
      <c r="AX18" s="12">
        <v>1</v>
      </c>
      <c r="AY18" s="12">
        <v>0</v>
      </c>
      <c r="AZ18" s="12">
        <v>0</v>
      </c>
      <c r="BD18" s="12" t="s">
        <v>161</v>
      </c>
      <c r="BG18" s="14"/>
    </row>
    <row r="19" spans="1:59" ht="10" x14ac:dyDescent="0.2">
      <c r="A19" s="12" t="s">
        <v>142</v>
      </c>
      <c r="B19" s="14" t="s">
        <v>24</v>
      </c>
      <c r="C19" s="14">
        <v>4104</v>
      </c>
      <c r="E19" s="15">
        <v>4104</v>
      </c>
      <c r="H19" s="12"/>
      <c r="J19" s="16" t="s">
        <v>2</v>
      </c>
      <c r="K19" s="16"/>
      <c r="L19" s="48" t="s">
        <v>222</v>
      </c>
      <c r="N19" s="22"/>
      <c r="O19" s="17"/>
      <c r="P19" s="12"/>
      <c r="Q19" s="17"/>
      <c r="R19" s="17"/>
      <c r="S19" s="15"/>
      <c r="T19" s="12"/>
      <c r="U19" s="14"/>
      <c r="V19" s="12"/>
      <c r="W19" s="12"/>
      <c r="X19" s="12"/>
      <c r="Z19" s="24"/>
      <c r="AA19" s="12"/>
      <c r="AB19" s="12"/>
      <c r="AC19" s="18"/>
      <c r="AG19" s="14">
        <v>6.5</v>
      </c>
      <c r="AH19" s="12">
        <v>4</v>
      </c>
      <c r="AJ19" s="15"/>
      <c r="AL19" s="19"/>
      <c r="AM19" s="17"/>
      <c r="AN19" s="14"/>
      <c r="AU19" s="12">
        <v>0</v>
      </c>
      <c r="AV19" s="12">
        <v>0</v>
      </c>
      <c r="AW19" s="12">
        <v>0</v>
      </c>
      <c r="AX19" s="12" t="s">
        <v>64</v>
      </c>
      <c r="BG19" s="14"/>
    </row>
    <row r="20" spans="1:59" ht="10" x14ac:dyDescent="0.2">
      <c r="A20" s="12" t="s">
        <v>143</v>
      </c>
      <c r="B20" s="14" t="s">
        <v>24</v>
      </c>
      <c r="C20" s="14">
        <v>4105</v>
      </c>
      <c r="D20" s="14">
        <v>8071</v>
      </c>
      <c r="E20" s="15">
        <v>4105</v>
      </c>
      <c r="H20" s="12">
        <v>3</v>
      </c>
      <c r="I20" s="15">
        <v>8</v>
      </c>
      <c r="J20" s="16" t="s">
        <v>3</v>
      </c>
      <c r="K20" s="16"/>
      <c r="L20" s="15" t="s">
        <v>58</v>
      </c>
      <c r="N20" s="22"/>
      <c r="O20" s="17">
        <v>10.6</v>
      </c>
      <c r="P20" s="12">
        <v>106</v>
      </c>
      <c r="Q20" s="14">
        <v>1300</v>
      </c>
      <c r="R20" s="17" t="s">
        <v>192</v>
      </c>
      <c r="S20" s="15">
        <v>1</v>
      </c>
      <c r="T20" s="12">
        <v>6</v>
      </c>
      <c r="U20" s="14">
        <v>0</v>
      </c>
      <c r="V20" s="12"/>
      <c r="W20" s="12"/>
      <c r="X20" s="12"/>
      <c r="Z20" s="12"/>
      <c r="AA20" s="12">
        <v>114.7</v>
      </c>
      <c r="AB20" s="12">
        <v>1300</v>
      </c>
      <c r="AC20" s="18" t="s">
        <v>192</v>
      </c>
      <c r="AD20" s="15">
        <v>1</v>
      </c>
      <c r="AE20" s="12">
        <v>6</v>
      </c>
      <c r="AF20" s="12">
        <v>0</v>
      </c>
      <c r="AG20" s="14">
        <v>4.9000000000000004</v>
      </c>
      <c r="AH20" s="12">
        <v>4</v>
      </c>
      <c r="AJ20" s="15" t="s">
        <v>10</v>
      </c>
      <c r="AK20" s="12">
        <v>124.60000000000001</v>
      </c>
      <c r="AL20" s="23">
        <v>1300</v>
      </c>
      <c r="AM20" s="12" t="s">
        <v>59</v>
      </c>
      <c r="AN20" s="15">
        <v>1</v>
      </c>
      <c r="AO20" s="12">
        <v>6</v>
      </c>
      <c r="AP20" s="12">
        <v>0</v>
      </c>
      <c r="AU20" s="12">
        <v>196.08</v>
      </c>
      <c r="AV20" s="12">
        <v>1300</v>
      </c>
      <c r="AW20" s="12" t="s">
        <v>192</v>
      </c>
      <c r="AX20" s="12">
        <v>1</v>
      </c>
      <c r="AY20" s="12">
        <v>0</v>
      </c>
      <c r="AZ20" s="12">
        <v>0</v>
      </c>
      <c r="BD20" s="12" t="s">
        <v>162</v>
      </c>
      <c r="BG20" s="14" t="s">
        <v>4</v>
      </c>
    </row>
    <row r="21" spans="1:59" ht="10" x14ac:dyDescent="0.2">
      <c r="A21" s="12" t="s">
        <v>143</v>
      </c>
      <c r="B21" s="14" t="s">
        <v>24</v>
      </c>
      <c r="C21" s="14">
        <v>4105</v>
      </c>
      <c r="D21" s="14">
        <v>8071</v>
      </c>
      <c r="E21" s="15">
        <v>4105</v>
      </c>
      <c r="H21" s="12"/>
      <c r="J21" s="16" t="s">
        <v>3</v>
      </c>
      <c r="K21" s="16"/>
      <c r="L21" s="15" t="s">
        <v>58</v>
      </c>
      <c r="N21" s="22"/>
      <c r="O21" s="17">
        <v>10.23</v>
      </c>
      <c r="P21" s="12">
        <v>102.30000000000001</v>
      </c>
      <c r="Q21" s="14">
        <v>1300</v>
      </c>
      <c r="R21" s="17" t="s">
        <v>192</v>
      </c>
      <c r="S21" s="15">
        <v>1</v>
      </c>
      <c r="T21" s="12">
        <v>6</v>
      </c>
      <c r="U21" s="14">
        <v>0</v>
      </c>
      <c r="V21" s="12"/>
      <c r="W21" s="12"/>
      <c r="X21" s="12"/>
      <c r="Z21" s="12"/>
      <c r="AA21" s="12">
        <v>111.8</v>
      </c>
      <c r="AB21" s="12">
        <v>1300</v>
      </c>
      <c r="AC21" s="18" t="s">
        <v>192</v>
      </c>
      <c r="AD21" s="15">
        <v>1</v>
      </c>
      <c r="AE21" s="12">
        <v>6</v>
      </c>
      <c r="AF21" s="12">
        <v>0</v>
      </c>
      <c r="AG21" s="14">
        <v>4.8</v>
      </c>
      <c r="AH21" s="12">
        <v>4</v>
      </c>
      <c r="AJ21" s="15"/>
      <c r="AK21" s="12">
        <v>117.69999999999999</v>
      </c>
      <c r="AL21" s="23">
        <v>1300</v>
      </c>
      <c r="AM21" s="12" t="s">
        <v>59</v>
      </c>
      <c r="AN21" s="15">
        <v>1</v>
      </c>
      <c r="AO21" s="12">
        <v>6</v>
      </c>
      <c r="AP21" s="12">
        <v>0</v>
      </c>
      <c r="AU21" s="12">
        <v>176.34</v>
      </c>
      <c r="AV21" s="12">
        <v>1300</v>
      </c>
      <c r="AW21" s="12" t="s">
        <v>192</v>
      </c>
      <c r="AX21" s="12">
        <v>1</v>
      </c>
      <c r="AY21" s="12">
        <v>0</v>
      </c>
      <c r="AZ21" s="12">
        <v>0</v>
      </c>
      <c r="BD21" s="12" t="s">
        <v>163</v>
      </c>
      <c r="BG21" s="14"/>
    </row>
    <row r="22" spans="1:59" ht="10" x14ac:dyDescent="0.2">
      <c r="A22" s="12" t="s">
        <v>144</v>
      </c>
      <c r="B22" s="14" t="s">
        <v>24</v>
      </c>
      <c r="C22" s="14">
        <v>4106</v>
      </c>
      <c r="D22" s="14">
        <v>8076</v>
      </c>
      <c r="E22" s="15">
        <v>4106</v>
      </c>
      <c r="H22" s="12">
        <v>4</v>
      </c>
      <c r="I22" s="15">
        <v>5</v>
      </c>
      <c r="J22" s="16" t="s">
        <v>2</v>
      </c>
      <c r="K22" s="16"/>
      <c r="L22" s="48" t="s">
        <v>222</v>
      </c>
      <c r="N22" s="22"/>
      <c r="O22" s="17">
        <v>20.14</v>
      </c>
      <c r="P22" s="12">
        <v>201.4</v>
      </c>
      <c r="Q22" s="14">
        <v>1300</v>
      </c>
      <c r="R22" s="17" t="s">
        <v>192</v>
      </c>
      <c r="S22" s="15">
        <v>1</v>
      </c>
      <c r="T22" s="12">
        <v>6</v>
      </c>
      <c r="U22" s="14">
        <v>0</v>
      </c>
      <c r="V22" s="12"/>
      <c r="W22" s="12"/>
      <c r="X22" s="12"/>
      <c r="Z22" s="12"/>
      <c r="AA22" s="12">
        <v>204.60000000000002</v>
      </c>
      <c r="AB22" s="12">
        <v>1300</v>
      </c>
      <c r="AC22" s="18" t="s">
        <v>192</v>
      </c>
      <c r="AD22" s="15">
        <v>1</v>
      </c>
      <c r="AE22" s="12">
        <v>6</v>
      </c>
      <c r="AF22" s="12">
        <v>0</v>
      </c>
      <c r="AG22" s="14">
        <v>8.5</v>
      </c>
      <c r="AH22" s="12">
        <v>4</v>
      </c>
      <c r="AJ22" s="15" t="s">
        <v>10</v>
      </c>
      <c r="AK22" s="12">
        <v>229.60000000000002</v>
      </c>
      <c r="AL22" s="23">
        <v>1300</v>
      </c>
      <c r="AM22" s="12" t="s">
        <v>59</v>
      </c>
      <c r="AN22" s="15">
        <v>1</v>
      </c>
      <c r="AO22" s="12">
        <v>6</v>
      </c>
      <c r="AP22" s="12">
        <v>0</v>
      </c>
      <c r="AU22" s="12">
        <v>231.73</v>
      </c>
      <c r="AV22" s="12">
        <v>1800</v>
      </c>
      <c r="AW22" s="12" t="s">
        <v>192</v>
      </c>
      <c r="AX22" s="12">
        <v>1</v>
      </c>
      <c r="AY22" s="12">
        <v>0</v>
      </c>
      <c r="AZ22" s="12">
        <v>0</v>
      </c>
      <c r="BD22" s="12" t="s">
        <v>164</v>
      </c>
      <c r="BG22" s="14" t="s">
        <v>4</v>
      </c>
    </row>
    <row r="23" spans="1:59" ht="10" x14ac:dyDescent="0.2">
      <c r="A23" s="12" t="s">
        <v>144</v>
      </c>
      <c r="B23" s="14" t="s">
        <v>24</v>
      </c>
      <c r="C23" s="14">
        <v>4106</v>
      </c>
      <c r="D23" s="14">
        <v>8076</v>
      </c>
      <c r="E23" s="15">
        <v>4106</v>
      </c>
      <c r="H23" s="12"/>
      <c r="J23" s="16" t="s">
        <v>2</v>
      </c>
      <c r="K23" s="16"/>
      <c r="L23" s="48" t="s">
        <v>222</v>
      </c>
      <c r="N23" s="22"/>
      <c r="O23" s="17">
        <v>13.43</v>
      </c>
      <c r="P23" s="12">
        <v>134.30000000000001</v>
      </c>
      <c r="Q23" s="14">
        <v>1300</v>
      </c>
      <c r="R23" s="17" t="s">
        <v>192</v>
      </c>
      <c r="S23" s="15">
        <v>1</v>
      </c>
      <c r="T23" s="12">
        <v>6</v>
      </c>
      <c r="U23" s="14">
        <v>0</v>
      </c>
      <c r="V23" s="12"/>
      <c r="W23" s="12"/>
      <c r="X23" s="12"/>
      <c r="Z23" s="12"/>
      <c r="AA23" s="12">
        <v>135.19999999999999</v>
      </c>
      <c r="AB23" s="12">
        <v>1300</v>
      </c>
      <c r="AC23" s="18" t="s">
        <v>192</v>
      </c>
      <c r="AD23" s="15">
        <v>1</v>
      </c>
      <c r="AE23" s="12">
        <v>6</v>
      </c>
      <c r="AF23" s="12">
        <v>0</v>
      </c>
      <c r="AG23" s="14">
        <v>7.1</v>
      </c>
      <c r="AH23" s="12">
        <v>4</v>
      </c>
      <c r="AJ23" s="15"/>
      <c r="AK23" s="12">
        <v>138.9</v>
      </c>
      <c r="AL23" s="23">
        <v>1300</v>
      </c>
      <c r="AM23" s="12" t="s">
        <v>59</v>
      </c>
      <c r="AN23" s="15">
        <v>1</v>
      </c>
      <c r="AO23" s="12">
        <v>6</v>
      </c>
      <c r="AP23" s="12">
        <v>0</v>
      </c>
      <c r="AU23" s="12">
        <v>175.07</v>
      </c>
      <c r="AV23" s="12">
        <v>1300</v>
      </c>
      <c r="AW23" s="12" t="s">
        <v>192</v>
      </c>
      <c r="AX23" s="12">
        <v>1</v>
      </c>
      <c r="AY23" s="12">
        <v>0</v>
      </c>
      <c r="AZ23" s="12">
        <v>0</v>
      </c>
      <c r="BD23" s="12" t="s">
        <v>165</v>
      </c>
      <c r="BG23" s="14"/>
    </row>
    <row r="24" spans="1:59" ht="10" x14ac:dyDescent="0.2">
      <c r="B24" s="14" t="s">
        <v>24</v>
      </c>
      <c r="C24" s="14">
        <v>4107</v>
      </c>
      <c r="E24" s="15">
        <v>4107</v>
      </c>
      <c r="H24" s="12"/>
      <c r="J24" s="16" t="s">
        <v>2</v>
      </c>
      <c r="K24" s="16"/>
      <c r="L24" s="48" t="s">
        <v>222</v>
      </c>
      <c r="N24" s="22"/>
      <c r="O24" s="17">
        <v>15.56</v>
      </c>
      <c r="P24" s="12">
        <v>155.6</v>
      </c>
      <c r="Q24" s="14">
        <v>1300</v>
      </c>
      <c r="R24" s="17" t="s">
        <v>59</v>
      </c>
      <c r="S24" s="15">
        <v>1</v>
      </c>
      <c r="T24" s="12">
        <v>6</v>
      </c>
      <c r="U24" s="14">
        <v>0</v>
      </c>
      <c r="V24" s="12"/>
      <c r="W24" s="12"/>
      <c r="X24" s="12"/>
      <c r="Z24" s="12"/>
      <c r="AA24" s="12">
        <v>156.4</v>
      </c>
      <c r="AB24" s="12">
        <v>1300</v>
      </c>
      <c r="AC24" s="18" t="s">
        <v>59</v>
      </c>
      <c r="AD24" s="15">
        <v>1</v>
      </c>
      <c r="AE24" s="12">
        <v>6</v>
      </c>
      <c r="AF24" s="12">
        <v>0</v>
      </c>
      <c r="AG24" s="14">
        <v>7</v>
      </c>
      <c r="AH24" s="12">
        <v>4</v>
      </c>
      <c r="AJ24" s="15"/>
      <c r="AK24" s="12">
        <v>158.19999999999999</v>
      </c>
      <c r="AL24" s="23">
        <v>1300</v>
      </c>
      <c r="AM24" s="12" t="s">
        <v>59</v>
      </c>
      <c r="AN24" s="15">
        <v>1</v>
      </c>
      <c r="AO24" s="12">
        <v>6</v>
      </c>
      <c r="AP24" s="12">
        <v>0</v>
      </c>
      <c r="AU24" s="12">
        <v>0</v>
      </c>
      <c r="AV24" s="12">
        <v>0</v>
      </c>
      <c r="AW24" s="12">
        <v>0</v>
      </c>
      <c r="AX24" s="12" t="s">
        <v>64</v>
      </c>
      <c r="BG24" s="14"/>
    </row>
    <row r="25" spans="1:59" ht="10" x14ac:dyDescent="0.2">
      <c r="B25" s="14" t="s">
        <v>24</v>
      </c>
      <c r="C25" s="14">
        <v>4108</v>
      </c>
      <c r="E25" s="15">
        <v>4108</v>
      </c>
      <c r="H25" s="12"/>
      <c r="J25" s="16" t="s">
        <v>2</v>
      </c>
      <c r="K25" s="16"/>
      <c r="L25" s="48" t="s">
        <v>222</v>
      </c>
      <c r="N25" s="22"/>
      <c r="O25" s="17">
        <v>32.1</v>
      </c>
      <c r="P25" s="12">
        <v>321</v>
      </c>
      <c r="Q25" s="14">
        <v>1300</v>
      </c>
      <c r="R25" s="17" t="s">
        <v>59</v>
      </c>
      <c r="S25" s="15">
        <v>1</v>
      </c>
      <c r="T25" s="12">
        <v>6</v>
      </c>
      <c r="U25" s="14">
        <v>0</v>
      </c>
      <c r="V25" s="12"/>
      <c r="W25" s="12"/>
      <c r="X25" s="12"/>
      <c r="Z25" s="12"/>
      <c r="AA25" s="12">
        <v>321.5</v>
      </c>
      <c r="AB25" s="12">
        <v>1300</v>
      </c>
      <c r="AC25" s="18" t="s">
        <v>59</v>
      </c>
      <c r="AD25" s="15">
        <v>1</v>
      </c>
      <c r="AE25" s="12">
        <v>6</v>
      </c>
      <c r="AF25" s="12">
        <v>0</v>
      </c>
      <c r="AG25" s="14">
        <v>9.4</v>
      </c>
      <c r="AH25" s="12">
        <v>4</v>
      </c>
      <c r="AJ25" s="15"/>
      <c r="AK25" s="12">
        <v>323.5</v>
      </c>
      <c r="AL25" s="23">
        <v>1300</v>
      </c>
      <c r="AM25" s="12" t="s">
        <v>59</v>
      </c>
      <c r="AN25" s="15">
        <v>1</v>
      </c>
      <c r="AO25" s="12">
        <v>6</v>
      </c>
      <c r="AP25" s="12">
        <v>0</v>
      </c>
      <c r="AU25" s="12">
        <v>0</v>
      </c>
      <c r="AV25" s="12">
        <v>0</v>
      </c>
      <c r="AW25" s="12">
        <v>0</v>
      </c>
      <c r="AX25" s="12" t="s">
        <v>64</v>
      </c>
      <c r="BG25" s="14"/>
    </row>
    <row r="26" spans="1:59" ht="10" x14ac:dyDescent="0.2">
      <c r="A26" s="12" t="s">
        <v>145</v>
      </c>
      <c r="B26" s="14" t="s">
        <v>24</v>
      </c>
      <c r="C26" s="14">
        <v>4109</v>
      </c>
      <c r="E26" s="15">
        <v>4109</v>
      </c>
      <c r="H26" s="12"/>
      <c r="J26" s="16" t="s">
        <v>3</v>
      </c>
      <c r="K26" s="16"/>
      <c r="L26" s="15" t="s">
        <v>58</v>
      </c>
      <c r="N26" s="22"/>
      <c r="O26" s="17"/>
      <c r="P26" s="12"/>
      <c r="Q26" s="17"/>
      <c r="R26" s="17"/>
      <c r="S26" s="15"/>
      <c r="T26" s="12"/>
      <c r="U26" s="14"/>
      <c r="V26" s="12"/>
      <c r="W26" s="12"/>
      <c r="X26" s="12"/>
      <c r="Z26" s="24"/>
      <c r="AA26" s="12"/>
      <c r="AB26" s="12"/>
      <c r="AC26" s="18"/>
      <c r="AG26" s="14">
        <v>10.5</v>
      </c>
      <c r="AH26" s="12">
        <v>4</v>
      </c>
      <c r="AJ26" s="15"/>
      <c r="AL26" s="19"/>
      <c r="AM26" s="17"/>
      <c r="AN26" s="14"/>
      <c r="AU26" s="12">
        <v>0</v>
      </c>
      <c r="AV26" s="12">
        <v>0</v>
      </c>
      <c r="AW26" s="12">
        <v>0</v>
      </c>
      <c r="AX26" s="12" t="s">
        <v>64</v>
      </c>
      <c r="BG26" s="14"/>
    </row>
    <row r="27" spans="1:59" ht="10" x14ac:dyDescent="0.2">
      <c r="A27" s="12" t="s">
        <v>145</v>
      </c>
      <c r="B27" s="14" t="s">
        <v>24</v>
      </c>
      <c r="C27" s="14">
        <v>4109</v>
      </c>
      <c r="E27" s="15">
        <v>4109</v>
      </c>
      <c r="H27" s="12"/>
      <c r="J27" s="16" t="s">
        <v>3</v>
      </c>
      <c r="K27" s="16"/>
      <c r="L27" s="15" t="s">
        <v>58</v>
      </c>
      <c r="N27" s="22"/>
      <c r="O27" s="17"/>
      <c r="P27" s="12"/>
      <c r="Q27" s="17"/>
      <c r="R27" s="17"/>
      <c r="S27" s="15"/>
      <c r="T27" s="12"/>
      <c r="U27" s="14"/>
      <c r="V27" s="12"/>
      <c r="W27" s="12"/>
      <c r="X27" s="12"/>
      <c r="Z27" s="24"/>
      <c r="AA27" s="12"/>
      <c r="AB27" s="12"/>
      <c r="AC27" s="18"/>
      <c r="AG27" s="14">
        <v>10</v>
      </c>
      <c r="AH27" s="12">
        <v>4</v>
      </c>
      <c r="AJ27" s="15"/>
      <c r="AL27" s="19"/>
      <c r="AM27" s="17"/>
      <c r="AN27" s="14"/>
      <c r="AU27" s="12">
        <v>0</v>
      </c>
      <c r="AV27" s="12">
        <v>0</v>
      </c>
      <c r="AW27" s="12">
        <v>0</v>
      </c>
      <c r="AX27" s="12" t="s">
        <v>64</v>
      </c>
      <c r="BG27" s="14"/>
    </row>
    <row r="28" spans="1:59" ht="10" x14ac:dyDescent="0.2">
      <c r="A28" s="12" t="s">
        <v>146</v>
      </c>
      <c r="B28" s="14" t="s">
        <v>24</v>
      </c>
      <c r="C28" s="14">
        <v>4110</v>
      </c>
      <c r="E28" s="15">
        <v>4110</v>
      </c>
      <c r="H28" s="12"/>
      <c r="J28" s="16" t="s">
        <v>3</v>
      </c>
      <c r="K28" s="16" t="s">
        <v>58</v>
      </c>
      <c r="L28" s="48" t="s">
        <v>222</v>
      </c>
      <c r="N28" s="22"/>
      <c r="O28" s="17">
        <v>17.89</v>
      </c>
      <c r="P28" s="12">
        <v>178.9</v>
      </c>
      <c r="Q28" s="14">
        <v>1300</v>
      </c>
      <c r="R28" s="17" t="s">
        <v>192</v>
      </c>
      <c r="S28" s="15">
        <v>1</v>
      </c>
      <c r="T28" s="12">
        <v>6</v>
      </c>
      <c r="U28" s="14">
        <v>0</v>
      </c>
      <c r="V28" s="12"/>
      <c r="W28" s="12"/>
      <c r="X28" s="12"/>
      <c r="Z28" s="12"/>
      <c r="AA28" s="12">
        <v>182.7</v>
      </c>
      <c r="AB28" s="12">
        <v>1300</v>
      </c>
      <c r="AC28" s="18" t="s">
        <v>192</v>
      </c>
      <c r="AD28" s="15">
        <v>1</v>
      </c>
      <c r="AE28" s="12">
        <v>6</v>
      </c>
      <c r="AF28" s="12">
        <v>0</v>
      </c>
      <c r="AG28" s="14">
        <v>7.2</v>
      </c>
      <c r="AH28" s="12">
        <v>4</v>
      </c>
      <c r="AJ28" s="15" t="s">
        <v>10</v>
      </c>
      <c r="AK28" s="12">
        <v>187.2</v>
      </c>
      <c r="AL28" s="23">
        <v>1300</v>
      </c>
      <c r="AM28" s="12" t="s">
        <v>59</v>
      </c>
      <c r="AN28" s="15">
        <v>1</v>
      </c>
      <c r="AO28" s="12">
        <v>6</v>
      </c>
      <c r="AP28" s="12">
        <v>0</v>
      </c>
      <c r="AU28" s="12">
        <v>242.23</v>
      </c>
      <c r="AV28" s="12">
        <v>1380</v>
      </c>
      <c r="AW28" s="12" t="s">
        <v>192</v>
      </c>
      <c r="AX28" s="12">
        <v>1</v>
      </c>
      <c r="AY28" s="12">
        <v>0</v>
      </c>
      <c r="AZ28" s="12">
        <v>0</v>
      </c>
      <c r="BD28" s="12" t="s">
        <v>166</v>
      </c>
      <c r="BG28" s="14" t="s">
        <v>4</v>
      </c>
    </row>
    <row r="29" spans="1:59" ht="10" x14ac:dyDescent="0.2">
      <c r="A29" s="12" t="s">
        <v>146</v>
      </c>
      <c r="B29" s="14" t="s">
        <v>24</v>
      </c>
      <c r="C29" s="14">
        <v>4110</v>
      </c>
      <c r="E29" s="15">
        <v>4110</v>
      </c>
      <c r="H29" s="12"/>
      <c r="J29" s="16" t="s">
        <v>3</v>
      </c>
      <c r="K29" s="16"/>
      <c r="L29" s="48" t="s">
        <v>222</v>
      </c>
      <c r="N29" s="22"/>
      <c r="O29" s="17"/>
      <c r="P29" s="12"/>
      <c r="Q29" s="17"/>
      <c r="R29" s="17"/>
      <c r="S29" s="15"/>
      <c r="T29" s="12"/>
      <c r="U29" s="14"/>
      <c r="V29" s="12"/>
      <c r="W29" s="12"/>
      <c r="X29" s="12"/>
      <c r="Z29" s="24"/>
      <c r="AA29" s="12"/>
      <c r="AB29" s="12"/>
      <c r="AC29" s="18"/>
      <c r="AG29" s="14">
        <v>7.5</v>
      </c>
      <c r="AH29" s="12">
        <v>4</v>
      </c>
      <c r="AJ29" s="15"/>
      <c r="AL29" s="19"/>
      <c r="AM29" s="17"/>
      <c r="AN29" s="14"/>
      <c r="AU29" s="12">
        <v>185.57</v>
      </c>
      <c r="AV29" s="12">
        <v>1400</v>
      </c>
      <c r="AW29" s="12" t="s">
        <v>59</v>
      </c>
      <c r="AX29" s="12">
        <v>1</v>
      </c>
      <c r="AY29" s="12">
        <v>0</v>
      </c>
      <c r="AZ29" s="12">
        <v>0</v>
      </c>
      <c r="BG29" s="14"/>
    </row>
    <row r="30" spans="1:59" ht="10" x14ac:dyDescent="0.2">
      <c r="B30" s="14" t="s">
        <v>24</v>
      </c>
      <c r="C30" s="14">
        <v>4111</v>
      </c>
      <c r="E30" s="15">
        <v>4111</v>
      </c>
      <c r="H30" s="12"/>
      <c r="J30" s="16" t="s">
        <v>3</v>
      </c>
      <c r="K30" s="16"/>
      <c r="L30" s="15" t="s">
        <v>58</v>
      </c>
      <c r="N30" s="22"/>
      <c r="O30" s="17">
        <v>32.76</v>
      </c>
      <c r="P30" s="12">
        <v>327.59999999999997</v>
      </c>
      <c r="Q30" s="14">
        <v>1300</v>
      </c>
      <c r="R30" s="17" t="s">
        <v>59</v>
      </c>
      <c r="S30" s="15">
        <v>1</v>
      </c>
      <c r="T30" s="12">
        <v>6</v>
      </c>
      <c r="U30" s="14">
        <v>0</v>
      </c>
      <c r="V30" s="12"/>
      <c r="W30" s="12"/>
      <c r="X30" s="12"/>
      <c r="Z30" s="12"/>
      <c r="AA30" s="12">
        <v>331.5</v>
      </c>
      <c r="AB30" s="12">
        <v>1300</v>
      </c>
      <c r="AC30" s="18" t="s">
        <v>59</v>
      </c>
      <c r="AD30" s="15">
        <v>1</v>
      </c>
      <c r="AE30" s="12">
        <v>6</v>
      </c>
      <c r="AF30" s="12">
        <v>0</v>
      </c>
      <c r="AG30" s="14">
        <v>8.9</v>
      </c>
      <c r="AH30" s="12">
        <v>4</v>
      </c>
      <c r="AJ30" s="15"/>
      <c r="AK30" s="12">
        <v>336.4</v>
      </c>
      <c r="AL30" s="23">
        <v>1300</v>
      </c>
      <c r="AM30" s="12" t="s">
        <v>59</v>
      </c>
      <c r="AN30" s="15">
        <v>1</v>
      </c>
      <c r="AO30" s="12">
        <v>6</v>
      </c>
      <c r="AP30" s="12">
        <v>0</v>
      </c>
      <c r="AU30" s="12">
        <v>0</v>
      </c>
      <c r="AV30" s="12">
        <v>0</v>
      </c>
      <c r="AW30" s="12">
        <v>0</v>
      </c>
      <c r="AX30" s="12" t="s">
        <v>64</v>
      </c>
      <c r="BG30" s="14"/>
    </row>
    <row r="31" spans="1:59" ht="10" x14ac:dyDescent="0.2">
      <c r="A31" s="12" t="s">
        <v>147</v>
      </c>
      <c r="B31" s="14" t="s">
        <v>24</v>
      </c>
      <c r="C31" s="14">
        <v>4112</v>
      </c>
      <c r="E31" s="15">
        <v>4112</v>
      </c>
      <c r="H31" s="12">
        <v>1</v>
      </c>
      <c r="I31" s="15">
        <v>1</v>
      </c>
      <c r="J31" s="16" t="s">
        <v>3</v>
      </c>
      <c r="K31" s="16"/>
      <c r="L31" s="15" t="s">
        <v>58</v>
      </c>
      <c r="N31" s="22"/>
      <c r="O31" s="17">
        <v>36.840000000000003</v>
      </c>
      <c r="P31" s="12">
        <v>368.40000000000003</v>
      </c>
      <c r="Q31" s="14">
        <v>1300</v>
      </c>
      <c r="R31" s="17" t="s">
        <v>192</v>
      </c>
      <c r="S31" s="15">
        <v>1</v>
      </c>
      <c r="T31" s="12">
        <v>6</v>
      </c>
      <c r="U31" s="14">
        <v>0</v>
      </c>
      <c r="V31" s="12"/>
      <c r="W31" s="12"/>
      <c r="X31" s="12"/>
      <c r="Z31" s="12"/>
      <c r="AA31" s="12">
        <v>369.5</v>
      </c>
      <c r="AB31" s="12">
        <v>1300</v>
      </c>
      <c r="AC31" s="18" t="s">
        <v>192</v>
      </c>
      <c r="AD31" s="15">
        <v>1</v>
      </c>
      <c r="AE31" s="12">
        <v>6</v>
      </c>
      <c r="AF31" s="12">
        <v>0</v>
      </c>
      <c r="AG31" s="14">
        <v>10.4</v>
      </c>
      <c r="AH31" s="12">
        <v>4</v>
      </c>
      <c r="AJ31" s="15"/>
      <c r="AK31" s="12">
        <v>372.40000000000003</v>
      </c>
      <c r="AL31" s="23">
        <v>1300</v>
      </c>
      <c r="AM31" s="12" t="s">
        <v>59</v>
      </c>
      <c r="AN31" s="15">
        <v>1</v>
      </c>
      <c r="AO31" s="12">
        <v>6</v>
      </c>
      <c r="AP31" s="12">
        <v>0</v>
      </c>
      <c r="AU31" s="12">
        <v>408.39</v>
      </c>
      <c r="AV31" s="12">
        <v>1380</v>
      </c>
      <c r="AW31" s="12" t="s">
        <v>192</v>
      </c>
      <c r="AX31" s="12">
        <v>1</v>
      </c>
      <c r="AY31" s="12">
        <v>0</v>
      </c>
      <c r="AZ31" s="12">
        <v>0</v>
      </c>
      <c r="BD31" s="12" t="s">
        <v>167</v>
      </c>
      <c r="BG31" s="14"/>
    </row>
    <row r="32" spans="1:59" ht="10" x14ac:dyDescent="0.2">
      <c r="A32" s="12" t="s">
        <v>147</v>
      </c>
      <c r="B32" s="14" t="s">
        <v>24</v>
      </c>
      <c r="C32" s="14">
        <v>4112</v>
      </c>
      <c r="E32" s="15">
        <v>4112</v>
      </c>
      <c r="H32" s="12">
        <v>1</v>
      </c>
      <c r="I32" s="15">
        <v>1</v>
      </c>
      <c r="J32" s="16" t="s">
        <v>3</v>
      </c>
      <c r="K32" s="16"/>
      <c r="L32" s="15" t="s">
        <v>58</v>
      </c>
      <c r="N32" s="22"/>
      <c r="O32" s="17"/>
      <c r="P32" s="12"/>
      <c r="Q32" s="17"/>
      <c r="R32" s="17"/>
      <c r="S32" s="15"/>
      <c r="T32" s="12"/>
      <c r="U32" s="14"/>
      <c r="V32" s="12"/>
      <c r="W32" s="12"/>
      <c r="X32" s="12"/>
      <c r="Z32" s="24"/>
      <c r="AA32" s="12"/>
      <c r="AB32" s="12"/>
      <c r="AC32" s="18"/>
      <c r="AG32" s="14">
        <v>10.9</v>
      </c>
      <c r="AH32" s="12">
        <v>4</v>
      </c>
      <c r="AJ32" s="15"/>
      <c r="AL32" s="19"/>
      <c r="AM32" s="17"/>
      <c r="AN32" s="14"/>
      <c r="AU32" s="12">
        <v>394.7</v>
      </c>
      <c r="AV32" s="12">
        <v>1300</v>
      </c>
      <c r="AW32" s="12" t="s">
        <v>59</v>
      </c>
      <c r="AX32" s="12">
        <v>1</v>
      </c>
      <c r="AY32" s="12">
        <v>0</v>
      </c>
      <c r="AZ32" s="12">
        <v>0</v>
      </c>
      <c r="BD32" s="12" t="s">
        <v>168</v>
      </c>
      <c r="BG32" s="14"/>
    </row>
    <row r="33" spans="1:59" ht="10" x14ac:dyDescent="0.2">
      <c r="B33" s="14" t="s">
        <v>24</v>
      </c>
      <c r="C33" s="14">
        <v>4113</v>
      </c>
      <c r="E33" s="15">
        <v>4113</v>
      </c>
      <c r="H33" s="12"/>
      <c r="J33" s="16" t="s">
        <v>3</v>
      </c>
      <c r="K33" s="16"/>
      <c r="L33" s="15" t="s">
        <v>58</v>
      </c>
      <c r="N33" s="22"/>
      <c r="O33" s="17">
        <v>14.18</v>
      </c>
      <c r="P33" s="12">
        <v>141.80000000000001</v>
      </c>
      <c r="Q33" s="14">
        <v>1300</v>
      </c>
      <c r="R33" s="17" t="s">
        <v>59</v>
      </c>
      <c r="S33" s="15">
        <v>1</v>
      </c>
      <c r="T33" s="12">
        <v>6</v>
      </c>
      <c r="U33" s="14">
        <v>0</v>
      </c>
      <c r="V33" s="12"/>
      <c r="W33" s="12"/>
      <c r="X33" s="12"/>
      <c r="Z33" s="12"/>
      <c r="AA33" s="12">
        <v>146.69999999999999</v>
      </c>
      <c r="AB33" s="12">
        <v>1300</v>
      </c>
      <c r="AC33" s="18" t="s">
        <v>59</v>
      </c>
      <c r="AD33" s="15">
        <v>1</v>
      </c>
      <c r="AE33" s="12">
        <v>6</v>
      </c>
      <c r="AF33" s="12">
        <v>0</v>
      </c>
      <c r="AG33" s="14">
        <v>7.4</v>
      </c>
      <c r="AH33" s="12">
        <v>4</v>
      </c>
      <c r="AJ33" s="15"/>
      <c r="AK33" s="12">
        <v>132.30000000000001</v>
      </c>
      <c r="AL33" s="23">
        <v>1300</v>
      </c>
      <c r="AM33" s="12" t="s">
        <v>59</v>
      </c>
      <c r="AN33" s="15">
        <v>1</v>
      </c>
      <c r="AO33" s="12">
        <v>6</v>
      </c>
      <c r="AP33" s="12">
        <v>0</v>
      </c>
      <c r="AU33" s="12">
        <v>22.96</v>
      </c>
      <c r="AV33" s="12">
        <v>1260</v>
      </c>
      <c r="AW33" s="12" t="s">
        <v>59</v>
      </c>
      <c r="AX33" s="12">
        <v>1</v>
      </c>
      <c r="BD33" s="12" t="s">
        <v>169</v>
      </c>
      <c r="BG33" s="14"/>
    </row>
    <row r="34" spans="1:59" ht="10" x14ac:dyDescent="0.2">
      <c r="A34" s="12" t="s">
        <v>148</v>
      </c>
      <c r="B34" s="14" t="s">
        <v>24</v>
      </c>
      <c r="C34" s="14">
        <v>4114</v>
      </c>
      <c r="E34" s="15">
        <v>4114</v>
      </c>
      <c r="H34" s="12"/>
      <c r="J34" s="16" t="s">
        <v>2</v>
      </c>
      <c r="K34" s="16"/>
      <c r="L34" s="48" t="s">
        <v>222</v>
      </c>
      <c r="N34" s="22"/>
      <c r="O34" s="17"/>
      <c r="P34" s="12"/>
      <c r="Q34" s="17"/>
      <c r="R34" s="17"/>
      <c r="S34" s="15"/>
      <c r="T34" s="12"/>
      <c r="U34" s="14"/>
      <c r="V34" s="12"/>
      <c r="W34" s="12"/>
      <c r="X34" s="12"/>
      <c r="Z34" s="24"/>
      <c r="AA34" s="12"/>
      <c r="AB34" s="12"/>
      <c r="AC34" s="18"/>
      <c r="AG34" s="14">
        <v>11.4</v>
      </c>
      <c r="AH34" s="12">
        <v>4</v>
      </c>
      <c r="AJ34" s="15"/>
      <c r="AL34" s="19"/>
      <c r="AM34" s="17"/>
      <c r="AN34" s="14"/>
      <c r="AU34" s="12">
        <v>231.09</v>
      </c>
      <c r="AV34" s="12">
        <v>2700</v>
      </c>
      <c r="AW34" s="12" t="s">
        <v>59</v>
      </c>
      <c r="AX34" s="12">
        <v>1</v>
      </c>
      <c r="AY34" s="12">
        <v>0</v>
      </c>
      <c r="AZ34" s="12">
        <v>0</v>
      </c>
      <c r="BG34" s="14"/>
    </row>
    <row r="35" spans="1:59" ht="10" x14ac:dyDescent="0.2">
      <c r="A35" s="12" t="s">
        <v>148</v>
      </c>
      <c r="B35" s="14" t="s">
        <v>24</v>
      </c>
      <c r="C35" s="14">
        <v>4114</v>
      </c>
      <c r="E35" s="15">
        <v>4114</v>
      </c>
      <c r="H35" s="12"/>
      <c r="J35" s="16" t="s">
        <v>2</v>
      </c>
      <c r="K35" s="16"/>
      <c r="L35" s="48" t="s">
        <v>222</v>
      </c>
      <c r="N35" s="22"/>
      <c r="O35" s="17"/>
      <c r="P35" s="12"/>
      <c r="Q35" s="17"/>
      <c r="R35" s="17"/>
      <c r="S35" s="15"/>
      <c r="T35" s="12"/>
      <c r="U35" s="14"/>
      <c r="V35" s="12"/>
      <c r="W35" s="12"/>
      <c r="X35" s="12"/>
      <c r="Z35" s="24"/>
      <c r="AA35" s="12"/>
      <c r="AB35" s="12"/>
      <c r="AC35" s="18"/>
      <c r="AG35" s="14">
        <v>11</v>
      </c>
      <c r="AH35" s="12">
        <v>4</v>
      </c>
      <c r="AJ35" s="15"/>
      <c r="AL35" s="19"/>
      <c r="AM35" s="17"/>
      <c r="AN35" s="14"/>
      <c r="AU35" s="12">
        <v>433.86</v>
      </c>
      <c r="AV35" s="12">
        <v>1830</v>
      </c>
      <c r="AW35" s="12" t="s">
        <v>59</v>
      </c>
      <c r="AX35" s="12">
        <v>1</v>
      </c>
      <c r="AY35" s="12">
        <v>0</v>
      </c>
      <c r="AZ35" s="12">
        <v>0</v>
      </c>
      <c r="BG35" s="14"/>
    </row>
    <row r="36" spans="1:59" ht="10" x14ac:dyDescent="0.2">
      <c r="A36" s="12" t="s">
        <v>148</v>
      </c>
      <c r="B36" s="14" t="s">
        <v>24</v>
      </c>
      <c r="C36" s="14">
        <v>4114</v>
      </c>
      <c r="E36" s="15">
        <v>4114</v>
      </c>
      <c r="H36" s="12"/>
      <c r="J36" s="16" t="s">
        <v>2</v>
      </c>
      <c r="K36" s="16"/>
      <c r="L36" s="48" t="s">
        <v>222</v>
      </c>
      <c r="N36" s="22"/>
      <c r="O36" s="17"/>
      <c r="P36" s="12"/>
      <c r="Q36" s="17"/>
      <c r="R36" s="17"/>
      <c r="S36" s="15"/>
      <c r="T36" s="12"/>
      <c r="U36" s="14"/>
      <c r="V36" s="12"/>
      <c r="W36" s="12"/>
      <c r="X36" s="12"/>
      <c r="Z36" s="24"/>
      <c r="AA36" s="12"/>
      <c r="AB36" s="12"/>
      <c r="AC36" s="18"/>
      <c r="AG36" s="14">
        <v>10.5</v>
      </c>
      <c r="AH36" s="12">
        <v>4</v>
      </c>
      <c r="AJ36" s="15"/>
      <c r="AL36" s="19"/>
      <c r="AM36" s="17"/>
      <c r="AN36" s="14"/>
      <c r="AU36" s="12">
        <v>0</v>
      </c>
      <c r="AV36" s="12">
        <v>0</v>
      </c>
      <c r="AW36" s="12">
        <v>0</v>
      </c>
      <c r="AX36" s="12" t="s">
        <v>64</v>
      </c>
      <c r="BG36" s="14"/>
    </row>
    <row r="37" spans="1:59" ht="10" x14ac:dyDescent="0.2">
      <c r="A37" s="12" t="s">
        <v>148</v>
      </c>
      <c r="B37" s="14" t="s">
        <v>24</v>
      </c>
      <c r="C37" s="14">
        <v>4114</v>
      </c>
      <c r="E37" s="15">
        <v>4114</v>
      </c>
      <c r="H37" s="12"/>
      <c r="J37" s="16" t="s">
        <v>2</v>
      </c>
      <c r="K37" s="16"/>
      <c r="L37" s="48" t="s">
        <v>222</v>
      </c>
      <c r="N37" s="22"/>
      <c r="O37" s="17"/>
      <c r="P37" s="12"/>
      <c r="Q37" s="17"/>
      <c r="R37" s="17"/>
      <c r="S37" s="15"/>
      <c r="T37" s="12"/>
      <c r="U37" s="14"/>
      <c r="V37" s="12"/>
      <c r="W37" s="12"/>
      <c r="X37" s="12"/>
      <c r="Z37" s="24"/>
      <c r="AA37" s="12"/>
      <c r="AB37" s="12"/>
      <c r="AC37" s="18"/>
      <c r="AG37" s="14">
        <v>7.6</v>
      </c>
      <c r="AH37" s="12">
        <v>4</v>
      </c>
      <c r="AJ37" s="15"/>
      <c r="AL37" s="19"/>
      <c r="AM37" s="17"/>
      <c r="AN37" s="14"/>
      <c r="AU37" s="12">
        <v>0</v>
      </c>
      <c r="AV37" s="12">
        <v>0</v>
      </c>
      <c r="AW37" s="12">
        <v>0</v>
      </c>
      <c r="AX37" s="12" t="s">
        <v>64</v>
      </c>
      <c r="BG37" s="14"/>
    </row>
    <row r="38" spans="1:59" ht="10" x14ac:dyDescent="0.2">
      <c r="B38" s="14" t="s">
        <v>24</v>
      </c>
      <c r="C38" s="14">
        <v>4115</v>
      </c>
      <c r="D38" s="14">
        <v>8072</v>
      </c>
      <c r="E38" s="15">
        <v>4115</v>
      </c>
      <c r="H38" s="12"/>
      <c r="J38" s="16" t="s">
        <v>2</v>
      </c>
      <c r="K38" s="16"/>
      <c r="L38" s="48" t="s">
        <v>222</v>
      </c>
      <c r="N38" s="22"/>
      <c r="O38" s="17">
        <v>21.16</v>
      </c>
      <c r="P38" s="12">
        <v>211.6</v>
      </c>
      <c r="Q38" s="14">
        <v>1300</v>
      </c>
      <c r="R38" s="17" t="s">
        <v>59</v>
      </c>
      <c r="S38" s="15"/>
      <c r="T38" s="12">
        <v>6</v>
      </c>
      <c r="U38" s="14">
        <v>0</v>
      </c>
      <c r="V38" s="12"/>
      <c r="W38" s="12"/>
      <c r="X38" s="12"/>
      <c r="Z38" s="12"/>
      <c r="AA38" s="12">
        <v>214.4</v>
      </c>
      <c r="AB38" s="12">
        <v>1300</v>
      </c>
      <c r="AC38" s="18" t="s">
        <v>59</v>
      </c>
      <c r="AE38" s="12">
        <v>6</v>
      </c>
      <c r="AF38" s="12">
        <v>0</v>
      </c>
      <c r="AG38" s="14">
        <v>7.2</v>
      </c>
      <c r="AH38" s="12">
        <v>4</v>
      </c>
      <c r="AJ38" s="15" t="s">
        <v>10</v>
      </c>
      <c r="AK38" s="12">
        <v>217.60000000000002</v>
      </c>
      <c r="AL38" s="23">
        <v>1300</v>
      </c>
      <c r="AM38" s="12" t="s">
        <v>59</v>
      </c>
      <c r="AN38" s="15">
        <v>1</v>
      </c>
      <c r="AO38" s="12">
        <v>6</v>
      </c>
      <c r="AP38" s="12">
        <v>0</v>
      </c>
      <c r="AU38" s="12">
        <v>247.33</v>
      </c>
      <c r="AV38" s="12">
        <v>2300</v>
      </c>
      <c r="AW38" s="12" t="s">
        <v>59</v>
      </c>
      <c r="AX38" s="12">
        <v>1</v>
      </c>
      <c r="AY38" s="12">
        <v>0</v>
      </c>
      <c r="AZ38" s="12">
        <v>0</v>
      </c>
      <c r="BD38" s="12" t="s">
        <v>170</v>
      </c>
      <c r="BG38" s="14" t="s">
        <v>4</v>
      </c>
    </row>
    <row r="39" spans="1:59" ht="10" x14ac:dyDescent="0.2">
      <c r="B39" s="14" t="s">
        <v>24</v>
      </c>
      <c r="C39" s="14">
        <v>8069</v>
      </c>
      <c r="E39" s="15">
        <v>8069</v>
      </c>
      <c r="J39" s="15" t="s">
        <v>2</v>
      </c>
      <c r="L39" s="48" t="s">
        <v>222</v>
      </c>
      <c r="P39" s="17"/>
      <c r="Q39" s="19"/>
      <c r="R39" s="17"/>
      <c r="S39" s="15"/>
      <c r="T39" s="12"/>
      <c r="U39" s="14"/>
      <c r="V39" s="12"/>
      <c r="W39" s="12"/>
      <c r="X39" s="12"/>
      <c r="Y39" s="14"/>
      <c r="Z39" s="15"/>
      <c r="AA39" s="12"/>
      <c r="AB39" s="12"/>
      <c r="AC39" s="18"/>
      <c r="AG39" s="14"/>
      <c r="AJ39" s="15"/>
      <c r="AL39" s="19"/>
      <c r="AN39" s="14"/>
      <c r="AU39" s="12">
        <v>426.54</v>
      </c>
      <c r="AV39" s="12">
        <v>1300</v>
      </c>
      <c r="AW39" s="12" t="s">
        <v>65</v>
      </c>
      <c r="AX39" s="12">
        <v>1</v>
      </c>
      <c r="AY39" s="12">
        <v>0</v>
      </c>
      <c r="AZ39" s="12">
        <v>0</v>
      </c>
      <c r="BD39" s="12" t="s">
        <v>171</v>
      </c>
      <c r="BG39" s="14"/>
    </row>
    <row r="40" spans="1:59" ht="10" x14ac:dyDescent="0.2">
      <c r="B40" s="14" t="s">
        <v>24</v>
      </c>
      <c r="C40" s="14">
        <v>8070</v>
      </c>
      <c r="E40" s="15">
        <v>8070</v>
      </c>
      <c r="J40" s="15" t="s">
        <v>2</v>
      </c>
      <c r="L40" s="48" t="s">
        <v>222</v>
      </c>
      <c r="P40" s="17"/>
      <c r="Q40" s="19"/>
      <c r="R40" s="17"/>
      <c r="S40" s="15"/>
      <c r="T40" s="12"/>
      <c r="U40" s="14"/>
      <c r="V40" s="12"/>
      <c r="W40" s="12"/>
      <c r="X40" s="12"/>
      <c r="Y40" s="14"/>
      <c r="Z40" s="15"/>
      <c r="AA40" s="12"/>
      <c r="AB40" s="12"/>
      <c r="AG40" s="15"/>
      <c r="AN40" s="14"/>
      <c r="AU40" s="12">
        <v>182.39</v>
      </c>
      <c r="AV40" s="12">
        <v>1300</v>
      </c>
      <c r="AW40" s="12" t="s">
        <v>65</v>
      </c>
      <c r="AX40" s="12">
        <v>1</v>
      </c>
      <c r="AY40" s="12">
        <v>0</v>
      </c>
      <c r="AZ40" s="12">
        <v>0</v>
      </c>
      <c r="BD40" s="12" t="s">
        <v>172</v>
      </c>
    </row>
    <row r="41" spans="1:59" ht="10" x14ac:dyDescent="0.2">
      <c r="B41" s="14" t="s">
        <v>24</v>
      </c>
      <c r="C41" s="14">
        <v>8073</v>
      </c>
      <c r="E41" s="15">
        <v>8073</v>
      </c>
      <c r="F41" s="16"/>
      <c r="J41" s="15" t="s">
        <v>3</v>
      </c>
      <c r="L41" s="15" t="s">
        <v>58</v>
      </c>
      <c r="P41" s="17"/>
      <c r="Q41" s="19"/>
      <c r="R41" s="17"/>
      <c r="S41" s="15"/>
      <c r="T41" s="12"/>
      <c r="U41" s="14"/>
      <c r="V41" s="12"/>
      <c r="W41" s="12"/>
      <c r="X41" s="12"/>
      <c r="Y41" s="14"/>
      <c r="Z41" s="15"/>
      <c r="AA41" s="12"/>
      <c r="AB41" s="12"/>
      <c r="AG41" s="15"/>
      <c r="AN41" s="14"/>
      <c r="AU41" s="12">
        <v>147.69999999999999</v>
      </c>
      <c r="AV41" s="12">
        <v>1300</v>
      </c>
      <c r="AW41" s="12" t="s">
        <v>65</v>
      </c>
      <c r="AX41" s="12">
        <v>1</v>
      </c>
      <c r="AY41" s="12">
        <v>0</v>
      </c>
      <c r="AZ41" s="12">
        <v>0</v>
      </c>
      <c r="BD41" s="12" t="s">
        <v>173</v>
      </c>
      <c r="BG41" s="25"/>
    </row>
    <row r="42" spans="1:59" x14ac:dyDescent="0.25">
      <c r="E42" s="16"/>
      <c r="F42" s="16"/>
      <c r="G42" s="21"/>
      <c r="H42" s="21"/>
      <c r="N42" s="21"/>
      <c r="O42" s="21"/>
      <c r="P42" s="17"/>
      <c r="Q42" s="19"/>
      <c r="R42" s="17"/>
      <c r="S42" s="15"/>
      <c r="T42" s="12"/>
      <c r="U42" s="14"/>
      <c r="V42" s="12"/>
      <c r="W42" s="12"/>
      <c r="X42" s="12"/>
      <c r="Y42" s="14"/>
      <c r="Z42" s="21"/>
      <c r="AA42" s="12"/>
      <c r="AB42" s="12"/>
    </row>
    <row r="43" spans="1:59" x14ac:dyDescent="0.25">
      <c r="E43" s="16"/>
      <c r="F43" s="16"/>
      <c r="G43" s="21"/>
      <c r="H43" s="21"/>
      <c r="N43" s="21"/>
      <c r="O43" s="21"/>
      <c r="P43" s="17"/>
      <c r="Q43" s="19"/>
      <c r="R43" s="17"/>
      <c r="S43" s="15"/>
      <c r="T43" s="12"/>
      <c r="U43" s="14"/>
      <c r="V43" s="12"/>
      <c r="W43" s="12"/>
      <c r="X43" s="12"/>
      <c r="Y43" s="14"/>
      <c r="Z43" s="21"/>
      <c r="AA43" s="12"/>
      <c r="AB43" s="12"/>
    </row>
    <row r="44" spans="1:59" x14ac:dyDescent="0.25">
      <c r="P44" s="17"/>
      <c r="Q44" s="19"/>
      <c r="R44" s="17"/>
      <c r="S44" s="15"/>
      <c r="T44" s="12"/>
      <c r="U44" s="14"/>
      <c r="V44" s="12"/>
      <c r="W44" s="12"/>
      <c r="X44" s="12"/>
      <c r="Y44" s="14"/>
      <c r="Z44" s="15"/>
      <c r="AA44" s="12"/>
      <c r="AB44" s="12"/>
    </row>
    <row r="45" spans="1:59" x14ac:dyDescent="0.25">
      <c r="P45" s="17"/>
      <c r="Q45" s="19"/>
      <c r="R45" s="17"/>
      <c r="S45" s="15"/>
      <c r="T45" s="12"/>
      <c r="U45" s="14"/>
      <c r="V45" s="12"/>
      <c r="W45" s="12"/>
      <c r="X45" s="12"/>
      <c r="Y45" s="14"/>
      <c r="Z45" s="15"/>
      <c r="AA45" s="12"/>
      <c r="AB45" s="12"/>
    </row>
    <row r="46" spans="1:59" x14ac:dyDescent="0.25">
      <c r="P46" s="17"/>
      <c r="Q46" s="19"/>
      <c r="R46" s="17"/>
      <c r="S46" s="15"/>
      <c r="T46" s="12"/>
      <c r="U46" s="14"/>
      <c r="V46" s="12"/>
      <c r="W46" s="12"/>
      <c r="X46" s="12"/>
      <c r="Y46" s="14"/>
      <c r="Z46" s="15"/>
      <c r="AA46" s="12"/>
      <c r="AB46" s="12"/>
    </row>
    <row r="47" spans="1:59" x14ac:dyDescent="0.25">
      <c r="P47" s="17"/>
      <c r="Q47" s="19"/>
      <c r="R47" s="17"/>
      <c r="S47" s="15"/>
      <c r="T47" s="12"/>
      <c r="U47" s="14"/>
      <c r="V47" s="12"/>
      <c r="W47" s="12"/>
      <c r="X47" s="12"/>
      <c r="Y47" s="14"/>
      <c r="Z47" s="15"/>
      <c r="AA47" s="12"/>
      <c r="AB47" s="12"/>
    </row>
    <row r="48" spans="1:59" x14ac:dyDescent="0.25">
      <c r="P48" s="17"/>
      <c r="Q48" s="19"/>
      <c r="R48" s="17"/>
      <c r="S48" s="15"/>
      <c r="T48" s="12"/>
      <c r="U48" s="14"/>
      <c r="V48" s="12"/>
      <c r="W48" s="12"/>
      <c r="X48" s="12"/>
      <c r="Y48" s="14"/>
      <c r="Z48" s="15"/>
      <c r="AA48" s="12"/>
      <c r="AB48" s="12"/>
    </row>
    <row r="49" spans="16:34" x14ac:dyDescent="0.25">
      <c r="P49" s="17"/>
      <c r="Q49" s="19"/>
      <c r="R49" s="17"/>
      <c r="S49" s="15"/>
      <c r="T49" s="12"/>
      <c r="U49" s="14"/>
      <c r="V49" s="12"/>
      <c r="W49" s="12"/>
      <c r="X49" s="12"/>
      <c r="Y49" s="14"/>
      <c r="Z49" s="15"/>
      <c r="AA49" s="12"/>
      <c r="AB49" s="12"/>
    </row>
    <row r="50" spans="16:34" x14ac:dyDescent="0.25">
      <c r="P50" s="17"/>
      <c r="Q50" s="19"/>
      <c r="R50" s="17"/>
      <c r="S50" s="15"/>
      <c r="T50" s="12"/>
      <c r="U50" s="14"/>
      <c r="V50" s="12"/>
      <c r="W50" s="12"/>
      <c r="X50" s="12"/>
      <c r="Y50" s="14"/>
      <c r="Z50" s="15"/>
      <c r="AA50" s="12"/>
      <c r="AB50" s="12"/>
    </row>
    <row r="51" spans="16:34" x14ac:dyDescent="0.25">
      <c r="P51" s="17"/>
      <c r="Q51" s="19"/>
      <c r="R51" s="17"/>
      <c r="S51" s="15"/>
      <c r="T51" s="12"/>
      <c r="U51" s="14"/>
      <c r="V51" s="12"/>
      <c r="W51" s="12"/>
      <c r="X51" s="12"/>
      <c r="Y51" s="14"/>
      <c r="Z51" s="15"/>
      <c r="AA51" s="12"/>
      <c r="AB51" s="12"/>
    </row>
    <row r="52" spans="16:34" x14ac:dyDescent="0.25">
      <c r="P52" s="17"/>
      <c r="Q52" s="19"/>
      <c r="R52" s="17"/>
      <c r="S52" s="15"/>
      <c r="T52" s="12"/>
      <c r="U52" s="14"/>
      <c r="V52" s="12"/>
      <c r="W52" s="12"/>
      <c r="X52" s="12"/>
      <c r="Y52" s="14"/>
      <c r="Z52" s="15"/>
      <c r="AA52" s="12"/>
      <c r="AB52" s="12"/>
    </row>
    <row r="53" spans="16:34" x14ac:dyDescent="0.25">
      <c r="P53" s="17"/>
      <c r="Q53" s="19"/>
      <c r="R53" s="17"/>
      <c r="S53" s="15"/>
      <c r="T53" s="12"/>
      <c r="U53" s="14"/>
      <c r="V53" s="12"/>
      <c r="W53" s="12"/>
      <c r="X53" s="12"/>
      <c r="Y53" s="14"/>
      <c r="Z53" s="15"/>
      <c r="AA53" s="12"/>
      <c r="AB53" s="12"/>
    </row>
    <row r="54" spans="16:34" x14ac:dyDescent="0.25">
      <c r="P54" s="17"/>
      <c r="Q54" s="19"/>
      <c r="R54" s="17"/>
      <c r="S54" s="15"/>
      <c r="T54" s="12"/>
      <c r="U54" s="14"/>
      <c r="V54" s="12"/>
      <c r="W54" s="12"/>
      <c r="X54" s="12"/>
      <c r="Y54" s="14"/>
      <c r="Z54" s="15"/>
      <c r="AA54" s="12"/>
      <c r="AB54" s="12"/>
    </row>
    <row r="55" spans="16:34" x14ac:dyDescent="0.25">
      <c r="P55" s="17"/>
      <c r="Q55" s="19"/>
      <c r="R55" s="17"/>
      <c r="S55" s="15"/>
      <c r="T55" s="12"/>
      <c r="U55" s="14"/>
      <c r="V55" s="12"/>
      <c r="W55" s="12"/>
      <c r="X55" s="12"/>
      <c r="Y55" s="14"/>
      <c r="Z55" s="15"/>
      <c r="AA55" s="12"/>
      <c r="AB55" s="12"/>
    </row>
    <row r="56" spans="16:34" x14ac:dyDescent="0.25">
      <c r="P56" s="17"/>
      <c r="Q56" s="19"/>
      <c r="R56" s="17"/>
      <c r="S56" s="15"/>
      <c r="T56" s="12"/>
      <c r="U56" s="14"/>
      <c r="V56" s="12"/>
      <c r="W56" s="12"/>
      <c r="X56" s="12"/>
      <c r="Y56" s="14"/>
      <c r="Z56" s="15"/>
      <c r="AA56" s="12"/>
      <c r="AB56" s="12"/>
    </row>
    <row r="57" spans="16:34" x14ac:dyDescent="0.25">
      <c r="P57" s="17"/>
      <c r="Q57" s="19"/>
      <c r="R57" s="17"/>
      <c r="S57" s="15"/>
      <c r="T57" s="12"/>
      <c r="U57" s="14"/>
      <c r="V57" s="12"/>
      <c r="W57" s="12"/>
      <c r="X57" s="12"/>
      <c r="Y57" s="14"/>
      <c r="Z57" s="15"/>
      <c r="AA57" s="12"/>
      <c r="AB57" s="12"/>
    </row>
    <row r="58" spans="16:34" x14ac:dyDescent="0.25">
      <c r="P58" s="17"/>
      <c r="Q58" s="19"/>
      <c r="R58" s="17"/>
      <c r="S58" s="15"/>
      <c r="T58" s="12"/>
      <c r="U58" s="14"/>
      <c r="V58" s="12"/>
      <c r="W58" s="12"/>
      <c r="X58" s="12"/>
      <c r="Y58" s="14"/>
      <c r="Z58" s="15"/>
      <c r="AA58" s="12"/>
      <c r="AB58" s="12"/>
    </row>
    <row r="59" spans="16:34" x14ac:dyDescent="0.25">
      <c r="P59" s="17"/>
      <c r="Q59" s="19"/>
      <c r="R59" s="17"/>
      <c r="S59" s="15"/>
      <c r="T59" s="12"/>
      <c r="U59" s="14"/>
      <c r="V59" s="12"/>
      <c r="W59" s="12"/>
      <c r="X59" s="12"/>
      <c r="Y59" s="14"/>
      <c r="Z59" s="15"/>
      <c r="AA59" s="12"/>
      <c r="AB59" s="12"/>
    </row>
    <row r="60" spans="16:34" x14ac:dyDescent="0.25">
      <c r="P60" s="17"/>
      <c r="Q60" s="19"/>
      <c r="R60" s="17"/>
      <c r="S60" s="15"/>
      <c r="T60" s="12"/>
      <c r="U60" s="14"/>
      <c r="V60" s="12"/>
      <c r="W60" s="12"/>
      <c r="X60" s="12"/>
      <c r="Y60" s="14"/>
      <c r="Z60" s="15"/>
      <c r="AA60" s="12"/>
      <c r="AB60" s="12"/>
    </row>
    <row r="61" spans="16:34" x14ac:dyDescent="0.25">
      <c r="P61" s="17"/>
      <c r="Q61" s="19"/>
      <c r="R61" s="17"/>
      <c r="S61" s="15"/>
      <c r="T61" s="12"/>
      <c r="U61" s="14"/>
      <c r="V61" s="12"/>
      <c r="W61" s="12"/>
      <c r="X61" s="12"/>
      <c r="Y61" s="14"/>
      <c r="Z61" s="15"/>
      <c r="AA61" s="15"/>
      <c r="AB61" s="14"/>
      <c r="AC61" s="14"/>
      <c r="AE61" s="17"/>
      <c r="AF61" s="19"/>
      <c r="AG61" s="17"/>
      <c r="AH61" s="15"/>
    </row>
    <row r="62" spans="16:34" x14ac:dyDescent="0.25">
      <c r="P62" s="17"/>
      <c r="Q62" s="19"/>
      <c r="R62" s="17"/>
      <c r="S62" s="15"/>
      <c r="T62" s="12"/>
      <c r="U62" s="14"/>
      <c r="V62" s="12"/>
      <c r="W62" s="12"/>
      <c r="X62" s="12"/>
      <c r="Y62" s="14"/>
      <c r="Z62" s="15"/>
      <c r="AA62" s="15"/>
      <c r="AB62" s="14"/>
      <c r="AC62" s="14"/>
      <c r="AE62" s="17"/>
      <c r="AF62" s="19"/>
      <c r="AG62" s="17"/>
      <c r="AH62" s="15"/>
    </row>
    <row r="63" spans="16:34" x14ac:dyDescent="0.25">
      <c r="P63" s="17"/>
      <c r="Q63" s="19"/>
      <c r="R63" s="17"/>
      <c r="S63" s="15"/>
      <c r="T63" s="12"/>
      <c r="U63" s="14"/>
      <c r="V63" s="12"/>
      <c r="W63" s="12"/>
      <c r="X63" s="12"/>
      <c r="Y63" s="14"/>
      <c r="Z63" s="15"/>
      <c r="AA63" s="15"/>
      <c r="AB63" s="14"/>
      <c r="AC63" s="14"/>
      <c r="AE63" s="17"/>
      <c r="AF63" s="19"/>
      <c r="AG63" s="17"/>
      <c r="AH63" s="15"/>
    </row>
  </sheetData>
  <autoFilter ref="A2:BG41" xr:uid="{D8AD7DE2-3942-46BC-849C-F62AE54059B0}"/>
  <mergeCells count="4">
    <mergeCell ref="O1:Y1"/>
    <mergeCell ref="Z1:AJ1"/>
    <mergeCell ref="AK1:AT1"/>
    <mergeCell ref="AU1:BD1"/>
  </mergeCells>
  <pageMargins left="0.25" right="0.25" top="0.75" bottom="0.75" header="0.3" footer="0.3"/>
  <pageSetup paperSize="9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4</vt:i4>
      </vt:variant>
    </vt:vector>
  </HeadingPairs>
  <TitlesOfParts>
    <vt:vector size="4" baseType="lpstr">
      <vt:lpstr>OYA-81</vt:lpstr>
      <vt:lpstr>OYA-82</vt:lpstr>
      <vt:lpstr>OYA-83</vt:lpstr>
      <vt:lpstr>OYA-85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jhomeier</dc:creator>
  <cp:lastModifiedBy>Homeier, Juergen</cp:lastModifiedBy>
  <cp:lastPrinted>2012-04-04T21:00:32Z</cp:lastPrinted>
  <dcterms:created xsi:type="dcterms:W3CDTF">2011-05-09T06:39:47Z</dcterms:created>
  <dcterms:modified xsi:type="dcterms:W3CDTF">2025-01-15T11:20:14Z</dcterms:modified>
</cp:coreProperties>
</file>