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\"/>
    </mc:Choice>
  </mc:AlternateContent>
  <xr:revisionPtr revIDLastSave="0" documentId="13_ncr:1_{59729981-1401-4E63-B78A-3704F1B239AC}" xr6:coauthVersionLast="47" xr6:coauthVersionMax="47" xr10:uidLastSave="{00000000-0000-0000-0000-000000000000}"/>
  <bookViews>
    <workbookView xWindow="-120" yWindow="-120" windowWidth="24240" windowHeight="13140" xr2:uid="{45B9DBCC-661A-495B-8DED-C3C662578358}"/>
  </bookViews>
  <sheets>
    <sheet name="Hoja1" sheetId="1" r:id="rId1"/>
  </sheets>
  <definedNames>
    <definedName name="_xlnm.Print_Area" localSheetId="0">Hoja1!$A$1:$G$188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G35" i="1"/>
  <c r="G36" i="1"/>
  <c r="G41" i="1"/>
  <c r="G42" i="1"/>
  <c r="G43" i="1"/>
  <c r="G44" i="1"/>
  <c r="G45" i="1"/>
  <c r="G46" i="1"/>
  <c r="G47" i="1"/>
  <c r="G48" i="1"/>
  <c r="G51" i="1"/>
  <c r="G52" i="1"/>
  <c r="G53" i="1"/>
  <c r="G54" i="1"/>
  <c r="G55" i="1"/>
  <c r="G25" i="1"/>
  <c r="G26" i="1"/>
  <c r="G27" i="1"/>
  <c r="G28" i="1"/>
  <c r="G29" i="1"/>
  <c r="G30" i="1"/>
  <c r="G31" i="1"/>
  <c r="G32" i="1"/>
  <c r="G34" i="1"/>
  <c r="G37" i="1"/>
  <c r="G38" i="1"/>
  <c r="G40" i="1"/>
  <c r="G50" i="1"/>
  <c r="G56" i="1"/>
  <c r="G58" i="1"/>
  <c r="G59" i="1"/>
  <c r="G24" i="1"/>
  <c r="G60" i="1" l="1"/>
  <c r="G61" i="1" s="1"/>
  <c r="G62" i="1" s="1"/>
  <c r="B158" i="1" l="1"/>
  <c r="B92" i="1"/>
  <c r="B79" i="1"/>
  <c r="D57" i="1"/>
  <c r="D49" i="1"/>
  <c r="D39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3734822-4625-482F-B32E-D492B86E05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7B67BEE-9A91-49C8-8B01-B5C67256F97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EF582CD-DDC1-4646-B78F-289F4BC680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<sst xmlns="http://schemas.openxmlformats.org/spreadsheetml/2006/main" count="203" uniqueCount="194">
  <si>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</si>
  <si>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</si>
  <si>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</si>
  <si>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</si>
  <si>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</si>
  <si>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</si>
  <si>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</si>
  <si>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</si>
  <si>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</si>
  <si>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</si>
  <si>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</si>
  <si>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</si>
  <si>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</si>
  <si>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</si>
  <si>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</si>
  <si>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</si>
  <si>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</si>
  <si>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</si>
  <si>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</si>
  <si>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</si>
  <si>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</si>
  <si>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</si>
  <si>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</si>
  <si>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</si>
  <si>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T27410044</t>
  </si>
  <si>
    <t>T27410046</t>
  </si>
  <si>
    <t>T27410048</t>
  </si>
  <si>
    <t>T27410050</t>
  </si>
  <si>
    <t>T27410052</t>
  </si>
  <si>
    <t>T27410054</t>
  </si>
  <si>
    <t>T27410056</t>
  </si>
  <si>
    <t>T27410058</t>
  </si>
  <si>
    <t>T27410060</t>
  </si>
  <si>
    <t>T35006520</t>
  </si>
  <si>
    <t>T35006525</t>
  </si>
  <si>
    <t>T35006530</t>
  </si>
  <si>
    <t>T35006535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</si>
  <si>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</si>
  <si>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</si>
  <si>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</si>
  <si>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</si>
  <si>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</si>
  <si>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</si>
  <si>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</si>
  <si>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</si>
  <si>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</si>
  <si>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C32112400</t>
  </si>
  <si>
    <t>C32112403</t>
  </si>
  <si>
    <t>C32112801</t>
  </si>
  <si>
    <t>C32112805</t>
  </si>
  <si>
    <t>C32112808</t>
  </si>
  <si>
    <t>C32112812</t>
  </si>
  <si>
    <t>C32112815</t>
  </si>
  <si>
    <t>012520</t>
  </si>
  <si>
    <t>CAMPO DESECHABLE  EN U</t>
  </si>
  <si>
    <t>F252.6545-50ZP</t>
  </si>
  <si>
    <t>C5-13393</t>
  </si>
  <si>
    <t>IOBAN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</si>
  <si>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</si>
  <si>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</si>
  <si>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</si>
  <si>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</si>
  <si>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</si>
  <si>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</si>
  <si>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</si>
  <si>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</si>
  <si>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</si>
  <si>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</si>
  <si>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</si>
  <si>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</si>
  <si>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</si>
  <si>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</si>
  <si>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</si>
  <si>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</si>
  <si>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</si>
  <si>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</si>
  <si>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</si>
  <si>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</si>
  <si>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</si>
  <si>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</si>
  <si>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</si>
  <si>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</si>
  <si>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</si>
  <si>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</si>
  <si>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</si>
  <si>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</si>
  <si>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</si>
  <si>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</si>
  <si>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</si>
  <si>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</si>
  <si>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</si>
  <si>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</si>
  <si>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</si>
  <si>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</si>
  <si>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</si>
  <si>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</si>
  <si>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</si>
  <si>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</si>
  <si>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</si>
  <si>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</si>
  <si>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</si>
  <si>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</si>
  <si>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</si>
  <si>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</si>
  <si>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</si>
  <si>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</si>
  <si>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</si>
  <si>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</si>
  <si>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</si>
  <si>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</si>
  <si>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</si>
  <si>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</si>
  <si>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</si>
  <si>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</si>
  <si>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</si>
  <si>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</si>
  <si>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</si>
  <si>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</si>
  <si>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</si>
  <si>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</si>
  <si>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</si>
  <si>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</si>
  <si>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</si>
  <si>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</si>
  <si>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</si>
  <si>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 xml:space="preserve">GUBIA </t>
  </si>
  <si>
    <t>CUCHARETA DOBLE</t>
  </si>
  <si>
    <t>CALZADOR</t>
  </si>
  <si>
    <t xml:space="preserve">POSICIONADOR </t>
  </si>
  <si>
    <t>MOTOR CADERA DESOUTTLER # 1</t>
  </si>
  <si>
    <t>MOTOR SIERRA CADERA DESOUTTLER # 1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</si>
  <si>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</si>
  <si>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</si>
  <si>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</si>
  <si>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</si>
  <si>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</si>
  <si>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</si>
  <si>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</si>
  <si>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</si>
  <si>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</si>
  <si>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</si>
  <si>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VALOR TOTAL</t>
  </si>
  <si>
    <t xml:space="preserve">SUBTOTAL </t>
  </si>
  <si>
    <t>IVA 12%</t>
  </si>
  <si>
    <t>TOTAL</t>
  </si>
  <si>
    <t>POSICIONADOR BLANCO</t>
  </si>
  <si>
    <t>CHIMBORAZO 3310 Y AZUAY</t>
  </si>
  <si>
    <t>ESCULAPIO</t>
  </si>
  <si>
    <t>CLINICA ALCIVAR</t>
  </si>
  <si>
    <t>0990134294001</t>
  </si>
  <si>
    <t>8:00AM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</si>
  <si>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</si>
  <si>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</si>
  <si>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</si>
  <si>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</si>
  <si>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</si>
  <si>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</si>
  <si>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</si>
  <si>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</si>
  <si>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</si>
  <si>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VERSION: 01</t>
  </si>
  <si>
    <t>Fecha de elaboración: 22/02/2023</t>
  </si>
  <si>
    <t>Vigente hasta: 22/02/2026</t>
  </si>
  <si>
    <t>VÁSTAGO FEMORAL NO CEMENTADO OPTIMA # 8 (F5.7 × 115 × 135°)</t>
  </si>
  <si>
    <t>VÁSTAGO FEMORAL NO CEMENTADO OPTIMA # 9 (F5.7 × 115 × 135°)</t>
  </si>
  <si>
    <t>VÁSTAGO FEMORAL NO CEMENTADO OPTIMA # 10 (F5.5 × 140 × 135°)</t>
  </si>
  <si>
    <t>VÁSTAGO FEMORAL NO CEMENTADO OPTIMA # 11 (F6.5 × 145 × 135°)</t>
  </si>
  <si>
    <t>VÁSTAGO FEMORAL NO CEMENTADO OPTIMA # 12 (F7.5 × 150 × 135°)</t>
  </si>
  <si>
    <t>VÁSTAGO FEMORAL NO CEMENTADO OPTIMA # 13 (F8.4 × 155 × 135°)</t>
  </si>
  <si>
    <t>VÁSTAGO FEMORAL NO CEMENTADO OPTIMA # 14 (F9.1 × 160 × 135°)</t>
  </si>
  <si>
    <t>VÁSTAGO FEMORAL NO CEMENTADO OPTIMA # 15 (F10.0 × 165 × 135°)</t>
  </si>
  <si>
    <t>VÁSTAGO FEMORAL NO CEMENTADO OPTIMA # 16 (F11.2 × 170 × 135°)</t>
  </si>
  <si>
    <t>CABEZA FEMORAL CO-CR-MO FEMORAL ?24 × 0MM</t>
  </si>
  <si>
    <t>CABEZA FEMORAL CO-CR-MO FEMORAL ?24 × 3.5MM</t>
  </si>
  <si>
    <t>CABEZA FEMORAL CO-CR-MO FEMORAL ?28 × 1.5MM</t>
  </si>
  <si>
    <t>CABEZA FEMORAL CO-CR-MO FEMORAL 2?28 × 5MM</t>
  </si>
  <si>
    <t>CABEZA FEMORAL CO-CR-MO FEMORAL ?28 × 8.5MM</t>
  </si>
  <si>
    <t>CABEZA FEMORAL CO-CR-MO FEMORAL ?28 × 12MM</t>
  </si>
  <si>
    <t>CABEZA FEMORAL CO-CR-MO FEMORAL ?28 × 15.5MM</t>
  </si>
  <si>
    <t>DR. ALARCON</t>
  </si>
  <si>
    <t>TORNILLO DE COPA ACETABULAR 6,5×20 mm</t>
  </si>
  <si>
    <t>TORNILLO DE COPA ACETABULAR 6,5×25 mm</t>
  </si>
  <si>
    <t>TORNILLO DE COPA ACETABULAR 6,5×30 mm</t>
  </si>
  <si>
    <t>TORNILLO DE COPA ACETABULAR 6,5×35 mm</t>
  </si>
  <si>
    <t>COPA ACETABULAR 48#(48/28)</t>
  </si>
  <si>
    <t>COPA ACETABULAR 44#(44/24)</t>
  </si>
  <si>
    <t>COPA ACETABULAR 46#(46/24)</t>
  </si>
  <si>
    <t>COPA ACETABULAR 50#(48/28)</t>
  </si>
  <si>
    <t>COPA ACETABULAR 52#(52/28)</t>
  </si>
  <si>
    <t>COPA ACETABULAR 54#(54/28)</t>
  </si>
  <si>
    <t>COPA ACETABULAR 56#(56/28)</t>
  </si>
  <si>
    <t>COPA ACETABULAR 58#(58/28)</t>
  </si>
  <si>
    <t>COPA ACETABULAR 60#(60/28)</t>
  </si>
  <si>
    <t>INSTRUMENTAL BASICO CADERA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</si>
</sst>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_ [$$-300A]* #,##0.00_ ;_ [$$-300A]* \-#,##0.00_ ;_ [$$-300A]* &quot;-&quot;??_ ;_ @_ "/>
    <numFmt numFmtId="166" formatCode="&quot;$&quot;#,##0.00"/>
    <numFmt numFmtId="167" formatCode="_ &quot;$&quot;* #,##0_ ;_ &quot;$&quot;* \-#,##0_ ;_ &quot;$&quot;* &quot;-&quot;_ ;_ @_ "/>
    <numFmt numFmtId="168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0" fontId="6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1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8" xfId="0" applyNumberFormat="1" applyFont="1" applyBorder="1" applyAlignment="1">
      <alignment horizontal="left" vertical="center"/>
    </xf>
    <xf numFmtId="0" fontId="1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49" fontId="10" fillId="2" borderId="8" xfId="0" applyNumberFormat="1" applyFont="1" applyFill="1" applyBorder="1" applyAlignment="1">
      <alignment horizontal="left" vertical="center"/>
    </xf>
    <xf numFmtId="0" fontId="10" fillId="0" borderId="8" xfId="0" applyFont="1" applyBorder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20" fontId="10" fillId="0" borderId="8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49" fontId="11" fillId="0" borderId="8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4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13" fillId="2" borderId="8" xfId="0" applyFont="1" applyFill="1" applyBorder="1" applyAlignment="1">
      <alignment horizontal="left"/>
    </xf>
    <xf numFmtId="0" fontId="16" fillId="0" borderId="8" xfId="1" applyFont="1" applyBorder="1" applyAlignment="1" applyProtection="1">
      <alignment horizontal="center" wrapText="1" readingOrder="1"/>
      <protection locked="0"/>
    </xf>
    <xf numFmtId="0" fontId="13" fillId="2" borderId="8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0" borderId="8" xfId="1" applyFont="1" applyBorder="1" applyAlignment="1" applyProtection="1">
      <alignment horizontal="center" wrapText="1" readingOrder="1"/>
      <protection locked="0"/>
    </xf>
    <xf numFmtId="0" fontId="16" fillId="2" borderId="8" xfId="1" applyFont="1" applyFill="1" applyBorder="1" applyAlignment="1" applyProtection="1">
      <alignment horizontal="center" wrapText="1" readingOrder="1"/>
      <protection locked="0"/>
    </xf>
    <xf numFmtId="0" fontId="13" fillId="2" borderId="8" xfId="1" applyFont="1" applyFill="1" applyBorder="1" applyAlignment="1">
      <alignment horizontal="center"/>
    </xf>
    <xf numFmtId="0" fontId="13" fillId="2" borderId="8" xfId="1" applyFont="1" applyFill="1" applyBorder="1" applyAlignment="1">
      <alignment horizontal="left"/>
    </xf>
    <xf numFmtId="0" fontId="15" fillId="2" borderId="8" xfId="0" applyFont="1" applyFill="1" applyBorder="1"/>
    <xf numFmtId="0" fontId="15" fillId="2" borderId="8" xfId="1" applyFont="1" applyFill="1" applyBorder="1" applyAlignment="1" applyProtection="1">
      <alignment horizontal="center" wrapText="1" readingOrder="1"/>
      <protection locked="0"/>
    </xf>
    <xf numFmtId="0" fontId="13" fillId="0" borderId="8" xfId="1" applyFont="1" applyBorder="1" applyAlignment="1">
      <alignment horizontal="center"/>
    </xf>
    <xf numFmtId="0" fontId="13" fillId="0" borderId="8" xfId="1" applyFont="1" applyBorder="1" applyAlignment="1">
      <alignment horizontal="left"/>
    </xf>
    <xf numFmtId="0" fontId="15" fillId="0" borderId="8" xfId="1" applyFont="1" applyBorder="1" applyAlignment="1">
      <alignment horizontal="center"/>
    </xf>
    <xf numFmtId="49" fontId="15" fillId="2" borderId="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15" fillId="0" borderId="8" xfId="1" applyNumberFormat="1" applyFont="1" applyBorder="1" applyAlignment="1">
      <alignment horizontal="center"/>
    </xf>
    <xf numFmtId="0" fontId="15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wrapText="1"/>
    </xf>
    <xf numFmtId="49" fontId="16" fillId="0" borderId="0" xfId="1" applyNumberFormat="1" applyFont="1" applyAlignment="1">
      <alignment horizontal="center"/>
    </xf>
    <xf numFmtId="0" fontId="15" fillId="0" borderId="0" xfId="0" applyFont="1" applyAlignment="1">
      <alignment vertical="center"/>
    </xf>
    <xf numFmtId="0" fontId="0" fillId="0" borderId="8" xfId="0" applyBorder="1"/>
    <xf numFmtId="0" fontId="3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8" xfId="0" applyFont="1" applyBorder="1"/>
    <xf numFmtId="0" fontId="20" fillId="0" borderId="8" xfId="0" applyFont="1" applyBorder="1"/>
    <xf numFmtId="0" fontId="20" fillId="0" borderId="0" xfId="0" applyFont="1"/>
    <xf numFmtId="0" fontId="17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  <xf numFmtId="0" fontId="19" fillId="0" borderId="8" xfId="0" applyFont="1" applyBorder="1" applyAlignment="1">
      <alignment horizontal="left"/>
    </xf>
    <xf numFmtId="0" fontId="19" fillId="0" borderId="10" xfId="0" applyFont="1" applyBorder="1"/>
    <xf numFmtId="49" fontId="17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9" fillId="2" borderId="0" xfId="0" applyFont="1" applyFill="1"/>
    <xf numFmtId="0" fontId="15" fillId="0" borderId="8" xfId="0" applyFont="1" applyBorder="1"/>
    <xf numFmtId="0" fontId="16" fillId="0" borderId="8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2" borderId="0" xfId="0" applyFont="1" applyFill="1"/>
    <xf numFmtId="0" fontId="21" fillId="0" borderId="0" xfId="0" applyFont="1"/>
    <xf numFmtId="0" fontId="19" fillId="0" borderId="11" xfId="0" applyFont="1" applyBorder="1"/>
    <xf numFmtId="0" fontId="19" fillId="0" borderId="0" xfId="0" applyFont="1"/>
    <xf numFmtId="0" fontId="2" fillId="0" borderId="11" xfId="0" applyFont="1" applyBorder="1" applyAlignment="1">
      <alignment wrapText="1"/>
    </xf>
    <xf numFmtId="0" fontId="16" fillId="4" borderId="8" xfId="0" applyFont="1" applyFill="1" applyBorder="1" applyAlignment="1">
      <alignment horizontal="center" vertical="center" wrapText="1"/>
    </xf>
    <xf numFmtId="165" fontId="16" fillId="4" borderId="8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Border="1" applyAlignment="1">
      <alignment wrapText="1"/>
    </xf>
    <xf numFmtId="166" fontId="16" fillId="0" borderId="8" xfId="1" applyNumberFormat="1" applyFont="1" applyBorder="1" applyAlignment="1">
      <alignment wrapText="1"/>
    </xf>
    <xf numFmtId="166" fontId="16" fillId="0" borderId="12" xfId="3" applyNumberFormat="1" applyFont="1" applyBorder="1" applyAlignment="1"/>
    <xf numFmtId="166" fontId="16" fillId="0" borderId="8" xfId="3" applyNumberFormat="1" applyFont="1" applyBorder="1" applyAlignment="1"/>
    <xf numFmtId="0" fontId="25" fillId="0" borderId="13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16" fillId="2" borderId="8" xfId="0" applyFont="1" applyFill="1" applyBorder="1" applyAlignment="1">
      <alignment vertical="center"/>
    </xf>
    <xf numFmtId="0" fontId="25" fillId="0" borderId="8" xfId="0" quotePrefix="1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1" applyFont="1"/>
    <xf numFmtId="0" fontId="17" fillId="0" borderId="0" xfId="1" applyFont="1" applyAlignment="1">
      <alignment horizontal="left"/>
    </xf>
    <xf numFmtId="0" fontId="26" fillId="0" borderId="1" xfId="0" applyFont="1" applyBorder="1"/>
    <xf numFmtId="0" fontId="26" fillId="0" borderId="2" xfId="0" applyFont="1" applyBorder="1" applyAlignment="1">
      <alignment horizontal="center"/>
    </xf>
    <xf numFmtId="0" fontId="26" fillId="0" borderId="15" xfId="0" applyFont="1" applyBorder="1"/>
    <xf numFmtId="0" fontId="26" fillId="0" borderId="16" xfId="0" applyFont="1" applyBorder="1" applyAlignment="1">
      <alignment horizontal="center"/>
    </xf>
    <xf numFmtId="0" fontId="27" fillId="0" borderId="3" xfId="0" applyFont="1" applyBorder="1" applyAlignment="1">
      <alignment vertical="center" wrapText="1"/>
    </xf>
    <xf numFmtId="0" fontId="27" fillId="0" borderId="17" xfId="0" applyFont="1" applyBorder="1" applyAlignment="1">
      <alignment vertical="center" wrapText="1"/>
    </xf>
    <xf numFmtId="0" fontId="28" fillId="0" borderId="5" xfId="1" applyFont="1" applyBorder="1"/>
    <xf numFmtId="0" fontId="28" fillId="0" borderId="6" xfId="1" applyFont="1" applyBorder="1"/>
    <xf numFmtId="0" fontId="28" fillId="0" borderId="0" xfId="1" applyFont="1"/>
    <xf numFmtId="0" fontId="27" fillId="0" borderId="0" xfId="0" applyFont="1" applyAlignment="1">
      <alignment horizontal="left" vertical="center" wrapText="1"/>
    </xf>
    <xf numFmtId="0" fontId="15" fillId="0" borderId="8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27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16" fillId="2" borderId="8" xfId="0" applyFont="1" applyFill="1" applyBorder="1" applyAlignment="1">
      <alignment horizontal="center"/>
    </xf>
  </cellXfs>
  <cellStyles count="4">
    <cellStyle name="Moneda [0] 2" xfId="2" xr:uid="{9616AAE8-10A2-4834-AB27-4352162C3B10}"/>
    <cellStyle name="Moneda 2" xfId="3" xr:uid="{721FA0CC-B27D-46D1-92A1-D48B2258172A}"/>
    <cellStyle name="Normal" xfId="0" builtinId="0"/>
    <cellStyle name="Normal 2" xfId="1" xr:uid="{8A9D95B5-F396-4A0E-BD2E-9C3C3D0F7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474922</xdr:colOff>
      <xdr:row>1</xdr:row>
      <xdr:rowOff>124945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FE9B9419-A4CE-4514-8DF0-D8BCBAA62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74922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182F-5B3A-4747-81B3-1E4CE36B501B}">
  <dimension ref="A1:N188"/>
  <sheetViews>
    <sheetView tabSelected="1" view="pageBreakPreview" topLeftCell="A153" zoomScale="60" zoomScaleNormal="100" workbookViewId="0">
      <selection activeCell="I16" sqref="I1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90.7109375" style="3" bestFit="1" customWidth="1"/>
    <col min="4" max="4" width="20.85546875" style="3" customWidth="1"/>
    <col min="5" max="5" width="28.28515625" style="3" customWidth="1"/>
    <col min="6" max="6" width="17" style="1" customWidth="1"/>
    <col min="7" max="7" width="17.71093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0.100000000000001" customHeight="1" thickBot="1" x14ac:dyDescent="0.3">
      <c r="A2" s="89"/>
      <c r="B2" s="90"/>
      <c r="C2" s="103" t="s">
        <v>0</v>
      </c>
      <c r="D2" s="105" t="s">
        <v>1</v>
      </c>
      <c r="E2" s="106"/>
    </row>
    <row r="3" spans="1:14" customFormat="1" ht="18.75" customHeight="1" thickBot="1" x14ac:dyDescent="0.3">
      <c r="A3" s="91"/>
      <c r="B3" s="92"/>
      <c r="C3" s="104"/>
      <c r="D3" s="93" t="s">
        <v>160</v>
      </c>
      <c r="E3" s="94"/>
      <c r="F3" s="4"/>
      <c r="G3" s="4"/>
      <c r="H3" s="4"/>
      <c r="I3" s="4"/>
      <c r="J3" s="5"/>
      <c r="K3" s="6"/>
    </row>
    <row r="4" spans="1:14" customFormat="1" ht="26.25" customHeight="1" thickBot="1" x14ac:dyDescent="0.4">
      <c r="A4" s="91"/>
      <c r="B4" s="92"/>
      <c r="C4" s="107" t="s">
        <v>2</v>
      </c>
      <c r="D4" s="109" t="s">
        <v>161</v>
      </c>
      <c r="E4" s="110"/>
      <c r="F4" s="7"/>
      <c r="G4" s="7"/>
      <c r="H4" s="7"/>
      <c r="I4" s="7"/>
      <c r="J4" s="7"/>
      <c r="K4" s="7"/>
      <c r="L4" s="100"/>
      <c r="M4" s="100"/>
      <c r="N4" s="1"/>
    </row>
    <row r="5" spans="1:14" ht="18.75" customHeight="1" thickBot="1" x14ac:dyDescent="0.3">
      <c r="A5" s="95"/>
      <c r="B5" s="96"/>
      <c r="C5" s="108"/>
      <c r="D5" s="111" t="s">
        <v>162</v>
      </c>
      <c r="E5" s="112"/>
      <c r="L5" s="100"/>
      <c r="M5" s="100"/>
    </row>
    <row r="6" spans="1:14" ht="20.100000000000001" customHeight="1" x14ac:dyDescent="0.25">
      <c r="A6" s="97"/>
      <c r="B6" s="97"/>
      <c r="C6" s="69"/>
      <c r="D6" s="98"/>
      <c r="E6" s="98"/>
      <c r="L6" s="8"/>
      <c r="M6" s="8"/>
    </row>
    <row r="7" spans="1:14" ht="20.100000000000001" customHeight="1" x14ac:dyDescent="0.2">
      <c r="A7" s="9" t="s">
        <v>3</v>
      </c>
      <c r="B7" s="9"/>
      <c r="C7" s="10">
        <f ca="1">NOW()</f>
        <v>45295.559477662035</v>
      </c>
      <c r="D7" s="9" t="s">
        <v>4</v>
      </c>
      <c r="E7" s="11">
        <v>20240100019</v>
      </c>
      <c r="L7" s="8"/>
      <c r="M7" s="8"/>
    </row>
    <row r="8" spans="1:14" ht="8.4499999999999993" customHeight="1" thickBot="1" x14ac:dyDescent="0.3">
      <c r="A8" s="12"/>
      <c r="B8" s="12"/>
      <c r="C8" s="12"/>
      <c r="D8" s="12"/>
      <c r="E8" s="12"/>
      <c r="L8" s="8"/>
      <c r="M8" s="8"/>
    </row>
    <row r="9" spans="1:14" ht="20.45" customHeight="1" thickBot="1" x14ac:dyDescent="0.3">
      <c r="A9" s="9" t="s">
        <v>5</v>
      </c>
      <c r="B9" s="9"/>
      <c r="C9" s="82" t="s">
        <v>147</v>
      </c>
      <c r="D9" s="13" t="s">
        <v>6</v>
      </c>
      <c r="E9" s="84" t="s">
        <v>149</v>
      </c>
      <c r="L9" s="8"/>
      <c r="M9" s="8"/>
    </row>
    <row r="10" spans="1:14" ht="8.4499999999999993" customHeight="1" x14ac:dyDescent="0.25">
      <c r="A10" s="12"/>
      <c r="B10" s="12"/>
      <c r="C10" s="12"/>
      <c r="D10" s="12"/>
      <c r="E10" s="12"/>
      <c r="L10" s="8"/>
      <c r="M10" s="8"/>
    </row>
    <row r="11" spans="1:14" ht="20.100000000000001" customHeight="1" x14ac:dyDescent="0.2">
      <c r="A11" s="101" t="s">
        <v>7</v>
      </c>
      <c r="B11" s="102"/>
      <c r="C11" s="83" t="s">
        <v>148</v>
      </c>
      <c r="D11" s="13" t="s">
        <v>8</v>
      </c>
      <c r="E11" s="14" t="s">
        <v>9</v>
      </c>
      <c r="L11" s="8"/>
      <c r="M11" s="8"/>
    </row>
    <row r="12" spans="1:14" ht="8.4499999999999993" customHeight="1" thickBot="1" x14ac:dyDescent="0.3">
      <c r="A12" s="12"/>
      <c r="B12" s="12"/>
      <c r="C12" s="12"/>
      <c r="D12" s="12"/>
      <c r="E12" s="12"/>
      <c r="L12" s="8"/>
      <c r="M12" s="8"/>
    </row>
    <row r="13" spans="1:14" ht="30.6" customHeight="1" thickBot="1" x14ac:dyDescent="0.3">
      <c r="A13" s="9" t="s">
        <v>10</v>
      </c>
      <c r="B13" s="9"/>
      <c r="C13" s="81" t="s">
        <v>146</v>
      </c>
      <c r="D13" s="13" t="s">
        <v>11</v>
      </c>
      <c r="E13" s="15" t="s">
        <v>12</v>
      </c>
      <c r="L13" s="8"/>
      <c r="M13" s="8"/>
    </row>
    <row r="14" spans="1:14" ht="8.4499999999999993" customHeight="1" x14ac:dyDescent="0.25">
      <c r="A14" s="12"/>
      <c r="B14" s="12"/>
      <c r="C14" s="12"/>
      <c r="D14" s="12"/>
      <c r="E14" s="12"/>
      <c r="L14" s="16"/>
      <c r="M14" s="16"/>
    </row>
    <row r="15" spans="1:14" ht="20.100000000000001" customHeight="1" x14ac:dyDescent="0.2">
      <c r="A15" s="9" t="s">
        <v>13</v>
      </c>
      <c r="B15" s="9"/>
      <c r="C15" s="10">
        <v>45296</v>
      </c>
      <c r="D15" s="13" t="s">
        <v>14</v>
      </c>
      <c r="E15" s="17" t="s">
        <v>150</v>
      </c>
      <c r="L15" s="16"/>
      <c r="M15" s="16"/>
    </row>
    <row r="16" spans="1:14" ht="8.4499999999999993" customHeight="1" x14ac:dyDescent="0.25">
      <c r="A16" s="12"/>
      <c r="B16" s="12"/>
      <c r="C16" s="12"/>
      <c r="D16" s="12"/>
      <c r="E16" s="12"/>
      <c r="L16" s="18"/>
      <c r="M16" s="18"/>
    </row>
    <row r="17" spans="1:13" ht="20.100000000000001" customHeight="1" x14ac:dyDescent="0.2">
      <c r="A17" s="9" t="s">
        <v>15</v>
      </c>
      <c r="B17" s="9"/>
      <c r="C17" s="15" t="s">
        <v>179</v>
      </c>
      <c r="D17" s="19"/>
      <c r="E17" s="20"/>
      <c r="L17" s="18"/>
      <c r="M17" s="18"/>
    </row>
    <row r="18" spans="1:13" ht="8.4499999999999993" customHeight="1" x14ac:dyDescent="0.25">
      <c r="A18" s="12"/>
      <c r="B18" s="12"/>
      <c r="C18" s="12"/>
      <c r="D18" s="12"/>
      <c r="E18" s="12"/>
      <c r="L18" s="18"/>
      <c r="M18" s="18"/>
    </row>
    <row r="19" spans="1:13" ht="20.100000000000001" customHeight="1" x14ac:dyDescent="0.2">
      <c r="A19" s="9" t="s">
        <v>16</v>
      </c>
      <c r="B19" s="9"/>
      <c r="C19" s="15"/>
      <c r="D19" s="13" t="s">
        <v>17</v>
      </c>
      <c r="E19" s="17"/>
      <c r="L19" s="18"/>
      <c r="M19" s="18"/>
    </row>
    <row r="20" spans="1:13" ht="8.4499999999999993" customHeight="1" x14ac:dyDescent="0.25">
      <c r="A20" s="12"/>
      <c r="B20" s="12"/>
      <c r="C20" s="12"/>
      <c r="D20" s="12"/>
      <c r="E20" s="12"/>
      <c r="L20" s="21"/>
      <c r="M20" s="21"/>
    </row>
    <row r="21" spans="1:13" ht="23.25" customHeight="1" x14ac:dyDescent="0.2">
      <c r="A21" s="9" t="s">
        <v>18</v>
      </c>
      <c r="B21" s="9"/>
      <c r="C21" s="22"/>
      <c r="D21" s="23"/>
      <c r="E21" s="24"/>
      <c r="L21" s="21"/>
      <c r="M21" s="21"/>
    </row>
    <row r="22" spans="1:13" ht="20.100000000000001" customHeight="1" x14ac:dyDescent="0.2">
      <c r="A22" s="25"/>
      <c r="B22" s="26"/>
      <c r="C22" s="25"/>
      <c r="D22" s="25"/>
      <c r="E22" s="25"/>
      <c r="L22" s="21"/>
      <c r="M22" s="21"/>
    </row>
    <row r="23" spans="1:13" ht="30" customHeight="1" x14ac:dyDescent="0.2">
      <c r="A23" s="27" t="s">
        <v>19</v>
      </c>
      <c r="B23" s="27" t="s">
        <v>20</v>
      </c>
      <c r="C23" s="27" t="s">
        <v>21</v>
      </c>
      <c r="D23" s="27" t="s">
        <v>22</v>
      </c>
      <c r="E23" s="27" t="s">
        <v>23</v>
      </c>
      <c r="F23" s="75" t="s">
        <v>140</v>
      </c>
      <c r="G23" s="76" t="s">
        <v>141</v>
      </c>
      <c r="L23" s="21"/>
      <c r="M23" s="21"/>
    </row>
    <row r="24" spans="1:13" s="30" customFormat="1" ht="20.100000000000001" customHeight="1" x14ac:dyDescent="0.2">
      <c r="A24" s="37" t="s">
        <v>24</v>
      </c>
      <c r="B24" s="34">
        <v>1800055282</v>
      </c>
      <c r="C24" s="38" t="s">
        <v>185</v>
      </c>
      <c r="D24" s="35">
        <v>1</v>
      </c>
      <c r="E24" s="29"/>
      <c r="F24" s="77">
        <v>700</v>
      </c>
      <c r="G24" s="77">
        <f>D24*F24</f>
        <v>700</v>
      </c>
      <c r="L24" s="21"/>
      <c r="M24" s="21"/>
    </row>
    <row r="25" spans="1:13" s="30" customFormat="1" ht="20.100000000000001" customHeight="1" x14ac:dyDescent="0.2">
      <c r="A25" s="37" t="s">
        <v>25</v>
      </c>
      <c r="B25" s="34">
        <v>1800054594</v>
      </c>
      <c r="C25" s="38" t="s">
        <v>186</v>
      </c>
      <c r="D25" s="35">
        <v>1</v>
      </c>
      <c r="E25" s="29"/>
      <c r="F25" s="77">
        <v>700</v>
      </c>
      <c r="G25" s="77">
        <f t="shared" ref="G25:G59" si="0">D25*F25</f>
        <v>700</v>
      </c>
      <c r="L25" s="21"/>
      <c r="M25" s="21"/>
    </row>
    <row r="26" spans="1:13" s="30" customFormat="1" ht="20.100000000000001" customHeight="1" x14ac:dyDescent="0.2">
      <c r="A26" s="37" t="s">
        <v>26</v>
      </c>
      <c r="B26" s="34">
        <v>2300003007</v>
      </c>
      <c r="C26" s="38" t="s">
        <v>184</v>
      </c>
      <c r="D26" s="35">
        <v>1</v>
      </c>
      <c r="E26" s="29"/>
      <c r="F26" s="77">
        <v>700</v>
      </c>
      <c r="G26" s="77">
        <f t="shared" si="0"/>
        <v>700</v>
      </c>
      <c r="L26" s="21"/>
      <c r="M26" s="21"/>
    </row>
    <row r="27" spans="1:13" s="30" customFormat="1" ht="20.100000000000001" customHeight="1" x14ac:dyDescent="0.2">
      <c r="A27" s="37" t="s">
        <v>27</v>
      </c>
      <c r="B27" s="34">
        <v>2200064122</v>
      </c>
      <c r="C27" s="38" t="s">
        <v>187</v>
      </c>
      <c r="D27" s="35">
        <v>1</v>
      </c>
      <c r="E27" s="29"/>
      <c r="F27" s="77">
        <v>700</v>
      </c>
      <c r="G27" s="77">
        <f t="shared" si="0"/>
        <v>700</v>
      </c>
      <c r="L27" s="21"/>
      <c r="M27" s="21"/>
    </row>
    <row r="28" spans="1:13" s="30" customFormat="1" ht="20.100000000000001" customHeight="1" x14ac:dyDescent="0.2">
      <c r="A28" s="37" t="s">
        <v>28</v>
      </c>
      <c r="B28" s="34">
        <v>2200182596</v>
      </c>
      <c r="C28" s="38" t="s">
        <v>188</v>
      </c>
      <c r="D28" s="35">
        <v>1</v>
      </c>
      <c r="E28" s="29"/>
      <c r="F28" s="77">
        <v>700</v>
      </c>
      <c r="G28" s="77">
        <f t="shared" si="0"/>
        <v>700</v>
      </c>
      <c r="L28" s="21"/>
      <c r="M28" s="21"/>
    </row>
    <row r="29" spans="1:13" s="30" customFormat="1" ht="20.100000000000001" customHeight="1" x14ac:dyDescent="0.2">
      <c r="A29" s="37" t="s">
        <v>29</v>
      </c>
      <c r="B29" s="34">
        <v>2300051113</v>
      </c>
      <c r="C29" s="38" t="s">
        <v>189</v>
      </c>
      <c r="D29" s="35">
        <v>1</v>
      </c>
      <c r="E29" s="29"/>
      <c r="F29" s="77">
        <v>700</v>
      </c>
      <c r="G29" s="77">
        <f t="shared" si="0"/>
        <v>700</v>
      </c>
      <c r="L29" s="21"/>
      <c r="M29" s="21"/>
    </row>
    <row r="30" spans="1:13" s="30" customFormat="1" ht="20.100000000000001" customHeight="1" x14ac:dyDescent="0.2">
      <c r="A30" s="37" t="s">
        <v>30</v>
      </c>
      <c r="B30" s="34">
        <v>2000013359</v>
      </c>
      <c r="C30" s="38" t="s">
        <v>190</v>
      </c>
      <c r="D30" s="35">
        <v>1</v>
      </c>
      <c r="E30" s="29"/>
      <c r="F30" s="77">
        <v>700</v>
      </c>
      <c r="G30" s="77">
        <f t="shared" si="0"/>
        <v>700</v>
      </c>
      <c r="L30" s="21"/>
      <c r="M30" s="21"/>
    </row>
    <row r="31" spans="1:13" s="30" customFormat="1" ht="20.100000000000001" customHeight="1" x14ac:dyDescent="0.2">
      <c r="A31" s="37" t="s">
        <v>31</v>
      </c>
      <c r="B31" s="34">
        <v>1900098560</v>
      </c>
      <c r="C31" s="38" t="s">
        <v>191</v>
      </c>
      <c r="D31" s="35">
        <v>1</v>
      </c>
      <c r="E31" s="29"/>
      <c r="F31" s="77">
        <v>700</v>
      </c>
      <c r="G31" s="77">
        <f t="shared" si="0"/>
        <v>700</v>
      </c>
      <c r="L31" s="21"/>
      <c r="M31" s="21"/>
    </row>
    <row r="32" spans="1:13" s="30" customFormat="1" ht="20.100000000000001" customHeight="1" x14ac:dyDescent="0.2">
      <c r="A32" s="37" t="s">
        <v>32</v>
      </c>
      <c r="B32" s="34">
        <v>1900097499</v>
      </c>
      <c r="C32" s="38" t="s">
        <v>192</v>
      </c>
      <c r="D32" s="35">
        <v>1</v>
      </c>
      <c r="E32" s="29"/>
      <c r="F32" s="77">
        <v>700</v>
      </c>
      <c r="G32" s="77">
        <f t="shared" si="0"/>
        <v>700</v>
      </c>
      <c r="L32" s="21"/>
      <c r="M32" s="21"/>
    </row>
    <row r="33" spans="1:13" s="30" customFormat="1" ht="20.100000000000001" customHeight="1" x14ac:dyDescent="0.25">
      <c r="A33" s="33"/>
      <c r="B33" s="34"/>
      <c r="C33" s="31"/>
      <c r="D33" s="36">
        <f>SUM(D24:D32)</f>
        <v>9</v>
      </c>
      <c r="E33" s="29"/>
      <c r="F33" s="29"/>
      <c r="G33" s="77"/>
      <c r="L33" s="21"/>
      <c r="M33" s="21"/>
    </row>
    <row r="34" spans="1:13" s="30" customFormat="1" ht="20.100000000000001" customHeight="1" x14ac:dyDescent="0.2">
      <c r="A34" s="34" t="s">
        <v>33</v>
      </c>
      <c r="B34" s="34">
        <v>1900128045</v>
      </c>
      <c r="C34" s="39" t="s">
        <v>180</v>
      </c>
      <c r="D34" s="40">
        <v>1</v>
      </c>
      <c r="E34" s="29"/>
      <c r="F34" s="77">
        <v>100</v>
      </c>
      <c r="G34" s="77">
        <f t="shared" si="0"/>
        <v>100</v>
      </c>
      <c r="L34" s="21"/>
      <c r="M34" s="21"/>
    </row>
    <row r="35" spans="1:13" s="30" customFormat="1" ht="20.100000000000001" customHeight="1" x14ac:dyDescent="0.2">
      <c r="A35" s="34" t="s">
        <v>33</v>
      </c>
      <c r="B35" s="34">
        <v>2200014059</v>
      </c>
      <c r="C35" s="39" t="s">
        <v>180</v>
      </c>
      <c r="D35" s="40">
        <v>1</v>
      </c>
      <c r="E35" s="29"/>
      <c r="F35" s="77">
        <v>100</v>
      </c>
      <c r="G35" s="77">
        <f t="shared" si="0"/>
        <v>100</v>
      </c>
      <c r="L35" s="21"/>
      <c r="M35" s="21"/>
    </row>
    <row r="36" spans="1:13" s="30" customFormat="1" ht="20.100000000000001" customHeight="1" x14ac:dyDescent="0.2">
      <c r="A36" s="34" t="s">
        <v>34</v>
      </c>
      <c r="B36" s="34">
        <v>2200061055</v>
      </c>
      <c r="C36" s="39" t="s">
        <v>181</v>
      </c>
      <c r="D36" s="40">
        <v>0</v>
      </c>
      <c r="E36" s="29"/>
      <c r="F36" s="77">
        <v>100</v>
      </c>
      <c r="G36" s="77">
        <f t="shared" si="0"/>
        <v>0</v>
      </c>
      <c r="L36" s="21"/>
      <c r="M36" s="21"/>
    </row>
    <row r="37" spans="1:13" s="30" customFormat="1" ht="20.100000000000001" customHeight="1" x14ac:dyDescent="0.2">
      <c r="A37" s="34" t="s">
        <v>35</v>
      </c>
      <c r="B37" s="34">
        <v>2200084131</v>
      </c>
      <c r="C37" s="39" t="s">
        <v>182</v>
      </c>
      <c r="D37" s="40">
        <v>2</v>
      </c>
      <c r="E37" s="29"/>
      <c r="F37" s="77">
        <v>100</v>
      </c>
      <c r="G37" s="77">
        <f t="shared" si="0"/>
        <v>200</v>
      </c>
      <c r="L37" s="21"/>
      <c r="M37" s="21"/>
    </row>
    <row r="38" spans="1:13" s="30" customFormat="1" ht="20.100000000000001" customHeight="1" x14ac:dyDescent="0.2">
      <c r="A38" s="34" t="s">
        <v>36</v>
      </c>
      <c r="B38" s="34">
        <v>1900095279</v>
      </c>
      <c r="C38" s="39" t="s">
        <v>183</v>
      </c>
      <c r="D38" s="40">
        <v>2</v>
      </c>
      <c r="E38" s="29"/>
      <c r="F38" s="77">
        <v>100</v>
      </c>
      <c r="G38" s="77">
        <f t="shared" si="0"/>
        <v>200</v>
      </c>
      <c r="L38" s="21"/>
      <c r="M38" s="21"/>
    </row>
    <row r="39" spans="1:13" s="30" customFormat="1" ht="20.100000000000001" customHeight="1" x14ac:dyDescent="0.25">
      <c r="A39" s="33"/>
      <c r="B39" s="34"/>
      <c r="C39" s="31"/>
      <c r="D39" s="36">
        <f>SUM(D34:D38)</f>
        <v>6</v>
      </c>
      <c r="E39" s="29"/>
      <c r="F39" s="29"/>
      <c r="G39" s="77"/>
      <c r="L39" s="21"/>
      <c r="M39" s="21"/>
    </row>
    <row r="40" spans="1:13" s="30" customFormat="1" ht="20.100000000000001" customHeight="1" x14ac:dyDescent="0.2">
      <c r="A40" s="41" t="s">
        <v>37</v>
      </c>
      <c r="B40" s="28">
        <v>1800082428</v>
      </c>
      <c r="C40" s="99" t="s">
        <v>163</v>
      </c>
      <c r="D40" s="35">
        <v>1</v>
      </c>
      <c r="E40" s="29"/>
      <c r="F40" s="77">
        <v>1000</v>
      </c>
      <c r="G40" s="77">
        <f t="shared" si="0"/>
        <v>1000</v>
      </c>
      <c r="L40" s="21"/>
      <c r="M40" s="21"/>
    </row>
    <row r="41" spans="1:13" s="30" customFormat="1" ht="20.100000000000001" customHeight="1" x14ac:dyDescent="0.2">
      <c r="A41" s="41" t="s">
        <v>38</v>
      </c>
      <c r="B41" s="28">
        <v>1412130410</v>
      </c>
      <c r="C41" s="99" t="s">
        <v>164</v>
      </c>
      <c r="D41" s="35">
        <v>1</v>
      </c>
      <c r="E41" s="29"/>
      <c r="F41" s="77">
        <v>1000</v>
      </c>
      <c r="G41" s="77">
        <f t="shared" si="0"/>
        <v>1000</v>
      </c>
      <c r="L41" s="21"/>
      <c r="M41" s="21"/>
    </row>
    <row r="42" spans="1:13" s="30" customFormat="1" ht="20.100000000000001" customHeight="1" x14ac:dyDescent="0.2">
      <c r="A42" s="41" t="s">
        <v>39</v>
      </c>
      <c r="B42" s="28">
        <v>1800030950</v>
      </c>
      <c r="C42" s="99" t="s">
        <v>165</v>
      </c>
      <c r="D42" s="35">
        <v>1</v>
      </c>
      <c r="E42" s="29"/>
      <c r="F42" s="77">
        <v>1000</v>
      </c>
      <c r="G42" s="77">
        <f t="shared" si="0"/>
        <v>1000</v>
      </c>
      <c r="L42" s="21"/>
      <c r="M42" s="21"/>
    </row>
    <row r="43" spans="1:13" s="30" customFormat="1" ht="20.100000000000001" customHeight="1" x14ac:dyDescent="0.2">
      <c r="A43" s="41" t="s">
        <v>40</v>
      </c>
      <c r="B43" s="28">
        <v>1800043744</v>
      </c>
      <c r="C43" s="99" t="s">
        <v>166</v>
      </c>
      <c r="D43" s="35">
        <v>1</v>
      </c>
      <c r="E43" s="29"/>
      <c r="F43" s="77">
        <v>1000</v>
      </c>
      <c r="G43" s="77">
        <f t="shared" si="0"/>
        <v>1000</v>
      </c>
      <c r="L43" s="21"/>
      <c r="M43" s="21"/>
    </row>
    <row r="44" spans="1:13" s="30" customFormat="1" ht="20.100000000000001" customHeight="1" x14ac:dyDescent="0.2">
      <c r="A44" s="41" t="s">
        <v>41</v>
      </c>
      <c r="B44" s="28">
        <v>2300056756</v>
      </c>
      <c r="C44" s="99" t="s">
        <v>167</v>
      </c>
      <c r="D44" s="35">
        <v>1</v>
      </c>
      <c r="E44" s="29"/>
      <c r="F44" s="77">
        <v>1000</v>
      </c>
      <c r="G44" s="77">
        <f t="shared" si="0"/>
        <v>1000</v>
      </c>
      <c r="L44" s="21"/>
      <c r="M44" s="21"/>
    </row>
    <row r="45" spans="1:13" s="30" customFormat="1" ht="20.100000000000001" customHeight="1" x14ac:dyDescent="0.2">
      <c r="A45" s="41" t="s">
        <v>42</v>
      </c>
      <c r="B45" s="28">
        <v>1900028116</v>
      </c>
      <c r="C45" s="99" t="s">
        <v>168</v>
      </c>
      <c r="D45" s="35">
        <v>1</v>
      </c>
      <c r="E45" s="29"/>
      <c r="F45" s="77">
        <v>1000</v>
      </c>
      <c r="G45" s="77">
        <f t="shared" si="0"/>
        <v>1000</v>
      </c>
      <c r="L45" s="21"/>
      <c r="M45" s="21"/>
    </row>
    <row r="46" spans="1:13" s="30" customFormat="1" ht="20.100000000000001" customHeight="1" x14ac:dyDescent="0.2">
      <c r="A46" s="41" t="s">
        <v>43</v>
      </c>
      <c r="B46" s="28">
        <v>1900013032</v>
      </c>
      <c r="C46" s="99" t="s">
        <v>169</v>
      </c>
      <c r="D46" s="35">
        <v>1</v>
      </c>
      <c r="E46" s="29"/>
      <c r="F46" s="77">
        <v>1000</v>
      </c>
      <c r="G46" s="77">
        <f t="shared" si="0"/>
        <v>1000</v>
      </c>
      <c r="L46" s="21"/>
      <c r="M46" s="21"/>
    </row>
    <row r="47" spans="1:13" s="30" customFormat="1" ht="20.100000000000001" customHeight="1" x14ac:dyDescent="0.2">
      <c r="A47" s="41" t="s">
        <v>44</v>
      </c>
      <c r="B47" s="28">
        <v>1800066723</v>
      </c>
      <c r="C47" s="99" t="s">
        <v>170</v>
      </c>
      <c r="D47" s="35">
        <v>1</v>
      </c>
      <c r="E47" s="29"/>
      <c r="F47" s="77">
        <v>1000</v>
      </c>
      <c r="G47" s="77">
        <f t="shared" si="0"/>
        <v>1000</v>
      </c>
      <c r="L47" s="21"/>
      <c r="M47" s="21"/>
    </row>
    <row r="48" spans="1:13" s="30" customFormat="1" ht="20.100000000000001" customHeight="1" x14ac:dyDescent="0.2">
      <c r="A48" s="41" t="s">
        <v>45</v>
      </c>
      <c r="B48" s="28">
        <v>1900086025</v>
      </c>
      <c r="C48" s="99" t="s">
        <v>171</v>
      </c>
      <c r="D48" s="35">
        <v>1</v>
      </c>
      <c r="E48" s="29"/>
      <c r="F48" s="77">
        <v>1000</v>
      </c>
      <c r="G48" s="77">
        <f t="shared" si="0"/>
        <v>1000</v>
      </c>
      <c r="L48" s="21"/>
      <c r="M48" s="21"/>
    </row>
    <row r="49" spans="1:13" s="30" customFormat="1" ht="20.100000000000001" customHeight="1" x14ac:dyDescent="0.25">
      <c r="A49" s="41"/>
      <c r="B49" s="28"/>
      <c r="C49" s="42"/>
      <c r="D49" s="32">
        <f>SUM(D40:D48)</f>
        <v>9</v>
      </c>
      <c r="E49" s="29"/>
      <c r="F49" s="77"/>
      <c r="G49" s="77"/>
      <c r="L49" s="21"/>
      <c r="M49" s="21"/>
    </row>
    <row r="50" spans="1:13" s="30" customFormat="1" ht="20.100000000000001" customHeight="1" x14ac:dyDescent="0.2">
      <c r="A50" s="41" t="s">
        <v>46</v>
      </c>
      <c r="B50" s="28">
        <v>2300040122</v>
      </c>
      <c r="C50" s="99" t="s">
        <v>172</v>
      </c>
      <c r="D50" s="35">
        <v>1</v>
      </c>
      <c r="E50" s="29"/>
      <c r="F50" s="77">
        <v>300</v>
      </c>
      <c r="G50" s="77">
        <f t="shared" si="0"/>
        <v>300</v>
      </c>
      <c r="L50" s="21"/>
      <c r="M50" s="21"/>
    </row>
    <row r="51" spans="1:13" s="30" customFormat="1" ht="20.100000000000001" customHeight="1" x14ac:dyDescent="0.2">
      <c r="A51" s="43" t="s">
        <v>47</v>
      </c>
      <c r="B51" s="28">
        <v>2300041054</v>
      </c>
      <c r="C51" s="99" t="s">
        <v>173</v>
      </c>
      <c r="D51" s="35">
        <v>1</v>
      </c>
      <c r="E51" s="29"/>
      <c r="F51" s="77">
        <v>300</v>
      </c>
      <c r="G51" s="77">
        <f t="shared" si="0"/>
        <v>300</v>
      </c>
      <c r="L51" s="21"/>
      <c r="M51" s="21"/>
    </row>
    <row r="52" spans="1:13" s="30" customFormat="1" ht="20.100000000000001" customHeight="1" x14ac:dyDescent="0.2">
      <c r="A52" s="43" t="s">
        <v>48</v>
      </c>
      <c r="B52" s="28">
        <v>2300062168</v>
      </c>
      <c r="C52" s="99" t="s">
        <v>174</v>
      </c>
      <c r="D52" s="35">
        <v>1</v>
      </c>
      <c r="E52" s="29"/>
      <c r="F52" s="77">
        <v>300</v>
      </c>
      <c r="G52" s="77">
        <f t="shared" si="0"/>
        <v>300</v>
      </c>
      <c r="L52" s="21"/>
      <c r="M52" s="21"/>
    </row>
    <row r="53" spans="1:13" s="30" customFormat="1" ht="20.100000000000001" customHeight="1" x14ac:dyDescent="0.2">
      <c r="A53" s="41" t="s">
        <v>49</v>
      </c>
      <c r="B53" s="28">
        <v>2300043761</v>
      </c>
      <c r="C53" s="99" t="s">
        <v>175</v>
      </c>
      <c r="D53" s="35">
        <v>1</v>
      </c>
      <c r="E53" s="29"/>
      <c r="F53" s="77">
        <v>300</v>
      </c>
      <c r="G53" s="77">
        <f t="shared" si="0"/>
        <v>300</v>
      </c>
      <c r="L53" s="21"/>
      <c r="M53" s="21"/>
    </row>
    <row r="54" spans="1:13" s="30" customFormat="1" ht="20.100000000000001" customHeight="1" x14ac:dyDescent="0.2">
      <c r="A54" s="41" t="s">
        <v>50</v>
      </c>
      <c r="B54" s="28">
        <v>2200091739</v>
      </c>
      <c r="C54" s="99" t="s">
        <v>176</v>
      </c>
      <c r="D54" s="35">
        <v>1</v>
      </c>
      <c r="E54" s="29"/>
      <c r="F54" s="77">
        <v>300</v>
      </c>
      <c r="G54" s="77">
        <f t="shared" si="0"/>
        <v>300</v>
      </c>
      <c r="L54" s="21"/>
      <c r="M54" s="21"/>
    </row>
    <row r="55" spans="1:13" s="30" customFormat="1" ht="20.100000000000001" customHeight="1" x14ac:dyDescent="0.2">
      <c r="A55" s="37" t="s">
        <v>51</v>
      </c>
      <c r="B55" s="34">
        <v>2100096629</v>
      </c>
      <c r="C55" s="99" t="s">
        <v>177</v>
      </c>
      <c r="D55" s="40">
        <v>1</v>
      </c>
      <c r="E55" s="29"/>
      <c r="F55" s="77">
        <v>300</v>
      </c>
      <c r="G55" s="77">
        <f t="shared" si="0"/>
        <v>300</v>
      </c>
      <c r="L55" s="21"/>
      <c r="M55" s="21"/>
    </row>
    <row r="56" spans="1:13" s="30" customFormat="1" ht="20.100000000000001" customHeight="1" x14ac:dyDescent="0.2">
      <c r="A56" s="37" t="s">
        <v>52</v>
      </c>
      <c r="B56" s="34">
        <v>2100096890</v>
      </c>
      <c r="C56" s="99" t="s">
        <v>178</v>
      </c>
      <c r="D56" s="40">
        <v>1</v>
      </c>
      <c r="E56" s="29"/>
      <c r="F56" s="77">
        <v>300</v>
      </c>
      <c r="G56" s="77">
        <f t="shared" si="0"/>
        <v>300</v>
      </c>
      <c r="L56" s="21"/>
      <c r="M56" s="21"/>
    </row>
    <row r="57" spans="1:13" s="30" customFormat="1" ht="20.100000000000001" customHeight="1" x14ac:dyDescent="0.25">
      <c r="A57" s="41"/>
      <c r="B57" s="34"/>
      <c r="C57" s="42"/>
      <c r="D57" s="32">
        <f>SUM(D50:D56)</f>
        <v>7</v>
      </c>
      <c r="E57" s="29"/>
      <c r="F57" s="77"/>
      <c r="G57" s="77"/>
      <c r="L57" s="21"/>
      <c r="M57" s="21"/>
    </row>
    <row r="58" spans="1:13" s="30" customFormat="1" ht="20.100000000000001" customHeight="1" x14ac:dyDescent="0.2">
      <c r="A58" s="41">
        <v>202762</v>
      </c>
      <c r="B58" s="44" t="s">
        <v>53</v>
      </c>
      <c r="C58" s="42" t="s">
        <v>54</v>
      </c>
      <c r="D58" s="35">
        <v>1</v>
      </c>
      <c r="E58" s="29"/>
      <c r="F58" s="77">
        <v>50</v>
      </c>
      <c r="G58" s="77">
        <f t="shared" si="0"/>
        <v>50</v>
      </c>
      <c r="L58" s="21"/>
      <c r="M58" s="21"/>
    </row>
    <row r="59" spans="1:13" s="30" customFormat="1" ht="20.100000000000001" customHeight="1" x14ac:dyDescent="0.2">
      <c r="A59" s="45" t="s">
        <v>55</v>
      </c>
      <c r="B59" s="46" t="s">
        <v>56</v>
      </c>
      <c r="C59" s="47" t="s">
        <v>57</v>
      </c>
      <c r="D59" s="48">
        <v>1</v>
      </c>
      <c r="E59" s="29"/>
      <c r="F59" s="77">
        <v>60</v>
      </c>
      <c r="G59" s="77">
        <f t="shared" si="0"/>
        <v>60</v>
      </c>
      <c r="L59" s="21"/>
      <c r="M59" s="21"/>
    </row>
    <row r="60" spans="1:13" s="30" customFormat="1" ht="20.100000000000001" customHeight="1" x14ac:dyDescent="0.25">
      <c r="F60" s="78" t="s">
        <v>142</v>
      </c>
      <c r="G60" s="79">
        <f>SUM(G24:G59)</f>
        <v>18110</v>
      </c>
      <c r="L60" s="21"/>
      <c r="M60" s="21"/>
    </row>
    <row r="61" spans="1:13" s="30" customFormat="1" ht="20.100000000000001" customHeight="1" x14ac:dyDescent="0.25">
      <c r="F61" s="78" t="s">
        <v>143</v>
      </c>
      <c r="G61" s="80">
        <f>+G60*0.12</f>
        <v>2173.1999999999998</v>
      </c>
      <c r="L61" s="21"/>
      <c r="M61" s="21"/>
    </row>
    <row r="62" spans="1:13" s="30" customFormat="1" ht="20.100000000000001" customHeight="1" x14ac:dyDescent="0.25">
      <c r="F62" s="78" t="s">
        <v>144</v>
      </c>
      <c r="G62" s="80">
        <f>+G60+G61</f>
        <v>20283.2</v>
      </c>
      <c r="L62" s="21"/>
      <c r="M62" s="21"/>
    </row>
    <row r="63" spans="1:13" ht="20.100000000000001" customHeight="1" x14ac:dyDescent="0.2">
      <c r="B63" s="1"/>
      <c r="C63" s="1"/>
      <c r="D63" s="1"/>
      <c r="E63" s="1"/>
    </row>
    <row r="64" spans="1:13" ht="20.100000000000001" customHeight="1" x14ac:dyDescent="0.25">
      <c r="B64" s="49"/>
      <c r="C64" s="50"/>
    </row>
    <row r="65" spans="2:3" ht="20.100000000000001" customHeight="1" x14ac:dyDescent="0.3">
      <c r="B65" s="51"/>
      <c r="C65" s="52" t="s">
        <v>58</v>
      </c>
    </row>
    <row r="66" spans="2:3" ht="20.100000000000001" customHeight="1" x14ac:dyDescent="0.25">
      <c r="B66" s="51"/>
      <c r="C66" s="53" t="s">
        <v>59</v>
      </c>
    </row>
    <row r="67" spans="2:3" ht="20.100000000000001" customHeight="1" x14ac:dyDescent="0.3">
      <c r="B67" s="54" t="s">
        <v>60</v>
      </c>
      <c r="C67" s="54" t="s">
        <v>61</v>
      </c>
    </row>
    <row r="68" spans="2:3" ht="20.100000000000001" customHeight="1" x14ac:dyDescent="0.25">
      <c r="B68" s="55"/>
      <c r="C68" s="53" t="s">
        <v>62</v>
      </c>
    </row>
    <row r="69" spans="2:3" ht="20.100000000000001" customHeight="1" x14ac:dyDescent="0.25">
      <c r="B69" s="55">
        <v>2</v>
      </c>
      <c r="C69" s="56" t="s">
        <v>63</v>
      </c>
    </row>
    <row r="70" spans="2:3" ht="20.100000000000001" customHeight="1" x14ac:dyDescent="0.25">
      <c r="B70" s="55">
        <v>9</v>
      </c>
      <c r="C70" s="56" t="s">
        <v>64</v>
      </c>
    </row>
    <row r="71" spans="2:3" ht="20.100000000000001" customHeight="1" x14ac:dyDescent="0.25">
      <c r="B71" s="55">
        <v>1</v>
      </c>
      <c r="C71" s="56" t="s">
        <v>65</v>
      </c>
    </row>
    <row r="72" spans="2:3" ht="20.100000000000001" customHeight="1" x14ac:dyDescent="0.25">
      <c r="B72" s="55">
        <v>1</v>
      </c>
      <c r="C72" s="56" t="s">
        <v>66</v>
      </c>
    </row>
    <row r="73" spans="2:3" ht="20.100000000000001" customHeight="1" x14ac:dyDescent="0.25">
      <c r="B73" s="55">
        <v>1</v>
      </c>
      <c r="C73" s="56" t="s">
        <v>67</v>
      </c>
    </row>
    <row r="74" spans="2:3" ht="20.100000000000001" customHeight="1" x14ac:dyDescent="0.25">
      <c r="B74" s="55">
        <v>1</v>
      </c>
      <c r="C74" s="56" t="s">
        <v>68</v>
      </c>
    </row>
    <row r="75" spans="2:3" ht="20.100000000000001" customHeight="1" x14ac:dyDescent="0.25">
      <c r="B75" s="55">
        <v>1</v>
      </c>
      <c r="C75" s="56" t="s">
        <v>69</v>
      </c>
    </row>
    <row r="76" spans="2:3" ht="20.100000000000001" customHeight="1" x14ac:dyDescent="0.25">
      <c r="B76" s="55">
        <v>1</v>
      </c>
      <c r="C76" s="56" t="s">
        <v>70</v>
      </c>
    </row>
    <row r="77" spans="2:3" ht="20.100000000000001" customHeight="1" x14ac:dyDescent="0.25">
      <c r="B77" s="55">
        <v>1</v>
      </c>
      <c r="C77" s="56" t="s">
        <v>71</v>
      </c>
    </row>
    <row r="78" spans="2:3" ht="20.100000000000001" customHeight="1" x14ac:dyDescent="0.25">
      <c r="B78" s="55">
        <v>1</v>
      </c>
      <c r="C78" s="56" t="s">
        <v>72</v>
      </c>
    </row>
    <row r="79" spans="2:3" ht="20.100000000000001" customHeight="1" x14ac:dyDescent="0.25">
      <c r="B79" s="53">
        <f>SUM(B69:B78)</f>
        <v>19</v>
      </c>
      <c r="C79" s="56"/>
    </row>
    <row r="80" spans="2:3" ht="20.100000000000001" customHeight="1" x14ac:dyDescent="0.25">
      <c r="B80" s="55"/>
      <c r="C80" s="56"/>
    </row>
    <row r="81" spans="2:3" ht="20.100000000000001" customHeight="1" x14ac:dyDescent="0.3">
      <c r="B81" s="57"/>
      <c r="C81" s="53" t="s">
        <v>73</v>
      </c>
    </row>
    <row r="82" spans="2:3" ht="20.100000000000001" customHeight="1" x14ac:dyDescent="0.25">
      <c r="B82" s="55">
        <v>9</v>
      </c>
      <c r="C82" s="56" t="s">
        <v>74</v>
      </c>
    </row>
    <row r="83" spans="2:3" ht="20.100000000000001" customHeight="1" x14ac:dyDescent="0.25">
      <c r="B83" s="55">
        <v>1</v>
      </c>
      <c r="C83" s="56" t="s">
        <v>75</v>
      </c>
    </row>
    <row r="84" spans="2:3" ht="20.100000000000001" customHeight="1" x14ac:dyDescent="0.25">
      <c r="B84" s="55">
        <v>2</v>
      </c>
      <c r="C84" s="56" t="s">
        <v>76</v>
      </c>
    </row>
    <row r="85" spans="2:3" ht="20.100000000000001" customHeight="1" x14ac:dyDescent="0.25">
      <c r="B85" s="55">
        <v>1</v>
      </c>
      <c r="C85" s="56" t="s">
        <v>77</v>
      </c>
    </row>
    <row r="86" spans="2:3" ht="20.100000000000001" customHeight="1" x14ac:dyDescent="0.25">
      <c r="B86" s="55">
        <v>1</v>
      </c>
      <c r="C86" s="56" t="s">
        <v>78</v>
      </c>
    </row>
    <row r="87" spans="2:3" ht="20.100000000000001" customHeight="1" x14ac:dyDescent="0.25">
      <c r="B87" s="55">
        <v>1</v>
      </c>
      <c r="C87" s="56" t="s">
        <v>79</v>
      </c>
    </row>
    <row r="88" spans="2:3" ht="20.100000000000001" customHeight="1" x14ac:dyDescent="0.25">
      <c r="B88" s="55">
        <v>1</v>
      </c>
      <c r="C88" s="56" t="s">
        <v>80</v>
      </c>
    </row>
    <row r="89" spans="2:3" ht="20.100000000000001" customHeight="1" x14ac:dyDescent="0.25">
      <c r="B89" s="55">
        <v>1</v>
      </c>
      <c r="C89" s="56" t="s">
        <v>81</v>
      </c>
    </row>
    <row r="90" spans="2:3" ht="20.100000000000001" customHeight="1" x14ac:dyDescent="0.25">
      <c r="B90" s="55">
        <v>1</v>
      </c>
      <c r="C90" s="56" t="s">
        <v>82</v>
      </c>
    </row>
    <row r="91" spans="2:3" ht="20.100000000000001" customHeight="1" x14ac:dyDescent="0.25">
      <c r="B91" s="55">
        <v>1</v>
      </c>
      <c r="C91" s="56" t="s">
        <v>83</v>
      </c>
    </row>
    <row r="92" spans="2:3" ht="20.100000000000001" customHeight="1" x14ac:dyDescent="0.25">
      <c r="B92" s="55">
        <f>SUM(B82:B91)</f>
        <v>19</v>
      </c>
      <c r="C92" s="56"/>
    </row>
    <row r="93" spans="2:3" ht="20.100000000000001" customHeight="1" x14ac:dyDescent="0.25">
      <c r="B93" s="49"/>
      <c r="C93" s="50"/>
    </row>
    <row r="94" spans="2:3" ht="20.100000000000001" customHeight="1" x14ac:dyDescent="0.3">
      <c r="B94" s="58"/>
      <c r="C94" s="59" t="s">
        <v>84</v>
      </c>
    </row>
    <row r="95" spans="2:3" ht="20.100000000000001" customHeight="1" x14ac:dyDescent="0.3">
      <c r="B95" s="54" t="s">
        <v>60</v>
      </c>
      <c r="C95" s="53" t="s">
        <v>61</v>
      </c>
    </row>
    <row r="96" spans="2:3" ht="20.100000000000001" customHeight="1" x14ac:dyDescent="0.3">
      <c r="B96" s="57"/>
      <c r="C96" s="53" t="s">
        <v>85</v>
      </c>
    </row>
    <row r="97" spans="2:3" ht="20.100000000000001" customHeight="1" x14ac:dyDescent="0.3">
      <c r="B97" s="60">
        <v>1</v>
      </c>
      <c r="C97" s="61" t="s">
        <v>86</v>
      </c>
    </row>
    <row r="98" spans="2:3" ht="20.100000000000001" customHeight="1" x14ac:dyDescent="0.3">
      <c r="B98" s="60">
        <v>1</v>
      </c>
      <c r="C98" s="56" t="s">
        <v>87</v>
      </c>
    </row>
    <row r="99" spans="2:3" ht="20.100000000000001" customHeight="1" x14ac:dyDescent="0.25">
      <c r="B99" s="55">
        <v>1</v>
      </c>
      <c r="C99" s="56" t="s">
        <v>88</v>
      </c>
    </row>
    <row r="100" spans="2:3" ht="20.100000000000001" customHeight="1" x14ac:dyDescent="0.25">
      <c r="B100" s="55">
        <v>1</v>
      </c>
      <c r="C100" s="56" t="s">
        <v>89</v>
      </c>
    </row>
    <row r="101" spans="2:3" ht="20.100000000000001" customHeight="1" x14ac:dyDescent="0.25">
      <c r="B101" s="55">
        <v>1</v>
      </c>
      <c r="C101" s="56" t="s">
        <v>90</v>
      </c>
    </row>
    <row r="102" spans="2:3" ht="20.100000000000001" customHeight="1" x14ac:dyDescent="0.25">
      <c r="B102" s="55">
        <v>1</v>
      </c>
      <c r="C102" s="56" t="s">
        <v>91</v>
      </c>
    </row>
    <row r="103" spans="2:3" ht="20.100000000000001" customHeight="1" x14ac:dyDescent="0.25">
      <c r="B103" s="55">
        <v>1</v>
      </c>
      <c r="C103" s="56" t="s">
        <v>92</v>
      </c>
    </row>
    <row r="104" spans="2:3" ht="20.100000000000001" customHeight="1" x14ac:dyDescent="0.25">
      <c r="B104" s="55">
        <v>1</v>
      </c>
      <c r="C104" s="56" t="s">
        <v>93</v>
      </c>
    </row>
    <row r="105" spans="2:3" ht="20.100000000000001" customHeight="1" x14ac:dyDescent="0.25">
      <c r="B105" s="55">
        <v>3</v>
      </c>
      <c r="C105" s="56" t="s">
        <v>94</v>
      </c>
    </row>
    <row r="106" spans="2:3" ht="20.100000000000001" customHeight="1" x14ac:dyDescent="0.25">
      <c r="B106" s="55">
        <v>1</v>
      </c>
      <c r="C106" s="56" t="s">
        <v>95</v>
      </c>
    </row>
    <row r="107" spans="2:3" ht="20.100000000000001" customHeight="1" x14ac:dyDescent="0.25">
      <c r="B107" s="55">
        <v>1</v>
      </c>
      <c r="C107" s="56" t="s">
        <v>96</v>
      </c>
    </row>
    <row r="108" spans="2:3" ht="20.100000000000001" customHeight="1" x14ac:dyDescent="0.25">
      <c r="B108" s="55">
        <v>1</v>
      </c>
      <c r="C108" s="56" t="s">
        <v>97</v>
      </c>
    </row>
    <row r="109" spans="2:3" ht="20.100000000000001" customHeight="1" x14ac:dyDescent="0.25">
      <c r="B109" s="55">
        <v>1</v>
      </c>
      <c r="C109" s="56" t="s">
        <v>98</v>
      </c>
    </row>
    <row r="110" spans="2:3" ht="20.100000000000001" customHeight="1" x14ac:dyDescent="0.25">
      <c r="B110" s="55">
        <v>1</v>
      </c>
      <c r="C110" s="56" t="s">
        <v>99</v>
      </c>
    </row>
    <row r="111" spans="2:3" ht="20.100000000000001" customHeight="1" x14ac:dyDescent="0.25">
      <c r="B111" s="55">
        <v>1</v>
      </c>
      <c r="C111" s="56" t="s">
        <v>100</v>
      </c>
    </row>
    <row r="112" spans="2:3" ht="20.100000000000001" customHeight="1" x14ac:dyDescent="0.25">
      <c r="B112" s="55">
        <v>1</v>
      </c>
      <c r="C112" s="56" t="s">
        <v>101</v>
      </c>
    </row>
    <row r="113" spans="2:3" ht="20.100000000000001" customHeight="1" x14ac:dyDescent="0.25">
      <c r="B113" s="55">
        <v>1</v>
      </c>
      <c r="C113" s="56" t="s">
        <v>102</v>
      </c>
    </row>
    <row r="114" spans="2:3" ht="20.100000000000001" customHeight="1" x14ac:dyDescent="0.25">
      <c r="B114" s="55">
        <v>1</v>
      </c>
      <c r="C114" s="56" t="s">
        <v>103</v>
      </c>
    </row>
    <row r="115" spans="2:3" ht="20.100000000000001" customHeight="1" x14ac:dyDescent="0.25">
      <c r="B115" s="59">
        <v>23</v>
      </c>
      <c r="C115" s="62"/>
    </row>
    <row r="116" spans="2:3" ht="20.100000000000001" customHeight="1" x14ac:dyDescent="0.25">
      <c r="B116" s="55"/>
      <c r="C116" s="56"/>
    </row>
    <row r="117" spans="2:3" ht="20.100000000000001" customHeight="1" x14ac:dyDescent="0.3">
      <c r="B117" s="57"/>
      <c r="C117" s="53" t="s">
        <v>73</v>
      </c>
    </row>
    <row r="118" spans="2:3" ht="20.100000000000001" customHeight="1" x14ac:dyDescent="0.25">
      <c r="B118" s="55">
        <v>9</v>
      </c>
      <c r="C118" s="56" t="s">
        <v>104</v>
      </c>
    </row>
    <row r="119" spans="2:3" ht="20.100000000000001" customHeight="1" x14ac:dyDescent="0.25">
      <c r="B119" s="55">
        <v>4</v>
      </c>
      <c r="C119" s="56" t="s">
        <v>105</v>
      </c>
    </row>
    <row r="120" spans="2:3" ht="20.100000000000001" customHeight="1" x14ac:dyDescent="0.25">
      <c r="B120" s="55">
        <v>1</v>
      </c>
      <c r="C120" s="56" t="s">
        <v>106</v>
      </c>
    </row>
    <row r="121" spans="2:3" ht="20.100000000000001" customHeight="1" x14ac:dyDescent="0.25">
      <c r="B121" s="55">
        <v>1</v>
      </c>
      <c r="C121" s="56" t="s">
        <v>107</v>
      </c>
    </row>
    <row r="122" spans="2:3" ht="20.100000000000001" customHeight="1" x14ac:dyDescent="0.25">
      <c r="B122" s="55">
        <v>1</v>
      </c>
      <c r="C122" s="56" t="s">
        <v>108</v>
      </c>
    </row>
    <row r="123" spans="2:3" ht="20.100000000000001" customHeight="1" x14ac:dyDescent="0.25">
      <c r="B123" s="55">
        <v>1</v>
      </c>
      <c r="C123" s="56" t="s">
        <v>109</v>
      </c>
    </row>
    <row r="124" spans="2:3" ht="20.100000000000001" customHeight="1" x14ac:dyDescent="0.25">
      <c r="B124" s="55">
        <v>1</v>
      </c>
      <c r="C124" s="56" t="s">
        <v>110</v>
      </c>
    </row>
    <row r="125" spans="2:3" ht="20.100000000000001" customHeight="1" x14ac:dyDescent="0.25">
      <c r="B125" s="55">
        <v>1</v>
      </c>
      <c r="C125" s="56" t="s">
        <v>111</v>
      </c>
    </row>
    <row r="126" spans="2:3" ht="20.100000000000001" customHeight="1" x14ac:dyDescent="0.25">
      <c r="B126" s="53">
        <v>19</v>
      </c>
      <c r="C126" s="56"/>
    </row>
    <row r="127" spans="2:3" ht="20.100000000000001" customHeight="1" x14ac:dyDescent="0.25">
      <c r="B127" s="63"/>
      <c r="C127" s="50"/>
    </row>
    <row r="128" spans="2:3" ht="20.100000000000001" customHeight="1" x14ac:dyDescent="0.25">
      <c r="B128" s="55">
        <v>1</v>
      </c>
      <c r="C128" s="56" t="s">
        <v>145</v>
      </c>
    </row>
    <row r="129" spans="2:3" ht="20.100000000000001" customHeight="1" x14ac:dyDescent="0.3">
      <c r="B129" s="64"/>
      <c r="C129" s="25"/>
    </row>
    <row r="130" spans="2:3" ht="20.100000000000001" customHeight="1" x14ac:dyDescent="0.3">
      <c r="B130" s="51"/>
      <c r="C130" s="52" t="s">
        <v>58</v>
      </c>
    </row>
    <row r="131" spans="2:3" ht="20.100000000000001" customHeight="1" x14ac:dyDescent="0.25">
      <c r="B131" s="25"/>
      <c r="C131" s="69" t="s">
        <v>193</v>
      </c>
    </row>
    <row r="132" spans="2:3" ht="20.100000000000001" customHeight="1" x14ac:dyDescent="0.2">
      <c r="B132" s="34">
        <v>2</v>
      </c>
      <c r="C132" s="39" t="s">
        <v>112</v>
      </c>
    </row>
    <row r="133" spans="2:3" ht="20.100000000000001" customHeight="1" x14ac:dyDescent="0.2">
      <c r="B133" s="34">
        <v>2</v>
      </c>
      <c r="C133" s="39" t="s">
        <v>113</v>
      </c>
    </row>
    <row r="134" spans="2:3" ht="20.100000000000001" customHeight="1" x14ac:dyDescent="0.2">
      <c r="B134" s="34">
        <v>2</v>
      </c>
      <c r="C134" s="39" t="s">
        <v>114</v>
      </c>
    </row>
    <row r="135" spans="2:3" ht="20.100000000000001" customHeight="1" x14ac:dyDescent="0.2">
      <c r="B135" s="34">
        <v>2</v>
      </c>
      <c r="C135" s="39" t="s">
        <v>115</v>
      </c>
    </row>
    <row r="136" spans="2:3" ht="20.100000000000001" customHeight="1" x14ac:dyDescent="0.2">
      <c r="B136" s="34">
        <v>2</v>
      </c>
      <c r="C136" s="39" t="s">
        <v>116</v>
      </c>
    </row>
    <row r="137" spans="2:3" ht="20.100000000000001" customHeight="1" x14ac:dyDescent="0.2">
      <c r="B137" s="34">
        <v>1</v>
      </c>
      <c r="C137" s="39" t="s">
        <v>117</v>
      </c>
    </row>
    <row r="138" spans="2:3" ht="20.100000000000001" customHeight="1" x14ac:dyDescent="0.2">
      <c r="B138" s="34">
        <v>2</v>
      </c>
      <c r="C138" s="39" t="s">
        <v>118</v>
      </c>
    </row>
    <row r="139" spans="2:3" ht="20.100000000000001" customHeight="1" x14ac:dyDescent="0.2">
      <c r="B139" s="34">
        <v>1</v>
      </c>
      <c r="C139" s="39" t="s">
        <v>119</v>
      </c>
    </row>
    <row r="140" spans="2:3" ht="20.100000000000001" customHeight="1" x14ac:dyDescent="0.2">
      <c r="B140" s="34">
        <v>1</v>
      </c>
      <c r="C140" s="39" t="s">
        <v>120</v>
      </c>
    </row>
    <row r="141" spans="2:3" ht="20.100000000000001" customHeight="1" x14ac:dyDescent="0.2">
      <c r="B141" s="34">
        <v>1</v>
      </c>
      <c r="C141" s="39" t="s">
        <v>121</v>
      </c>
    </row>
    <row r="142" spans="2:3" ht="20.100000000000001" customHeight="1" x14ac:dyDescent="0.2">
      <c r="B142" s="34">
        <v>1</v>
      </c>
      <c r="C142" s="39" t="s">
        <v>122</v>
      </c>
    </row>
    <row r="143" spans="2:3" ht="20.100000000000001" customHeight="1" x14ac:dyDescent="0.2">
      <c r="B143" s="34">
        <v>1</v>
      </c>
      <c r="C143" s="39" t="s">
        <v>123</v>
      </c>
    </row>
    <row r="144" spans="2:3" ht="20.100000000000001" customHeight="1" x14ac:dyDescent="0.2">
      <c r="B144" s="34">
        <v>1</v>
      </c>
      <c r="C144" s="39" t="s">
        <v>124</v>
      </c>
    </row>
    <row r="145" spans="2:3" ht="20.100000000000001" customHeight="1" x14ac:dyDescent="0.2">
      <c r="B145" s="34">
        <v>1</v>
      </c>
      <c r="C145" s="39" t="s">
        <v>125</v>
      </c>
    </row>
    <row r="146" spans="2:3" ht="20.100000000000001" customHeight="1" x14ac:dyDescent="0.2">
      <c r="B146" s="34">
        <v>1</v>
      </c>
      <c r="C146" s="39" t="s">
        <v>126</v>
      </c>
    </row>
    <row r="147" spans="2:3" ht="20.100000000000001" customHeight="1" x14ac:dyDescent="0.2">
      <c r="B147" s="34">
        <v>1</v>
      </c>
      <c r="C147" s="39" t="s">
        <v>127</v>
      </c>
    </row>
    <row r="148" spans="2:3" ht="20.100000000000001" customHeight="1" x14ac:dyDescent="0.2">
      <c r="B148" s="34">
        <v>1</v>
      </c>
      <c r="C148" s="39" t="s">
        <v>128</v>
      </c>
    </row>
    <row r="149" spans="2:3" ht="20.100000000000001" customHeight="1" x14ac:dyDescent="0.25">
      <c r="B149" s="113">
        <f>SUM(B132:B148)</f>
        <v>23</v>
      </c>
      <c r="C149" s="39"/>
    </row>
    <row r="150" spans="2:3" ht="20.100000000000001" customHeight="1" x14ac:dyDescent="0.25">
      <c r="B150" s="65"/>
      <c r="C150" s="66"/>
    </row>
    <row r="151" spans="2:3" ht="20.100000000000001" customHeight="1" x14ac:dyDescent="0.25">
      <c r="B151" s="55" t="s">
        <v>60</v>
      </c>
      <c r="C151" s="55" t="s">
        <v>61</v>
      </c>
    </row>
    <row r="152" spans="2:3" ht="20.100000000000001" customHeight="1" x14ac:dyDescent="0.2">
      <c r="B152" s="28">
        <v>1</v>
      </c>
      <c r="C152" s="67" t="s">
        <v>129</v>
      </c>
    </row>
    <row r="153" spans="2:3" ht="20.100000000000001" customHeight="1" x14ac:dyDescent="0.2">
      <c r="B153" s="28">
        <v>1</v>
      </c>
      <c r="C153" s="67" t="s">
        <v>130</v>
      </c>
    </row>
    <row r="154" spans="2:3" ht="20.100000000000001" customHeight="1" x14ac:dyDescent="0.2">
      <c r="B154" s="28">
        <v>3</v>
      </c>
      <c r="C154" s="67" t="s">
        <v>131</v>
      </c>
    </row>
    <row r="155" spans="2:3" ht="20.100000000000001" customHeight="1" x14ac:dyDescent="0.2">
      <c r="B155" s="28">
        <v>4</v>
      </c>
      <c r="C155" s="67" t="s">
        <v>132</v>
      </c>
    </row>
    <row r="156" spans="2:3" ht="20.100000000000001" customHeight="1" x14ac:dyDescent="0.2">
      <c r="B156" s="28">
        <v>1</v>
      </c>
      <c r="C156" s="67" t="s">
        <v>133</v>
      </c>
    </row>
    <row r="157" spans="2:3" ht="20.100000000000001" customHeight="1" x14ac:dyDescent="0.2">
      <c r="B157" s="28">
        <v>2</v>
      </c>
      <c r="C157" s="67" t="s">
        <v>134</v>
      </c>
    </row>
    <row r="158" spans="2:3" ht="20.100000000000001" customHeight="1" x14ac:dyDescent="0.25">
      <c r="B158" s="68">
        <f>SUM(B152:B157)</f>
        <v>12</v>
      </c>
      <c r="C158" s="67"/>
    </row>
    <row r="159" spans="2:3" ht="20.100000000000001" customHeight="1" x14ac:dyDescent="0.25">
      <c r="B159" s="65"/>
      <c r="C159" s="66"/>
    </row>
    <row r="160" spans="2:3" ht="20.100000000000001" customHeight="1" x14ac:dyDescent="0.25">
      <c r="B160" s="85" t="s">
        <v>151</v>
      </c>
      <c r="C160" s="86" t="s">
        <v>152</v>
      </c>
    </row>
    <row r="161" spans="1:5" ht="20.100000000000001" customHeight="1" x14ac:dyDescent="0.25">
      <c r="B161" s="85"/>
      <c r="C161" s="86" t="s">
        <v>153</v>
      </c>
    </row>
    <row r="162" spans="1:5" ht="20.100000000000001" customHeight="1" x14ac:dyDescent="0.25">
      <c r="B162" s="85"/>
      <c r="C162" s="86" t="s">
        <v>154</v>
      </c>
    </row>
    <row r="163" spans="1:5" ht="20.100000000000001" customHeight="1" x14ac:dyDescent="0.25">
      <c r="B163" s="85"/>
      <c r="C163" s="86" t="s">
        <v>155</v>
      </c>
    </row>
    <row r="164" spans="1:5" ht="20.100000000000001" customHeight="1" x14ac:dyDescent="0.25">
      <c r="B164" s="85"/>
      <c r="C164" s="86" t="s">
        <v>156</v>
      </c>
    </row>
    <row r="165" spans="1:5" ht="20.100000000000001" customHeight="1" x14ac:dyDescent="0.25">
      <c r="B165" s="85"/>
      <c r="C165" s="86"/>
    </row>
    <row r="166" spans="1:5" ht="20.100000000000001" customHeight="1" x14ac:dyDescent="0.25">
      <c r="B166" s="87" t="s">
        <v>8</v>
      </c>
      <c r="C166" s="88" t="s">
        <v>157</v>
      </c>
    </row>
    <row r="167" spans="1:5" ht="20.100000000000001" customHeight="1" x14ac:dyDescent="0.25">
      <c r="B167" s="87"/>
      <c r="C167" s="88" t="s">
        <v>158</v>
      </c>
    </row>
    <row r="168" spans="1:5" ht="20.100000000000001" customHeight="1" x14ac:dyDescent="0.25">
      <c r="B168" s="87"/>
      <c r="C168" s="88" t="s">
        <v>159</v>
      </c>
    </row>
    <row r="169" spans="1:5" ht="20.100000000000001" customHeight="1" x14ac:dyDescent="0.25">
      <c r="B169" s="69"/>
      <c r="C169" s="25"/>
    </row>
    <row r="170" spans="1:5" ht="20.100000000000001" customHeight="1" x14ac:dyDescent="0.25">
      <c r="B170" s="69"/>
      <c r="C170" s="25"/>
    </row>
    <row r="171" spans="1:5" ht="20.100000000000001" customHeight="1" x14ac:dyDescent="0.2">
      <c r="A171" s="25"/>
      <c r="B171" s="25"/>
      <c r="C171" s="25"/>
      <c r="D171" s="70"/>
      <c r="E171" s="70"/>
    </row>
    <row r="172" spans="1:5" ht="20.100000000000001" customHeight="1" thickBot="1" x14ac:dyDescent="0.3">
      <c r="B172" s="71" t="s">
        <v>135</v>
      </c>
      <c r="C172" s="72"/>
      <c r="D172" s="70"/>
      <c r="E172" s="70"/>
    </row>
    <row r="173" spans="1:5" ht="20.100000000000001" customHeight="1" x14ac:dyDescent="0.25">
      <c r="B173" s="71"/>
      <c r="C173" s="73"/>
      <c r="D173" s="70"/>
      <c r="E173" s="70"/>
    </row>
    <row r="174" spans="1:5" ht="20.100000000000001" customHeight="1" x14ac:dyDescent="0.25">
      <c r="B174" s="71"/>
      <c r="C174" s="73"/>
      <c r="D174" s="70"/>
      <c r="E174" s="70"/>
    </row>
    <row r="175" spans="1:5" ht="20.100000000000001" customHeight="1" thickBot="1" x14ac:dyDescent="0.3">
      <c r="B175" s="71" t="s">
        <v>136</v>
      </c>
      <c r="C175" s="72"/>
      <c r="D175" s="70"/>
      <c r="E175" s="70"/>
    </row>
    <row r="176" spans="1:5" ht="20.100000000000001" customHeight="1" x14ac:dyDescent="0.25">
      <c r="B176" s="71"/>
      <c r="C176" s="73"/>
      <c r="D176" s="70"/>
      <c r="E176" s="70"/>
    </row>
    <row r="177" spans="2:5" ht="20.100000000000001" customHeight="1" x14ac:dyDescent="0.25">
      <c r="B177" s="71"/>
      <c r="C177" s="73"/>
      <c r="D177" s="70"/>
      <c r="E177" s="70"/>
    </row>
    <row r="178" spans="2:5" ht="20.100000000000001" customHeight="1" x14ac:dyDescent="0.25">
      <c r="B178" s="71"/>
      <c r="C178" s="73"/>
      <c r="D178" s="70"/>
      <c r="E178" s="70"/>
    </row>
    <row r="179" spans="2:5" ht="20.100000000000001" customHeight="1" x14ac:dyDescent="0.25">
      <c r="B179" s="71"/>
    </row>
    <row r="180" spans="2:5" ht="20.100000000000001" customHeight="1" thickBot="1" x14ac:dyDescent="0.3">
      <c r="B180" s="71" t="s">
        <v>137</v>
      </c>
      <c r="C180" s="74"/>
    </row>
    <row r="181" spans="2:5" ht="20.100000000000001" customHeight="1" x14ac:dyDescent="0.25">
      <c r="B181" s="71"/>
    </row>
    <row r="182" spans="2:5" ht="20.100000000000001" customHeight="1" x14ac:dyDescent="0.25">
      <c r="B182" s="71"/>
    </row>
    <row r="183" spans="2:5" ht="20.100000000000001" customHeight="1" x14ac:dyDescent="0.25">
      <c r="B183" s="71"/>
    </row>
    <row r="184" spans="2:5" ht="20.100000000000001" customHeight="1" x14ac:dyDescent="0.25">
      <c r="B184" s="71"/>
    </row>
    <row r="185" spans="2:5" ht="20.100000000000001" customHeight="1" thickBot="1" x14ac:dyDescent="0.3">
      <c r="B185" s="71" t="s">
        <v>138</v>
      </c>
      <c r="C185" s="74"/>
    </row>
    <row r="186" spans="2:5" ht="20.100000000000001" customHeight="1" x14ac:dyDescent="0.25">
      <c r="B186" s="71"/>
    </row>
    <row r="187" spans="2:5" ht="20.100000000000001" customHeight="1" x14ac:dyDescent="0.25">
      <c r="B187" s="71"/>
    </row>
    <row r="188" spans="2:5" ht="20.100000000000001" customHeight="1" thickBot="1" x14ac:dyDescent="0.3">
      <c r="B188" s="71" t="s">
        <v>139</v>
      </c>
      <c r="C188" s="74"/>
    </row>
  </sheetData>
  <mergeCells count="7">
    <mergeCell ref="L4:M5"/>
    <mergeCell ref="A11:B11"/>
    <mergeCell ref="C2:C3"/>
    <mergeCell ref="D2:E2"/>
    <mergeCell ref="C4:C5"/>
    <mergeCell ref="D4:E4"/>
    <mergeCell ref="D5:E5"/>
  </mergeCells>
  <phoneticPr fontId="29" type="noConversion"/>
  <pageMargins left="0.31496062992125984" right="0.31496062992125984" top="0.15748031496062992" bottom="0.15748031496062992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2024-01-04T18:25:44Z</cp:lastPrinted>
  <dcterms:created xsi:type="dcterms:W3CDTF">2024-01-04T16:19:21Z</dcterms:created>
  <dcterms:modified xsi:type="dcterms:W3CDTF">2024-01-04T19:52:20Z</dcterms:modified>
</cp:coreProperties>
</file>