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AC6F71DA-D419-4AD3-99CB-B614A45B04E9}" xr6:coauthVersionLast="47" xr6:coauthVersionMax="47" xr10:uidLastSave="{00000000-0000-0000-0000-000000000000}"/>
  <bookViews>
    <workbookView xWindow="-120" yWindow="-120" windowWidth="20730" windowHeight="11160" xr2:uid="{9CCA88C5-60EA-489B-8FD5-CF5625C830BC}"/>
  </bookViews>
  <sheets>
    <sheet name="INQUIORT" sheetId="2" r:id="rId1"/>
  </sheets>
  <externalReferences>
    <externalReference r:id="rId2"/>
  </externalReferences>
  <definedNames>
    <definedName name="_xlnm._FilterDatabase" localSheetId="0" hidden="1">INQUIORT!$A$22:$K$47</definedName>
    <definedName name="_xlnm.Print_Area" localSheetId="0">INQUIORT!$A$1:$K$100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4" i="2"/>
  <c r="K25" i="2"/>
  <c r="K26" i="2"/>
  <c r="K27" i="2"/>
  <c r="K28" i="2"/>
  <c r="K29" i="2"/>
  <c r="K23" i="2"/>
  <c r="H44" i="2" l="1"/>
  <c r="H43" i="2"/>
  <c r="H42" i="2"/>
  <c r="H41" i="2"/>
  <c r="H40" i="2"/>
  <c r="H39" i="2"/>
  <c r="H38" i="2"/>
  <c r="H37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H23" i="2"/>
</calcChain>
</file>

<file path=xl/sharedStrings.xml><?xml version="1.0" encoding="utf-8"?>
<sst xmlns="http://schemas.openxmlformats.org/spreadsheetml/2006/main" count="129" uniqueCount="124">
  <si>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</si>
  <si>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</si>
  <si>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</si>
  <si>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</si>
  <si>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</si>
  <si>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</si>
  <si>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</si>
  <si>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</si>
  <si>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</si>
  <si>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</si>
  <si>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</si>
  <si>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</si>
  <si>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</si>
  <si>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</si>
  <si>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</si>
  <si>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</si>
  <si>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</si>
  <si>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</si>
  <si>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</si>
  <si>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</si>
  <si>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</si>
  <si>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ELABORADO POR:</t>
  </si>
  <si>
    <t>RECEPCION POR:</t>
  </si>
  <si>
    <t>INSTRUMENTAL</t>
  </si>
  <si>
    <t>INQUIORT</t>
  </si>
  <si>
    <t>INSUMOS QUIRURGICOS ORTOMACX INQUIORT S.A.</t>
  </si>
  <si>
    <t>A999999999</t>
  </si>
  <si>
    <t>BONE CEMENT PLUG 4# (F14MM)</t>
  </si>
  <si>
    <t>BONE CEMENT PLUG 2# (F12MM)</t>
  </si>
  <si>
    <t>BONE CEMENT PLUG 1# (F11MM)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</si>
  <si>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</si>
  <si>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</si>
  <si>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</si>
  <si>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</si>
  <si>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DIAMOND™ POLYETHYLENE ACETABULAR CUP56# (56/28)</t>
  </si>
  <si>
    <t>DIAMOND™ POLYETHYLENE ACETABULAR CUP54# (54/28)</t>
  </si>
  <si>
    <t>DIAMOND™ POLYETHYLENE ACETABULAR CUP52# (52/28)</t>
  </si>
  <si>
    <t>DIAMOND™ POLYETHYLENE ACETABULAR CUP50# (50/28)</t>
  </si>
  <si>
    <t>DIAMOND™ POLYETHYLENE ACETABULAR CUP48# (48/28)</t>
  </si>
  <si>
    <t>DIAMOND™ POLYETHYLENE ACETABULAR CUP46# (46/28)</t>
  </si>
  <si>
    <t>DIAMOND™ POLYETHYLENE ACETABULAR CUP44# (44/28)</t>
  </si>
  <si>
    <t>DIAMOND™ POLYETHYLENE ACETABULAR CUP42# (42/24)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</si>
  <si>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</si>
  <si>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</si>
  <si>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</si>
  <si>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</si>
  <si>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</si>
  <si>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</si>
  <si>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C32112812</t>
  </si>
  <si>
    <t>DIAMOND™ CO-CR-MO FEMORAL HEAD ?28 × 12MM</t>
  </si>
  <si>
    <t>C32112815</t>
  </si>
  <si>
    <t>DIAMOND™ CO-CR-MO FEMORAL HEAD ?28 × 15.5MM</t>
  </si>
  <si>
    <t>C32112805</t>
  </si>
  <si>
    <t>DIAMOND™ CO-CR-MO FEMORAL HEAD ?28 × 5MM</t>
  </si>
  <si>
    <t>C32112808</t>
  </si>
  <si>
    <t>DIAMOND™ CO-CR-MO FEMORAL HEAD ?28 × 8.5MM</t>
  </si>
  <si>
    <t>SUBITON QUIRURGICO RO</t>
  </si>
  <si>
    <t>SOLUPRE</t>
  </si>
  <si>
    <t xml:space="preserve">IOBAN </t>
  </si>
  <si>
    <t>P22310056</t>
  </si>
  <si>
    <t>P22310054</t>
  </si>
  <si>
    <t>P22310052</t>
  </si>
  <si>
    <t>P22310048</t>
  </si>
  <si>
    <t>P22310050</t>
  </si>
  <si>
    <t>P22310046</t>
  </si>
  <si>
    <t>P22310044</t>
  </si>
  <si>
    <t>P22310042</t>
  </si>
  <si>
    <t>P20820004B</t>
  </si>
  <si>
    <t>P20820002B</t>
  </si>
  <si>
    <t>P20820001B</t>
  </si>
  <si>
    <t>C20810001</t>
  </si>
  <si>
    <t>C20810002</t>
  </si>
  <si>
    <t>C20810003</t>
  </si>
  <si>
    <t>C20810004</t>
  </si>
  <si>
    <t>100.27</t>
  </si>
  <si>
    <t>880000</t>
  </si>
  <si>
    <t>BANDEJA INTERNA CAJA AZUL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</si>
  <si>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</si>
  <si>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</si>
  <si>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</si>
  <si>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</si>
  <si>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</si>
  <si>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</si>
  <si>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</si>
  <si>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</si>
  <si>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</si>
  <si>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</si>
  <si>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</si>
  <si>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</si>
  <si>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</si>
  <si>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</si>
  <si>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</si>
  <si>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</si>
  <si>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</si>
  <si>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</si>
  <si>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</si>
  <si>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</si>
  <si>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</si>
  <si>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INSTRUMENTAL ACCESORIO </t>
  </si>
  <si>
    <t>DISECTOR DE COOB</t>
  </si>
  <si>
    <t>CURETA</t>
  </si>
  <si>
    <t>CIZALLA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</si>
  <si>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</si>
  <si>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</si>
  <si>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</si>
  <si>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</si>
  <si>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</si>
  <si>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</si>
  <si>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>CUCHARETA</t>
  </si>
  <si>
    <t>PORTA ALAMBRE</t>
  </si>
  <si>
    <t xml:space="preserve">HOJAS DE SIERRA </t>
  </si>
  <si>
    <t>SEPARADOR DE VOLMAN</t>
  </si>
  <si>
    <t xml:space="preserve">SEPARADOR DE BENET </t>
  </si>
  <si>
    <t>SEPARADORES DE ANGULO</t>
  </si>
  <si>
    <t xml:space="preserve">GUIA DE TAPON </t>
  </si>
  <si>
    <t xml:space="preserve">INICIADORES </t>
  </si>
  <si>
    <t xml:space="preserve">MOTOR CANULADO </t>
  </si>
  <si>
    <t xml:space="preserve">SIERRA OSCILANTE </t>
  </si>
  <si>
    <t xml:space="preserve">BATERIAS NEGRAS </t>
  </si>
  <si>
    <t xml:space="preserve">ANCLAJES DE MOTOR </t>
  </si>
  <si>
    <t>CLINICA BAJAÑA</t>
  </si>
  <si>
    <t xml:space="preserve">KM 26 </t>
  </si>
  <si>
    <t xml:space="preserve">DR. ALEXIS GARCIA </t>
  </si>
  <si>
    <t>NEJ0013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</si>
</sst>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12" fillId="0" borderId="5" xfId="0" applyFont="1" applyBorder="1" applyAlignment="1">
      <alignment horizontal="left"/>
    </xf>
    <xf numFmtId="49" fontId="1" fillId="0" borderId="5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100"/>
  <sheetViews>
    <sheetView showGridLines="0" tabSelected="1" zoomScale="95" zoomScaleNormal="95" zoomScaleSheetLayoutView="95" workbookViewId="0">
      <selection activeCell="I15" sqref="I15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37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5.7109375" style="1" bestFit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60" t="s">
        <v>24</v>
      </c>
      <c r="C3" s="60"/>
      <c r="D3" s="60"/>
      <c r="E3" s="60"/>
      <c r="F3" s="60"/>
      <c r="G3" s="60"/>
      <c r="H3" s="60"/>
      <c r="I3" s="60"/>
      <c r="J3" s="60"/>
      <c r="K3" s="60"/>
    </row>
    <row r="4" spans="1:11" ht="16.5" x14ac:dyDescent="0.25">
      <c r="B4" s="60" t="s">
        <v>25</v>
      </c>
      <c r="C4" s="60"/>
      <c r="D4" s="60"/>
      <c r="E4" s="60"/>
      <c r="F4" s="60"/>
      <c r="G4" s="60"/>
      <c r="H4" s="60"/>
      <c r="I4" s="60"/>
      <c r="J4" s="60"/>
      <c r="K4" s="60"/>
    </row>
    <row r="5" spans="1:11" ht="16.5" x14ac:dyDescent="0.25">
      <c r="B5" s="60" t="s">
        <v>0</v>
      </c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48" t="s">
        <v>1</v>
      </c>
      <c r="B8" s="48"/>
      <c r="C8" s="49"/>
      <c r="D8" s="61">
        <v>44767</v>
      </c>
      <c r="E8" s="62"/>
      <c r="H8" s="8" t="s">
        <v>2</v>
      </c>
      <c r="I8" s="9" t="s">
        <v>123</v>
      </c>
    </row>
    <row r="9" spans="1:11" s="10" customFormat="1" x14ac:dyDescent="0.25">
      <c r="B9" s="38"/>
      <c r="H9" s="11"/>
    </row>
    <row r="10" spans="1:11" s="7" customFormat="1" x14ac:dyDescent="0.25">
      <c r="A10" s="48" t="s">
        <v>3</v>
      </c>
      <c r="B10" s="48"/>
      <c r="C10" s="49"/>
      <c r="D10" s="58" t="s">
        <v>120</v>
      </c>
      <c r="E10" s="58"/>
      <c r="F10" s="58"/>
      <c r="G10" s="58"/>
      <c r="H10" s="12" t="s">
        <v>4</v>
      </c>
      <c r="I10" s="59"/>
      <c r="J10" s="59"/>
      <c r="K10" s="59"/>
    </row>
    <row r="11" spans="1:11" s="10" customFormat="1" x14ac:dyDescent="0.25">
      <c r="B11" s="38"/>
      <c r="H11" s="11"/>
    </row>
    <row r="12" spans="1:11" s="10" customFormat="1" ht="31.5" x14ac:dyDescent="0.25">
      <c r="A12" s="48" t="s">
        <v>5</v>
      </c>
      <c r="B12" s="48"/>
      <c r="C12" s="49"/>
      <c r="D12" s="58" t="s">
        <v>121</v>
      </c>
      <c r="E12" s="58"/>
      <c r="F12" s="58"/>
      <c r="G12" s="58"/>
      <c r="H12" s="12" t="s">
        <v>6</v>
      </c>
      <c r="I12" s="58" t="s">
        <v>7</v>
      </c>
      <c r="J12" s="58"/>
      <c r="K12" s="58"/>
    </row>
    <row r="13" spans="1:11" s="10" customFormat="1" x14ac:dyDescent="0.25">
      <c r="B13" s="38"/>
      <c r="H13" s="11"/>
    </row>
    <row r="14" spans="1:11" s="7" customFormat="1" x14ac:dyDescent="0.25">
      <c r="A14" s="48" t="s">
        <v>8</v>
      </c>
      <c r="B14" s="48"/>
      <c r="C14" s="49"/>
      <c r="D14" s="63">
        <v>44767</v>
      </c>
      <c r="E14" s="64"/>
      <c r="F14" s="64"/>
      <c r="G14" s="65"/>
      <c r="H14" s="12" t="s">
        <v>9</v>
      </c>
      <c r="I14" s="66">
        <v>0.83333333333333337</v>
      </c>
      <c r="J14" s="51"/>
      <c r="K14" s="52"/>
    </row>
    <row r="15" spans="1:11" s="10" customFormat="1" x14ac:dyDescent="0.25">
      <c r="B15" s="38"/>
      <c r="H15" s="11"/>
    </row>
    <row r="16" spans="1:11" s="7" customFormat="1" x14ac:dyDescent="0.25">
      <c r="A16" s="48" t="s">
        <v>10</v>
      </c>
      <c r="B16" s="48"/>
      <c r="C16" s="49"/>
      <c r="D16" s="50" t="s">
        <v>122</v>
      </c>
      <c r="E16" s="51"/>
      <c r="F16" s="51"/>
      <c r="G16" s="51"/>
      <c r="H16" s="51"/>
      <c r="I16" s="51"/>
      <c r="J16" s="51"/>
      <c r="K16" s="52"/>
    </row>
    <row r="17" spans="1:11" s="10" customFormat="1" x14ac:dyDescent="0.25">
      <c r="B17" s="38"/>
      <c r="H17" s="11"/>
    </row>
    <row r="18" spans="1:11" s="7" customFormat="1" x14ac:dyDescent="0.25">
      <c r="A18" s="48" t="s">
        <v>11</v>
      </c>
      <c r="B18" s="48"/>
      <c r="C18" s="49"/>
      <c r="D18" s="50"/>
      <c r="E18" s="51"/>
      <c r="F18" s="51"/>
      <c r="G18" s="52"/>
      <c r="H18" s="13" t="s">
        <v>12</v>
      </c>
      <c r="I18" s="53"/>
      <c r="J18" s="54"/>
      <c r="K18" s="55"/>
    </row>
    <row r="19" spans="1:11" s="10" customFormat="1" x14ac:dyDescent="0.25">
      <c r="B19" s="38"/>
      <c r="H19" s="11"/>
    </row>
    <row r="20" spans="1:11" s="7" customFormat="1" x14ac:dyDescent="0.25">
      <c r="A20" s="48" t="s">
        <v>13</v>
      </c>
      <c r="B20" s="48"/>
      <c r="C20" s="48"/>
      <c r="D20" s="53"/>
      <c r="E20" s="5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14</v>
      </c>
      <c r="B22" s="17" t="s">
        <v>15</v>
      </c>
      <c r="C22" s="67" t="s">
        <v>16</v>
      </c>
      <c r="D22" s="68"/>
      <c r="E22" s="68"/>
      <c r="F22" s="68"/>
      <c r="G22" s="68"/>
      <c r="H22" s="18" t="s">
        <v>17</v>
      </c>
      <c r="I22" s="13" t="s">
        <v>18</v>
      </c>
      <c r="J22" s="16" t="s">
        <v>19</v>
      </c>
      <c r="K22" s="16" t="s">
        <v>20</v>
      </c>
    </row>
    <row r="23" spans="1:11" x14ac:dyDescent="0.25">
      <c r="A23" s="20">
        <v>1</v>
      </c>
      <c r="B23" s="47" t="s">
        <v>67</v>
      </c>
      <c r="C23" s="21" t="s">
        <v>27</v>
      </c>
      <c r="D23" s="22"/>
      <c r="E23" s="22"/>
      <c r="F23" s="22"/>
      <c r="G23" s="23"/>
      <c r="H23" s="35">
        <f>INDEX('[1]Saldo Inventario lotes'!$A$8:$C$8559,MATCH(B23,'[1]Saldo Inventario lotes'!$A$8:$A$8559,0),3)</f>
        <v>1900062532</v>
      </c>
      <c r="I23" s="20">
        <v>1</v>
      </c>
      <c r="J23" s="36">
        <v>264</v>
      </c>
      <c r="K23" s="36">
        <f>I23*J23</f>
        <v>264</v>
      </c>
    </row>
    <row r="24" spans="1:11" x14ac:dyDescent="0.25">
      <c r="A24" s="20">
        <f>+A23+1</f>
        <v>2</v>
      </c>
      <c r="B24" s="47" t="s">
        <v>68</v>
      </c>
      <c r="C24" s="21" t="s">
        <v>28</v>
      </c>
      <c r="D24" s="22"/>
      <c r="E24" s="22"/>
      <c r="F24" s="22"/>
      <c r="G24" s="23"/>
      <c r="H24" s="35">
        <f>INDEX('[1]Saldo Inventario lotes'!$A$8:$C$8559,MATCH(B24,'[1]Saldo Inventario lotes'!$A$8:$A$8559,0),3)</f>
        <v>2100082659</v>
      </c>
      <c r="I24" s="20">
        <v>1</v>
      </c>
      <c r="J24" s="36">
        <v>264</v>
      </c>
      <c r="K24" s="36">
        <f t="shared" ref="K24:K47" si="0">I24*J24</f>
        <v>264</v>
      </c>
    </row>
    <row r="25" spans="1:11" x14ac:dyDescent="0.25">
      <c r="A25" s="20">
        <f t="shared" ref="A25:A47" si="1">+A24+1</f>
        <v>3</v>
      </c>
      <c r="B25" s="47" t="s">
        <v>69</v>
      </c>
      <c r="C25" s="21" t="s">
        <v>29</v>
      </c>
      <c r="D25" s="22"/>
      <c r="E25" s="22"/>
      <c r="F25" s="22"/>
      <c r="G25" s="23"/>
      <c r="H25" s="35">
        <f>INDEX('[1]Saldo Inventario lotes'!$A$8:$C$8559,MATCH(B25,'[1]Saldo Inventario lotes'!$A$8:$A$8559,0),3)</f>
        <v>2100053994</v>
      </c>
      <c r="I25" s="20">
        <v>1</v>
      </c>
      <c r="J25" s="36">
        <v>264</v>
      </c>
      <c r="K25" s="36">
        <f t="shared" si="0"/>
        <v>264</v>
      </c>
    </row>
    <row r="26" spans="1:11" x14ac:dyDescent="0.25">
      <c r="A26" s="20">
        <f t="shared" si="1"/>
        <v>4</v>
      </c>
      <c r="B26" s="47" t="s">
        <v>70</v>
      </c>
      <c r="C26" s="21" t="s">
        <v>30</v>
      </c>
      <c r="D26" s="22"/>
      <c r="E26" s="22"/>
      <c r="F26" s="22"/>
      <c r="G26" s="23"/>
      <c r="H26" s="35">
        <f>INDEX('[1]Saldo Inventario lotes'!$A$8:$C$8559,MATCH(B26,'[1]Saldo Inventario lotes'!$A$8:$A$8559,0),3)</f>
        <v>2100050507</v>
      </c>
      <c r="I26" s="20">
        <v>1</v>
      </c>
      <c r="J26" s="36">
        <v>264</v>
      </c>
      <c r="K26" s="36">
        <f t="shared" si="0"/>
        <v>264</v>
      </c>
    </row>
    <row r="27" spans="1:11" x14ac:dyDescent="0.25">
      <c r="A27" s="20">
        <f t="shared" si="1"/>
        <v>5</v>
      </c>
      <c r="B27" s="47" t="s">
        <v>71</v>
      </c>
      <c r="C27" s="21" t="s">
        <v>31</v>
      </c>
      <c r="D27" s="22"/>
      <c r="E27" s="22"/>
      <c r="F27" s="22"/>
      <c r="G27" s="23"/>
      <c r="H27" s="35">
        <f>INDEX('[1]Saldo Inventario lotes'!$A$8:$C$8559,MATCH(B27,'[1]Saldo Inventario lotes'!$A$8:$A$8559,0),3)</f>
        <v>2200015931</v>
      </c>
      <c r="I27" s="20">
        <v>1</v>
      </c>
      <c r="J27" s="36">
        <v>264</v>
      </c>
      <c r="K27" s="36">
        <f t="shared" si="0"/>
        <v>264</v>
      </c>
    </row>
    <row r="28" spans="1:11" x14ac:dyDescent="0.25">
      <c r="A28" s="20">
        <f t="shared" si="1"/>
        <v>6</v>
      </c>
      <c r="B28" s="47" t="s">
        <v>72</v>
      </c>
      <c r="C28" s="21" t="s">
        <v>32</v>
      </c>
      <c r="D28" s="22"/>
      <c r="E28" s="22"/>
      <c r="F28" s="22"/>
      <c r="G28" s="23"/>
      <c r="H28" s="35">
        <f>INDEX('[1]Saldo Inventario lotes'!$A$8:$C$8559,MATCH(B28,'[1]Saldo Inventario lotes'!$A$8:$A$8559,0),3)</f>
        <v>2100068442</v>
      </c>
      <c r="I28" s="20">
        <v>1</v>
      </c>
      <c r="J28" s="36">
        <v>264</v>
      </c>
      <c r="K28" s="36">
        <f t="shared" si="0"/>
        <v>264</v>
      </c>
    </row>
    <row r="29" spans="1:11" x14ac:dyDescent="0.25">
      <c r="A29" s="20">
        <f t="shared" si="1"/>
        <v>7</v>
      </c>
      <c r="B29" s="47" t="s">
        <v>73</v>
      </c>
      <c r="C29" s="21" t="s">
        <v>33</v>
      </c>
      <c r="D29" s="22"/>
      <c r="E29" s="22"/>
      <c r="F29" s="22"/>
      <c r="G29" s="23"/>
      <c r="H29" s="35">
        <f>INDEX('[1]Saldo Inventario lotes'!$A$8:$C$8559,MATCH(B29,'[1]Saldo Inventario lotes'!$A$8:$A$8559,0),3)</f>
        <v>1900028467</v>
      </c>
      <c r="I29" s="20">
        <v>1</v>
      </c>
      <c r="J29" s="36">
        <v>264</v>
      </c>
      <c r="K29" s="36">
        <f t="shared" si="0"/>
        <v>264</v>
      </c>
    </row>
    <row r="30" spans="1:11" x14ac:dyDescent="0.25">
      <c r="A30" s="20">
        <f t="shared" si="1"/>
        <v>8</v>
      </c>
      <c r="B30" s="47" t="s">
        <v>59</v>
      </c>
      <c r="C30" s="21" t="s">
        <v>34</v>
      </c>
      <c r="D30" s="22"/>
      <c r="E30" s="22"/>
      <c r="F30" s="22"/>
      <c r="G30" s="23"/>
      <c r="H30" s="35">
        <f>INDEX('[1]Saldo Inventario lotes'!$A$8:$C$8559,MATCH(B30,'[1]Saldo Inventario lotes'!$A$8:$A$8559,0),3)</f>
        <v>1900012233</v>
      </c>
      <c r="I30" s="20">
        <v>1</v>
      </c>
      <c r="J30" s="36">
        <v>264</v>
      </c>
      <c r="K30" s="36">
        <f t="shared" si="0"/>
        <v>264</v>
      </c>
    </row>
    <row r="31" spans="1:11" x14ac:dyDescent="0.25">
      <c r="A31" s="20">
        <f t="shared" si="1"/>
        <v>9</v>
      </c>
      <c r="B31" s="47" t="s">
        <v>60</v>
      </c>
      <c r="C31" s="21" t="s">
        <v>35</v>
      </c>
      <c r="D31" s="22"/>
      <c r="E31" s="22"/>
      <c r="F31" s="22"/>
      <c r="G31" s="23"/>
      <c r="H31" s="35">
        <f>INDEX('[1]Saldo Inventario lotes'!$A$8:$C$8559,MATCH(B31,'[1]Saldo Inventario lotes'!$A$8:$A$8559,0),3)</f>
        <v>1800098858</v>
      </c>
      <c r="I31" s="20">
        <v>1</v>
      </c>
      <c r="J31" s="36">
        <v>264</v>
      </c>
      <c r="K31" s="36">
        <f t="shared" si="0"/>
        <v>264</v>
      </c>
    </row>
    <row r="32" spans="1:11" x14ac:dyDescent="0.25">
      <c r="A32" s="20">
        <f t="shared" si="1"/>
        <v>10</v>
      </c>
      <c r="B32" s="47" t="s">
        <v>61</v>
      </c>
      <c r="C32" s="21" t="s">
        <v>36</v>
      </c>
      <c r="D32" s="22"/>
      <c r="E32" s="22"/>
      <c r="F32" s="22"/>
      <c r="G32" s="23"/>
      <c r="H32" s="35">
        <f>INDEX('[1]Saldo Inventario lotes'!$A$8:$C$8559,MATCH(B32,'[1]Saldo Inventario lotes'!$A$8:$A$8559,0),3)</f>
        <v>1800098608</v>
      </c>
      <c r="I32" s="20">
        <v>1</v>
      </c>
      <c r="J32" s="36">
        <v>264</v>
      </c>
      <c r="K32" s="36">
        <f t="shared" si="0"/>
        <v>264</v>
      </c>
    </row>
    <row r="33" spans="1:11" x14ac:dyDescent="0.25">
      <c r="A33" s="20">
        <f t="shared" si="1"/>
        <v>11</v>
      </c>
      <c r="B33" s="47" t="s">
        <v>63</v>
      </c>
      <c r="C33" s="21" t="s">
        <v>37</v>
      </c>
      <c r="D33" s="22"/>
      <c r="E33" s="22"/>
      <c r="F33" s="22"/>
      <c r="G33" s="23"/>
      <c r="H33" s="35">
        <f>INDEX('[1]Saldo Inventario lotes'!$A$8:$C$8559,MATCH(B33,'[1]Saldo Inventario lotes'!$A$8:$A$8559,0),3)</f>
        <v>1800098604</v>
      </c>
      <c r="I33" s="20">
        <v>1</v>
      </c>
      <c r="J33" s="36">
        <v>264</v>
      </c>
      <c r="K33" s="36">
        <f t="shared" si="0"/>
        <v>264</v>
      </c>
    </row>
    <row r="34" spans="1:11" x14ac:dyDescent="0.25">
      <c r="A34" s="20">
        <f t="shared" si="1"/>
        <v>12</v>
      </c>
      <c r="B34" s="47" t="s">
        <v>62</v>
      </c>
      <c r="C34" s="21" t="s">
        <v>38</v>
      </c>
      <c r="D34" s="22"/>
      <c r="E34" s="22"/>
      <c r="F34" s="22"/>
      <c r="G34" s="23"/>
      <c r="H34" s="35">
        <f>INDEX('[1]Saldo Inventario lotes'!$A$8:$C$8559,MATCH(B34,'[1]Saldo Inventario lotes'!$A$8:$A$8559,0),3)</f>
        <v>1800034395</v>
      </c>
      <c r="I34" s="20">
        <v>1</v>
      </c>
      <c r="J34" s="36">
        <v>264</v>
      </c>
      <c r="K34" s="36">
        <f t="shared" si="0"/>
        <v>264</v>
      </c>
    </row>
    <row r="35" spans="1:11" x14ac:dyDescent="0.25">
      <c r="A35" s="20">
        <f t="shared" si="1"/>
        <v>13</v>
      </c>
      <c r="B35" s="47" t="s">
        <v>64</v>
      </c>
      <c r="C35" s="21" t="s">
        <v>39</v>
      </c>
      <c r="D35" s="22"/>
      <c r="E35" s="22"/>
      <c r="F35" s="22"/>
      <c r="G35" s="23"/>
      <c r="H35" s="35">
        <f>INDEX('[1]Saldo Inventario lotes'!$A$8:$C$8559,MATCH(B35,'[1]Saldo Inventario lotes'!$A$8:$A$8559,0),3)</f>
        <v>2100069808</v>
      </c>
      <c r="I35" s="20">
        <v>1</v>
      </c>
      <c r="J35" s="36">
        <v>264</v>
      </c>
      <c r="K35" s="36">
        <f t="shared" si="0"/>
        <v>264</v>
      </c>
    </row>
    <row r="36" spans="1:11" x14ac:dyDescent="0.25">
      <c r="A36" s="20">
        <f t="shared" si="1"/>
        <v>14</v>
      </c>
      <c r="B36" s="47" t="s">
        <v>65</v>
      </c>
      <c r="C36" s="21" t="s">
        <v>40</v>
      </c>
      <c r="D36" s="22"/>
      <c r="E36" s="22"/>
      <c r="F36" s="22"/>
      <c r="G36" s="23"/>
      <c r="H36" s="35" t="s">
        <v>26</v>
      </c>
      <c r="I36" s="20">
        <v>1</v>
      </c>
      <c r="J36" s="36">
        <v>264</v>
      </c>
      <c r="K36" s="36">
        <f t="shared" si="0"/>
        <v>264</v>
      </c>
    </row>
    <row r="37" spans="1:11" x14ac:dyDescent="0.25">
      <c r="A37" s="20">
        <f t="shared" si="1"/>
        <v>15</v>
      </c>
      <c r="B37" s="47" t="s">
        <v>66</v>
      </c>
      <c r="C37" s="21" t="s">
        <v>41</v>
      </c>
      <c r="D37" s="22"/>
      <c r="E37" s="22"/>
      <c r="F37" s="22"/>
      <c r="G37" s="23"/>
      <c r="H37" s="35">
        <f>INDEX('[1]Saldo Inventario lotes'!$A$8:$C$8559,MATCH(B37,'[1]Saldo Inventario lotes'!$A$8:$A$8559,0),3)</f>
        <v>1900011320</v>
      </c>
      <c r="I37" s="20">
        <v>1</v>
      </c>
      <c r="J37" s="36">
        <v>264</v>
      </c>
      <c r="K37" s="36">
        <f t="shared" si="0"/>
        <v>264</v>
      </c>
    </row>
    <row r="38" spans="1:11" x14ac:dyDescent="0.25">
      <c r="A38" s="20">
        <f t="shared" si="1"/>
        <v>16</v>
      </c>
      <c r="B38" s="47" t="s">
        <v>42</v>
      </c>
      <c r="C38" s="21" t="s">
        <v>43</v>
      </c>
      <c r="D38" s="22"/>
      <c r="E38" s="22"/>
      <c r="F38" s="22"/>
      <c r="G38" s="23"/>
      <c r="H38" s="35">
        <f>INDEX('[1]Saldo Inventario lotes'!$A$8:$C$8559,MATCH(B38,'[1]Saldo Inventario lotes'!$A$8:$A$8559,0),3)</f>
        <v>2000113572</v>
      </c>
      <c r="I38" s="20">
        <v>1</v>
      </c>
      <c r="J38" s="36">
        <v>264</v>
      </c>
      <c r="K38" s="36">
        <f t="shared" si="0"/>
        <v>264</v>
      </c>
    </row>
    <row r="39" spans="1:11" x14ac:dyDescent="0.25">
      <c r="A39" s="20">
        <f t="shared" si="1"/>
        <v>17</v>
      </c>
      <c r="B39" s="47" t="s">
        <v>44</v>
      </c>
      <c r="C39" s="21" t="s">
        <v>45</v>
      </c>
      <c r="D39" s="22"/>
      <c r="E39" s="22"/>
      <c r="F39" s="22"/>
      <c r="G39" s="23"/>
      <c r="H39" s="35">
        <f>INDEX('[1]Saldo Inventario lotes'!$A$8:$C$8559,MATCH(B39,'[1]Saldo Inventario lotes'!$A$8:$A$8559,0),3)</f>
        <v>1900017247</v>
      </c>
      <c r="I39" s="20">
        <v>1</v>
      </c>
      <c r="J39" s="36">
        <v>264</v>
      </c>
      <c r="K39" s="36">
        <f t="shared" si="0"/>
        <v>264</v>
      </c>
    </row>
    <row r="40" spans="1:11" x14ac:dyDescent="0.25">
      <c r="A40" s="20">
        <f t="shared" si="1"/>
        <v>18</v>
      </c>
      <c r="B40" s="47" t="s">
        <v>46</v>
      </c>
      <c r="C40" s="21" t="s">
        <v>47</v>
      </c>
      <c r="D40" s="22"/>
      <c r="E40" s="22"/>
      <c r="F40" s="22"/>
      <c r="G40" s="23"/>
      <c r="H40" s="35">
        <f>INDEX('[1]Saldo Inventario lotes'!$A$8:$C$8559,MATCH(B40,'[1]Saldo Inventario lotes'!$A$8:$A$8559,0),3)</f>
        <v>2100025730</v>
      </c>
      <c r="I40" s="20">
        <v>1</v>
      </c>
      <c r="J40" s="36">
        <v>264</v>
      </c>
      <c r="K40" s="36">
        <f t="shared" si="0"/>
        <v>264</v>
      </c>
    </row>
    <row r="41" spans="1:11" x14ac:dyDescent="0.25">
      <c r="A41" s="20">
        <f t="shared" si="1"/>
        <v>19</v>
      </c>
      <c r="B41" s="47" t="s">
        <v>48</v>
      </c>
      <c r="C41" s="21" t="s">
        <v>49</v>
      </c>
      <c r="D41" s="22"/>
      <c r="E41" s="22"/>
      <c r="F41" s="22"/>
      <c r="G41" s="23"/>
      <c r="H41" s="35">
        <f>INDEX('[1]Saldo Inventario lotes'!$A$8:$C$8559,MATCH(B41,'[1]Saldo Inventario lotes'!$A$8:$A$8559,0),3)</f>
        <v>1900012322</v>
      </c>
      <c r="I41" s="20">
        <v>1</v>
      </c>
      <c r="J41" s="36">
        <v>264</v>
      </c>
      <c r="K41" s="36">
        <f t="shared" si="0"/>
        <v>264</v>
      </c>
    </row>
    <row r="42" spans="1:11" x14ac:dyDescent="0.25">
      <c r="A42" s="20">
        <f t="shared" si="1"/>
        <v>20</v>
      </c>
      <c r="B42" s="47" t="s">
        <v>50</v>
      </c>
      <c r="C42" s="21" t="s">
        <v>51</v>
      </c>
      <c r="D42" s="22"/>
      <c r="E42" s="22"/>
      <c r="F42" s="22"/>
      <c r="G42" s="23"/>
      <c r="H42" s="35">
        <f>INDEX('[1]Saldo Inventario lotes'!$A$8:$C$8559,MATCH(B42,'[1]Saldo Inventario lotes'!$A$8:$A$8559,0),3)</f>
        <v>2100020538</v>
      </c>
      <c r="I42" s="20">
        <v>1</v>
      </c>
      <c r="J42" s="36">
        <v>264</v>
      </c>
      <c r="K42" s="36">
        <f t="shared" si="0"/>
        <v>264</v>
      </c>
    </row>
    <row r="43" spans="1:11" x14ac:dyDescent="0.25">
      <c r="A43" s="20">
        <f t="shared" si="1"/>
        <v>21</v>
      </c>
      <c r="B43" s="47" t="s">
        <v>52</v>
      </c>
      <c r="C43" s="21" t="s">
        <v>53</v>
      </c>
      <c r="D43" s="22"/>
      <c r="E43" s="22"/>
      <c r="F43" s="22"/>
      <c r="G43" s="23"/>
      <c r="H43" s="35">
        <f>INDEX('[1]Saldo Inventario lotes'!$A$8:$C$8559,MATCH(B43,'[1]Saldo Inventario lotes'!$A$8:$A$8559,0),3)</f>
        <v>2100079114</v>
      </c>
      <c r="I43" s="20">
        <v>1</v>
      </c>
      <c r="J43" s="36">
        <v>264</v>
      </c>
      <c r="K43" s="36">
        <f t="shared" si="0"/>
        <v>264</v>
      </c>
    </row>
    <row r="44" spans="1:11" x14ac:dyDescent="0.25">
      <c r="A44" s="20">
        <f t="shared" si="1"/>
        <v>22</v>
      </c>
      <c r="B44" s="47" t="s">
        <v>54</v>
      </c>
      <c r="C44" s="21" t="s">
        <v>55</v>
      </c>
      <c r="D44" s="22"/>
      <c r="E44" s="22"/>
      <c r="F44" s="22"/>
      <c r="G44" s="23"/>
      <c r="H44" s="35">
        <f>INDEX('[1]Saldo Inventario lotes'!$A$8:$C$8559,MATCH(B44,'[1]Saldo Inventario lotes'!$A$8:$A$8559,0),3)</f>
        <v>2100078748</v>
      </c>
      <c r="I44" s="20">
        <v>1</v>
      </c>
      <c r="J44" s="36">
        <v>264</v>
      </c>
      <c r="K44" s="36">
        <f t="shared" si="0"/>
        <v>264</v>
      </c>
    </row>
    <row r="45" spans="1:11" x14ac:dyDescent="0.25">
      <c r="A45" s="20">
        <f t="shared" si="1"/>
        <v>23</v>
      </c>
      <c r="B45" s="47" t="s">
        <v>75</v>
      </c>
      <c r="C45" s="21" t="s">
        <v>56</v>
      </c>
      <c r="D45" s="22"/>
      <c r="E45" s="22"/>
      <c r="F45" s="22"/>
      <c r="G45" s="23"/>
      <c r="H45" s="35" t="s">
        <v>26</v>
      </c>
      <c r="I45" s="20">
        <v>3</v>
      </c>
      <c r="J45" s="36">
        <v>264</v>
      </c>
      <c r="K45" s="36">
        <f t="shared" si="0"/>
        <v>792</v>
      </c>
    </row>
    <row r="46" spans="1:11" x14ac:dyDescent="0.25">
      <c r="A46" s="20">
        <f t="shared" si="1"/>
        <v>24</v>
      </c>
      <c r="B46" s="47" t="s">
        <v>74</v>
      </c>
      <c r="C46" s="21" t="s">
        <v>57</v>
      </c>
      <c r="D46" s="22"/>
      <c r="E46" s="22"/>
      <c r="F46" s="22"/>
      <c r="G46" s="23"/>
      <c r="H46" s="35" t="s">
        <v>26</v>
      </c>
      <c r="I46" s="20">
        <v>1</v>
      </c>
      <c r="J46" s="36">
        <v>264</v>
      </c>
      <c r="K46" s="36">
        <f t="shared" si="0"/>
        <v>264</v>
      </c>
    </row>
    <row r="47" spans="1:11" x14ac:dyDescent="0.25">
      <c r="A47" s="20">
        <f t="shared" si="1"/>
        <v>25</v>
      </c>
      <c r="B47" s="47">
        <v>6648</v>
      </c>
      <c r="C47" s="21" t="s">
        <v>58</v>
      </c>
      <c r="D47" s="22"/>
      <c r="E47" s="22"/>
      <c r="F47" s="22"/>
      <c r="G47" s="23"/>
      <c r="H47" s="35" t="s">
        <v>26</v>
      </c>
      <c r="I47" s="20">
        <v>1</v>
      </c>
      <c r="J47" s="36">
        <v>264</v>
      </c>
      <c r="K47" s="36">
        <f t="shared" si="0"/>
        <v>264</v>
      </c>
    </row>
    <row r="48" spans="1:11" x14ac:dyDescent="0.25">
      <c r="A48" s="2"/>
      <c r="H48" s="24"/>
      <c r="I48" s="11"/>
      <c r="J48" s="25"/>
      <c r="K48" s="25"/>
    </row>
    <row r="49" spans="1:11" x14ac:dyDescent="0.25">
      <c r="A49" s="2"/>
      <c r="B49" s="57" t="s">
        <v>23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25">
      <c r="A50" s="2"/>
      <c r="B50" s="56" t="s">
        <v>76</v>
      </c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2"/>
      <c r="B51" s="39"/>
      <c r="C51" s="28">
        <v>9</v>
      </c>
      <c r="D51" s="34" t="s">
        <v>77</v>
      </c>
      <c r="E51" s="30"/>
      <c r="F51" s="30"/>
      <c r="G51" s="30"/>
      <c r="H51" s="30"/>
      <c r="I51" s="30"/>
      <c r="J51" s="30"/>
      <c r="K51" s="31"/>
    </row>
    <row r="52" spans="1:11" x14ac:dyDescent="0.25">
      <c r="A52" s="2"/>
      <c r="B52" s="39"/>
      <c r="C52" s="28">
        <v>4</v>
      </c>
      <c r="D52" s="34" t="s">
        <v>78</v>
      </c>
      <c r="E52" s="30"/>
      <c r="F52" s="30"/>
      <c r="G52" s="30"/>
      <c r="H52" s="30"/>
      <c r="I52" s="30"/>
      <c r="J52" s="30"/>
      <c r="K52" s="31"/>
    </row>
    <row r="53" spans="1:11" x14ac:dyDescent="0.25">
      <c r="A53" s="2"/>
      <c r="B53" s="39"/>
      <c r="C53" s="28">
        <v>1</v>
      </c>
      <c r="D53" s="34" t="s">
        <v>79</v>
      </c>
      <c r="E53" s="30"/>
      <c r="F53" s="30"/>
      <c r="G53" s="30"/>
      <c r="H53" s="30"/>
      <c r="I53" s="30"/>
      <c r="J53" s="30"/>
      <c r="K53" s="31"/>
    </row>
    <row r="54" spans="1:11" x14ac:dyDescent="0.25">
      <c r="A54" s="2"/>
      <c r="B54" s="39"/>
      <c r="C54" s="28">
        <v>1</v>
      </c>
      <c r="D54" s="34" t="s">
        <v>80</v>
      </c>
      <c r="E54" s="30"/>
      <c r="F54" s="30"/>
      <c r="G54" s="30"/>
      <c r="H54" s="30"/>
      <c r="I54" s="30"/>
      <c r="J54" s="30"/>
      <c r="K54" s="31"/>
    </row>
    <row r="55" spans="1:11" x14ac:dyDescent="0.25">
      <c r="A55" s="2"/>
      <c r="B55" s="39"/>
      <c r="C55" s="28">
        <v>1</v>
      </c>
      <c r="D55" s="34" t="s">
        <v>81</v>
      </c>
      <c r="E55" s="30"/>
      <c r="F55" s="30"/>
      <c r="G55" s="30"/>
      <c r="H55" s="30"/>
      <c r="I55" s="30"/>
      <c r="J55" s="30"/>
      <c r="K55" s="31"/>
    </row>
    <row r="56" spans="1:11" x14ac:dyDescent="0.25">
      <c r="A56" s="2"/>
      <c r="B56" s="39"/>
      <c r="C56" s="28">
        <v>1</v>
      </c>
      <c r="D56" s="34" t="s">
        <v>82</v>
      </c>
      <c r="E56" s="30"/>
      <c r="F56" s="30"/>
      <c r="G56" s="30"/>
      <c r="H56" s="30"/>
      <c r="I56" s="30"/>
      <c r="J56" s="30"/>
      <c r="K56" s="31"/>
    </row>
    <row r="57" spans="1:11" x14ac:dyDescent="0.25">
      <c r="A57" s="2"/>
      <c r="B57" s="39"/>
      <c r="C57" s="28">
        <v>1</v>
      </c>
      <c r="D57" s="34" t="s">
        <v>83</v>
      </c>
      <c r="E57" s="30"/>
      <c r="F57" s="30"/>
      <c r="G57" s="30"/>
      <c r="H57" s="30"/>
      <c r="I57" s="30"/>
      <c r="J57" s="30"/>
      <c r="K57" s="31"/>
    </row>
    <row r="58" spans="1:11" x14ac:dyDescent="0.25">
      <c r="A58" s="2"/>
      <c r="B58" s="39"/>
      <c r="C58" s="28">
        <v>1</v>
      </c>
      <c r="D58" s="34" t="s">
        <v>84</v>
      </c>
      <c r="E58" s="30"/>
      <c r="F58" s="30"/>
      <c r="G58" s="30"/>
      <c r="H58" s="30"/>
      <c r="I58" s="30"/>
      <c r="J58" s="30"/>
      <c r="K58" s="31"/>
    </row>
    <row r="59" spans="1:11" x14ac:dyDescent="0.25">
      <c r="A59" s="2"/>
      <c r="B59" s="39"/>
      <c r="C59" s="28">
        <v>5</v>
      </c>
      <c r="D59" s="34" t="s">
        <v>85</v>
      </c>
      <c r="E59" s="30"/>
      <c r="F59" s="30"/>
      <c r="G59" s="30"/>
      <c r="H59" s="30"/>
      <c r="I59" s="30"/>
      <c r="J59" s="30"/>
      <c r="K59" s="31"/>
    </row>
    <row r="60" spans="1:11" x14ac:dyDescent="0.25">
      <c r="A60" s="2"/>
      <c r="B60" s="40"/>
      <c r="C60" s="29">
        <v>2</v>
      </c>
      <c r="D60" s="34" t="s">
        <v>86</v>
      </c>
      <c r="E60" s="30"/>
      <c r="F60" s="30"/>
      <c r="G60" s="30"/>
      <c r="H60" s="30"/>
      <c r="I60" s="30"/>
      <c r="J60" s="30"/>
      <c r="K60" s="31"/>
    </row>
    <row r="61" spans="1:11" x14ac:dyDescent="0.25">
      <c r="A61" s="2"/>
      <c r="B61" s="40"/>
      <c r="C61" s="29">
        <v>3</v>
      </c>
      <c r="D61" s="34" t="s">
        <v>87</v>
      </c>
      <c r="E61" s="30"/>
      <c r="F61" s="30"/>
      <c r="G61" s="30"/>
      <c r="H61" s="30"/>
      <c r="I61" s="30"/>
      <c r="J61" s="30"/>
      <c r="K61" s="31"/>
    </row>
    <row r="62" spans="1:11" x14ac:dyDescent="0.25">
      <c r="A62" s="2"/>
      <c r="B62" s="39"/>
      <c r="C62" s="28">
        <v>1</v>
      </c>
      <c r="D62" s="34" t="s">
        <v>88</v>
      </c>
      <c r="E62" s="30"/>
      <c r="F62" s="30"/>
      <c r="G62" s="30"/>
      <c r="H62" s="30"/>
      <c r="I62" s="30"/>
      <c r="J62" s="30"/>
      <c r="K62" s="31"/>
    </row>
    <row r="63" spans="1:11" x14ac:dyDescent="0.25">
      <c r="A63" s="2"/>
      <c r="B63" s="39"/>
      <c r="C63" s="28">
        <v>1</v>
      </c>
      <c r="D63" s="34" t="s">
        <v>89</v>
      </c>
      <c r="E63" s="30"/>
      <c r="F63" s="30"/>
      <c r="G63" s="30"/>
      <c r="H63" s="30"/>
      <c r="I63" s="30"/>
      <c r="J63" s="30"/>
      <c r="K63" s="31"/>
    </row>
    <row r="64" spans="1:11" x14ac:dyDescent="0.25">
      <c r="A64" s="2"/>
      <c r="B64" s="39"/>
      <c r="C64" s="28">
        <v>1</v>
      </c>
      <c r="D64" s="34" t="s">
        <v>90</v>
      </c>
      <c r="E64" s="30"/>
      <c r="F64" s="30"/>
      <c r="G64" s="30"/>
      <c r="H64" s="30"/>
      <c r="I64" s="30"/>
      <c r="J64" s="30"/>
      <c r="K64" s="31"/>
    </row>
    <row r="65" spans="1:11" x14ac:dyDescent="0.25">
      <c r="A65" s="2"/>
      <c r="B65" s="39"/>
      <c r="C65" s="28">
        <v>1</v>
      </c>
      <c r="D65" s="34" t="s">
        <v>91</v>
      </c>
      <c r="E65" s="30"/>
      <c r="F65" s="30"/>
      <c r="G65" s="30"/>
      <c r="H65" s="30"/>
      <c r="I65" s="30"/>
      <c r="J65" s="30"/>
      <c r="K65" s="31"/>
    </row>
    <row r="66" spans="1:11" x14ac:dyDescent="0.25">
      <c r="A66" s="2"/>
      <c r="B66" s="39"/>
      <c r="C66" s="28">
        <v>1</v>
      </c>
      <c r="D66" s="34" t="s">
        <v>92</v>
      </c>
      <c r="E66" s="30"/>
      <c r="F66" s="30"/>
      <c r="G66" s="30"/>
      <c r="H66" s="30"/>
      <c r="I66" s="30"/>
      <c r="J66" s="30"/>
      <c r="K66" s="31"/>
    </row>
    <row r="67" spans="1:11" x14ac:dyDescent="0.25">
      <c r="A67" s="2"/>
      <c r="B67" s="39"/>
      <c r="C67" s="28">
        <v>1</v>
      </c>
      <c r="D67" s="34" t="s">
        <v>93</v>
      </c>
      <c r="E67" s="30"/>
      <c r="F67" s="30"/>
      <c r="G67" s="30"/>
      <c r="H67" s="30"/>
      <c r="I67" s="30"/>
      <c r="J67" s="30"/>
      <c r="K67" s="31"/>
    </row>
    <row r="68" spans="1:11" x14ac:dyDescent="0.25">
      <c r="A68" s="2"/>
      <c r="B68" s="39"/>
      <c r="C68" s="28">
        <v>1</v>
      </c>
      <c r="D68" s="34" t="s">
        <v>94</v>
      </c>
      <c r="E68" s="30"/>
      <c r="F68" s="30"/>
      <c r="G68" s="30"/>
      <c r="H68" s="30"/>
      <c r="I68" s="30"/>
      <c r="J68" s="30"/>
      <c r="K68" s="31"/>
    </row>
    <row r="69" spans="1:11" x14ac:dyDescent="0.25">
      <c r="A69" s="2"/>
      <c r="B69" s="39"/>
      <c r="C69" s="28">
        <v>1</v>
      </c>
      <c r="D69" s="34" t="s">
        <v>95</v>
      </c>
      <c r="E69" s="30"/>
      <c r="F69" s="30"/>
      <c r="G69" s="30"/>
      <c r="H69" s="30"/>
      <c r="I69" s="30"/>
      <c r="J69" s="30"/>
      <c r="K69" s="31"/>
    </row>
    <row r="70" spans="1:11" x14ac:dyDescent="0.25">
      <c r="A70" s="2"/>
      <c r="B70" s="41"/>
      <c r="C70" s="33">
        <v>1</v>
      </c>
      <c r="D70" s="34" t="s">
        <v>96</v>
      </c>
      <c r="E70" s="30"/>
      <c r="F70" s="30"/>
      <c r="G70" s="30"/>
      <c r="H70" s="30"/>
      <c r="I70" s="30"/>
      <c r="J70" s="30"/>
      <c r="K70" s="31"/>
    </row>
    <row r="71" spans="1:11" x14ac:dyDescent="0.25">
      <c r="A71" s="2"/>
      <c r="B71" s="41"/>
      <c r="C71" s="33">
        <v>1</v>
      </c>
      <c r="D71" s="34" t="s">
        <v>97</v>
      </c>
      <c r="E71" s="30"/>
      <c r="F71" s="30"/>
      <c r="G71" s="30"/>
      <c r="H71" s="30"/>
      <c r="I71" s="30"/>
      <c r="J71" s="30"/>
      <c r="K71" s="31"/>
    </row>
    <row r="72" spans="1:11" x14ac:dyDescent="0.25">
      <c r="A72" s="2"/>
      <c r="B72" s="41"/>
      <c r="C72" s="33">
        <v>1</v>
      </c>
      <c r="D72" s="34" t="s">
        <v>91</v>
      </c>
      <c r="E72" s="30"/>
      <c r="F72" s="30"/>
      <c r="G72" s="30"/>
      <c r="H72" s="30"/>
      <c r="I72" s="30"/>
      <c r="J72" s="30"/>
      <c r="K72" s="31"/>
    </row>
    <row r="73" spans="1:11" x14ac:dyDescent="0.25">
      <c r="A73" s="2"/>
      <c r="B73" s="42"/>
      <c r="C73" s="32"/>
      <c r="D73" s="32"/>
      <c r="E73" s="32"/>
      <c r="F73" s="32"/>
      <c r="G73" s="32"/>
      <c r="H73" s="32"/>
      <c r="I73" s="32"/>
      <c r="J73" s="32"/>
      <c r="K73" s="32"/>
    </row>
    <row r="74" spans="1:11" x14ac:dyDescent="0.25">
      <c r="A74" s="2"/>
      <c r="B74" s="56" t="s">
        <v>98</v>
      </c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2"/>
      <c r="B75" s="39"/>
      <c r="C75" s="28">
        <v>2</v>
      </c>
      <c r="D75" s="34" t="s">
        <v>99</v>
      </c>
      <c r="E75" s="30"/>
      <c r="F75" s="30"/>
      <c r="G75" s="30"/>
      <c r="H75" s="30"/>
      <c r="I75" s="30"/>
      <c r="J75" s="30"/>
      <c r="K75" s="31"/>
    </row>
    <row r="76" spans="1:11" x14ac:dyDescent="0.25">
      <c r="A76" s="2"/>
      <c r="B76" s="39"/>
      <c r="C76" s="28">
        <v>1</v>
      </c>
      <c r="D76" s="34" t="s">
        <v>100</v>
      </c>
      <c r="E76" s="30"/>
      <c r="F76" s="30"/>
      <c r="G76" s="30"/>
      <c r="H76" s="30"/>
      <c r="I76" s="30"/>
      <c r="J76" s="30"/>
      <c r="K76" s="31"/>
    </row>
    <row r="77" spans="1:11" x14ac:dyDescent="0.25">
      <c r="A77" s="2"/>
      <c r="B77" s="39"/>
      <c r="C77" s="28">
        <v>1</v>
      </c>
      <c r="D77" s="34" t="s">
        <v>101</v>
      </c>
      <c r="E77" s="30"/>
      <c r="F77" s="30"/>
      <c r="G77" s="30"/>
      <c r="H77" s="30"/>
      <c r="I77" s="30"/>
      <c r="J77" s="30"/>
      <c r="K77" s="31"/>
    </row>
    <row r="78" spans="1:11" x14ac:dyDescent="0.25">
      <c r="A78" s="2"/>
      <c r="B78" s="39"/>
      <c r="C78" s="28">
        <v>1</v>
      </c>
      <c r="D78" s="34" t="s">
        <v>83</v>
      </c>
      <c r="E78" s="30"/>
      <c r="F78" s="30"/>
      <c r="G78" s="30"/>
      <c r="H78" s="30"/>
      <c r="I78" s="30"/>
      <c r="J78" s="30"/>
      <c r="K78" s="31"/>
    </row>
    <row r="79" spans="1:11" x14ac:dyDescent="0.25">
      <c r="A79" s="2"/>
      <c r="B79" s="39"/>
      <c r="C79" s="28">
        <v>1</v>
      </c>
      <c r="D79" s="34" t="s">
        <v>102</v>
      </c>
      <c r="E79" s="30"/>
      <c r="F79" s="30"/>
      <c r="G79" s="30"/>
      <c r="H79" s="30"/>
      <c r="I79" s="30"/>
      <c r="J79" s="30"/>
      <c r="K79" s="31"/>
    </row>
    <row r="80" spans="1:11" x14ac:dyDescent="0.25">
      <c r="A80" s="2"/>
      <c r="B80" s="40"/>
      <c r="C80" s="29">
        <v>1</v>
      </c>
      <c r="D80" s="34" t="s">
        <v>103</v>
      </c>
      <c r="E80" s="30"/>
      <c r="F80" s="30"/>
      <c r="G80" s="30"/>
      <c r="H80" s="30"/>
      <c r="I80" s="30"/>
      <c r="J80" s="30"/>
      <c r="K80" s="31"/>
    </row>
    <row r="81" spans="1:11" x14ac:dyDescent="0.25">
      <c r="A81" s="2"/>
      <c r="B81" s="39"/>
      <c r="C81" s="28">
        <v>1</v>
      </c>
      <c r="D81" s="34" t="s">
        <v>104</v>
      </c>
      <c r="E81" s="30"/>
      <c r="F81" s="30"/>
      <c r="G81" s="30"/>
      <c r="H81" s="30"/>
      <c r="I81" s="30"/>
      <c r="J81" s="30"/>
      <c r="K81" s="31"/>
    </row>
    <row r="82" spans="1:11" x14ac:dyDescent="0.25">
      <c r="A82" s="2"/>
      <c r="B82" s="43"/>
      <c r="C82" s="46">
        <v>1</v>
      </c>
      <c r="D82" s="34" t="s">
        <v>105</v>
      </c>
      <c r="E82" s="30"/>
      <c r="F82" s="30"/>
      <c r="G82" s="30"/>
      <c r="H82" s="30"/>
      <c r="I82" s="30"/>
      <c r="J82" s="30"/>
      <c r="K82" s="31"/>
    </row>
    <row r="83" spans="1:11" x14ac:dyDescent="0.25">
      <c r="A83" s="2"/>
      <c r="B83" s="43"/>
      <c r="C83" s="46">
        <v>4</v>
      </c>
      <c r="D83" s="34" t="s">
        <v>106</v>
      </c>
      <c r="E83" s="30"/>
      <c r="F83" s="30"/>
      <c r="G83" s="30"/>
      <c r="H83" s="30"/>
      <c r="I83" s="30"/>
      <c r="J83" s="30"/>
      <c r="K83" s="31"/>
    </row>
    <row r="84" spans="1:11" x14ac:dyDescent="0.25">
      <c r="A84" s="2"/>
      <c r="B84" s="43"/>
      <c r="C84" s="46">
        <v>1</v>
      </c>
      <c r="D84" s="34" t="s">
        <v>107</v>
      </c>
      <c r="E84" s="30"/>
      <c r="F84" s="30"/>
      <c r="G84" s="30"/>
      <c r="H84" s="30"/>
      <c r="I84" s="30"/>
      <c r="J84" s="30"/>
      <c r="K84" s="31"/>
    </row>
    <row r="85" spans="1:11" x14ac:dyDescent="0.25">
      <c r="A85" s="2"/>
      <c r="B85" s="43"/>
      <c r="C85" s="46">
        <v>1</v>
      </c>
      <c r="D85" s="34" t="s">
        <v>108</v>
      </c>
      <c r="E85" s="30"/>
      <c r="F85" s="30"/>
      <c r="G85" s="30"/>
      <c r="H85" s="30"/>
      <c r="I85" s="30"/>
      <c r="J85" s="30"/>
      <c r="K85" s="31"/>
    </row>
    <row r="86" spans="1:11" x14ac:dyDescent="0.25">
      <c r="A86" s="2"/>
      <c r="B86" s="43"/>
      <c r="C86" s="46">
        <v>1</v>
      </c>
      <c r="D86" s="34" t="s">
        <v>109</v>
      </c>
      <c r="E86" s="30"/>
      <c r="F86" s="30"/>
      <c r="G86" s="30"/>
      <c r="H86" s="30"/>
      <c r="I86" s="30"/>
      <c r="J86" s="30"/>
      <c r="K86" s="31"/>
    </row>
    <row r="87" spans="1:11" x14ac:dyDescent="0.25">
      <c r="A87" s="2"/>
      <c r="B87" s="43"/>
      <c r="C87" s="46">
        <v>2</v>
      </c>
      <c r="D87" s="34" t="s">
        <v>110</v>
      </c>
      <c r="E87" s="30"/>
      <c r="F87" s="30"/>
      <c r="G87" s="30"/>
      <c r="H87" s="30"/>
      <c r="I87" s="30"/>
      <c r="J87" s="30"/>
      <c r="K87" s="31"/>
    </row>
    <row r="88" spans="1:11" x14ac:dyDescent="0.25">
      <c r="A88" s="2"/>
      <c r="B88" s="43"/>
      <c r="C88" s="46">
        <v>1</v>
      </c>
      <c r="D88" s="34" t="s">
        <v>111</v>
      </c>
      <c r="E88" s="30"/>
      <c r="F88" s="30"/>
      <c r="G88" s="30"/>
      <c r="H88" s="30"/>
      <c r="I88" s="30"/>
      <c r="J88" s="30"/>
      <c r="K88" s="31"/>
    </row>
    <row r="89" spans="1:11" x14ac:dyDescent="0.25">
      <c r="A89" s="2"/>
      <c r="B89" s="43"/>
      <c r="C89" s="46">
        <v>2</v>
      </c>
      <c r="D89" s="34" t="s">
        <v>112</v>
      </c>
      <c r="E89" s="30"/>
      <c r="F89" s="30"/>
      <c r="G89" s="30"/>
      <c r="H89" s="30"/>
      <c r="I89" s="30"/>
      <c r="J89" s="30"/>
      <c r="K89" s="31"/>
    </row>
    <row r="90" spans="1:11" x14ac:dyDescent="0.25">
      <c r="A90" s="2"/>
      <c r="B90" s="43"/>
      <c r="C90" s="46">
        <v>2</v>
      </c>
      <c r="D90" s="34" t="s">
        <v>113</v>
      </c>
      <c r="E90" s="30"/>
      <c r="F90" s="30"/>
      <c r="G90" s="30"/>
      <c r="H90" s="30"/>
      <c r="I90" s="30"/>
      <c r="J90" s="30"/>
      <c r="K90" s="31"/>
    </row>
    <row r="91" spans="1:11" x14ac:dyDescent="0.25">
      <c r="A91" s="2"/>
      <c r="B91" s="43"/>
      <c r="C91" s="46">
        <v>1</v>
      </c>
      <c r="D91" s="34" t="s">
        <v>114</v>
      </c>
      <c r="E91" s="30"/>
      <c r="F91" s="30"/>
      <c r="G91" s="30"/>
      <c r="H91" s="30"/>
      <c r="I91" s="30"/>
      <c r="J91" s="30"/>
      <c r="K91" s="31"/>
    </row>
    <row r="92" spans="1:11" x14ac:dyDescent="0.25">
      <c r="A92" s="2"/>
      <c r="B92" s="43"/>
      <c r="C92" s="46">
        <v>4</v>
      </c>
      <c r="D92" s="34" t="s">
        <v>115</v>
      </c>
      <c r="E92" s="30"/>
      <c r="F92" s="30"/>
      <c r="G92" s="30"/>
      <c r="H92" s="30"/>
      <c r="I92" s="30"/>
      <c r="J92" s="30"/>
      <c r="K92" s="31"/>
    </row>
    <row r="93" spans="1:11" x14ac:dyDescent="0.25">
      <c r="A93" s="2"/>
      <c r="B93" s="43"/>
      <c r="C93" s="46">
        <v>1</v>
      </c>
      <c r="D93" s="34" t="s">
        <v>116</v>
      </c>
      <c r="E93" s="30"/>
      <c r="F93" s="30"/>
      <c r="G93" s="30"/>
      <c r="H93" s="30"/>
      <c r="I93" s="30"/>
      <c r="J93" s="30"/>
      <c r="K93" s="31"/>
    </row>
    <row r="94" spans="1:11" x14ac:dyDescent="0.25">
      <c r="A94" s="2"/>
      <c r="B94" s="43"/>
      <c r="C94" s="46">
        <v>1</v>
      </c>
      <c r="D94" s="34" t="s">
        <v>117</v>
      </c>
      <c r="E94" s="30"/>
      <c r="F94" s="30"/>
      <c r="G94" s="30"/>
      <c r="H94" s="30"/>
      <c r="I94" s="30"/>
      <c r="J94" s="30"/>
      <c r="K94" s="31"/>
    </row>
    <row r="95" spans="1:11" x14ac:dyDescent="0.25">
      <c r="A95" s="2"/>
      <c r="B95" s="43"/>
      <c r="C95" s="46">
        <v>2</v>
      </c>
      <c r="D95" s="34" t="s">
        <v>118</v>
      </c>
      <c r="E95" s="30"/>
      <c r="F95" s="30"/>
      <c r="G95" s="30"/>
      <c r="H95" s="30"/>
      <c r="I95" s="30"/>
      <c r="J95" s="30"/>
      <c r="K95" s="31"/>
    </row>
    <row r="96" spans="1:11" x14ac:dyDescent="0.25">
      <c r="A96" s="2"/>
      <c r="B96" s="43"/>
      <c r="C96" s="46">
        <v>4</v>
      </c>
      <c r="D96" s="34" t="s">
        <v>119</v>
      </c>
      <c r="E96" s="30"/>
      <c r="F96" s="30"/>
      <c r="G96" s="30"/>
      <c r="H96" s="30"/>
      <c r="I96" s="30"/>
      <c r="J96" s="30"/>
      <c r="K96" s="31"/>
    </row>
    <row r="97" spans="2:10" x14ac:dyDescent="0.25">
      <c r="B97" s="44"/>
    </row>
    <row r="100" spans="2:10" ht="16.5" thickBot="1" x14ac:dyDescent="0.3">
      <c r="B100" s="45" t="s">
        <v>21</v>
      </c>
      <c r="C100" s="2"/>
      <c r="D100" s="26"/>
      <c r="E100" s="26"/>
      <c r="G100" s="10" t="s">
        <v>22</v>
      </c>
      <c r="H100" s="27"/>
      <c r="I100" s="26"/>
      <c r="J100" s="26"/>
    </row>
  </sheetData>
  <autoFilter ref="A22:K47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5">
    <mergeCell ref="A10:C10"/>
    <mergeCell ref="D10:G10"/>
    <mergeCell ref="I10:K10"/>
    <mergeCell ref="B3:K3"/>
    <mergeCell ref="B4:K4"/>
    <mergeCell ref="B5:K5"/>
    <mergeCell ref="A8:C8"/>
    <mergeCell ref="D8:E8"/>
    <mergeCell ref="A16:C16"/>
    <mergeCell ref="D16:K16"/>
    <mergeCell ref="A18:C18"/>
    <mergeCell ref="D18:G18"/>
    <mergeCell ref="I18:K18"/>
    <mergeCell ref="A12:C12"/>
    <mergeCell ref="D12:G12"/>
    <mergeCell ref="I12:K12"/>
    <mergeCell ref="A14:C14"/>
    <mergeCell ref="D14:G14"/>
    <mergeCell ref="I14:K14"/>
    <mergeCell ref="C22:G22"/>
    <mergeCell ref="B49:K49"/>
    <mergeCell ref="B50:K50"/>
    <mergeCell ref="B74:K74"/>
    <mergeCell ref="A20:C20"/>
    <mergeCell ref="D20:E20"/>
  </mergeCells>
  <printOptions horizontalCentered="1"/>
  <pageMargins left="0.7" right="0.7" top="0.75" bottom="0.75" header="0.3" footer="0.3"/>
  <pageSetup scale="59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2022-07-25T19:46:22Z</cp:lastPrinted>
  <dcterms:created xsi:type="dcterms:W3CDTF">2022-07-20T21:00:30Z</dcterms:created>
  <dcterms:modified xsi:type="dcterms:W3CDTF">2022-11-15T16:38:53Z</dcterms:modified>
</cp:coreProperties>
</file>