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EDY ALBORADA\"/>
    </mc:Choice>
  </mc:AlternateContent>
  <xr:revisionPtr revIDLastSave="0" documentId="13_ncr:1_{CAF173D0-3787-49A3-A0DA-EF78F0EE20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1" l="1"/>
  <c r="B101" i="1"/>
  <c r="D51" i="1"/>
  <c r="D42" i="1"/>
  <c r="D29" i="1"/>
  <c r="C15" i="1" l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24" i="1" l="1"/>
  <c r="G67" i="1" l="1"/>
  <c r="G68" i="1" s="1"/>
  <c r="G69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D5BEB058-3F10-4692-8B6B-65C15D7345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<sst xmlns="http://schemas.openxmlformats.org/spreadsheetml/2006/main" count="186" uniqueCount="181">
  <si>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</si>
  <si>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</si>
  <si>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</si>
  <si>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</si>
  <si>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</si>
  <si>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</si>
  <si>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</si>
  <si>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</si>
  <si>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</si>
  <si>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</si>
  <si>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</si>
  <si>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</si>
  <si>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</si>
  <si>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</si>
  <si>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</si>
  <si>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</si>
  <si>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</si>
  <si>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</si>
  <si>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</si>
  <si>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</si>
  <si>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</si>
  <si>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</si>
  <si>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</si>
  <si>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</si>
  <si>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</si>
  <si>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</si>
  <si>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</si>
  <si>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</si>
  <si>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</si>
  <si>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</si>
  <si>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CANTIDAD</t>
  </si>
  <si>
    <t>DESCRIPCION</t>
  </si>
  <si>
    <t xml:space="preserve">SUBTOTAL </t>
  </si>
  <si>
    <t>IVA 12%</t>
  </si>
  <si>
    <t>TOTAL</t>
  </si>
  <si>
    <t>BANDEJA SUPERIOR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</si>
  <si>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</si>
  <si>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</si>
  <si>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</si>
  <si>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</si>
  <si>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</si>
  <si>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</si>
  <si>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</si>
  <si>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</si>
  <si>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</si>
  <si>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</si>
  <si>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</si>
  <si>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 xml:space="preserve"> INQ</t>
  </si>
  <si>
    <t>CROTOS Y AV. RODOLFO BAQUERIZO NAZUR</t>
  </si>
  <si>
    <t>CLAVIJA KIRSCHNER 1.6*250mm ACERO</t>
  </si>
  <si>
    <t>CLAVIJA KIRSCHNER 2.0*250mm ACERO</t>
  </si>
  <si>
    <t>PINES</t>
  </si>
  <si>
    <t>DR. CABEZAS</t>
  </si>
  <si>
    <t>HUMANA</t>
  </si>
  <si>
    <t>5:00PM</t>
  </si>
  <si>
    <t xml:space="preserve">MINA AVILA ERLIN RAMIRO 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</si>
  <si>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</si>
  <si>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</si>
  <si>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</si>
  <si>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</si>
  <si>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</si>
  <si>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</si>
  <si>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</si>
  <si>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</si>
  <si>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</si>
  <si>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</si>
  <si>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</si>
  <si>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</si>
  <si>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</si>
  <si>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</si>
  <si>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</si>
  <si>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</si>
  <si>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</si>
  <si>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</si>
  <si>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</si>
  <si>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</si>
  <si>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</si>
  <si>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</si>
  <si>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</si>
  <si>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</si>
  <si>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</si>
  <si>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</si>
  <si>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</si>
  <si>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</si>
  <si>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</si>
  <si>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</si>
  <si>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</si>
  <si>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</si>
  <si>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</si>
  <si>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</si>
  <si>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</si>
  <si>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</si>
  <si>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</si>
  <si>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</si>
  <si>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</si>
  <si>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</si>
  <si>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</si>
  <si>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</si>
  <si>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</si>
  <si>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</si>
  <si>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</si>
  <si>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</si>
  <si>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</si>
  <si>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</si>
  <si>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Ti-102.240</t>
  </si>
  <si>
    <t>TORNILLO CORTICAL 3.5*40mm TITANIO</t>
  </si>
  <si>
    <t>INSTRUMENTAL PATELA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</si>
  <si>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</si>
  <si>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</si>
  <si>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</si>
  <si>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</si>
  <si>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</si>
  <si>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</si>
  <si>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</si>
  <si>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</si>
  <si>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</si>
  <si>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</si>
  <si>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</si>
  <si>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</si>
  <si>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</si>
  <si>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</si>
  <si>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</si>
  <si>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</si>
  <si>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</si>
  <si>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</si>
  <si>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</si>
  <si>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</si>
  <si>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</si>
  <si>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</si>
  <si>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</si>
  <si>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>MOTOR AUXEN # 2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</si>
  <si>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</si>
  <si>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</si>
  <si>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</si>
  <si>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</si>
  <si>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</si>
  <si>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</si>
  <si>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</si>
  <si>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</si>
  <si>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</si>
  <si>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</si>
  <si>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</si>
  <si>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</si>
  <si>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</si>
  <si>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</si>
  <si>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</si>
  <si>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</si>
  <si>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</si>
  <si>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</si>
  <si>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</si>
  <si>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CURETA</t>
  </si>
  <si>
    <t>GANCHOS</t>
  </si>
  <si>
    <t>BROCA 2.7 LARGA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</si>
  <si>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</si>
  <si>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</si>
  <si>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</si>
  <si>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</si>
  <si>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</si>
  <si>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</si>
  <si>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</si>
  <si>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>CLAVIJA KIRSCHNER 1.0*250 mm ACERO</t>
  </si>
  <si>
    <t>CLAVIJA KIRSCHNER 1.2*225 mm ACERO</t>
  </si>
  <si>
    <t>CLAVIJA KIRSCHNER 1.4*225mm ACERO</t>
  </si>
  <si>
    <t>CLAVIJA KIRSCHNER 1.5*225mm ACERO</t>
  </si>
  <si>
    <t>CLAVIJA KIRSCHNER 1.6*225mm ACERO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</si>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</sst>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  <numFmt numFmtId="175" formatCode="_-* #,##0.00\ &quot;€&quot;_-;\-* #,##0.00\ &quot;€&quot;_-;_-* &quot;-&quot;??\ &quot;€&quot;_-;_-@_-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5" fontId="13" fillId="0" borderId="0" applyFont="0" applyFill="0" applyBorder="0" applyAlignment="0" applyProtection="0"/>
  </cellStyleXfs>
  <cellXfs count="121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" fontId="8" fillId="6" borderId="1" xfId="0" applyNumberFormat="1" applyFont="1" applyFill="1" applyBorder="1" applyAlignment="1">
      <alignment horizont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3" fillId="6" borderId="1" xfId="0" applyFont="1" applyFill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5" fillId="0" borderId="15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5" fillId="2" borderId="15" xfId="0" applyNumberFormat="1" applyFont="1" applyFill="1" applyBorder="1" applyAlignment="1">
      <alignment horizontal="left" vertical="center"/>
    </xf>
    <xf numFmtId="49" fontId="5" fillId="2" borderId="17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3" fillId="0" borderId="1" xfId="1" applyFont="1" applyBorder="1" applyAlignment="1" applyProtection="1">
      <alignment horizontal="center" vertical="center" wrapText="1" readingOrder="1"/>
      <protection locked="0"/>
    </xf>
    <xf numFmtId="0" fontId="3" fillId="0" borderId="1" xfId="1" applyFont="1" applyBorder="1" applyAlignment="1" applyProtection="1">
      <alignment vertical="center" wrapText="1" readingOrder="1"/>
      <protection locked="0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3" fillId="0" borderId="15" xfId="1" applyFont="1" applyBorder="1" applyAlignment="1" applyProtection="1">
      <alignment horizontal="center" vertical="center" wrapText="1" readingOrder="1"/>
      <protection locked="0"/>
    </xf>
    <xf numFmtId="0" fontId="3" fillId="0" borderId="18" xfId="1" applyFont="1" applyBorder="1" applyAlignment="1" applyProtection="1">
      <alignment horizontal="center" vertical="center" wrapText="1" readingOrder="1"/>
      <protection locked="0"/>
    </xf>
    <xf numFmtId="0" fontId="3" fillId="0" borderId="17" xfId="1" applyFont="1" applyBorder="1" applyAlignment="1" applyProtection="1">
      <alignment horizontal="center" vertical="center" wrapText="1" readingOrder="1"/>
      <protection locked="0"/>
    </xf>
    <xf numFmtId="0" fontId="2" fillId="0" borderId="1" xfId="1" applyFont="1" applyBorder="1" applyAlignment="1" applyProtection="1">
      <alignment horizontal="center" vertical="center" wrapText="1" readingOrder="1"/>
      <protection locked="0"/>
    </xf>
    <xf numFmtId="49" fontId="3" fillId="6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 readingOrder="1"/>
      <protection locked="0"/>
    </xf>
    <xf numFmtId="49" fontId="8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49" fontId="8" fillId="6" borderId="15" xfId="0" applyNumberFormat="1" applyFont="1" applyFill="1" applyBorder="1" applyAlignment="1">
      <alignment horizontal="center" vertical="center"/>
    </xf>
    <xf numFmtId="49" fontId="8" fillId="6" borderId="18" xfId="0" applyNumberFormat="1" applyFont="1" applyFill="1" applyBorder="1" applyAlignment="1">
      <alignment horizontal="center" vertical="center"/>
    </xf>
    <xf numFmtId="49" fontId="8" fillId="6" borderId="17" xfId="0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wrapText="1"/>
    </xf>
    <xf numFmtId="2" fontId="2" fillId="0" borderId="1" xfId="1" applyNumberFormat="1" applyFont="1" applyBorder="1" applyAlignment="1">
      <alignment horizontal="center" readingOrder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wrapText="1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wrapText="1"/>
    </xf>
    <xf numFmtId="3" fontId="3" fillId="0" borderId="15" xfId="1" applyNumberFormat="1" applyFont="1" applyBorder="1" applyAlignment="1" applyProtection="1">
      <alignment horizontal="center" vertical="center" wrapText="1" readingOrder="1"/>
      <protection locked="0"/>
    </xf>
    <xf numFmtId="3" fontId="3" fillId="0" borderId="1" xfId="1" applyNumberFormat="1" applyFont="1" applyBorder="1" applyAlignment="1" applyProtection="1">
      <alignment horizontal="center" vertical="center" wrapText="1" readingOrder="1"/>
      <protection locked="0"/>
    </xf>
    <xf numFmtId="0" fontId="21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6" borderId="1" xfId="0" applyFont="1" applyFill="1" applyBorder="1" applyAlignment="1">
      <alignment horizontal="left"/>
    </xf>
    <xf numFmtId="1" fontId="20" fillId="6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0" fontId="8" fillId="0" borderId="0" xfId="0" applyFont="1"/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0" fontId="24" fillId="0" borderId="1" xfId="0" applyFont="1" applyBorder="1" applyAlignment="1">
      <alignment horizontal="center"/>
    </xf>
    <xf numFmtId="0" fontId="3" fillId="0" borderId="17" xfId="1" applyFont="1" applyBorder="1" applyAlignment="1" applyProtection="1">
      <alignment horizontal="left" vertical="center" wrapText="1" readingOrder="1"/>
      <protection locked="0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49" fontId="8" fillId="6" borderId="1" xfId="0" applyNumberFormat="1" applyFont="1" applyFill="1" applyBorder="1" applyAlignment="1">
      <alignment horizontal="center"/>
    </xf>
  </cellXfs>
  <cellStyles count="71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69" xr:uid="{57644DE2-6E9E-4DC8-B243-89234D98A807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3" xfId="70" xr:uid="{75E2B36F-2CE0-4AEE-8297-F520D2D6991E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3" xfId="68" xr:uid="{CB173C08-4A03-4713-8E64-626C7915A426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3" xr:uid="{5F94CC69-CAF5-4B5D-89FE-8AF6AE30EA95}"/>
    <cellStyle name="Moneda 39" xfId="64" xr:uid="{92B4CFB2-5EDD-45B2-A15D-EBC5ABD55F97}"/>
    <cellStyle name="Moneda 4" xfId="19" xr:uid="{A66042A6-AFDA-4A0D-BCE3-DBCCDB1AD553}"/>
    <cellStyle name="Moneda 40" xfId="65" xr:uid="{6094D0C4-B467-4606-9A77-73EA5D0F18D5}"/>
    <cellStyle name="Moneda 41" xfId="66" xr:uid="{50CFF643-2D07-4577-8E2E-05B834B6AFA1}"/>
    <cellStyle name="Moneda 42" xfId="67" xr:uid="{BCFDCC84-EE7B-4757-92DE-6FD26AEC7826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showGridLines="0" tabSelected="1" view="pageBreakPreview" zoomScaleNormal="100" zoomScaleSheetLayoutView="100" workbookViewId="0">
      <selection activeCell="C68" sqref="C68"/>
    </sheetView>
  </sheetViews>
  <sheetFormatPr baseColWidth="10" defaultColWidth="11.42578125" defaultRowHeight="20.100000000000001" customHeight="1"/>
  <cols>
    <col min="1" max="1" width="18.42578125" style="16" customWidth="1"/>
    <col min="2" max="2" width="18.7109375" style="17" customWidth="1"/>
    <col min="3" max="3" width="79.140625" style="20" bestFit="1" customWidth="1"/>
    <col min="4" max="4" width="23.140625" style="20" customWidth="1"/>
    <col min="5" max="5" width="14" style="20" customWidth="1"/>
    <col min="6" max="6" width="13" style="16" customWidth="1"/>
    <col min="7" max="7" width="13.5703125" style="16" customWidth="1"/>
    <col min="8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ht="20.100000000000001" customHeight="1" thickBot="1"/>
    <row r="2" spans="1:14" s="34" customFormat="1" ht="20.100000000000001" customHeight="1" thickBot="1">
      <c r="A2" s="13"/>
      <c r="B2" s="15"/>
      <c r="C2" s="58" t="s">
        <v>22</v>
      </c>
      <c r="D2" s="54" t="s">
        <v>21</v>
      </c>
      <c r="E2" s="55"/>
      <c r="F2" s="19"/>
      <c r="G2" s="19"/>
      <c r="H2" s="19"/>
      <c r="I2" s="19"/>
      <c r="J2" s="38"/>
      <c r="K2" s="39"/>
    </row>
    <row r="3" spans="1:14" s="34" customFormat="1" ht="20.100000000000001" customHeight="1" thickBot="1">
      <c r="A3" s="40"/>
      <c r="B3" s="41"/>
      <c r="C3" s="59"/>
      <c r="D3" s="42" t="s">
        <v>24</v>
      </c>
      <c r="E3" s="43"/>
      <c r="F3" s="19"/>
      <c r="G3" s="19"/>
      <c r="H3" s="19"/>
      <c r="I3" s="19"/>
      <c r="J3" s="38"/>
      <c r="K3" s="39"/>
    </row>
    <row r="4" spans="1:14" s="34" customFormat="1" ht="20.100000000000001" customHeight="1" thickBot="1">
      <c r="A4" s="40"/>
      <c r="B4" s="41"/>
      <c r="C4" s="56" t="s">
        <v>23</v>
      </c>
      <c r="D4" s="60" t="s">
        <v>25</v>
      </c>
      <c r="E4" s="61"/>
      <c r="F4" s="19"/>
      <c r="G4" s="19"/>
      <c r="H4" s="19"/>
      <c r="I4" s="19"/>
      <c r="J4" s="38"/>
      <c r="K4" s="39"/>
    </row>
    <row r="5" spans="1:14" s="34" customFormat="1" ht="20.100000000000001" customHeight="1" thickBot="1">
      <c r="A5" s="44"/>
      <c r="B5" s="45"/>
      <c r="C5" s="57"/>
      <c r="D5" s="62" t="s">
        <v>26</v>
      </c>
      <c r="E5" s="63"/>
      <c r="F5" s="46"/>
      <c r="G5" s="46"/>
      <c r="H5" s="46"/>
      <c r="I5" s="46"/>
      <c r="J5" s="46"/>
      <c r="K5" s="46"/>
      <c r="L5" s="66"/>
      <c r="M5" s="66"/>
      <c r="N5" s="16"/>
    </row>
    <row r="6" spans="1:14" ht="20.100000000000001" customHeight="1">
      <c r="A6" s="46"/>
      <c r="B6" s="46"/>
      <c r="C6" s="46"/>
      <c r="D6" s="46"/>
      <c r="E6" s="46"/>
      <c r="L6" s="66"/>
      <c r="M6" s="66"/>
    </row>
    <row r="7" spans="1:14" ht="20.100000000000001" customHeight="1">
      <c r="A7" s="27" t="s">
        <v>0</v>
      </c>
      <c r="B7" s="27"/>
      <c r="C7" s="33">
        <f ca="1">NOW()</f>
        <v>45234.6645130787</v>
      </c>
      <c r="D7" s="27" t="s">
        <v>1</v>
      </c>
      <c r="E7" s="36">
        <v>20231101610</v>
      </c>
      <c r="L7" s="2"/>
      <c r="M7" s="2"/>
    </row>
    <row r="8" spans="1:14" ht="20.100000000000001" customHeight="1">
      <c r="A8" s="23"/>
      <c r="B8" s="23"/>
      <c r="C8" s="23"/>
      <c r="D8" s="23"/>
      <c r="E8" s="23"/>
      <c r="L8" s="2"/>
      <c r="M8" s="2"/>
    </row>
    <row r="9" spans="1:14" ht="20.100000000000001" customHeight="1">
      <c r="A9" s="27" t="s">
        <v>2</v>
      </c>
      <c r="B9" s="27"/>
      <c r="C9" s="28" t="s">
        <v>45</v>
      </c>
      <c r="D9" s="29" t="s">
        <v>3</v>
      </c>
      <c r="E9" s="29"/>
      <c r="F9" s="67" t="s">
        <v>46</v>
      </c>
      <c r="G9" s="68"/>
      <c r="L9" s="2"/>
      <c r="M9" s="2"/>
    </row>
    <row r="10" spans="1:14" ht="20.100000000000001" customHeight="1">
      <c r="A10" s="23"/>
      <c r="B10" s="23"/>
      <c r="C10" s="23"/>
      <c r="D10" s="16"/>
      <c r="E10" s="23"/>
      <c r="F10" s="23"/>
      <c r="G10" s="18"/>
      <c r="L10" s="2"/>
      <c r="M10" s="2"/>
    </row>
    <row r="11" spans="1:14" ht="20.100000000000001" customHeight="1">
      <c r="A11" s="71" t="s">
        <v>19</v>
      </c>
      <c r="B11" s="72"/>
      <c r="C11" s="28" t="s">
        <v>45</v>
      </c>
      <c r="D11" s="29" t="s">
        <v>20</v>
      </c>
      <c r="E11" s="29"/>
      <c r="F11" s="69" t="s">
        <v>47</v>
      </c>
      <c r="G11" s="70"/>
      <c r="L11" s="2"/>
      <c r="M11" s="2"/>
    </row>
    <row r="12" spans="1:14" ht="20.100000000000001" customHeight="1">
      <c r="A12" s="23"/>
      <c r="B12" s="23"/>
      <c r="C12" s="23"/>
      <c r="D12" s="16"/>
      <c r="E12" s="23"/>
      <c r="F12" s="23"/>
      <c r="G12" s="18"/>
      <c r="L12" s="2"/>
      <c r="M12" s="2"/>
    </row>
    <row r="13" spans="1:14" ht="20.100000000000001" customHeight="1">
      <c r="A13" s="27" t="s">
        <v>4</v>
      </c>
      <c r="B13" s="27"/>
      <c r="C13" s="49" t="s">
        <v>48</v>
      </c>
      <c r="D13" s="29" t="s">
        <v>5</v>
      </c>
      <c r="E13" s="29"/>
      <c r="F13" s="64" t="s">
        <v>27</v>
      </c>
      <c r="G13" s="65"/>
      <c r="L13" s="2"/>
      <c r="M13" s="2"/>
    </row>
    <row r="14" spans="1:14" ht="20.100000000000001" customHeight="1">
      <c r="A14" s="23"/>
      <c r="B14" s="23"/>
      <c r="C14" s="23"/>
      <c r="D14" s="23"/>
      <c r="E14" s="23"/>
      <c r="L14" s="2"/>
      <c r="M14" s="2"/>
    </row>
    <row r="15" spans="1:14" ht="20.100000000000001" customHeight="1">
      <c r="A15" s="27" t="s">
        <v>6</v>
      </c>
      <c r="B15" s="27"/>
      <c r="C15" s="33">
        <f ca="1">NOW()</f>
        <v>45234.6645130787</v>
      </c>
      <c r="D15" s="29" t="s">
        <v>7</v>
      </c>
      <c r="E15" s="30" t="s">
        <v>54</v>
      </c>
      <c r="L15" s="2"/>
      <c r="M15" s="2"/>
    </row>
    <row r="16" spans="1:14" ht="20.100000000000001" customHeight="1">
      <c r="A16" s="23"/>
      <c r="B16" s="23"/>
      <c r="C16" s="23"/>
      <c r="D16" s="23"/>
      <c r="E16" s="23"/>
      <c r="L16" s="2"/>
      <c r="M16" s="2"/>
    </row>
    <row r="17" spans="1:13" ht="20.100000000000001" customHeight="1">
      <c r="A17" s="27" t="s">
        <v>8</v>
      </c>
      <c r="B17" s="27"/>
      <c r="C17" s="28" t="s">
        <v>52</v>
      </c>
      <c r="D17" s="25"/>
      <c r="E17" s="24"/>
      <c r="L17" s="2"/>
      <c r="M17" s="2"/>
    </row>
    <row r="18" spans="1:13" ht="20.100000000000001" customHeight="1">
      <c r="A18" s="23"/>
      <c r="B18" s="23"/>
      <c r="C18" s="23"/>
      <c r="D18" s="23"/>
      <c r="E18" s="23"/>
      <c r="L18" s="2"/>
      <c r="M18" s="2"/>
    </row>
    <row r="19" spans="1:13" ht="20.100000000000001" customHeight="1">
      <c r="A19" s="27" t="s">
        <v>9</v>
      </c>
      <c r="B19" s="27"/>
      <c r="C19" s="28" t="s">
        <v>55</v>
      </c>
      <c r="D19" s="29" t="s">
        <v>17</v>
      </c>
      <c r="E19" s="30" t="s">
        <v>53</v>
      </c>
      <c r="L19" s="2"/>
      <c r="M19" s="2"/>
    </row>
    <row r="20" spans="1:13" ht="20.100000000000001" customHeight="1">
      <c r="A20" s="23"/>
      <c r="B20" s="23"/>
      <c r="C20" s="23"/>
      <c r="D20" s="23"/>
      <c r="E20" s="23"/>
      <c r="L20" s="2"/>
      <c r="M20" s="2"/>
    </row>
    <row r="21" spans="1:13" ht="20.100000000000001" customHeight="1">
      <c r="A21" s="27" t="s">
        <v>18</v>
      </c>
      <c r="B21" s="27"/>
      <c r="C21" s="37"/>
      <c r="D21" s="26"/>
      <c r="E21" s="32"/>
      <c r="L21" s="2"/>
      <c r="M21" s="2"/>
    </row>
    <row r="22" spans="1:13" ht="20.100000000000001" customHeight="1">
      <c r="A22" s="18"/>
      <c r="B22" s="14"/>
      <c r="C22" s="18"/>
      <c r="D22" s="18"/>
      <c r="E22" s="18"/>
      <c r="L22" s="31"/>
      <c r="M22" s="31"/>
    </row>
    <row r="23" spans="1:13" ht="30.7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22" t="s">
        <v>28</v>
      </c>
      <c r="G23" s="22" t="s">
        <v>29</v>
      </c>
      <c r="L23" s="31"/>
      <c r="M23" s="31"/>
    </row>
    <row r="24" spans="1:13" ht="20.100000000000001" customHeight="1">
      <c r="A24" s="73" t="s">
        <v>56</v>
      </c>
      <c r="B24" s="73">
        <v>190703925</v>
      </c>
      <c r="C24" s="74" t="s">
        <v>57</v>
      </c>
      <c r="D24" s="73">
        <v>1</v>
      </c>
      <c r="E24" s="3"/>
      <c r="F24" s="12">
        <v>400</v>
      </c>
      <c r="G24" s="1">
        <f t="shared" ref="G24:G66" si="0">D24*F24</f>
        <v>400</v>
      </c>
      <c r="H24" s="18"/>
      <c r="L24" s="31"/>
      <c r="M24" s="31"/>
    </row>
    <row r="25" spans="1:13" ht="20.100000000000001" customHeight="1">
      <c r="A25" s="73" t="s">
        <v>58</v>
      </c>
      <c r="B25" s="73">
        <v>190703927</v>
      </c>
      <c r="C25" s="74" t="s">
        <v>59</v>
      </c>
      <c r="D25" s="73">
        <v>0</v>
      </c>
      <c r="E25" s="4"/>
      <c r="F25" s="12">
        <v>400</v>
      </c>
      <c r="G25" s="1">
        <f t="shared" si="0"/>
        <v>0</v>
      </c>
      <c r="H25" s="18"/>
      <c r="L25" s="31"/>
      <c r="M25" s="31"/>
    </row>
    <row r="26" spans="1:13" ht="20.100000000000001" customHeight="1">
      <c r="A26" s="73" t="s">
        <v>60</v>
      </c>
      <c r="B26" s="73">
        <v>190703924</v>
      </c>
      <c r="C26" s="74" t="s">
        <v>61</v>
      </c>
      <c r="D26" s="73">
        <v>1</v>
      </c>
      <c r="E26" s="4"/>
      <c r="F26" s="12">
        <v>400</v>
      </c>
      <c r="G26" s="1">
        <f t="shared" si="0"/>
        <v>400</v>
      </c>
      <c r="H26" s="18"/>
      <c r="L26" s="31"/>
      <c r="M26" s="31"/>
    </row>
    <row r="27" spans="1:13" ht="20.100000000000001" customHeight="1">
      <c r="A27" s="75" t="s">
        <v>62</v>
      </c>
      <c r="B27" s="53">
        <v>190703923</v>
      </c>
      <c r="C27" s="76" t="s">
        <v>63</v>
      </c>
      <c r="D27" s="73">
        <v>1</v>
      </c>
      <c r="E27" s="4"/>
      <c r="F27" s="12">
        <v>400</v>
      </c>
      <c r="G27" s="1">
        <f t="shared" si="0"/>
        <v>400</v>
      </c>
      <c r="H27" s="18"/>
      <c r="L27" s="31"/>
      <c r="M27" s="31"/>
    </row>
    <row r="28" spans="1:13" ht="20.100000000000001" customHeight="1">
      <c r="A28" s="73" t="s">
        <v>64</v>
      </c>
      <c r="B28" s="73">
        <v>190703921</v>
      </c>
      <c r="C28" s="74" t="s">
        <v>65</v>
      </c>
      <c r="D28" s="73">
        <v>1</v>
      </c>
      <c r="E28" s="4"/>
      <c r="F28" s="12">
        <v>400</v>
      </c>
      <c r="G28" s="1">
        <f t="shared" si="0"/>
        <v>400</v>
      </c>
      <c r="H28" s="18"/>
      <c r="L28" s="31"/>
      <c r="M28" s="31"/>
    </row>
    <row r="29" spans="1:13" ht="20.100000000000001" customHeight="1">
      <c r="A29" s="77"/>
      <c r="B29" s="78"/>
      <c r="C29" s="79"/>
      <c r="D29" s="80">
        <f>SUM(D24:D28)</f>
        <v>4</v>
      </c>
      <c r="E29" s="4"/>
      <c r="F29" s="12"/>
      <c r="G29" s="1"/>
      <c r="H29" s="18"/>
      <c r="L29" s="31"/>
      <c r="M29" s="31"/>
    </row>
    <row r="30" spans="1:13" ht="20.100000000000001" customHeight="1">
      <c r="A30" s="81" t="s">
        <v>66</v>
      </c>
      <c r="B30" s="82">
        <v>190703488</v>
      </c>
      <c r="C30" s="83" t="s">
        <v>67</v>
      </c>
      <c r="D30" s="73">
        <v>2</v>
      </c>
      <c r="E30" s="4"/>
      <c r="F30" s="12">
        <v>40</v>
      </c>
      <c r="G30" s="1">
        <f t="shared" si="0"/>
        <v>80</v>
      </c>
      <c r="H30" s="18"/>
      <c r="L30" s="31"/>
      <c r="M30" s="31"/>
    </row>
    <row r="31" spans="1:13" ht="20.100000000000001" customHeight="1">
      <c r="A31" s="84" t="s">
        <v>68</v>
      </c>
      <c r="B31" s="85">
        <v>190703488</v>
      </c>
      <c r="C31" s="86" t="s">
        <v>69</v>
      </c>
      <c r="D31" s="73">
        <v>5</v>
      </c>
      <c r="E31" s="4"/>
      <c r="F31" s="12">
        <v>40</v>
      </c>
      <c r="G31" s="1">
        <f t="shared" si="0"/>
        <v>200</v>
      </c>
      <c r="H31" s="18"/>
      <c r="L31" s="31"/>
      <c r="M31" s="31"/>
    </row>
    <row r="32" spans="1:13" ht="20.100000000000001" customHeight="1">
      <c r="A32" s="81" t="s">
        <v>70</v>
      </c>
      <c r="B32" s="82">
        <v>190703487</v>
      </c>
      <c r="C32" s="83" t="s">
        <v>71</v>
      </c>
      <c r="D32" s="73">
        <v>5</v>
      </c>
      <c r="E32" s="4"/>
      <c r="F32" s="12">
        <v>40</v>
      </c>
      <c r="G32" s="1">
        <f t="shared" si="0"/>
        <v>200</v>
      </c>
      <c r="H32" s="18"/>
      <c r="L32" s="31"/>
      <c r="M32" s="31"/>
    </row>
    <row r="33" spans="1:13" ht="20.100000000000001" customHeight="1">
      <c r="A33" s="84" t="s">
        <v>72</v>
      </c>
      <c r="B33" s="85">
        <v>190703486</v>
      </c>
      <c r="C33" s="86" t="s">
        <v>73</v>
      </c>
      <c r="D33" s="73">
        <v>5</v>
      </c>
      <c r="E33" s="4"/>
      <c r="F33" s="12">
        <v>40</v>
      </c>
      <c r="G33" s="1">
        <f t="shared" si="0"/>
        <v>200</v>
      </c>
      <c r="H33" s="18"/>
      <c r="L33" s="31"/>
      <c r="M33" s="31"/>
    </row>
    <row r="34" spans="1:13" ht="20.100000000000001" customHeight="1">
      <c r="A34" s="81" t="s">
        <v>74</v>
      </c>
      <c r="B34" s="82">
        <v>190703486</v>
      </c>
      <c r="C34" s="83" t="s">
        <v>75</v>
      </c>
      <c r="D34" s="73">
        <v>5</v>
      </c>
      <c r="E34" s="4"/>
      <c r="F34" s="12">
        <v>40</v>
      </c>
      <c r="G34" s="1">
        <f t="shared" si="0"/>
        <v>200</v>
      </c>
      <c r="H34" s="18"/>
      <c r="L34" s="31"/>
      <c r="M34" s="31"/>
    </row>
    <row r="35" spans="1:13" ht="20.100000000000001" customHeight="1">
      <c r="A35" s="84" t="s">
        <v>76</v>
      </c>
      <c r="B35" s="85">
        <v>190703485</v>
      </c>
      <c r="C35" s="86" t="s">
        <v>77</v>
      </c>
      <c r="D35" s="73">
        <v>5</v>
      </c>
      <c r="E35" s="4"/>
      <c r="F35" s="12">
        <v>40</v>
      </c>
      <c r="G35" s="1">
        <f t="shared" si="0"/>
        <v>200</v>
      </c>
      <c r="H35" s="18"/>
      <c r="L35" s="31"/>
      <c r="M35" s="31"/>
    </row>
    <row r="36" spans="1:13" ht="20.100000000000001" customHeight="1">
      <c r="A36" s="81" t="s">
        <v>78</v>
      </c>
      <c r="B36" s="82">
        <v>190703490</v>
      </c>
      <c r="C36" s="83" t="s">
        <v>79</v>
      </c>
      <c r="D36" s="73">
        <v>5</v>
      </c>
      <c r="E36" s="4"/>
      <c r="F36" s="12">
        <v>40</v>
      </c>
      <c r="G36" s="1">
        <f t="shared" si="0"/>
        <v>200</v>
      </c>
      <c r="H36" s="18"/>
      <c r="L36" s="31"/>
      <c r="M36" s="31"/>
    </row>
    <row r="37" spans="1:13" ht="20.100000000000001" customHeight="1">
      <c r="A37" s="84" t="s">
        <v>80</v>
      </c>
      <c r="B37" s="85">
        <v>190703489</v>
      </c>
      <c r="C37" s="86" t="s">
        <v>81</v>
      </c>
      <c r="D37" s="73">
        <v>5</v>
      </c>
      <c r="E37" s="4"/>
      <c r="F37" s="12">
        <v>40</v>
      </c>
      <c r="G37" s="1">
        <f t="shared" si="0"/>
        <v>200</v>
      </c>
      <c r="H37" s="18"/>
      <c r="L37" s="31"/>
      <c r="M37" s="31"/>
    </row>
    <row r="38" spans="1:13" ht="20.100000000000001" customHeight="1">
      <c r="A38" s="81" t="s">
        <v>82</v>
      </c>
      <c r="B38" s="82">
        <v>190703484</v>
      </c>
      <c r="C38" s="83" t="s">
        <v>83</v>
      </c>
      <c r="D38" s="73">
        <v>5</v>
      </c>
      <c r="E38" s="4"/>
      <c r="F38" s="12">
        <v>40</v>
      </c>
      <c r="G38" s="1">
        <f t="shared" si="0"/>
        <v>200</v>
      </c>
      <c r="H38" s="18"/>
      <c r="L38" s="31"/>
      <c r="M38" s="31"/>
    </row>
    <row r="39" spans="1:13" ht="20.100000000000001" customHeight="1">
      <c r="A39" s="84" t="s">
        <v>84</v>
      </c>
      <c r="B39" s="85">
        <v>190703483</v>
      </c>
      <c r="C39" s="86" t="s">
        <v>85</v>
      </c>
      <c r="D39" s="73">
        <v>4</v>
      </c>
      <c r="E39" s="4"/>
      <c r="F39" s="12">
        <v>40</v>
      </c>
      <c r="G39" s="1">
        <f t="shared" si="0"/>
        <v>160</v>
      </c>
      <c r="H39" s="18"/>
      <c r="L39" s="31"/>
      <c r="M39" s="31"/>
    </row>
    <row r="40" spans="1:13" ht="20.100000000000001" customHeight="1">
      <c r="A40" s="81" t="s">
        <v>86</v>
      </c>
      <c r="B40" s="82">
        <v>190703482</v>
      </c>
      <c r="C40" s="83" t="s">
        <v>87</v>
      </c>
      <c r="D40" s="73">
        <v>0</v>
      </c>
      <c r="E40" s="4"/>
      <c r="F40" s="12">
        <v>40</v>
      </c>
      <c r="G40" s="1">
        <f t="shared" si="0"/>
        <v>0</v>
      </c>
      <c r="H40" s="18"/>
      <c r="L40" s="31"/>
      <c r="M40" s="31"/>
    </row>
    <row r="41" spans="1:13" ht="20.100000000000001" customHeight="1">
      <c r="A41" s="84" t="s">
        <v>88</v>
      </c>
      <c r="B41" s="85">
        <v>190703481</v>
      </c>
      <c r="C41" s="86" t="s">
        <v>89</v>
      </c>
      <c r="D41" s="73">
        <v>0</v>
      </c>
      <c r="E41" s="4"/>
      <c r="F41" s="12">
        <v>40</v>
      </c>
      <c r="G41" s="1">
        <f t="shared" si="0"/>
        <v>0</v>
      </c>
      <c r="H41" s="18"/>
      <c r="L41" s="31"/>
      <c r="M41" s="31"/>
    </row>
    <row r="42" spans="1:13" ht="20.100000000000001" customHeight="1">
      <c r="A42" s="77"/>
      <c r="B42" s="78"/>
      <c r="C42" s="79"/>
      <c r="D42" s="80">
        <f>SUM(D30:D41)</f>
        <v>46</v>
      </c>
      <c r="E42" s="4"/>
      <c r="F42" s="12"/>
      <c r="G42" s="1"/>
      <c r="H42" s="18"/>
      <c r="L42" s="31"/>
      <c r="M42" s="31"/>
    </row>
    <row r="43" spans="1:13" ht="20.100000000000001" customHeight="1">
      <c r="A43" s="87" t="s">
        <v>90</v>
      </c>
      <c r="B43" s="87">
        <v>200112212</v>
      </c>
      <c r="C43" s="88" t="s">
        <v>91</v>
      </c>
      <c r="D43" s="89">
        <v>5</v>
      </c>
      <c r="E43" s="4"/>
      <c r="F43" s="12">
        <v>40</v>
      </c>
      <c r="G43" s="1">
        <f t="shared" si="0"/>
        <v>200</v>
      </c>
      <c r="H43" s="18"/>
      <c r="L43" s="31"/>
      <c r="M43" s="31"/>
    </row>
    <row r="44" spans="1:13" ht="20.100000000000001" customHeight="1">
      <c r="A44" s="90" t="s">
        <v>92</v>
      </c>
      <c r="B44" s="90">
        <v>200112212</v>
      </c>
      <c r="C44" s="91" t="s">
        <v>93</v>
      </c>
      <c r="D44" s="89">
        <v>5</v>
      </c>
      <c r="E44" s="4"/>
      <c r="F44" s="12">
        <v>40</v>
      </c>
      <c r="G44" s="1">
        <f t="shared" si="0"/>
        <v>200</v>
      </c>
      <c r="H44" s="18"/>
      <c r="L44" s="31"/>
      <c r="M44" s="31"/>
    </row>
    <row r="45" spans="1:13" ht="20.100000000000001" customHeight="1">
      <c r="A45" s="87" t="s">
        <v>94</v>
      </c>
      <c r="B45" s="87">
        <v>200112213</v>
      </c>
      <c r="C45" s="88" t="s">
        <v>95</v>
      </c>
      <c r="D45" s="89">
        <v>5</v>
      </c>
      <c r="E45" s="4"/>
      <c r="F45" s="12">
        <v>40</v>
      </c>
      <c r="G45" s="1">
        <f t="shared" si="0"/>
        <v>200</v>
      </c>
      <c r="H45" s="18"/>
      <c r="L45" s="31"/>
      <c r="M45" s="31"/>
    </row>
    <row r="46" spans="1:13" ht="20.100000000000001" customHeight="1">
      <c r="A46" s="90" t="s">
        <v>96</v>
      </c>
      <c r="B46" s="90">
        <v>200112214</v>
      </c>
      <c r="C46" s="91" t="s">
        <v>97</v>
      </c>
      <c r="D46" s="89">
        <v>5</v>
      </c>
      <c r="E46" s="4"/>
      <c r="F46" s="12">
        <v>40</v>
      </c>
      <c r="G46" s="1">
        <f t="shared" si="0"/>
        <v>200</v>
      </c>
      <c r="H46" s="18"/>
      <c r="L46" s="31"/>
      <c r="M46" s="31"/>
    </row>
    <row r="47" spans="1:13" ht="20.100000000000001" customHeight="1">
      <c r="A47" s="87" t="s">
        <v>98</v>
      </c>
      <c r="B47" s="87">
        <v>191211231</v>
      </c>
      <c r="C47" s="88" t="s">
        <v>99</v>
      </c>
      <c r="D47" s="89">
        <v>5</v>
      </c>
      <c r="E47" s="4"/>
      <c r="F47" s="12">
        <v>40</v>
      </c>
      <c r="G47" s="1">
        <f t="shared" si="0"/>
        <v>200</v>
      </c>
      <c r="H47" s="18"/>
      <c r="L47" s="31"/>
      <c r="M47" s="31"/>
    </row>
    <row r="48" spans="1:13" ht="20.100000000000001" customHeight="1">
      <c r="A48" s="90" t="s">
        <v>100</v>
      </c>
      <c r="B48" s="90">
        <v>200112216</v>
      </c>
      <c r="C48" s="91" t="s">
        <v>101</v>
      </c>
      <c r="D48" s="89">
        <v>4</v>
      </c>
      <c r="E48" s="4"/>
      <c r="F48" s="12">
        <v>40</v>
      </c>
      <c r="G48" s="1">
        <f t="shared" si="0"/>
        <v>160</v>
      </c>
      <c r="H48" s="18"/>
      <c r="L48" s="31"/>
      <c r="M48" s="31"/>
    </row>
    <row r="49" spans="1:13" ht="20.100000000000001" customHeight="1">
      <c r="A49" s="87" t="s">
        <v>102</v>
      </c>
      <c r="B49" s="87">
        <v>200112216</v>
      </c>
      <c r="C49" s="88" t="s">
        <v>103</v>
      </c>
      <c r="D49" s="89">
        <v>5</v>
      </c>
      <c r="E49" s="4"/>
      <c r="F49" s="12">
        <v>40</v>
      </c>
      <c r="G49" s="1">
        <f t="shared" si="0"/>
        <v>200</v>
      </c>
      <c r="H49" s="18"/>
      <c r="L49" s="31"/>
      <c r="M49" s="31"/>
    </row>
    <row r="50" spans="1:13" ht="20.100000000000001" customHeight="1">
      <c r="A50" s="90" t="s">
        <v>104</v>
      </c>
      <c r="B50" s="90">
        <v>200112217</v>
      </c>
      <c r="C50" s="91" t="s">
        <v>105</v>
      </c>
      <c r="D50" s="89">
        <v>5</v>
      </c>
      <c r="E50" s="4"/>
      <c r="F50" s="12">
        <v>40</v>
      </c>
      <c r="G50" s="1">
        <f t="shared" si="0"/>
        <v>200</v>
      </c>
      <c r="H50" s="18"/>
      <c r="L50" s="31"/>
      <c r="M50" s="31"/>
    </row>
    <row r="51" spans="1:13" ht="20.100000000000001" customHeight="1">
      <c r="A51" s="92"/>
      <c r="B51" s="93"/>
      <c r="C51" s="94"/>
      <c r="D51" s="3">
        <f>SUM(D43:D50)</f>
        <v>39</v>
      </c>
      <c r="E51" s="4"/>
      <c r="F51" s="12"/>
      <c r="G51" s="1"/>
      <c r="H51" s="18"/>
      <c r="L51" s="31"/>
      <c r="M51" s="31"/>
    </row>
    <row r="52" spans="1:13" ht="20.100000000000001" customHeight="1">
      <c r="A52" s="75">
        <v>185116</v>
      </c>
      <c r="B52" s="53">
        <v>210127379</v>
      </c>
      <c r="C52" s="76" t="s">
        <v>160</v>
      </c>
      <c r="D52" s="77">
        <v>5</v>
      </c>
      <c r="E52" s="4"/>
      <c r="F52" s="12">
        <v>20</v>
      </c>
      <c r="G52" s="1">
        <f t="shared" si="0"/>
        <v>100</v>
      </c>
      <c r="H52" s="18"/>
      <c r="L52" s="31"/>
      <c r="M52" s="31"/>
    </row>
    <row r="53" spans="1:13" ht="20.100000000000001" customHeight="1">
      <c r="A53" s="75">
        <v>185128</v>
      </c>
      <c r="B53" s="53">
        <v>201226140</v>
      </c>
      <c r="C53" s="76" t="s">
        <v>161</v>
      </c>
      <c r="D53" s="77">
        <v>5</v>
      </c>
      <c r="E53" s="4"/>
      <c r="F53" s="12">
        <v>20</v>
      </c>
      <c r="G53" s="1">
        <f t="shared" si="0"/>
        <v>100</v>
      </c>
      <c r="H53" s="18"/>
      <c r="L53" s="31"/>
      <c r="M53" s="31"/>
    </row>
    <row r="54" spans="1:13" ht="20.100000000000001" customHeight="1">
      <c r="A54" s="75">
        <v>185133</v>
      </c>
      <c r="B54" s="53">
        <v>2306000619</v>
      </c>
      <c r="C54" s="76" t="s">
        <v>162</v>
      </c>
      <c r="D54" s="77">
        <v>5</v>
      </c>
      <c r="E54" s="4"/>
      <c r="F54" s="12">
        <v>20</v>
      </c>
      <c r="G54" s="1">
        <f t="shared" si="0"/>
        <v>100</v>
      </c>
      <c r="H54" s="18"/>
      <c r="L54" s="31"/>
      <c r="M54" s="31"/>
    </row>
    <row r="55" spans="1:13" ht="20.100000000000001" customHeight="1">
      <c r="A55" s="75">
        <v>185141</v>
      </c>
      <c r="B55" s="53">
        <v>2306000620</v>
      </c>
      <c r="C55" s="76" t="s">
        <v>163</v>
      </c>
      <c r="D55" s="77">
        <v>5</v>
      </c>
      <c r="E55" s="4"/>
      <c r="F55" s="12">
        <v>20</v>
      </c>
      <c r="G55" s="1">
        <f t="shared" si="0"/>
        <v>100</v>
      </c>
      <c r="H55" s="18"/>
      <c r="L55" s="31"/>
      <c r="M55" s="31"/>
    </row>
    <row r="56" spans="1:13" ht="20.100000000000001" customHeight="1">
      <c r="A56" s="75">
        <v>185147</v>
      </c>
      <c r="B56" s="53">
        <v>201022788</v>
      </c>
      <c r="C56" s="76" t="s">
        <v>164</v>
      </c>
      <c r="D56" s="77">
        <v>4</v>
      </c>
      <c r="E56" s="4"/>
      <c r="F56" s="12">
        <v>20</v>
      </c>
      <c r="G56" s="1">
        <f t="shared" si="0"/>
        <v>80</v>
      </c>
      <c r="H56" s="18"/>
      <c r="L56" s="31"/>
      <c r="M56" s="31"/>
    </row>
    <row r="57" spans="1:13" ht="20.100000000000001" customHeight="1">
      <c r="A57" s="75">
        <v>185768</v>
      </c>
      <c r="B57" s="53">
        <v>2306000621</v>
      </c>
      <c r="C57" s="76" t="s">
        <v>49</v>
      </c>
      <c r="D57" s="77">
        <v>1</v>
      </c>
      <c r="E57" s="4"/>
      <c r="F57" s="12">
        <v>20</v>
      </c>
      <c r="G57" s="1">
        <f t="shared" si="0"/>
        <v>20</v>
      </c>
      <c r="H57" s="18"/>
      <c r="L57" s="31"/>
      <c r="M57" s="31"/>
    </row>
    <row r="58" spans="1:13" ht="20.100000000000001" customHeight="1">
      <c r="A58" s="102">
        <v>185151</v>
      </c>
      <c r="B58" s="73">
        <v>2306000622</v>
      </c>
      <c r="C58" s="74" t="s">
        <v>165</v>
      </c>
      <c r="D58" s="77">
        <v>5</v>
      </c>
      <c r="E58" s="4"/>
      <c r="F58" s="12">
        <v>20</v>
      </c>
      <c r="G58" s="1">
        <f t="shared" si="0"/>
        <v>100</v>
      </c>
      <c r="H58" s="18"/>
      <c r="L58" s="31"/>
      <c r="M58" s="31"/>
    </row>
    <row r="59" spans="1:13" ht="20.100000000000001" customHeight="1">
      <c r="A59" s="101">
        <v>185770</v>
      </c>
      <c r="B59" s="78">
        <v>210127384</v>
      </c>
      <c r="C59" s="116" t="s">
        <v>50</v>
      </c>
      <c r="D59" s="73">
        <v>5</v>
      </c>
      <c r="E59" s="4"/>
      <c r="F59" s="12">
        <v>20</v>
      </c>
      <c r="G59" s="1">
        <f t="shared" si="0"/>
        <v>100</v>
      </c>
      <c r="H59" s="18"/>
      <c r="L59" s="31"/>
      <c r="M59" s="31"/>
    </row>
    <row r="60" spans="1:13" ht="20.100000000000001" customHeight="1">
      <c r="A60" s="120"/>
      <c r="B60" s="120"/>
      <c r="C60" s="50"/>
      <c r="D60" s="52">
        <v>35</v>
      </c>
      <c r="E60" s="4"/>
      <c r="F60" s="12"/>
      <c r="G60" s="1"/>
      <c r="H60" s="18"/>
      <c r="L60" s="31"/>
      <c r="M60" s="31"/>
    </row>
    <row r="61" spans="1:13" ht="20.100000000000001" customHeight="1">
      <c r="A61" s="120" t="s">
        <v>166</v>
      </c>
      <c r="B61" s="120" t="s">
        <v>167</v>
      </c>
      <c r="C61" s="50" t="s">
        <v>168</v>
      </c>
      <c r="D61" s="51">
        <v>1</v>
      </c>
      <c r="E61" s="4"/>
      <c r="F61" s="12">
        <v>40</v>
      </c>
      <c r="G61" s="1">
        <f t="shared" si="0"/>
        <v>40</v>
      </c>
      <c r="H61" s="18"/>
      <c r="L61" s="31"/>
      <c r="M61" s="31"/>
    </row>
    <row r="62" spans="1:13" ht="20.100000000000001" customHeight="1">
      <c r="A62" s="120" t="s">
        <v>169</v>
      </c>
      <c r="B62" s="120" t="s">
        <v>170</v>
      </c>
      <c r="C62" s="50" t="s">
        <v>171</v>
      </c>
      <c r="D62" s="51">
        <v>1</v>
      </c>
      <c r="E62" s="4"/>
      <c r="F62" s="12">
        <v>40</v>
      </c>
      <c r="G62" s="1">
        <f t="shared" si="0"/>
        <v>40</v>
      </c>
      <c r="H62" s="18"/>
      <c r="L62" s="31"/>
      <c r="M62" s="31"/>
    </row>
    <row r="63" spans="1:13" ht="20.100000000000001" customHeight="1">
      <c r="A63" s="120" t="s">
        <v>172</v>
      </c>
      <c r="B63" s="120" t="s">
        <v>173</v>
      </c>
      <c r="C63" s="50" t="s">
        <v>174</v>
      </c>
      <c r="D63" s="51">
        <v>1</v>
      </c>
      <c r="E63" s="4"/>
      <c r="F63" s="12">
        <v>40</v>
      </c>
      <c r="G63" s="1">
        <f t="shared" si="0"/>
        <v>40</v>
      </c>
      <c r="H63" s="18"/>
      <c r="L63" s="31"/>
      <c r="M63" s="31"/>
    </row>
    <row r="64" spans="1:13" ht="20.100000000000001" customHeight="1">
      <c r="A64" s="120" t="s">
        <v>175</v>
      </c>
      <c r="B64" s="120" t="s">
        <v>176</v>
      </c>
      <c r="C64" s="50" t="s">
        <v>177</v>
      </c>
      <c r="D64" s="51">
        <v>1</v>
      </c>
      <c r="E64" s="4"/>
      <c r="F64" s="12">
        <v>40</v>
      </c>
      <c r="G64" s="1">
        <f t="shared" si="0"/>
        <v>40</v>
      </c>
      <c r="H64" s="18"/>
      <c r="L64" s="31"/>
      <c r="M64" s="31"/>
    </row>
    <row r="65" spans="1:13" ht="20.100000000000001" customHeight="1">
      <c r="A65" s="120" t="s">
        <v>178</v>
      </c>
      <c r="B65" s="120" t="s">
        <v>179</v>
      </c>
      <c r="C65" s="50" t="s">
        <v>180</v>
      </c>
      <c r="D65" s="51">
        <v>1</v>
      </c>
      <c r="E65" s="4"/>
      <c r="F65" s="12">
        <v>40</v>
      </c>
      <c r="G65" s="1">
        <f t="shared" si="0"/>
        <v>40</v>
      </c>
      <c r="H65" s="18"/>
      <c r="L65" s="31"/>
      <c r="M65" s="31"/>
    </row>
    <row r="66" spans="1:13" ht="20.100000000000001" customHeight="1">
      <c r="A66" s="120"/>
      <c r="B66" s="120"/>
      <c r="C66" s="50"/>
      <c r="D66" s="52">
        <v>5</v>
      </c>
      <c r="E66" s="4"/>
      <c r="F66" s="12"/>
      <c r="G66" s="1"/>
      <c r="H66" s="18"/>
      <c r="L66" s="31"/>
      <c r="M66" s="31"/>
    </row>
    <row r="67" spans="1:13" ht="20.100000000000001" customHeight="1">
      <c r="A67" s="18"/>
      <c r="B67" s="18"/>
      <c r="C67" s="18"/>
      <c r="D67" s="14"/>
      <c r="E67" s="14"/>
      <c r="F67" s="5" t="s">
        <v>32</v>
      </c>
      <c r="G67" s="6">
        <f>SUM(G24:G66)</f>
        <v>5900</v>
      </c>
    </row>
    <row r="68" spans="1:13" ht="20.100000000000001" customHeight="1">
      <c r="A68" s="18"/>
      <c r="B68" s="18"/>
      <c r="C68" s="18"/>
      <c r="D68" s="14"/>
      <c r="E68" s="14"/>
      <c r="F68" s="5" t="s">
        <v>33</v>
      </c>
      <c r="G68" s="7">
        <f>+G67*0.12</f>
        <v>708</v>
      </c>
    </row>
    <row r="69" spans="1:13" ht="20.100000000000001" customHeight="1">
      <c r="A69" s="18"/>
      <c r="B69" s="18"/>
      <c r="C69" s="18"/>
      <c r="D69" s="14"/>
      <c r="E69" s="14"/>
      <c r="F69" s="5" t="s">
        <v>34</v>
      </c>
      <c r="G69" s="7">
        <f>+G67+G68</f>
        <v>6608</v>
      </c>
    </row>
    <row r="70" spans="1:13" ht="20.100000000000001" customHeight="1">
      <c r="A70" s="18"/>
      <c r="B70" s="18"/>
      <c r="C70" s="18"/>
      <c r="D70" s="14"/>
      <c r="E70" s="14"/>
      <c r="F70" s="18"/>
      <c r="G70" s="18"/>
    </row>
    <row r="71" spans="1:13" ht="20.100000000000001" customHeight="1">
      <c r="A71" s="18"/>
      <c r="B71" s="18"/>
      <c r="C71" s="18"/>
      <c r="D71" s="14"/>
      <c r="E71" s="14"/>
      <c r="F71" s="18"/>
      <c r="G71" s="18"/>
    </row>
    <row r="72" spans="1:13" ht="20.100000000000001" customHeight="1">
      <c r="A72" s="18"/>
      <c r="B72" s="18"/>
      <c r="C72" s="18"/>
      <c r="D72" s="14"/>
      <c r="E72" s="14"/>
      <c r="F72" s="18"/>
      <c r="G72" s="18"/>
    </row>
    <row r="73" spans="1:13" ht="20.100000000000001" customHeight="1">
      <c r="A73" s="109"/>
      <c r="B73" s="118"/>
      <c r="C73" s="117" t="s">
        <v>153</v>
      </c>
      <c r="D73" s="14"/>
      <c r="E73" s="14"/>
      <c r="F73" s="109"/>
      <c r="G73" s="109"/>
    </row>
    <row r="74" spans="1:13" ht="20.100000000000001" customHeight="1">
      <c r="A74" s="109"/>
      <c r="B74" s="117" t="s">
        <v>30</v>
      </c>
      <c r="C74" s="117" t="s">
        <v>31</v>
      </c>
      <c r="D74" s="14"/>
      <c r="E74" s="14"/>
      <c r="F74" s="109"/>
      <c r="G74" s="109"/>
    </row>
    <row r="75" spans="1:13" ht="20.100000000000001" customHeight="1">
      <c r="A75" s="109"/>
      <c r="B75" s="118">
        <v>1</v>
      </c>
      <c r="C75" s="119" t="s">
        <v>154</v>
      </c>
      <c r="D75" s="14"/>
      <c r="E75" s="14"/>
      <c r="F75" s="109"/>
      <c r="G75" s="109"/>
    </row>
    <row r="76" spans="1:13" ht="20.100000000000001" customHeight="1">
      <c r="A76" s="109"/>
      <c r="B76" s="118">
        <v>1</v>
      </c>
      <c r="C76" s="119" t="s">
        <v>155</v>
      </c>
      <c r="D76" s="14"/>
      <c r="E76" s="14"/>
      <c r="F76" s="109"/>
      <c r="G76" s="109"/>
    </row>
    <row r="77" spans="1:13" ht="20.100000000000001" customHeight="1">
      <c r="A77" s="109"/>
      <c r="B77" s="118">
        <v>1</v>
      </c>
      <c r="C77" s="119" t="s">
        <v>156</v>
      </c>
      <c r="D77" s="14"/>
      <c r="E77" s="14"/>
      <c r="F77" s="109"/>
      <c r="G77" s="109"/>
    </row>
    <row r="78" spans="1:13" ht="20.100000000000001" customHeight="1">
      <c r="A78" s="109"/>
      <c r="B78" s="118">
        <v>1</v>
      </c>
      <c r="C78" s="119" t="s">
        <v>157</v>
      </c>
      <c r="D78" s="14"/>
      <c r="E78" s="14"/>
      <c r="F78" s="109"/>
      <c r="G78" s="109"/>
    </row>
    <row r="79" spans="1:13" ht="20.100000000000001" customHeight="1">
      <c r="A79" s="109"/>
      <c r="B79" s="118">
        <v>1</v>
      </c>
      <c r="C79" s="119" t="s">
        <v>158</v>
      </c>
      <c r="D79" s="14"/>
      <c r="E79" s="14"/>
      <c r="F79" s="109"/>
      <c r="G79" s="109"/>
    </row>
    <row r="80" spans="1:13" ht="20.100000000000001" customHeight="1">
      <c r="A80" s="109"/>
      <c r="B80" s="118">
        <v>3</v>
      </c>
      <c r="C80" s="119" t="s">
        <v>159</v>
      </c>
      <c r="D80" s="14"/>
      <c r="E80" s="14"/>
      <c r="F80" s="109"/>
      <c r="G80" s="109"/>
    </row>
    <row r="81" spans="1:7" ht="20.100000000000001" customHeight="1">
      <c r="A81" s="109"/>
      <c r="B81" s="117">
        <v>8</v>
      </c>
      <c r="C81" s="119"/>
      <c r="D81" s="14"/>
      <c r="E81" s="14"/>
      <c r="F81" s="109"/>
      <c r="G81" s="109"/>
    </row>
    <row r="82" spans="1:7" ht="20.100000000000001" customHeight="1">
      <c r="A82" s="109"/>
      <c r="B82" s="109"/>
      <c r="C82" s="109"/>
      <c r="D82" s="14"/>
      <c r="E82" s="14"/>
      <c r="F82" s="109"/>
      <c r="G82" s="109"/>
    </row>
    <row r="83" spans="1:7" ht="20.100000000000001" customHeight="1">
      <c r="B83" s="95"/>
      <c r="C83" s="95" t="s">
        <v>106</v>
      </c>
    </row>
    <row r="84" spans="1:7" ht="20.100000000000001" customHeight="1">
      <c r="B84" s="96" t="s">
        <v>30</v>
      </c>
      <c r="C84" s="96" t="s">
        <v>31</v>
      </c>
    </row>
    <row r="85" spans="1:7" ht="20.100000000000001" customHeight="1">
      <c r="B85" s="97"/>
      <c r="C85" s="95" t="s">
        <v>35</v>
      </c>
    </row>
    <row r="86" spans="1:7" ht="20.100000000000001" customHeight="1">
      <c r="B86" s="97">
        <v>1</v>
      </c>
      <c r="C86" s="98" t="s">
        <v>107</v>
      </c>
    </row>
    <row r="87" spans="1:7" ht="20.100000000000001" customHeight="1">
      <c r="B87" s="97">
        <v>1</v>
      </c>
      <c r="C87" s="98" t="s">
        <v>108</v>
      </c>
    </row>
    <row r="88" spans="1:7" ht="20.100000000000001" customHeight="1">
      <c r="B88" s="97">
        <v>1</v>
      </c>
      <c r="C88" s="98" t="s">
        <v>109</v>
      </c>
    </row>
    <row r="89" spans="1:7" ht="20.100000000000001" customHeight="1">
      <c r="B89" s="97">
        <v>1</v>
      </c>
      <c r="C89" s="98" t="s">
        <v>110</v>
      </c>
    </row>
    <row r="90" spans="1:7" ht="20.100000000000001" customHeight="1">
      <c r="B90" s="97">
        <v>1</v>
      </c>
      <c r="C90" s="98" t="s">
        <v>111</v>
      </c>
    </row>
    <row r="91" spans="1:7" ht="20.100000000000001" customHeight="1">
      <c r="B91" s="97">
        <v>1</v>
      </c>
      <c r="C91" s="98" t="s">
        <v>112</v>
      </c>
    </row>
    <row r="92" spans="1:7" ht="20.100000000000001" customHeight="1">
      <c r="B92" s="97">
        <v>1</v>
      </c>
      <c r="C92" s="98" t="s">
        <v>113</v>
      </c>
    </row>
    <row r="93" spans="1:7" ht="20.100000000000001" customHeight="1">
      <c r="B93" s="97">
        <v>1</v>
      </c>
      <c r="C93" s="98" t="s">
        <v>114</v>
      </c>
    </row>
    <row r="94" spans="1:7" ht="20.100000000000001" customHeight="1">
      <c r="B94" s="97">
        <v>2</v>
      </c>
      <c r="C94" s="98" t="s">
        <v>115</v>
      </c>
    </row>
    <row r="95" spans="1:7" ht="20.100000000000001" customHeight="1">
      <c r="B95" s="97">
        <v>1</v>
      </c>
      <c r="C95" s="98" t="s">
        <v>116</v>
      </c>
    </row>
    <row r="96" spans="1:7" ht="20.100000000000001" customHeight="1">
      <c r="B96" s="97">
        <v>1</v>
      </c>
      <c r="C96" s="98" t="s">
        <v>117</v>
      </c>
    </row>
    <row r="97" spans="2:3" ht="20.100000000000001" customHeight="1">
      <c r="B97" s="97">
        <v>2</v>
      </c>
      <c r="C97" s="98" t="s">
        <v>118</v>
      </c>
    </row>
    <row r="98" spans="2:3" ht="20.100000000000001" customHeight="1">
      <c r="B98" s="97">
        <v>2</v>
      </c>
      <c r="C98" s="98" t="s">
        <v>119</v>
      </c>
    </row>
    <row r="99" spans="2:3" ht="20.100000000000001" customHeight="1">
      <c r="B99" s="97">
        <v>4</v>
      </c>
      <c r="C99" s="98" t="s">
        <v>120</v>
      </c>
    </row>
    <row r="100" spans="2:3" ht="20.100000000000001" customHeight="1">
      <c r="B100" s="97"/>
      <c r="C100" s="98" t="s">
        <v>51</v>
      </c>
    </row>
    <row r="101" spans="2:3" ht="20.100000000000001" customHeight="1">
      <c r="B101" s="99">
        <f>SUM(B86:B100)</f>
        <v>20</v>
      </c>
      <c r="C101" s="98"/>
    </row>
    <row r="102" spans="2:3" ht="20.100000000000001" customHeight="1">
      <c r="B102" s="97"/>
      <c r="C102" s="98"/>
    </row>
    <row r="103" spans="2:3" ht="20.100000000000001" customHeight="1">
      <c r="B103" s="97"/>
      <c r="C103" s="95" t="s">
        <v>121</v>
      </c>
    </row>
    <row r="104" spans="2:3" ht="20.100000000000001" customHeight="1">
      <c r="B104" s="97">
        <v>1</v>
      </c>
      <c r="C104" s="100" t="s">
        <v>122</v>
      </c>
    </row>
    <row r="105" spans="2:3" ht="20.100000000000001" customHeight="1">
      <c r="B105" s="97">
        <v>1</v>
      </c>
      <c r="C105" s="100" t="s">
        <v>123</v>
      </c>
    </row>
    <row r="106" spans="2:3" ht="20.100000000000001" customHeight="1">
      <c r="B106" s="97">
        <v>1</v>
      </c>
      <c r="C106" s="100" t="s">
        <v>124</v>
      </c>
    </row>
    <row r="107" spans="2:3" ht="20.100000000000001" customHeight="1">
      <c r="B107" s="97">
        <v>1</v>
      </c>
      <c r="C107" s="100" t="s">
        <v>125</v>
      </c>
    </row>
    <row r="108" spans="2:3" ht="20.100000000000001" customHeight="1">
      <c r="B108" s="97">
        <v>1</v>
      </c>
      <c r="C108" s="100" t="s">
        <v>126</v>
      </c>
    </row>
    <row r="109" spans="2:3" ht="20.100000000000001" customHeight="1">
      <c r="B109" s="97">
        <v>1</v>
      </c>
      <c r="C109" s="100" t="s">
        <v>127</v>
      </c>
    </row>
    <row r="110" spans="2:3" ht="20.100000000000001" customHeight="1">
      <c r="B110" s="97">
        <v>1</v>
      </c>
      <c r="C110" s="100" t="s">
        <v>128</v>
      </c>
    </row>
    <row r="111" spans="2:3" ht="20.100000000000001" customHeight="1">
      <c r="B111" s="97">
        <v>1</v>
      </c>
      <c r="C111" s="100" t="s">
        <v>129</v>
      </c>
    </row>
    <row r="112" spans="2:3" ht="20.100000000000001" customHeight="1">
      <c r="B112" s="99">
        <f>SUM(B104:B111)</f>
        <v>8</v>
      </c>
      <c r="C112" s="100"/>
    </row>
    <row r="113" spans="2:3" ht="20.100000000000001" customHeight="1">
      <c r="B113" s="110"/>
      <c r="C113" s="111" t="s">
        <v>137</v>
      </c>
    </row>
    <row r="114" spans="2:3" ht="20.100000000000001" customHeight="1">
      <c r="B114" s="112" t="s">
        <v>30</v>
      </c>
      <c r="C114" s="112" t="s">
        <v>31</v>
      </c>
    </row>
    <row r="115" spans="2:3" ht="20.100000000000001" customHeight="1">
      <c r="B115" s="113">
        <v>1</v>
      </c>
      <c r="C115" s="114" t="s">
        <v>138</v>
      </c>
    </row>
    <row r="116" spans="2:3" ht="20.100000000000001" customHeight="1">
      <c r="B116" s="113">
        <v>2</v>
      </c>
      <c r="C116" s="114" t="s">
        <v>139</v>
      </c>
    </row>
    <row r="117" spans="2:3" ht="20.100000000000001" customHeight="1">
      <c r="B117" s="113">
        <v>2</v>
      </c>
      <c r="C117" s="114" t="s">
        <v>140</v>
      </c>
    </row>
    <row r="118" spans="2:3" ht="20.100000000000001" customHeight="1">
      <c r="B118" s="113">
        <v>1</v>
      </c>
      <c r="C118" s="114" t="s">
        <v>141</v>
      </c>
    </row>
    <row r="119" spans="2:3" ht="20.100000000000001" customHeight="1">
      <c r="B119" s="113">
        <v>2</v>
      </c>
      <c r="C119" s="114" t="s">
        <v>142</v>
      </c>
    </row>
    <row r="120" spans="2:3" ht="20.100000000000001" customHeight="1">
      <c r="B120" s="113">
        <v>2</v>
      </c>
      <c r="C120" s="114" t="s">
        <v>143</v>
      </c>
    </row>
    <row r="121" spans="2:3" ht="20.100000000000001" customHeight="1">
      <c r="B121" s="113">
        <v>1</v>
      </c>
      <c r="C121" s="114" t="s">
        <v>144</v>
      </c>
    </row>
    <row r="122" spans="2:3" ht="20.100000000000001" customHeight="1">
      <c r="B122" s="113">
        <v>2</v>
      </c>
      <c r="C122" s="114" t="s">
        <v>145</v>
      </c>
    </row>
    <row r="123" spans="2:3" ht="20.100000000000001" customHeight="1">
      <c r="B123" s="113">
        <v>2</v>
      </c>
      <c r="C123" s="114" t="s">
        <v>146</v>
      </c>
    </row>
    <row r="124" spans="2:3" ht="20.100000000000001" customHeight="1">
      <c r="B124" s="113">
        <v>1</v>
      </c>
      <c r="C124" s="114" t="s">
        <v>147</v>
      </c>
    </row>
    <row r="125" spans="2:3" ht="20.100000000000001" customHeight="1">
      <c r="B125" s="113">
        <v>1</v>
      </c>
      <c r="C125" s="114" t="s">
        <v>148</v>
      </c>
    </row>
    <row r="126" spans="2:3" ht="20.100000000000001" customHeight="1">
      <c r="B126" s="113">
        <v>1</v>
      </c>
      <c r="C126" s="114" t="s">
        <v>149</v>
      </c>
    </row>
    <row r="127" spans="2:3" ht="20.100000000000001" customHeight="1">
      <c r="B127" s="113">
        <v>1</v>
      </c>
      <c r="C127" s="114" t="s">
        <v>150</v>
      </c>
    </row>
    <row r="128" spans="2:3" ht="20.100000000000001" customHeight="1">
      <c r="B128" s="113">
        <v>2</v>
      </c>
      <c r="C128" s="114" t="s">
        <v>151</v>
      </c>
    </row>
    <row r="129" spans="2:3" ht="20.100000000000001" customHeight="1">
      <c r="B129" s="113">
        <v>1</v>
      </c>
      <c r="C129" s="114" t="s">
        <v>152</v>
      </c>
    </row>
    <row r="130" spans="2:3" ht="20.100000000000001" customHeight="1">
      <c r="B130" s="115">
        <v>21</v>
      </c>
      <c r="C130" s="114"/>
    </row>
    <row r="131" spans="2:3" ht="20.100000000000001" customHeight="1">
      <c r="B131" s="99"/>
      <c r="C131" s="100"/>
    </row>
    <row r="132" spans="2:3" ht="20.100000000000001" customHeight="1">
      <c r="B132" s="104">
        <v>1</v>
      </c>
      <c r="C132" s="103" t="s">
        <v>130</v>
      </c>
    </row>
    <row r="133" spans="2:3" ht="20.100000000000001" customHeight="1">
      <c r="B133" s="104">
        <v>6</v>
      </c>
      <c r="C133" s="103" t="s">
        <v>131</v>
      </c>
    </row>
    <row r="134" spans="2:3" ht="20.100000000000001" customHeight="1">
      <c r="B134" s="104">
        <v>1</v>
      </c>
      <c r="C134" s="103" t="s">
        <v>132</v>
      </c>
    </row>
    <row r="135" spans="2:3" ht="20.100000000000001" customHeight="1">
      <c r="B135" s="104">
        <v>1</v>
      </c>
      <c r="C135" s="103" t="s">
        <v>133</v>
      </c>
    </row>
    <row r="136" spans="2:3" ht="20.100000000000001" customHeight="1">
      <c r="B136" s="104">
        <v>1</v>
      </c>
      <c r="C136" s="103" t="s">
        <v>134</v>
      </c>
    </row>
    <row r="137" spans="2:3" ht="20.100000000000001" customHeight="1">
      <c r="B137" s="104">
        <v>2</v>
      </c>
      <c r="C137" s="103" t="s">
        <v>135</v>
      </c>
    </row>
    <row r="138" spans="2:3" ht="20.100000000000001" customHeight="1">
      <c r="B138" s="106">
        <v>1</v>
      </c>
      <c r="C138" s="105" t="s">
        <v>136</v>
      </c>
    </row>
    <row r="139" spans="2:3" ht="20.100000000000001" customHeight="1">
      <c r="B139" s="108">
        <v>13</v>
      </c>
      <c r="C139" s="107"/>
    </row>
    <row r="143" spans="2:3" ht="20.100000000000001" customHeight="1">
      <c r="B143" s="47" t="s">
        <v>39</v>
      </c>
      <c r="C143" s="48" t="s">
        <v>40</v>
      </c>
    </row>
    <row r="144" spans="2:3" ht="20.100000000000001" customHeight="1">
      <c r="B144" s="47"/>
      <c r="C144" s="48" t="s">
        <v>41</v>
      </c>
    </row>
    <row r="145" spans="2:3" ht="20.100000000000001" customHeight="1">
      <c r="B145" s="47"/>
      <c r="C145" s="48" t="s">
        <v>42</v>
      </c>
    </row>
    <row r="146" spans="2:3" ht="20.100000000000001" customHeight="1">
      <c r="B146" s="47"/>
      <c r="C146" s="48" t="s">
        <v>43</v>
      </c>
    </row>
    <row r="147" spans="2:3" ht="20.100000000000001" customHeight="1">
      <c r="B147" s="47"/>
      <c r="C147" s="48" t="s">
        <v>44</v>
      </c>
    </row>
    <row r="151" spans="2:3" ht="20.100000000000001" customHeight="1" thickBot="1">
      <c r="B151" s="35" t="s">
        <v>36</v>
      </c>
      <c r="C151" s="8"/>
    </row>
    <row r="152" spans="2:3" ht="20.100000000000001" customHeight="1">
      <c r="B152" s="34"/>
      <c r="C152" s="9"/>
    </row>
    <row r="153" spans="2:3" ht="20.100000000000001" customHeight="1">
      <c r="B153" s="18"/>
      <c r="C153" s="11"/>
    </row>
    <row r="154" spans="2:3" ht="20.100000000000001" customHeight="1" thickBot="1">
      <c r="B154" s="18" t="s">
        <v>37</v>
      </c>
      <c r="C154" s="10"/>
    </row>
    <row r="155" spans="2:3" ht="20.100000000000001" customHeight="1">
      <c r="B155" s="18"/>
      <c r="C155" s="11"/>
    </row>
    <row r="156" spans="2:3" ht="20.100000000000001" customHeight="1">
      <c r="B156" s="18"/>
      <c r="C156" s="11"/>
    </row>
    <row r="157" spans="2:3" ht="20.100000000000001" customHeight="1" thickBot="1">
      <c r="B157" s="18" t="s">
        <v>15</v>
      </c>
      <c r="C157" s="10"/>
    </row>
    <row r="158" spans="2:3" ht="20.100000000000001" customHeight="1">
      <c r="B158" s="18"/>
      <c r="C158" s="11"/>
    </row>
    <row r="159" spans="2:3" ht="20.100000000000001" customHeight="1">
      <c r="B159" s="18"/>
      <c r="C159" s="11"/>
    </row>
    <row r="160" spans="2:3" ht="20.100000000000001" customHeight="1" thickBot="1">
      <c r="B160" s="18" t="s">
        <v>38</v>
      </c>
      <c r="C160" s="10"/>
    </row>
    <row r="161" spans="2:3" ht="20.100000000000001" customHeight="1">
      <c r="B161" s="18"/>
      <c r="C161" s="11"/>
    </row>
    <row r="162" spans="2:3" ht="20.100000000000001" customHeight="1">
      <c r="B162" s="18"/>
      <c r="C162" s="11"/>
    </row>
    <row r="163" spans="2:3" ht="20.100000000000001" customHeight="1" thickBot="1">
      <c r="B163" s="18" t="s">
        <v>16</v>
      </c>
      <c r="C163" s="10"/>
    </row>
  </sheetData>
  <mergeCells count="10">
    <mergeCell ref="F13:G13"/>
    <mergeCell ref="L5:M6"/>
    <mergeCell ref="F9:G9"/>
    <mergeCell ref="F11:G11"/>
    <mergeCell ref="A11:B11"/>
    <mergeCell ref="D2:E2"/>
    <mergeCell ref="C4:C5"/>
    <mergeCell ref="C2:C3"/>
    <mergeCell ref="D4:E4"/>
    <mergeCell ref="D5:E5"/>
  </mergeCells>
  <conditionalFormatting sqref="A24:A66">
    <cfRule type="duplicateValues" dxfId="0" priority="1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2023-11-04T20:57:01Z</cp:lastPrinted>
  <dcterms:created xsi:type="dcterms:W3CDTF">2023-01-26T13:28:36Z</dcterms:created>
  <dcterms:modified xsi:type="dcterms:W3CDTF">2023-11-04T23:57:45Z</dcterms:modified>
</cp:coreProperties>
</file>