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05739040-3187-49E6-9864-A097987CAD4B}" xr6:coauthVersionLast="47" xr6:coauthVersionMax="47" xr10:uidLastSave="{00000000-0000-0000-0000-000000000000}"/>
  <bookViews>
    <workbookView xWindow="-120" yWindow="-120" windowWidth="29040" windowHeight="15840" xr2:uid="{E10DD6B4-9F67-4599-9169-E25FD4BDA49B}"/>
  </bookViews>
  <sheets>
    <sheet name="JAIRO" sheetId="1" r:id="rId1"/>
    <sheet name="INQUIORT" sheetId="5" r:id="rId2"/>
  </sheets>
  <definedNames>
    <definedName name="_xlnm._FilterDatabase" localSheetId="0" hidden="1">JAIRO!$A$21:$E$21</definedName>
    <definedName name="_xlnm.Print_Area" localSheetId="1">INQUIORT!$A$1:$G$141</definedName>
    <definedName name="_xlnm.Print_Area" localSheetId="0">JAIRO!$A$1:$E$194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6" i="1" l="1"/>
  <c r="G125" i="1"/>
  <c r="G124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50" i="1"/>
  <c r="G51" i="1"/>
  <c r="G52" i="1"/>
  <c r="G53" i="1"/>
  <c r="G54" i="1" l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D84" i="1" l="1"/>
  <c r="B170" i="5"/>
  <c r="B163" i="5"/>
  <c r="B147" i="5"/>
  <c r="D119" i="5"/>
  <c r="D97" i="5"/>
  <c r="D80" i="5"/>
  <c r="D79" i="1" l="1"/>
  <c r="B167" i="1"/>
  <c r="B151" i="1" l="1"/>
  <c r="D123" i="1"/>
  <c r="D101" i="1"/>
  <c r="G81" i="5" l="1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C7" i="5"/>
  <c r="G82" i="5" l="1"/>
  <c r="G83" i="5"/>
  <c r="G84" i="5" s="1"/>
</calcChain>
</file>

<file path=xl/sharedStrings.xml><?xml version="1.0" encoding="utf-8"?>
<sst xmlns="http://schemas.openxmlformats.org/spreadsheetml/2006/main" count="649" uniqueCount="332">
  <si>
    <t>RECIBIDO POR:</t>
  </si>
  <si>
    <t>ENTREGADO POR:</t>
  </si>
  <si>
    <t>TI-SF-131.504R</t>
  </si>
  <si>
    <t>TI-SF-131.504L</t>
  </si>
  <si>
    <t>PRECIO TOTAL</t>
  </si>
  <si>
    <t>PRECIO UNITARIO</t>
  </si>
  <si>
    <t>RUC: 0993007803001</t>
  </si>
  <si>
    <t>INSUMOS QUIRURGICOS ORTOMACX INQUIORT S.A.</t>
  </si>
  <si>
    <t>DESCRIPCIÓN</t>
  </si>
  <si>
    <t xml:space="preserve">BANDEJA INFERIOR </t>
  </si>
  <si>
    <t xml:space="preserve">DESPERIO MEDIANO </t>
  </si>
  <si>
    <t>PINZA DE SUJECCION CON CREMALLERA TIPO CANGREJO</t>
  </si>
  <si>
    <t>PINZA DE REDUCTORA DE PUNTA CON CREMALLERA</t>
  </si>
  <si>
    <t xml:space="preserve">CURETA </t>
  </si>
  <si>
    <t>GUBIA PEQUEÑA</t>
  </si>
  <si>
    <t>MEDIDOR DE PROFUNDIDAD</t>
  </si>
  <si>
    <t xml:space="preserve">GUIA ANGULO VARIABLE 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</si>
  <si>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</si>
  <si>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</si>
  <si>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</si>
  <si>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</si>
  <si>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</si>
  <si>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</si>
  <si>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</si>
  <si>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 xml:space="preserve">DOBLADORAS DE PLACA </t>
  </si>
  <si>
    <t>BROCAS 2.4</t>
  </si>
  <si>
    <t>T50022712</t>
  </si>
  <si>
    <t>T50022714</t>
  </si>
  <si>
    <t>T50022716</t>
  </si>
  <si>
    <t>T50022718</t>
  </si>
  <si>
    <t>T50022720</t>
  </si>
  <si>
    <t>T50022722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</si>
  <si>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</si>
  <si>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</si>
  <si>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</si>
  <si>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</si>
  <si>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</si>
  <si>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</si>
  <si>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</si>
  <si>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</si>
  <si>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</si>
  <si>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</si>
  <si>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</si>
  <si>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</si>
  <si>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</si>
  <si>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</si>
  <si>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</si>
  <si>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</si>
  <si>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</si>
  <si>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</si>
  <si>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</si>
  <si>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</si>
  <si>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</si>
  <si>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>INSRUMENTADOR</t>
  </si>
  <si>
    <t>VERIFICADO POR:</t>
  </si>
  <si>
    <t>TORNILLERA 2,7MM DOS</t>
  </si>
  <si>
    <t>No. IDENTIFICACION</t>
  </si>
  <si>
    <t>A190215424</t>
  </si>
  <si>
    <t>026821003</t>
  </si>
  <si>
    <t>026821004</t>
  </si>
  <si>
    <t>026821005</t>
  </si>
  <si>
    <t>026822003</t>
  </si>
  <si>
    <t>026822004</t>
  </si>
  <si>
    <t>026822005</t>
  </si>
  <si>
    <t>T50022724</t>
  </si>
  <si>
    <t>T50022726</t>
  </si>
  <si>
    <t>B190221802</t>
  </si>
  <si>
    <t>026821007</t>
  </si>
  <si>
    <t>026821009</t>
  </si>
  <si>
    <t>026822007</t>
  </si>
  <si>
    <t>026822009</t>
  </si>
  <si>
    <t>Ti-SF-126.203R</t>
  </si>
  <si>
    <t>Ti-SF-126.203L</t>
  </si>
  <si>
    <t>Ti-SF-127.304L</t>
  </si>
  <si>
    <t>Ti-SF-127.203R</t>
  </si>
  <si>
    <t>Ti-SF-127.204R</t>
  </si>
  <si>
    <t>A93095340</t>
  </si>
  <si>
    <t>180402401</t>
  </si>
  <si>
    <t>030350014</t>
  </si>
  <si>
    <t>1705030351</t>
  </si>
  <si>
    <t>030350016</t>
  </si>
  <si>
    <t>1601030351</t>
  </si>
  <si>
    <t>030350018</t>
  </si>
  <si>
    <t>030350020</t>
  </si>
  <si>
    <t>E180402401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</si>
  <si>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</si>
  <si>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</si>
  <si>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</si>
  <si>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</si>
  <si>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</si>
  <si>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</si>
  <si>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</si>
  <si>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</si>
  <si>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</si>
  <si>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</si>
  <si>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</si>
  <si>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>50102110</t>
  </si>
  <si>
    <t>50102112</t>
  </si>
  <si>
    <t>50102114</t>
  </si>
  <si>
    <t>50102116</t>
  </si>
  <si>
    <t>2100026255</t>
  </si>
  <si>
    <t>50102118</t>
  </si>
  <si>
    <t>50102120</t>
  </si>
  <si>
    <t>50102122</t>
  </si>
  <si>
    <t>2100046556</t>
  </si>
  <si>
    <t>50102124</t>
  </si>
  <si>
    <t>2000115332</t>
  </si>
  <si>
    <t>50102126</t>
  </si>
  <si>
    <t>TI-SF-100V.206</t>
  </si>
  <si>
    <t>OBSERVACIONES:</t>
  </si>
  <si>
    <t>210127163</t>
  </si>
  <si>
    <t>210127164</t>
  </si>
  <si>
    <t>1903S091</t>
  </si>
  <si>
    <t>18A5710</t>
  </si>
  <si>
    <t>TI-SF-130.602R</t>
  </si>
  <si>
    <t>210127166</t>
  </si>
  <si>
    <t>18A5712</t>
  </si>
  <si>
    <t>18B4300</t>
  </si>
  <si>
    <t>B190221803</t>
  </si>
  <si>
    <t>190221804</t>
  </si>
  <si>
    <t>G180221801</t>
  </si>
  <si>
    <t>18B4307</t>
  </si>
  <si>
    <t>C190221803</t>
  </si>
  <si>
    <t>17A3490</t>
  </si>
  <si>
    <t>PLCAVD08</t>
  </si>
  <si>
    <t>PLCAVI06</t>
  </si>
  <si>
    <t>PLCAVI08</t>
  </si>
  <si>
    <t>020652002</t>
  </si>
  <si>
    <t>200206505</t>
  </si>
  <si>
    <t>020652003</t>
  </si>
  <si>
    <t>200206503</t>
  </si>
  <si>
    <t>020652004</t>
  </si>
  <si>
    <t>020651002</t>
  </si>
  <si>
    <t>2102861</t>
  </si>
  <si>
    <t>020651003</t>
  </si>
  <si>
    <t>190206506</t>
  </si>
  <si>
    <t>020651004</t>
  </si>
  <si>
    <t>2101055</t>
  </si>
  <si>
    <t>2106070</t>
  </si>
  <si>
    <t>2106079</t>
  </si>
  <si>
    <t>2105532</t>
  </si>
  <si>
    <t>2100936</t>
  </si>
  <si>
    <t>2106094</t>
  </si>
  <si>
    <t>2106075</t>
  </si>
  <si>
    <t>2101057</t>
  </si>
  <si>
    <t>2106077</t>
  </si>
  <si>
    <t>2106081</t>
  </si>
  <si>
    <t xml:space="preserve">PLACA BLOQ. RADIO DISTAL AV SMALL 2.4/2.7mm*2 ORIF DER TIT. </t>
  </si>
  <si>
    <t>TI-SF-130.603R</t>
  </si>
  <si>
    <t xml:space="preserve">PLACA BLOQ. RADIO DISTAL AV SMALL 2.4/2.7mm*3 ORIF DER TIT. </t>
  </si>
  <si>
    <t>TI-SF-130.604R</t>
  </si>
  <si>
    <t xml:space="preserve">PLACA BLOQ. RADIO DISTAL AV SMALL 2.4/2.7mm*4 ORIF DER TIT. </t>
  </si>
  <si>
    <t>TI-SF-130.605R</t>
  </si>
  <si>
    <t xml:space="preserve">PLACA BLOQ. RADIO DISTAL AV SMALL 2.4/2.7mm*5 ORIF DER TIT. </t>
  </si>
  <si>
    <t>TI-SF-130.602L</t>
  </si>
  <si>
    <t xml:space="preserve">PLACA BLOQ. RADIO DISTAL AV SMALL 2.4/2.7mm*2 ORIF IZQ TIT. </t>
  </si>
  <si>
    <t>TI-SF-130.603L</t>
  </si>
  <si>
    <t xml:space="preserve">PLACA BLOQ. RADIO DISTAL AV SMALL 2.4/2.7mm*3 ORIF IZQ TIT. </t>
  </si>
  <si>
    <t>TI-SF-130.604L</t>
  </si>
  <si>
    <t xml:space="preserve">PLACA BLOQ. RADIO DISTAL AV SMALL 2.4/2.7mm*4 ORIF IZQ TIT. </t>
  </si>
  <si>
    <t>TI-SF-130.605L</t>
  </si>
  <si>
    <t xml:space="preserve">PLACA BLOQ. RADIO DISTAL AV SMALL 2.4/2.7mm*5 ORIF IZQ TIT. </t>
  </si>
  <si>
    <t xml:space="preserve">PLACA BLOQ. RADIO DISTAL AV LARGE  2.4/2.7mm*2 ORIF DER TIT. </t>
  </si>
  <si>
    <t xml:space="preserve">PLACA BLOQ. RADIO DISTAL AV LARGE  2.4/2.7mm*3 ORIF DER TIT. </t>
  </si>
  <si>
    <t xml:space="preserve">PLACA BLOQ. RADIO DISTAL AV LARGE  2.4/2.7mm*4 ORIF DER TIT. </t>
  </si>
  <si>
    <t xml:space="preserve">PLACA BLOQ. RADIO DISTAL AV LARGE  2.4/2.7mm*5 ORIF DER TIT. </t>
  </si>
  <si>
    <t xml:space="preserve">PLACA BLOQ. RADIO DISTAL AV LARGE  2.4/2.7mm*6 ORIF DER TIT. </t>
  </si>
  <si>
    <t xml:space="preserve">PLACA BLOQ. RADIO DISTAL AV LARGE  2.4/2.7mm*8 ORIF DER TIT. </t>
  </si>
  <si>
    <t xml:space="preserve">PLACA BLOQ. RADIO DISTAL AV LARGE  2.4/2.7mm*2 ORIF IZQ TIT. </t>
  </si>
  <si>
    <t xml:space="preserve">PLACA BLOQ. RADIO DISTAL AV LARGE  2.4/2.7mm*3 ORIF IZQ TIT. </t>
  </si>
  <si>
    <t xml:space="preserve">PLACA BLOQ. RADIO DISTAL AV LARGE  2.4/2.7mm*4 ORIF IZQ TIT. </t>
  </si>
  <si>
    <t xml:space="preserve">PLACA BLOQ. RADIO DISTAL AV LARGE  2.4/2.7mm*5 ORIF IZQ TIT. </t>
  </si>
  <si>
    <t>PLCAVD06</t>
  </si>
  <si>
    <t xml:space="preserve">PLACA BLOQ. RADIO DISTAL AV LARGE  2.4/2.7mm*6 ORIF IZQ TIT. </t>
  </si>
  <si>
    <t xml:space="preserve">PLACA BLOQ. RADIO DISTAL AV LARGE  2.4/2.7mm*8 ORIF IZQ TIT. </t>
  </si>
  <si>
    <t>TI-SF-131.404R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</si>
  <si>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</si>
  <si>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</si>
  <si>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</si>
  <si>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 xml:space="preserve">PLACA BLOQ. RADIO DISTAL AV EXTRAARTICULAR 2.4/2.7mm5*3 ORIF DER TIT. </t>
  </si>
  <si>
    <t>TI-SF-131.505R</t>
  </si>
  <si>
    <t xml:space="preserve">PLACA BLOQ. RADIO DISTAL AV EXTRAARTICULAR 2.4/2.7mm5*5 ORIF DER TIT. </t>
  </si>
  <si>
    <t>TI-SF-131.404L</t>
  </si>
  <si>
    <t xml:space="preserve">PLACA BLOQ. RADIO DISTAL AV EXTRAARTICULAR 2.4/2.7mm4*3 ORIF IZQ TIT. </t>
  </si>
  <si>
    <t>200112883</t>
  </si>
  <si>
    <t xml:space="preserve">PLACA BLOQ. RADIO DISTAL AV EXTRAARTICULAR 2.4/2.7mm4*5 ORIF IZQ TIT. </t>
  </si>
  <si>
    <t xml:space="preserve">PLACA BLOQ. RADIO DISTAL AV EXTRAARTICULAR 2.4/2.7mm5*3 ORIF IZQ TIT. </t>
  </si>
  <si>
    <t>TI-SF-131.505L</t>
  </si>
  <si>
    <t xml:space="preserve">PLACA BLOQ. RADIO DISTAL AV EXTRAARTICULAR 2.4/2.7mm5*5 ORIF IZQ TIT. </t>
  </si>
  <si>
    <t>PLACA BLOQ. RADIO PROXIMAL *2 ORIF DER TIT</t>
  </si>
  <si>
    <t>PLACA BLOQ. RADIO PROXIMAL *3 ORIF DER TIT</t>
  </si>
  <si>
    <t>PLACA BLOQ. RADIO PROXIMAL  *4 ORIF DER TIT</t>
  </si>
  <si>
    <t>PLACA BLOQ. RADIO PROXIMAL  *2 ORIF IZQ TIT</t>
  </si>
  <si>
    <t>PLACA BLOQ. RADIO PROXIMAL *3 ORIF IZQ TIT</t>
  </si>
  <si>
    <t>PLACA BLOQ. RADIO PROXIMAL *4 ORIF IZQ TIT</t>
  </si>
  <si>
    <t>AZT 7579</t>
  </si>
  <si>
    <t>200001812</t>
  </si>
  <si>
    <t>PLACA BLOQ. RADIO DISTAL DORSAL OBLICUA 2.4 EN "L" 2*3 ORIF DER TIT</t>
  </si>
  <si>
    <t>PLACA BLOQ. RADIO DISTAL DORSAL OBLICUA 2.4 EN "L" 3*3 ORIF DER TIT</t>
  </si>
  <si>
    <t>PLACA BLOQ. RADIO DISTAL DORSAL OBLICUA 2.4 EN "L"  3*4 ORIF DER TIT</t>
  </si>
  <si>
    <t>PLACA BLOQ.RADIO DISTAL DORSAL OBLICUA 2.4 EN "L"  2*3 ORIF IZQ TIT</t>
  </si>
  <si>
    <t>PLACA BLOQ.RADIO DISTAL DORSAL OBLICUA 2.4 EN "L"  3*4 ORIF IZQ TIT</t>
  </si>
  <si>
    <t xml:space="preserve">PLACA BLOQ. RADIO DISTAL AV VOLAR CON GUIA DE BROCA  2.4/2.7mm*3 ORIF DER TIT. </t>
  </si>
  <si>
    <t xml:space="preserve">PLACA BLOQ. RADIO DISTAL AV VOLAR CON GUIA DE BROCA  2.4/2.7mm*4 ORIF DER TIT. </t>
  </si>
  <si>
    <t xml:space="preserve">PLACA BLOQ. RADIO DISTAL AV VOLAR CON GUIA DE BROCA  2.4/2.7mm*5 ORIF DER TIT. </t>
  </si>
  <si>
    <t xml:space="preserve">PLACA BLOQ. RADIO DISTAL AV VOLAR CON GUIA DE BROCA  2.4/2.7mm*7 ORIF DER TIT. </t>
  </si>
  <si>
    <t xml:space="preserve">PLACA BLOQ. RADIO DISTAL AV VOLAR CON GUIA DE BROCA  2.4/2.7mm*9 ORIF DER TIT. </t>
  </si>
  <si>
    <t xml:space="preserve">PLACA BLOQ. RADIO DISTAL AV VOLAR CON GUIA DE BROCA  2.4/2.7mm*3 ORIF IZQ TIT. </t>
  </si>
  <si>
    <t xml:space="preserve">PLACA BLOQ. RADIO DISTAL AV VOLAR CON GUIA DE BROCA  2.4/2.7mm*4 ORIF IZQ TIT. </t>
  </si>
  <si>
    <t xml:space="preserve">PLACA BLOQ. RADIO DISTAL AV VOLAR CON GUIA DE BROCA  2.4/2.7mm*5 ORIF IZQ TIT. </t>
  </si>
  <si>
    <t xml:space="preserve">PLACA BLOQ. RADIO DISTAL AV VOLAR CON GUIA DE BROCA  2.4/2.7mm*7 ORIF IZQ TIT. </t>
  </si>
  <si>
    <t xml:space="preserve">PLACA BLOQ. RADIO DISTAL AV VOLAR CON GUIA DE BROCA  2.4/2.7mm*9 ORIF IZQ TIT. 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</si>
  <si>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</si>
  <si>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</si>
  <si>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</si>
  <si>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</si>
  <si>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</si>
  <si>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</si>
  <si>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</si>
  <si>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</si>
  <si>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</si>
  <si>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</si>
  <si>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</si>
  <si>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</si>
  <si>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</si>
  <si>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</si>
  <si>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</si>
  <si>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</si>
  <si>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PLACA BLOQ. RADIO PROXIMAL 2.4/2.7mm *3 ORIF. TIITANIO</t>
  </si>
  <si>
    <t>PLACA BLOQ. RADIO PROXIMAL 2.4/2.7mm *4 ORIF. TIITANIO</t>
  </si>
  <si>
    <t xml:space="preserve">TORNILLO CORTICAL 2.4X10mm TITANIO </t>
  </si>
  <si>
    <t xml:space="preserve">TORNILLO CORTICAL 2.4X12mm TITANIO </t>
  </si>
  <si>
    <t>TORNILLO CORTICAL 2.4 *14mm TITANIO</t>
  </si>
  <si>
    <t>TORNILLO CORTICAL 2.4 *16mm TITANIO</t>
  </si>
  <si>
    <t xml:space="preserve">TORNILLO CORTICAL 2.4X18mm TITANIO </t>
  </si>
  <si>
    <t xml:space="preserve">TORNILLO CORTICAL 2.4X20mm TITANIO </t>
  </si>
  <si>
    <t xml:space="preserve">TORNILLO CORTICAL 2.4X22mm TITANIO </t>
  </si>
  <si>
    <t xml:space="preserve">TORNILLO CORTICAL 2.4X24mm TITANIO </t>
  </si>
  <si>
    <t>TORNILLO CORTICAL 2.7 *12mm TITANIO</t>
  </si>
  <si>
    <t xml:space="preserve">TORNILLO CORTICAL 2.7 *14mm TITANIO </t>
  </si>
  <si>
    <t>TORNILLO CORTICAL 2.7 *16mm TITANIO</t>
  </si>
  <si>
    <t>TORNILLO CORTICAL 2.7 *18mm TITANIO</t>
  </si>
  <si>
    <t>TORNILLO CORTICAL 2.7 *20mm TITANIO</t>
  </si>
  <si>
    <t>TORNILLO CORTICAL 2.7 *22mm TITANIO</t>
  </si>
  <si>
    <t>TORNILLO CORTICAL 2.7 *24mm TITANIO</t>
  </si>
  <si>
    <t>TORNILLO CORTICAL 2.7 *2mm TITANIO</t>
  </si>
  <si>
    <t>TORNILLO DE BLOQUEO 2.4*08mm TITANIO</t>
  </si>
  <si>
    <t>TORNILLO DE BLOQUEO 2.4*06mm TITANIO</t>
  </si>
  <si>
    <t xml:space="preserve">TORNILLO DE BLOQUEO 2.4*12mm TITANIO </t>
  </si>
  <si>
    <t xml:space="preserve">TORNILLO DE BLOQUEO 2.4*14mm TITANIO </t>
  </si>
  <si>
    <t>TORNILLO DE BLOQUEO 2.4*10mm TITANIO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</si>
  <si>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</si>
  <si>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</si>
  <si>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</si>
  <si>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</si>
  <si>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</si>
  <si>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</si>
  <si>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 xml:space="preserve">TORNILLO DE BLOQUEO 2.4*28mm TITANIO </t>
  </si>
  <si>
    <t>TORNILLO DE BLOQUEO 2.7 *10mm TITANIO</t>
  </si>
  <si>
    <t>TORNILLO DE BLOQUEO 2.7 *12mm TITANIO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</si>
  <si>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</si>
  <si>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</si>
  <si>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</si>
  <si>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</si>
  <si>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TORNILLO DE BLOQUEO 2.7 *22mm TITANIO</t>
  </si>
  <si>
    <t>TORNILLO DE BLOQUEO 2.7 *24mm TITANIO</t>
  </si>
  <si>
    <t>TORNILLO DE  BLOQUEO 2.7 *26mm TITANIO</t>
  </si>
  <si>
    <t>CANTIDAD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</si>
  <si>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</si>
  <si>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</si>
  <si>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</si>
  <si>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</si>
  <si>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</si>
  <si>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</si>
  <si>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>SEPARADORES MINIHOMMAN FINOS</t>
  </si>
  <si>
    <t>SEPARADORES MINIHOMMAN ANCHOS</t>
  </si>
  <si>
    <t>SEPARADORES SENNMILLER</t>
  </si>
  <si>
    <t>PINES</t>
  </si>
  <si>
    <t>BANDEJA SUPERIOR</t>
  </si>
  <si>
    <t>DESPERIO FINO CURVO</t>
  </si>
  <si>
    <t>MANGO TORQUE 0.8 N.m</t>
  </si>
  <si>
    <t>ATORNILLADOR ANCLAJE RAPIDO TORQUE</t>
  </si>
  <si>
    <t xml:space="preserve">CAMISA DE ATORNILLADOR CORTICAL </t>
  </si>
  <si>
    <t xml:space="preserve">CAMISA DE ATORNILLADOR BLOQUEADO </t>
  </si>
  <si>
    <t>PINZA REDUCTORA ESPAÑOLA CON CREMALLERA</t>
  </si>
  <si>
    <t>PINZA EN PUNTA PEQUEÑA CREMALLERA</t>
  </si>
  <si>
    <t>MOTOR CANULADO GRIS PEQUEÑO</t>
  </si>
  <si>
    <t>ADAPTADORES ANCLAJE RAPIDO</t>
  </si>
  <si>
    <t>LLAVE JACOBS</t>
  </si>
  <si>
    <t xml:space="preserve">HOJAS DE SIERRA </t>
  </si>
  <si>
    <t>BATERIAS GRIS PEQUEÑAS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</si>
  <si>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</si>
  <si>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</si>
  <si>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</si>
  <si>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</si>
  <si>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</si>
  <si>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TI-SF-123.503R</t>
  </si>
  <si>
    <t>1800027358</t>
  </si>
  <si>
    <t xml:space="preserve">PLACA BLOQ. RADIO DISTAL AV JUXTA ARTICULAR 2.4/2.7mm5*3 ORIF DER TIT. </t>
  </si>
  <si>
    <t>AZT 7672</t>
  </si>
  <si>
    <t>1410201090</t>
  </si>
  <si>
    <t xml:space="preserve">PLACA BLOQ. RADIO DISTAL AV JUXTA ARTICULAR 2.4/2.7mm5*5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</si>
  <si>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</si>
  <si>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</si>
  <si>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</si>
  <si>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</si>
  <si>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</si>
  <si>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</si>
  <si>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A10-01-0001 21N1413</t>
  </si>
  <si>
    <t xml:space="preserve">MOTOR CANULADO </t>
  </si>
  <si>
    <t xml:space="preserve">PROTECTORES DE BATERIA </t>
  </si>
  <si>
    <t>N/A</t>
  </si>
  <si>
    <t xml:space="preserve">ADAPTADORES ANCLAJE RAPIDO </t>
  </si>
  <si>
    <t>21N0800</t>
  </si>
  <si>
    <t xml:space="preserve">LLAVE JACOBS </t>
  </si>
  <si>
    <t>21N1427</t>
  </si>
  <si>
    <t xml:space="preserve">INTERCAMBIADOR DE BATERIA </t>
  </si>
  <si>
    <t>B215351</t>
  </si>
  <si>
    <t xml:space="preserve">BATERIAS ROJAS </t>
  </si>
  <si>
    <t xml:space="preserve">CONTENEDOR </t>
  </si>
  <si>
    <t>SERVICIOS HOSPITALARIOS S.A. ALBOTEOTON</t>
  </si>
  <si>
    <t>0991475214001</t>
  </si>
  <si>
    <t>CROTOS Y AV. RODOLFO BAQUERIZO NAZUR</t>
  </si>
  <si>
    <t>VENTA -CIRUGÍA</t>
  </si>
  <si>
    <t>TIPO DE SEGURO</t>
  </si>
  <si>
    <t xml:space="preserve">IDENTIFICACION DEL   PACIENTE </t>
  </si>
  <si>
    <t>22:00PM</t>
  </si>
  <si>
    <t>NEIQ0731</t>
  </si>
  <si>
    <t>DR. CABEZAS</t>
  </si>
  <si>
    <t>Subtotal</t>
  </si>
  <si>
    <t>12%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</si>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</sst>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  <numFmt numFmtId="173" formatCode="_-[$$-240A]\ * #,##0.00_-;\-[$$-240A]\ * #,##0.00_-;_-[$$-240A]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2" fontId="1" fillId="0" borderId="0" applyFont="0" applyFill="0" applyBorder="0" applyAlignment="0" applyProtection="0"/>
    <xf numFmtId="0" fontId="6" fillId="0" borderId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164" fontId="2" fillId="0" borderId="1" xfId="2" applyFont="1" applyBorder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2" applyFont="1" applyBorder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0" applyFont="1" applyAlignment="1" applyProtection="1">
      <alignment horizontal="left" vertical="top" readingOrder="1"/>
      <protection locked="0"/>
    </xf>
    <xf numFmtId="4" fontId="3" fillId="0" borderId="0" xfId="1" applyNumberFormat="1" applyFont="1" applyBorder="1" applyAlignment="1">
      <alignment horizontal="right"/>
    </xf>
    <xf numFmtId="0" fontId="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3" fillId="0" borderId="0" xfId="3" applyFont="1"/>
    <xf numFmtId="0" fontId="10" fillId="0" borderId="0" xfId="3" applyFont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3" applyFont="1"/>
    <xf numFmtId="165" fontId="12" fillId="0" borderId="1" xfId="0" applyNumberFormat="1" applyFont="1" applyBorder="1" applyAlignment="1">
      <alignment horizontal="left" vertical="center"/>
    </xf>
    <xf numFmtId="166" fontId="2" fillId="0" borderId="1" xfId="2" applyNumberFormat="1" applyFont="1" applyBorder="1" applyAlignment="1">
      <alignment horizontal="right"/>
    </xf>
    <xf numFmtId="166" fontId="3" fillId="0" borderId="1" xfId="1" applyNumberFormat="1" applyFont="1" applyBorder="1" applyAlignment="1">
      <alignment horizontal="right"/>
    </xf>
    <xf numFmtId="166" fontId="4" fillId="0" borderId="0" xfId="3" applyNumberFormat="1" applyFont="1" applyAlignment="1">
      <alignment wrapText="1"/>
    </xf>
    <xf numFmtId="166" fontId="4" fillId="0" borderId="1" xfId="1" applyNumberFormat="1" applyFont="1" applyBorder="1" applyAlignment="1"/>
    <xf numFmtId="0" fontId="22" fillId="0" borderId="1" xfId="0" applyFont="1" applyBorder="1" applyAlignment="1" applyProtection="1">
      <alignment horizontal="center" wrapText="1" readingOrder="1"/>
      <protection locked="0"/>
    </xf>
    <xf numFmtId="0" fontId="20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1" xfId="3" applyFont="1" applyBorder="1" applyAlignment="1">
      <alignment horizontal="center"/>
    </xf>
    <xf numFmtId="0" fontId="22" fillId="0" borderId="1" xfId="0" applyFont="1" applyBorder="1" applyAlignment="1" applyProtection="1">
      <alignment horizontal="center" vertical="top" wrapText="1" readingOrder="1"/>
      <protection locked="0"/>
    </xf>
    <xf numFmtId="0" fontId="22" fillId="0" borderId="1" xfId="0" applyFont="1" applyBorder="1" applyAlignment="1" applyProtection="1">
      <alignment horizontal="center" vertical="top" readingOrder="1"/>
      <protection locked="0"/>
    </xf>
    <xf numFmtId="0" fontId="23" fillId="0" borderId="1" xfId="0" applyFont="1" applyBorder="1" applyAlignment="1">
      <alignment horizontal="center" vertical="center"/>
    </xf>
    <xf numFmtId="1" fontId="23" fillId="0" borderId="1" xfId="0" applyNumberFormat="1" applyFont="1" applyBorder="1" applyAlignment="1">
      <alignment horizontal="center"/>
    </xf>
    <xf numFmtId="0" fontId="22" fillId="0" borderId="1" xfId="0" applyFont="1" applyBorder="1" applyAlignment="1" applyProtection="1">
      <alignment horizontal="left" readingOrder="1"/>
      <protection locked="0"/>
    </xf>
    <xf numFmtId="0" fontId="24" fillId="0" borderId="1" xfId="3" applyFont="1" applyBorder="1" applyAlignment="1">
      <alignment horizontal="center"/>
    </xf>
    <xf numFmtId="0" fontId="22" fillId="0" borderId="0" xfId="0" applyFont="1" applyAlignment="1">
      <alignment horizontal="center" readingOrder="1"/>
    </xf>
    <xf numFmtId="0" fontId="22" fillId="0" borderId="0" xfId="0" applyFont="1" applyAlignment="1" applyProtection="1">
      <alignment horizontal="center" vertical="top" wrapText="1" readingOrder="1"/>
      <protection locked="0"/>
    </xf>
    <xf numFmtId="0" fontId="22" fillId="0" borderId="0" xfId="0" applyFont="1" applyAlignment="1" applyProtection="1">
      <alignment horizontal="left" vertical="top" readingOrder="1"/>
      <protection locked="0"/>
    </xf>
    <xf numFmtId="0" fontId="22" fillId="0" borderId="0" xfId="0" applyFont="1"/>
    <xf numFmtId="0" fontId="22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20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left"/>
    </xf>
    <xf numFmtId="0" fontId="23" fillId="0" borderId="2" xfId="0" applyFont="1" applyBorder="1" applyAlignment="1">
      <alignment horizontal="center"/>
    </xf>
    <xf numFmtId="0" fontId="23" fillId="0" borderId="2" xfId="0" applyFont="1" applyBorder="1"/>
    <xf numFmtId="0" fontId="23" fillId="0" borderId="0" xfId="0" applyFont="1" applyAlignment="1">
      <alignment horizontal="left"/>
    </xf>
    <xf numFmtId="0" fontId="23" fillId="0" borderId="1" xfId="0" applyFont="1" applyBorder="1"/>
    <xf numFmtId="0" fontId="23" fillId="0" borderId="0" xfId="0" applyFont="1" applyAlignment="1">
      <alignment vertical="center"/>
    </xf>
    <xf numFmtId="0" fontId="22" fillId="0" borderId="0" xfId="0" applyFont="1" applyAlignment="1" applyProtection="1">
      <alignment vertical="top" wrapText="1" readingOrder="1"/>
      <protection locked="0"/>
    </xf>
    <xf numFmtId="0" fontId="23" fillId="0" borderId="0" xfId="0" applyFont="1" applyAlignment="1" applyProtection="1">
      <alignment vertical="top" wrapText="1" readingOrder="1"/>
      <protection locked="0"/>
    </xf>
    <xf numFmtId="0" fontId="21" fillId="0" borderId="0" xfId="0" applyFont="1" applyAlignment="1">
      <alignment horizontal="right" wrapText="1"/>
    </xf>
    <xf numFmtId="0" fontId="23" fillId="0" borderId="0" xfId="0" applyFont="1"/>
    <xf numFmtId="0" fontId="23" fillId="0" borderId="5" xfId="0" applyFont="1" applyBorder="1"/>
    <xf numFmtId="0" fontId="23" fillId="0" borderId="0" xfId="3" applyFont="1" applyAlignment="1">
      <alignment horizontal="left"/>
    </xf>
    <xf numFmtId="0" fontId="23" fillId="0" borderId="0" xfId="3" applyFont="1" applyAlignment="1">
      <alignment wrapText="1"/>
    </xf>
    <xf numFmtId="0" fontId="23" fillId="0" borderId="0" xfId="3" applyFont="1"/>
    <xf numFmtId="0" fontId="22" fillId="0" borderId="5" xfId="0" applyFont="1" applyBorder="1" applyAlignment="1">
      <alignment wrapText="1"/>
    </xf>
    <xf numFmtId="49" fontId="3" fillId="7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0" fontId="2" fillId="0" borderId="1" xfId="0" applyFont="1" applyBorder="1" applyAlignment="1" applyProtection="1">
      <alignment horizontal="center" wrapText="1" readingOrder="1"/>
      <protection locked="0"/>
    </xf>
    <xf numFmtId="49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0" fontId="20" fillId="0" borderId="1" xfId="3" applyFont="1" applyBorder="1" applyAlignment="1">
      <alignment horizontal="center"/>
    </xf>
    <xf numFmtId="0" fontId="23" fillId="0" borderId="2" xfId="0" applyFont="1" applyBorder="1" applyAlignment="1">
      <alignment horizontal="left"/>
    </xf>
    <xf numFmtId="0" fontId="23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0" fillId="0" borderId="0" xfId="3" applyFont="1" applyAlignment="1">
      <alignment horizontal="center"/>
    </xf>
    <xf numFmtId="0" fontId="20" fillId="0" borderId="1" xfId="0" applyFont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1" xfId="5" applyFont="1" applyBorder="1" applyAlignment="1" applyProtection="1">
      <alignment horizontal="left" vertical="center"/>
      <protection locked="0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wrapText="1"/>
    </xf>
    <xf numFmtId="1" fontId="2" fillId="0" borderId="2" xfId="0" applyNumberFormat="1" applyFont="1" applyBorder="1" applyAlignment="1">
      <alignment horizontal="center"/>
    </xf>
    <xf numFmtId="0" fontId="3" fillId="0" borderId="2" xfId="0" applyFont="1" applyBorder="1"/>
    <xf numFmtId="0" fontId="22" fillId="0" borderId="4" xfId="0" applyFont="1" applyBorder="1" applyAlignment="1" applyProtection="1">
      <alignment vertical="top" wrapText="1" readingOrder="1"/>
      <protection locked="0"/>
    </xf>
    <xf numFmtId="0" fontId="2" fillId="0" borderId="4" xfId="0" applyFont="1" applyBorder="1"/>
    <xf numFmtId="0" fontId="13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20" fontId="12" fillId="0" borderId="0" xfId="0" applyNumberFormat="1" applyFont="1" applyBorder="1" applyAlignment="1">
      <alignment vertical="center"/>
    </xf>
    <xf numFmtId="49" fontId="12" fillId="0" borderId="1" xfId="0" applyNumberFormat="1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173" fontId="22" fillId="0" borderId="1" xfId="10" applyNumberFormat="1" applyFont="1" applyFill="1" applyBorder="1" applyAlignment="1">
      <alignment horizontal="center"/>
    </xf>
    <xf numFmtId="173" fontId="5" fillId="0" borderId="6" xfId="4" applyNumberFormat="1" applyFont="1" applyFill="1" applyBorder="1" applyAlignment="1">
      <alignment horizontal="right"/>
    </xf>
    <xf numFmtId="44" fontId="3" fillId="0" borderId="0" xfId="1" applyFont="1" applyFill="1" applyBorder="1" applyAlignment="1"/>
    <xf numFmtId="44" fontId="23" fillId="0" borderId="1" xfId="1" applyFont="1" applyBorder="1" applyAlignment="1" applyProtection="1">
      <alignment horizontal="center" vertical="center"/>
      <protection locked="0"/>
    </xf>
    <xf numFmtId="0" fontId="22" fillId="0" borderId="1" xfId="0" applyFont="1" applyBorder="1" applyAlignment="1">
      <alignment horizontal="center" readingOrder="1"/>
    </xf>
    <xf numFmtId="44" fontId="5" fillId="0" borderId="1" xfId="0" applyNumberFormat="1" applyFont="1" applyBorder="1" applyAlignment="1">
      <alignment horizontal="center" readingOrder="1"/>
    </xf>
    <xf numFmtId="44" fontId="2" fillId="0" borderId="1" xfId="0" applyNumberFormat="1" applyFont="1" applyBorder="1"/>
    <xf numFmtId="0" fontId="4" fillId="0" borderId="0" xfId="3" applyFont="1" applyAlignment="1">
      <alignment horizontal="center" wrapText="1"/>
    </xf>
    <xf numFmtId="0" fontId="4" fillId="0" borderId="0" xfId="3" applyFont="1" applyAlignment="1">
      <alignment wrapText="1"/>
    </xf>
    <xf numFmtId="0" fontId="4" fillId="0" borderId="0" xfId="3" applyFont="1" applyAlignment="1">
      <alignment horizontal="right" wrapText="1"/>
    </xf>
    <xf numFmtId="9" fontId="4" fillId="0" borderId="0" xfId="3" applyNumberFormat="1" applyFont="1" applyAlignment="1">
      <alignment horizontal="right" wrapText="1"/>
    </xf>
  </cellXfs>
  <cellStyles count="17">
    <cellStyle name="Moneda" xfId="1" builtinId="4"/>
    <cellStyle name="Moneda [0]" xfId="4" builtinId="7"/>
    <cellStyle name="Moneda [0] 2" xfId="10" xr:uid="{354AA78E-5AC8-492F-B3D5-1B15AF57FFB0}"/>
    <cellStyle name="Moneda [0] 3" xfId="9" xr:uid="{8D9000CC-3E33-47D0-9A29-A23A0E604345}"/>
    <cellStyle name="Moneda [0] 4" xfId="7" xr:uid="{AE284CA5-043D-4B86-9BEA-D016AEF15423}"/>
    <cellStyle name="Moneda 2" xfId="8" xr:uid="{9413F9F5-37AC-4306-B914-BB458A263B14}"/>
    <cellStyle name="Moneda 3" xfId="12" xr:uid="{803CB852-3DF8-4238-834F-DB266E7897E7}"/>
    <cellStyle name="Moneda 3 2" xfId="2" xr:uid="{B0F04A50-3457-4E64-965D-59CF2325E43E}"/>
    <cellStyle name="Moneda 4" xfId="13" xr:uid="{9F8FF2DD-5D7E-4AC0-8CE8-04821F35752B}"/>
    <cellStyle name="Moneda 5" xfId="14" xr:uid="{47AA2023-59EA-4C94-9CB8-E847FE632C1C}"/>
    <cellStyle name="Moneda 6" xfId="6" xr:uid="{2AA99F5D-3DBC-45AD-A013-EF45827D5339}"/>
    <cellStyle name="Moneda 7" xfId="15" xr:uid="{7815616B-B596-42EE-A971-20446AB61542}"/>
    <cellStyle name="Moneda 8" xfId="11" xr:uid="{648BBD17-7BBC-4D4F-B5F4-B8947AEE1D20}"/>
    <cellStyle name="Moneda 9" xfId="16" xr:uid="{30950912-87F0-433A-ACD0-8770BE94F9F8}"/>
    <cellStyle name="Normal" xfId="0" builtinId="0"/>
    <cellStyle name="Normal 2" xfId="3" xr:uid="{27255FD6-9A00-4CC5-B507-4901C2794732}"/>
    <cellStyle name="Normal 3" xfId="5" xr:uid="{9C079812-7825-418D-980B-CAFA379708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226801</xdr:colOff>
      <xdr:row>0</xdr:row>
      <xdr:rowOff>49603</xdr:rowOff>
    </xdr:from>
    <xdr:to>
      <xdr:col>1</xdr:col>
      <xdr:colOff>1173835</xdr:colOff>
      <xdr:row>4</xdr:row>
      <xdr:rowOff>139390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4D228C-03EF-4947-8516-BB3612B324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6801" y="49603"/>
          <a:ext cx="2491943" cy="13442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8E7CCB-4857-4EFF-99A8-7591A1EACA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7B1B-5298-4775-846E-EAF8A663CA26}">
  <sheetPr>
    <pageSetUpPr fitToPage="1"/>
  </sheetPr>
  <dimension ref="A1:M198"/>
  <sheetViews>
    <sheetView showGridLines="0" tabSelected="1" topLeftCell="A43" zoomScale="82" zoomScaleNormal="82" workbookViewId="0">
      <selection activeCell="H124" sqref="H124"/>
    </sheetView>
  </sheetViews>
  <sheetFormatPr baseColWidth="10" defaultColWidth="11.42578125" defaultRowHeight="24.95" customHeight="1" x14ac:dyDescent="0.2"/>
  <cols>
    <col min="1" max="1" width="23.140625" style="1" bestFit="1" customWidth="1"/>
    <col min="2" max="2" width="19.5703125" style="3" customWidth="1"/>
    <col min="3" max="3" width="102.5703125" style="2" customWidth="1"/>
    <col min="4" max="4" width="22.7109375" style="2" bestFit="1" customWidth="1"/>
    <col min="5" max="5" width="19.28515625" style="2" bestFit="1" customWidth="1"/>
    <col min="6" max="6" width="14.5703125" style="1" customWidth="1"/>
    <col min="7" max="7" width="19.4257812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3" ht="24.95" customHeight="1" x14ac:dyDescent="0.25">
      <c r="A1" s="111" t="s">
        <v>7</v>
      </c>
      <c r="B1" s="111"/>
      <c r="C1" s="111"/>
      <c r="D1" s="111"/>
      <c r="E1" s="111"/>
      <c r="F1" s="111"/>
      <c r="G1" s="111"/>
    </row>
    <row r="2" spans="1:13" ht="24.95" customHeight="1" x14ac:dyDescent="0.25">
      <c r="A2" s="111" t="s">
        <v>6</v>
      </c>
      <c r="B2" s="111"/>
      <c r="C2" s="111"/>
      <c r="D2" s="111"/>
      <c r="E2" s="111"/>
      <c r="F2" s="111"/>
      <c r="G2" s="111"/>
    </row>
    <row r="3" spans="1:13" ht="24.95" customHeight="1" x14ac:dyDescent="0.25">
      <c r="A3" s="114" t="s">
        <v>32</v>
      </c>
      <c r="B3" s="114"/>
      <c r="C3" s="114"/>
      <c r="D3" s="114"/>
      <c r="E3" s="114"/>
      <c r="F3" s="114"/>
      <c r="G3" s="114"/>
    </row>
    <row r="4" spans="1:13" ht="24.95" customHeight="1" x14ac:dyDescent="0.2">
      <c r="B4" s="1"/>
      <c r="C4" s="1"/>
      <c r="D4" s="1"/>
      <c r="E4" s="1"/>
      <c r="L4" s="108"/>
      <c r="M4" s="108"/>
    </row>
    <row r="5" spans="1:13" ht="24.95" customHeight="1" x14ac:dyDescent="0.2">
      <c r="B5" s="1"/>
      <c r="C5" s="1"/>
      <c r="D5" s="1"/>
      <c r="E5" s="1"/>
      <c r="L5" s="108"/>
      <c r="M5" s="108"/>
    </row>
    <row r="6" spans="1:13" ht="24.95" customHeight="1" x14ac:dyDescent="0.2">
      <c r="A6" s="37" t="s">
        <v>33</v>
      </c>
      <c r="B6" s="37"/>
      <c r="C6" s="53">
        <v>44934</v>
      </c>
      <c r="D6" s="37" t="s">
        <v>34</v>
      </c>
      <c r="E6" s="128" t="s">
        <v>327</v>
      </c>
      <c r="F6" s="129"/>
      <c r="G6" s="38"/>
      <c r="L6" s="36"/>
      <c r="M6" s="36"/>
    </row>
    <row r="7" spans="1:13" ht="24.95" customHeight="1" x14ac:dyDescent="0.25">
      <c r="A7" s="22"/>
      <c r="B7" s="22"/>
      <c r="C7" s="22"/>
      <c r="D7" s="22"/>
      <c r="E7" s="22"/>
      <c r="F7" s="22"/>
      <c r="G7" s="18"/>
      <c r="L7" s="36"/>
      <c r="M7" s="36"/>
    </row>
    <row r="8" spans="1:13" ht="24.95" customHeight="1" x14ac:dyDescent="0.2">
      <c r="A8" s="37" t="s">
        <v>35</v>
      </c>
      <c r="B8" s="37"/>
      <c r="C8" s="30" t="s">
        <v>320</v>
      </c>
      <c r="D8" s="39" t="s">
        <v>36</v>
      </c>
      <c r="E8" s="132" t="s">
        <v>321</v>
      </c>
      <c r="F8" s="130"/>
      <c r="G8" s="130"/>
      <c r="L8" s="36"/>
      <c r="M8" s="36"/>
    </row>
    <row r="9" spans="1:13" ht="24.95" customHeight="1" x14ac:dyDescent="0.25">
      <c r="A9" s="22"/>
      <c r="B9" s="22"/>
      <c r="C9" s="22"/>
      <c r="D9" s="22"/>
      <c r="E9" s="22"/>
      <c r="F9" s="22"/>
      <c r="G9" s="18"/>
      <c r="L9" s="36"/>
      <c r="M9" s="36"/>
    </row>
    <row r="10" spans="1:13" ht="24.95" customHeight="1" x14ac:dyDescent="0.2">
      <c r="A10" s="37" t="s">
        <v>37</v>
      </c>
      <c r="B10" s="37"/>
      <c r="C10" s="31" t="s">
        <v>322</v>
      </c>
      <c r="D10" s="39" t="s">
        <v>38</v>
      </c>
      <c r="E10" s="30" t="s">
        <v>323</v>
      </c>
      <c r="F10" s="23"/>
      <c r="G10" s="23"/>
      <c r="L10" s="36"/>
      <c r="M10" s="36"/>
    </row>
    <row r="11" spans="1:13" ht="24.95" customHeight="1" x14ac:dyDescent="0.25">
      <c r="A11" s="22"/>
      <c r="B11" s="22"/>
      <c r="C11" s="22"/>
      <c r="D11" s="22"/>
      <c r="E11" s="22"/>
      <c r="F11" s="22"/>
      <c r="G11" s="18"/>
      <c r="L11" s="36"/>
      <c r="M11" s="36"/>
    </row>
    <row r="12" spans="1:13" ht="24.95" customHeight="1" x14ac:dyDescent="0.2">
      <c r="A12" s="37" t="s">
        <v>40</v>
      </c>
      <c r="B12" s="37"/>
      <c r="C12" s="53">
        <v>44934</v>
      </c>
      <c r="D12" s="39" t="s">
        <v>41</v>
      </c>
      <c r="E12" s="43" t="s">
        <v>326</v>
      </c>
      <c r="F12" s="44"/>
      <c r="G12" s="44"/>
      <c r="L12" s="42"/>
      <c r="M12" s="42"/>
    </row>
    <row r="13" spans="1:13" ht="24.95" customHeight="1" x14ac:dyDescent="0.25">
      <c r="A13" s="22"/>
      <c r="B13" s="22"/>
      <c r="C13" s="22"/>
      <c r="D13" s="22"/>
      <c r="E13" s="22"/>
      <c r="F13" s="22"/>
      <c r="G13" s="21"/>
      <c r="L13" s="42"/>
      <c r="M13" s="42"/>
    </row>
    <row r="14" spans="1:13" ht="24.95" customHeight="1" x14ac:dyDescent="0.2">
      <c r="A14" s="37" t="s">
        <v>42</v>
      </c>
      <c r="B14" s="37"/>
      <c r="C14" s="30" t="s">
        <v>328</v>
      </c>
      <c r="D14" s="23"/>
      <c r="E14" s="46"/>
      <c r="F14" s="46"/>
      <c r="G14" s="23"/>
      <c r="L14" s="45"/>
      <c r="M14" s="45"/>
    </row>
    <row r="15" spans="1:13" ht="24.95" customHeight="1" x14ac:dyDescent="0.25">
      <c r="A15" s="22"/>
      <c r="B15" s="22"/>
      <c r="C15" s="22"/>
      <c r="D15" s="22"/>
      <c r="E15" s="22"/>
      <c r="F15" s="22"/>
      <c r="G15" s="21"/>
      <c r="L15" s="45"/>
      <c r="M15" s="45"/>
    </row>
    <row r="16" spans="1:13" ht="24.95" customHeight="1" x14ac:dyDescent="0.2">
      <c r="A16" s="37" t="s">
        <v>43</v>
      </c>
      <c r="B16" s="37"/>
      <c r="C16" s="30"/>
      <c r="D16" s="39" t="s">
        <v>324</v>
      </c>
      <c r="E16" s="43"/>
      <c r="F16" s="131"/>
      <c r="G16" s="23"/>
      <c r="L16" s="45"/>
      <c r="M16" s="45"/>
    </row>
    <row r="17" spans="1:13" ht="24.95" customHeight="1" x14ac:dyDescent="0.25">
      <c r="A17" s="22"/>
      <c r="B17" s="22"/>
      <c r="C17" s="22"/>
      <c r="D17" s="22"/>
      <c r="E17" s="22"/>
      <c r="F17" s="22"/>
      <c r="G17" s="21"/>
      <c r="L17" s="45"/>
      <c r="M17" s="45"/>
    </row>
    <row r="18" spans="1:13" ht="24.95" customHeight="1" x14ac:dyDescent="0.2">
      <c r="A18" s="37" t="s">
        <v>325</v>
      </c>
      <c r="B18" s="37"/>
      <c r="C18" s="32"/>
      <c r="D18" s="38"/>
      <c r="E18" s="47"/>
      <c r="F18" s="47"/>
      <c r="G18" s="33"/>
      <c r="L18" s="6"/>
      <c r="M18" s="6"/>
    </row>
    <row r="19" spans="1:13" ht="24.95" customHeight="1" x14ac:dyDescent="0.2">
      <c r="A19" s="109" t="s">
        <v>44</v>
      </c>
      <c r="B19" s="110"/>
      <c r="C19" s="32"/>
      <c r="D19" s="38"/>
      <c r="E19" s="47"/>
      <c r="L19" s="6"/>
      <c r="M19" s="6"/>
    </row>
    <row r="20" spans="1:13" ht="24.95" customHeight="1" x14ac:dyDescent="0.2">
      <c r="A20" s="18"/>
      <c r="B20" s="24"/>
      <c r="C20" s="18"/>
      <c r="D20" s="18"/>
      <c r="E20" s="18"/>
      <c r="L20" s="6"/>
      <c r="M20" s="6"/>
    </row>
    <row r="21" spans="1:13" ht="42" customHeight="1" x14ac:dyDescent="0.2">
      <c r="A21" s="133" t="s">
        <v>46</v>
      </c>
      <c r="B21" s="133" t="s">
        <v>48</v>
      </c>
      <c r="C21" s="133" t="s">
        <v>47</v>
      </c>
      <c r="D21" s="133" t="s">
        <v>45</v>
      </c>
      <c r="E21" s="133" t="s">
        <v>52</v>
      </c>
      <c r="F21" s="134" t="s">
        <v>5</v>
      </c>
      <c r="G21" s="134" t="s">
        <v>4</v>
      </c>
      <c r="L21" s="6"/>
      <c r="M21" s="6"/>
    </row>
    <row r="22" spans="1:13" ht="24.95" customHeight="1" x14ac:dyDescent="0.2">
      <c r="A22" s="93" t="s">
        <v>114</v>
      </c>
      <c r="B22" s="93">
        <v>210127165</v>
      </c>
      <c r="C22" s="94" t="s">
        <v>147</v>
      </c>
      <c r="D22" s="95">
        <v>1</v>
      </c>
      <c r="E22" s="59"/>
      <c r="F22" s="138">
        <v>450</v>
      </c>
      <c r="G22" s="141">
        <f>D22*F22</f>
        <v>450</v>
      </c>
      <c r="L22" s="6"/>
      <c r="M22" s="6"/>
    </row>
    <row r="23" spans="1:13" ht="24.95" customHeight="1" x14ac:dyDescent="0.2">
      <c r="A23" s="93" t="s">
        <v>148</v>
      </c>
      <c r="B23" s="93" t="s">
        <v>115</v>
      </c>
      <c r="C23" s="94" t="s">
        <v>149</v>
      </c>
      <c r="D23" s="95">
        <v>1</v>
      </c>
      <c r="E23" s="59"/>
      <c r="F23" s="138">
        <v>450</v>
      </c>
      <c r="G23" s="141">
        <f t="shared" ref="G23:G86" si="0">D23*F23</f>
        <v>450</v>
      </c>
      <c r="L23" s="6"/>
      <c r="M23" s="6"/>
    </row>
    <row r="24" spans="1:13" ht="24.95" customHeight="1" x14ac:dyDescent="0.2">
      <c r="A24" s="93" t="s">
        <v>150</v>
      </c>
      <c r="B24" s="93" t="s">
        <v>116</v>
      </c>
      <c r="C24" s="94" t="s">
        <v>151</v>
      </c>
      <c r="D24" s="95">
        <v>1</v>
      </c>
      <c r="E24" s="59"/>
      <c r="F24" s="138">
        <v>450</v>
      </c>
      <c r="G24" s="141">
        <f t="shared" si="0"/>
        <v>450</v>
      </c>
      <c r="L24" s="6"/>
      <c r="M24" s="6"/>
    </row>
    <row r="25" spans="1:13" ht="24.95" customHeight="1" x14ac:dyDescent="0.2">
      <c r="A25" s="93" t="s">
        <v>152</v>
      </c>
      <c r="B25" s="93" t="s">
        <v>57</v>
      </c>
      <c r="C25" s="94" t="s">
        <v>153</v>
      </c>
      <c r="D25" s="95">
        <v>1</v>
      </c>
      <c r="E25" s="59"/>
      <c r="F25" s="138">
        <v>450</v>
      </c>
      <c r="G25" s="141">
        <f t="shared" si="0"/>
        <v>450</v>
      </c>
      <c r="L25" s="6"/>
      <c r="M25" s="6"/>
    </row>
    <row r="26" spans="1:13" ht="24.95" customHeight="1" x14ac:dyDescent="0.2">
      <c r="A26" s="93" t="s">
        <v>154</v>
      </c>
      <c r="B26" s="93" t="s">
        <v>110</v>
      </c>
      <c r="C26" s="94" t="s">
        <v>155</v>
      </c>
      <c r="D26" s="95">
        <v>1</v>
      </c>
      <c r="E26" s="59"/>
      <c r="F26" s="138">
        <v>450</v>
      </c>
      <c r="G26" s="141">
        <f t="shared" si="0"/>
        <v>450</v>
      </c>
      <c r="L26" s="6"/>
      <c r="M26" s="6"/>
    </row>
    <row r="27" spans="1:13" ht="24.95" customHeight="1" x14ac:dyDescent="0.2">
      <c r="A27" s="93" t="s">
        <v>156</v>
      </c>
      <c r="B27" s="93" t="s">
        <v>111</v>
      </c>
      <c r="C27" s="94" t="s">
        <v>157</v>
      </c>
      <c r="D27" s="95">
        <v>1</v>
      </c>
      <c r="E27" s="59"/>
      <c r="F27" s="138">
        <v>450</v>
      </c>
      <c r="G27" s="141">
        <f t="shared" si="0"/>
        <v>450</v>
      </c>
      <c r="L27" s="6"/>
      <c r="M27" s="6"/>
    </row>
    <row r="28" spans="1:13" ht="24.95" customHeight="1" x14ac:dyDescent="0.2">
      <c r="A28" s="93" t="s">
        <v>158</v>
      </c>
      <c r="B28" s="93" t="s">
        <v>112</v>
      </c>
      <c r="C28" s="94" t="s">
        <v>159</v>
      </c>
      <c r="D28" s="95">
        <v>1</v>
      </c>
      <c r="E28" s="59"/>
      <c r="F28" s="138">
        <v>450</v>
      </c>
      <c r="G28" s="141">
        <f t="shared" si="0"/>
        <v>450</v>
      </c>
      <c r="L28" s="6"/>
      <c r="M28" s="6"/>
    </row>
    <row r="29" spans="1:13" ht="24.95" customHeight="1" x14ac:dyDescent="0.2">
      <c r="A29" s="93" t="s">
        <v>160</v>
      </c>
      <c r="B29" s="93" t="s">
        <v>113</v>
      </c>
      <c r="C29" s="94" t="s">
        <v>161</v>
      </c>
      <c r="D29" s="95">
        <v>1</v>
      </c>
      <c r="E29" s="59"/>
      <c r="F29" s="138">
        <v>450</v>
      </c>
      <c r="G29" s="141">
        <f t="shared" si="0"/>
        <v>450</v>
      </c>
      <c r="L29" s="6"/>
      <c r="M29" s="6"/>
    </row>
    <row r="30" spans="1:13" ht="24.95" customHeight="1" x14ac:dyDescent="0.2">
      <c r="A30" s="96" t="s">
        <v>114</v>
      </c>
      <c r="B30" s="96" t="s">
        <v>120</v>
      </c>
      <c r="C30" s="97" t="s">
        <v>162</v>
      </c>
      <c r="D30" s="95">
        <v>2</v>
      </c>
      <c r="E30" s="59"/>
      <c r="F30" s="138">
        <v>450</v>
      </c>
      <c r="G30" s="141">
        <f t="shared" si="0"/>
        <v>900</v>
      </c>
      <c r="L30" s="6"/>
      <c r="M30" s="6"/>
    </row>
    <row r="31" spans="1:13" ht="24.95" customHeight="1" x14ac:dyDescent="0.2">
      <c r="A31" s="96" t="s">
        <v>148</v>
      </c>
      <c r="B31" s="96" t="s">
        <v>121</v>
      </c>
      <c r="C31" s="97" t="s">
        <v>163</v>
      </c>
      <c r="D31" s="95">
        <v>2</v>
      </c>
      <c r="E31" s="59"/>
      <c r="F31" s="138">
        <v>450</v>
      </c>
      <c r="G31" s="141">
        <f t="shared" si="0"/>
        <v>900</v>
      </c>
      <c r="L31" s="6"/>
      <c r="M31" s="6"/>
    </row>
    <row r="32" spans="1:13" ht="24.95" customHeight="1" x14ac:dyDescent="0.2">
      <c r="A32" s="96" t="s">
        <v>150</v>
      </c>
      <c r="B32" s="96" t="s">
        <v>122</v>
      </c>
      <c r="C32" s="97" t="s">
        <v>164</v>
      </c>
      <c r="D32" s="95">
        <v>2</v>
      </c>
      <c r="E32" s="59"/>
      <c r="F32" s="138">
        <v>450</v>
      </c>
      <c r="G32" s="141">
        <f t="shared" si="0"/>
        <v>900</v>
      </c>
      <c r="L32" s="6"/>
      <c r="M32" s="6"/>
    </row>
    <row r="33" spans="1:13" ht="24.95" customHeight="1" x14ac:dyDescent="0.2">
      <c r="A33" s="96" t="s">
        <v>152</v>
      </c>
      <c r="B33" s="96" t="s">
        <v>123</v>
      </c>
      <c r="C33" s="97" t="s">
        <v>165</v>
      </c>
      <c r="D33" s="95">
        <v>2</v>
      </c>
      <c r="E33" s="59"/>
      <c r="F33" s="138">
        <v>450</v>
      </c>
      <c r="G33" s="141">
        <f t="shared" si="0"/>
        <v>900</v>
      </c>
      <c r="L33" s="6"/>
      <c r="M33" s="6"/>
    </row>
    <row r="34" spans="1:13" ht="24.95" customHeight="1" x14ac:dyDescent="0.2">
      <c r="A34" s="98" t="s">
        <v>125</v>
      </c>
      <c r="B34" s="98">
        <v>17124137</v>
      </c>
      <c r="C34" s="97" t="s">
        <v>166</v>
      </c>
      <c r="D34" s="95">
        <v>1</v>
      </c>
      <c r="E34" s="59"/>
      <c r="F34" s="138">
        <v>450</v>
      </c>
      <c r="G34" s="141">
        <f t="shared" si="0"/>
        <v>450</v>
      </c>
      <c r="L34" s="6"/>
      <c r="M34" s="6"/>
    </row>
    <row r="35" spans="1:13" ht="24.95" customHeight="1" x14ac:dyDescent="0.2">
      <c r="A35" s="98" t="s">
        <v>126</v>
      </c>
      <c r="B35" s="98">
        <v>17124137</v>
      </c>
      <c r="C35" s="97" t="s">
        <v>167</v>
      </c>
      <c r="D35" s="95">
        <v>1</v>
      </c>
      <c r="E35" s="59"/>
      <c r="F35" s="138">
        <v>450</v>
      </c>
      <c r="G35" s="141">
        <f t="shared" si="0"/>
        <v>450</v>
      </c>
      <c r="L35" s="6"/>
      <c r="M35" s="6"/>
    </row>
    <row r="36" spans="1:13" ht="24.95" customHeight="1" x14ac:dyDescent="0.2">
      <c r="A36" s="96" t="s">
        <v>154</v>
      </c>
      <c r="B36" s="96" t="s">
        <v>117</v>
      </c>
      <c r="C36" s="97" t="s">
        <v>168</v>
      </c>
      <c r="D36" s="95">
        <v>2</v>
      </c>
      <c r="E36" s="59"/>
      <c r="F36" s="138">
        <v>450</v>
      </c>
      <c r="G36" s="141">
        <f t="shared" si="0"/>
        <v>900</v>
      </c>
      <c r="L36" s="6"/>
      <c r="M36" s="6"/>
    </row>
    <row r="37" spans="1:13" ht="24.95" customHeight="1" x14ac:dyDescent="0.2">
      <c r="A37" s="96" t="s">
        <v>156</v>
      </c>
      <c r="B37" s="96" t="s">
        <v>118</v>
      </c>
      <c r="C37" s="97" t="s">
        <v>169</v>
      </c>
      <c r="D37" s="95">
        <v>1</v>
      </c>
      <c r="E37" s="59"/>
      <c r="F37" s="138">
        <v>450</v>
      </c>
      <c r="G37" s="141">
        <f t="shared" si="0"/>
        <v>450</v>
      </c>
      <c r="L37" s="6"/>
      <c r="M37" s="6"/>
    </row>
    <row r="38" spans="1:13" ht="24.95" customHeight="1" x14ac:dyDescent="0.2">
      <c r="A38" s="96" t="s">
        <v>158</v>
      </c>
      <c r="B38" s="96" t="s">
        <v>119</v>
      </c>
      <c r="C38" s="97" t="s">
        <v>170</v>
      </c>
      <c r="D38" s="95">
        <v>2</v>
      </c>
      <c r="E38" s="59"/>
      <c r="F38" s="138">
        <v>450</v>
      </c>
      <c r="G38" s="141">
        <f t="shared" si="0"/>
        <v>900</v>
      </c>
      <c r="L38" s="6"/>
      <c r="M38" s="6"/>
    </row>
    <row r="39" spans="1:13" ht="24.95" customHeight="1" x14ac:dyDescent="0.2">
      <c r="A39" s="96" t="s">
        <v>160</v>
      </c>
      <c r="B39" s="96" t="s">
        <v>66</v>
      </c>
      <c r="C39" s="97" t="s">
        <v>171</v>
      </c>
      <c r="D39" s="95">
        <v>2</v>
      </c>
      <c r="E39" s="59"/>
      <c r="F39" s="138">
        <v>450</v>
      </c>
      <c r="G39" s="141">
        <f t="shared" si="0"/>
        <v>900</v>
      </c>
      <c r="L39" s="6"/>
      <c r="M39" s="6"/>
    </row>
    <row r="40" spans="1:13" ht="24.95" customHeight="1" x14ac:dyDescent="0.2">
      <c r="A40" s="98" t="s">
        <v>172</v>
      </c>
      <c r="B40" s="98">
        <v>17084144</v>
      </c>
      <c r="C40" s="97" t="s">
        <v>173</v>
      </c>
      <c r="D40" s="95">
        <v>1</v>
      </c>
      <c r="E40" s="59"/>
      <c r="F40" s="138">
        <v>450</v>
      </c>
      <c r="G40" s="141">
        <f t="shared" si="0"/>
        <v>450</v>
      </c>
      <c r="L40" s="6"/>
      <c r="M40" s="6"/>
    </row>
    <row r="41" spans="1:13" ht="24.95" customHeight="1" x14ac:dyDescent="0.2">
      <c r="A41" s="98" t="s">
        <v>124</v>
      </c>
      <c r="B41" s="98">
        <v>17124140</v>
      </c>
      <c r="C41" s="97" t="s">
        <v>174</v>
      </c>
      <c r="D41" s="95">
        <v>1</v>
      </c>
      <c r="E41" s="59"/>
      <c r="F41" s="138">
        <v>450</v>
      </c>
      <c r="G41" s="141">
        <f t="shared" si="0"/>
        <v>450</v>
      </c>
      <c r="L41" s="6"/>
      <c r="M41" s="6"/>
    </row>
    <row r="42" spans="1:13" s="7" customFormat="1" ht="24.95" customHeight="1" x14ac:dyDescent="0.2">
      <c r="A42" s="93" t="s">
        <v>175</v>
      </c>
      <c r="B42" s="93">
        <v>19044091</v>
      </c>
      <c r="C42" s="94" t="s">
        <v>176</v>
      </c>
      <c r="D42" s="95">
        <v>1</v>
      </c>
      <c r="E42" s="63"/>
      <c r="F42" s="138">
        <v>450</v>
      </c>
      <c r="G42" s="141">
        <f t="shared" si="0"/>
        <v>450</v>
      </c>
      <c r="L42" s="6"/>
      <c r="M42" s="6"/>
    </row>
    <row r="43" spans="1:13" s="7" customFormat="1" ht="24.95" customHeight="1" x14ac:dyDescent="0.2">
      <c r="A43" s="93" t="s">
        <v>177</v>
      </c>
      <c r="B43" s="93">
        <v>200112886</v>
      </c>
      <c r="C43" s="94" t="s">
        <v>178</v>
      </c>
      <c r="D43" s="95">
        <v>1</v>
      </c>
      <c r="E43" s="63"/>
      <c r="F43" s="138">
        <v>450</v>
      </c>
      <c r="G43" s="141">
        <f t="shared" si="0"/>
        <v>450</v>
      </c>
      <c r="L43" s="6"/>
      <c r="M43" s="6"/>
    </row>
    <row r="44" spans="1:13" s="7" customFormat="1" ht="24.95" customHeight="1" x14ac:dyDescent="0.2">
      <c r="A44" s="99" t="s">
        <v>2</v>
      </c>
      <c r="B44" s="99">
        <v>17084143</v>
      </c>
      <c r="C44" s="97" t="s">
        <v>179</v>
      </c>
      <c r="D44" s="95">
        <v>1</v>
      </c>
      <c r="E44" s="63"/>
      <c r="F44" s="138">
        <v>450</v>
      </c>
      <c r="G44" s="141">
        <f t="shared" si="0"/>
        <v>450</v>
      </c>
      <c r="L44" s="6"/>
      <c r="M44" s="6"/>
    </row>
    <row r="45" spans="1:13" s="7" customFormat="1" ht="24.95" customHeight="1" x14ac:dyDescent="0.2">
      <c r="A45" s="93" t="s">
        <v>180</v>
      </c>
      <c r="B45" s="93">
        <v>200112890</v>
      </c>
      <c r="C45" s="97" t="s">
        <v>181</v>
      </c>
      <c r="D45" s="98">
        <v>0</v>
      </c>
      <c r="E45" s="63"/>
      <c r="F45" s="138">
        <v>450</v>
      </c>
      <c r="G45" s="141"/>
      <c r="L45" s="6"/>
      <c r="M45" s="6"/>
    </row>
    <row r="46" spans="1:13" s="7" customFormat="1" ht="24.95" customHeight="1" x14ac:dyDescent="0.2">
      <c r="A46" s="93" t="s">
        <v>182</v>
      </c>
      <c r="B46" s="93">
        <v>17084144</v>
      </c>
      <c r="C46" s="97" t="s">
        <v>183</v>
      </c>
      <c r="D46" s="95">
        <v>1</v>
      </c>
      <c r="E46" s="63"/>
      <c r="F46" s="138">
        <v>450</v>
      </c>
      <c r="G46" s="141">
        <f t="shared" si="0"/>
        <v>450</v>
      </c>
      <c r="L46" s="6"/>
      <c r="M46" s="6"/>
    </row>
    <row r="47" spans="1:13" s="7" customFormat="1" ht="24.95" customHeight="1" x14ac:dyDescent="0.2">
      <c r="A47" s="99" t="s">
        <v>182</v>
      </c>
      <c r="B47" s="99" t="s">
        <v>184</v>
      </c>
      <c r="C47" s="97" t="s">
        <v>185</v>
      </c>
      <c r="D47" s="95">
        <v>1</v>
      </c>
      <c r="E47" s="63"/>
      <c r="F47" s="138">
        <v>450</v>
      </c>
      <c r="G47" s="141">
        <f t="shared" si="0"/>
        <v>450</v>
      </c>
      <c r="L47" s="6"/>
      <c r="M47" s="6"/>
    </row>
    <row r="48" spans="1:13" s="7" customFormat="1" ht="24.95" customHeight="1" x14ac:dyDescent="0.2">
      <c r="A48" s="99" t="s">
        <v>3</v>
      </c>
      <c r="B48" s="99">
        <v>17084144</v>
      </c>
      <c r="C48" s="97" t="s">
        <v>186</v>
      </c>
      <c r="D48" s="95">
        <v>1</v>
      </c>
      <c r="E48" s="63"/>
      <c r="F48" s="138">
        <v>450</v>
      </c>
      <c r="G48" s="141">
        <f t="shared" si="0"/>
        <v>450</v>
      </c>
      <c r="L48" s="6"/>
      <c r="M48" s="6"/>
    </row>
    <row r="49" spans="1:13" s="7" customFormat="1" ht="24.95" customHeight="1" x14ac:dyDescent="0.2">
      <c r="A49" s="99" t="s">
        <v>187</v>
      </c>
      <c r="B49" s="99">
        <v>200112889</v>
      </c>
      <c r="C49" s="97" t="s">
        <v>188</v>
      </c>
      <c r="D49" s="98">
        <v>0</v>
      </c>
      <c r="E49" s="63"/>
      <c r="F49" s="138">
        <v>450</v>
      </c>
      <c r="G49" s="141"/>
      <c r="L49" s="6"/>
      <c r="M49" s="6"/>
    </row>
    <row r="50" spans="1:13" s="7" customFormat="1" ht="24.95" customHeight="1" x14ac:dyDescent="0.25">
      <c r="A50" s="99" t="s">
        <v>212</v>
      </c>
      <c r="B50" s="99" t="s">
        <v>213</v>
      </c>
      <c r="C50" s="100" t="s">
        <v>214</v>
      </c>
      <c r="D50" s="58">
        <v>2</v>
      </c>
      <c r="E50" s="63"/>
      <c r="F50" s="138">
        <v>450</v>
      </c>
      <c r="G50" s="141">
        <f t="shared" si="0"/>
        <v>900</v>
      </c>
      <c r="L50" s="6"/>
      <c r="M50" s="6"/>
    </row>
    <row r="51" spans="1:13" s="7" customFormat="1" ht="24.95" customHeight="1" x14ac:dyDescent="0.25">
      <c r="A51" s="93" t="s">
        <v>215</v>
      </c>
      <c r="B51" s="93" t="s">
        <v>216</v>
      </c>
      <c r="C51" s="94" t="s">
        <v>217</v>
      </c>
      <c r="D51" s="58">
        <v>1</v>
      </c>
      <c r="E51" s="63"/>
      <c r="F51" s="138">
        <v>450</v>
      </c>
      <c r="G51" s="141">
        <f t="shared" si="0"/>
        <v>450</v>
      </c>
      <c r="L51" s="6"/>
      <c r="M51" s="6"/>
    </row>
    <row r="52" spans="1:13" s="7" customFormat="1" ht="24.95" customHeight="1" x14ac:dyDescent="0.25">
      <c r="A52" s="99" t="s">
        <v>218</v>
      </c>
      <c r="B52" s="99" t="s">
        <v>219</v>
      </c>
      <c r="C52" s="100" t="s">
        <v>220</v>
      </c>
      <c r="D52" s="58">
        <v>1</v>
      </c>
      <c r="E52" s="63"/>
      <c r="F52" s="138">
        <v>450</v>
      </c>
      <c r="G52" s="141">
        <f t="shared" si="0"/>
        <v>450</v>
      </c>
      <c r="L52" s="6"/>
      <c r="M52" s="6"/>
    </row>
    <row r="53" spans="1:13" s="7" customFormat="1" ht="24.95" customHeight="1" x14ac:dyDescent="0.25">
      <c r="A53" s="93" t="s">
        <v>221</v>
      </c>
      <c r="B53" s="93" t="s">
        <v>219</v>
      </c>
      <c r="C53" s="94" t="s">
        <v>222</v>
      </c>
      <c r="D53" s="58">
        <v>2</v>
      </c>
      <c r="E53" s="63"/>
      <c r="F53" s="138">
        <v>450</v>
      </c>
      <c r="G53" s="141">
        <f t="shared" si="0"/>
        <v>900</v>
      </c>
      <c r="L53" s="6"/>
      <c r="M53" s="6"/>
    </row>
    <row r="54" spans="1:13" s="7" customFormat="1" ht="24.95" customHeight="1" x14ac:dyDescent="0.25">
      <c r="A54" s="99" t="s">
        <v>223</v>
      </c>
      <c r="B54" s="99" t="s">
        <v>224</v>
      </c>
      <c r="C54" s="100" t="s">
        <v>225</v>
      </c>
      <c r="D54" s="58">
        <v>1</v>
      </c>
      <c r="E54" s="63"/>
      <c r="F54" s="138">
        <v>450</v>
      </c>
      <c r="G54" s="141">
        <f t="shared" si="0"/>
        <v>450</v>
      </c>
      <c r="L54" s="6"/>
      <c r="M54" s="6"/>
    </row>
    <row r="55" spans="1:13" s="7" customFormat="1" ht="24.95" customHeight="1" x14ac:dyDescent="0.25">
      <c r="A55" s="93" t="s">
        <v>226</v>
      </c>
      <c r="B55" s="93">
        <v>1712020721</v>
      </c>
      <c r="C55" s="94" t="s">
        <v>227</v>
      </c>
      <c r="D55" s="58">
        <v>1</v>
      </c>
      <c r="E55" s="63"/>
      <c r="F55" s="138">
        <v>450</v>
      </c>
      <c r="G55" s="141">
        <f t="shared" si="0"/>
        <v>450</v>
      </c>
      <c r="L55" s="6"/>
      <c r="M55" s="6"/>
    </row>
    <row r="56" spans="1:13" s="7" customFormat="1" ht="24.95" customHeight="1" x14ac:dyDescent="0.25">
      <c r="A56" s="93" t="s">
        <v>61</v>
      </c>
      <c r="B56" s="93" t="s">
        <v>137</v>
      </c>
      <c r="C56" s="94" t="s">
        <v>202</v>
      </c>
      <c r="D56" s="58">
        <v>1</v>
      </c>
      <c r="E56" s="63"/>
      <c r="F56" s="138">
        <v>600</v>
      </c>
      <c r="G56" s="141">
        <f t="shared" si="0"/>
        <v>600</v>
      </c>
      <c r="L56" s="6"/>
      <c r="M56" s="6"/>
    </row>
    <row r="57" spans="1:13" s="7" customFormat="1" ht="24.95" customHeight="1" x14ac:dyDescent="0.25">
      <c r="A57" s="99" t="s">
        <v>62</v>
      </c>
      <c r="B57" s="99" t="s">
        <v>138</v>
      </c>
      <c r="C57" s="100" t="s">
        <v>203</v>
      </c>
      <c r="D57" s="58">
        <v>1</v>
      </c>
      <c r="E57" s="63"/>
      <c r="F57" s="138">
        <v>600</v>
      </c>
      <c r="G57" s="141">
        <f t="shared" si="0"/>
        <v>600</v>
      </c>
      <c r="L57" s="6"/>
      <c r="M57" s="6"/>
    </row>
    <row r="58" spans="1:13" s="7" customFormat="1" ht="24.95" customHeight="1" x14ac:dyDescent="0.25">
      <c r="A58" s="93" t="s">
        <v>63</v>
      </c>
      <c r="B58" s="93" t="s">
        <v>139</v>
      </c>
      <c r="C58" s="94" t="s">
        <v>204</v>
      </c>
      <c r="D58" s="58">
        <v>1</v>
      </c>
      <c r="E58" s="63"/>
      <c r="F58" s="138">
        <v>600</v>
      </c>
      <c r="G58" s="141">
        <f t="shared" si="0"/>
        <v>600</v>
      </c>
      <c r="L58" s="6"/>
      <c r="M58" s="6"/>
    </row>
    <row r="59" spans="1:13" s="7" customFormat="1" ht="24.95" customHeight="1" x14ac:dyDescent="0.25">
      <c r="A59" s="99" t="s">
        <v>69</v>
      </c>
      <c r="B59" s="99" t="s">
        <v>140</v>
      </c>
      <c r="C59" s="100" t="s">
        <v>205</v>
      </c>
      <c r="D59" s="58">
        <v>1</v>
      </c>
      <c r="E59" s="63"/>
      <c r="F59" s="138">
        <v>600</v>
      </c>
      <c r="G59" s="141">
        <f t="shared" si="0"/>
        <v>600</v>
      </c>
      <c r="L59" s="6"/>
      <c r="M59" s="6"/>
    </row>
    <row r="60" spans="1:13" s="7" customFormat="1" ht="24.95" customHeight="1" x14ac:dyDescent="0.25">
      <c r="A60" s="93" t="s">
        <v>70</v>
      </c>
      <c r="B60" s="93" t="s">
        <v>141</v>
      </c>
      <c r="C60" s="94" t="s">
        <v>206</v>
      </c>
      <c r="D60" s="58">
        <v>1</v>
      </c>
      <c r="E60" s="63"/>
      <c r="F60" s="138">
        <v>600</v>
      </c>
      <c r="G60" s="141">
        <f t="shared" si="0"/>
        <v>600</v>
      </c>
      <c r="L60" s="6"/>
      <c r="M60" s="6"/>
    </row>
    <row r="61" spans="1:13" s="7" customFormat="1" ht="24.95" customHeight="1" x14ac:dyDescent="0.25">
      <c r="A61" s="99" t="s">
        <v>58</v>
      </c>
      <c r="B61" s="99" t="s">
        <v>142</v>
      </c>
      <c r="C61" s="100" t="s">
        <v>207</v>
      </c>
      <c r="D61" s="58">
        <v>1</v>
      </c>
      <c r="E61" s="63"/>
      <c r="F61" s="138">
        <v>600</v>
      </c>
      <c r="G61" s="141">
        <f t="shared" si="0"/>
        <v>600</v>
      </c>
      <c r="L61" s="6"/>
      <c r="M61" s="6"/>
    </row>
    <row r="62" spans="1:13" s="7" customFormat="1" ht="24.95" customHeight="1" x14ac:dyDescent="0.25">
      <c r="A62" s="93" t="s">
        <v>59</v>
      </c>
      <c r="B62" s="93" t="s">
        <v>143</v>
      </c>
      <c r="C62" s="94" t="s">
        <v>208</v>
      </c>
      <c r="D62" s="58">
        <v>1</v>
      </c>
      <c r="E62" s="63"/>
      <c r="F62" s="138">
        <v>600</v>
      </c>
      <c r="G62" s="141">
        <f t="shared" si="0"/>
        <v>600</v>
      </c>
      <c r="L62" s="6"/>
      <c r="M62" s="6"/>
    </row>
    <row r="63" spans="1:13" s="7" customFormat="1" ht="24.95" customHeight="1" x14ac:dyDescent="0.25">
      <c r="A63" s="99" t="s">
        <v>60</v>
      </c>
      <c r="B63" s="99" t="s">
        <v>144</v>
      </c>
      <c r="C63" s="100" t="s">
        <v>209</v>
      </c>
      <c r="D63" s="58">
        <v>1</v>
      </c>
      <c r="E63" s="63"/>
      <c r="F63" s="138">
        <v>600</v>
      </c>
      <c r="G63" s="141">
        <f t="shared" si="0"/>
        <v>600</v>
      </c>
      <c r="L63" s="6"/>
      <c r="M63" s="6"/>
    </row>
    <row r="64" spans="1:13" s="7" customFormat="1" ht="24.95" customHeight="1" x14ac:dyDescent="0.25">
      <c r="A64" s="93" t="s">
        <v>67</v>
      </c>
      <c r="B64" s="93" t="s">
        <v>145</v>
      </c>
      <c r="C64" s="94" t="s">
        <v>210</v>
      </c>
      <c r="D64" s="58">
        <v>1</v>
      </c>
      <c r="E64" s="63"/>
      <c r="F64" s="138">
        <v>600</v>
      </c>
      <c r="G64" s="141">
        <f t="shared" si="0"/>
        <v>600</v>
      </c>
      <c r="L64" s="6"/>
      <c r="M64" s="6"/>
    </row>
    <row r="65" spans="1:13" s="7" customFormat="1" ht="24.95" customHeight="1" x14ac:dyDescent="0.25">
      <c r="A65" s="99" t="s">
        <v>68</v>
      </c>
      <c r="B65" s="99" t="s">
        <v>146</v>
      </c>
      <c r="C65" s="100" t="s">
        <v>211</v>
      </c>
      <c r="D65" s="58">
        <v>1</v>
      </c>
      <c r="E65" s="63"/>
      <c r="F65" s="138">
        <v>600</v>
      </c>
      <c r="G65" s="141">
        <f t="shared" si="0"/>
        <v>600</v>
      </c>
      <c r="L65" s="6"/>
      <c r="M65" s="6"/>
    </row>
    <row r="66" spans="1:13" s="7" customFormat="1" ht="24.95" customHeight="1" x14ac:dyDescent="0.2">
      <c r="A66" s="99" t="s">
        <v>127</v>
      </c>
      <c r="B66" s="99" t="s">
        <v>128</v>
      </c>
      <c r="C66" s="100" t="s">
        <v>189</v>
      </c>
      <c r="D66" s="98">
        <v>1</v>
      </c>
      <c r="E66" s="63"/>
      <c r="F66" s="138">
        <v>450</v>
      </c>
      <c r="G66" s="141">
        <f t="shared" si="0"/>
        <v>450</v>
      </c>
      <c r="L66" s="6"/>
      <c r="M66" s="6"/>
    </row>
    <row r="67" spans="1:13" s="7" customFormat="1" ht="24.95" customHeight="1" x14ac:dyDescent="0.2">
      <c r="A67" s="93" t="s">
        <v>129</v>
      </c>
      <c r="B67" s="93" t="s">
        <v>130</v>
      </c>
      <c r="C67" s="94" t="s">
        <v>190</v>
      </c>
      <c r="D67" s="98">
        <v>1</v>
      </c>
      <c r="E67" s="63"/>
      <c r="F67" s="138">
        <v>450</v>
      </c>
      <c r="G67" s="141">
        <f t="shared" si="0"/>
        <v>450</v>
      </c>
      <c r="L67" s="6"/>
      <c r="M67" s="6"/>
    </row>
    <row r="68" spans="1:13" s="7" customFormat="1" ht="24.95" customHeight="1" x14ac:dyDescent="0.2">
      <c r="A68" s="99" t="s">
        <v>131</v>
      </c>
      <c r="B68" s="99" t="s">
        <v>130</v>
      </c>
      <c r="C68" s="100" t="s">
        <v>191</v>
      </c>
      <c r="D68" s="98">
        <v>1</v>
      </c>
      <c r="E68" s="63"/>
      <c r="F68" s="138">
        <v>450</v>
      </c>
      <c r="G68" s="141">
        <f t="shared" si="0"/>
        <v>450</v>
      </c>
      <c r="L68" s="6"/>
      <c r="M68" s="6"/>
    </row>
    <row r="69" spans="1:13" s="7" customFormat="1" ht="24.95" customHeight="1" x14ac:dyDescent="0.2">
      <c r="A69" s="93" t="s">
        <v>132</v>
      </c>
      <c r="B69" s="93" t="s">
        <v>133</v>
      </c>
      <c r="C69" s="94" t="s">
        <v>192</v>
      </c>
      <c r="D69" s="98">
        <v>1</v>
      </c>
      <c r="E69" s="63"/>
      <c r="F69" s="138">
        <v>450</v>
      </c>
      <c r="G69" s="141">
        <f t="shared" si="0"/>
        <v>450</v>
      </c>
      <c r="L69" s="6"/>
      <c r="M69" s="6"/>
    </row>
    <row r="70" spans="1:13" s="7" customFormat="1" ht="24.95" customHeight="1" x14ac:dyDescent="0.2">
      <c r="A70" s="99" t="s">
        <v>134</v>
      </c>
      <c r="B70" s="99" t="s">
        <v>135</v>
      </c>
      <c r="C70" s="100" t="s">
        <v>193</v>
      </c>
      <c r="D70" s="98">
        <v>1</v>
      </c>
      <c r="E70" s="63"/>
      <c r="F70" s="138">
        <v>450</v>
      </c>
      <c r="G70" s="141">
        <f t="shared" si="0"/>
        <v>450</v>
      </c>
      <c r="L70" s="6"/>
      <c r="M70" s="6"/>
    </row>
    <row r="71" spans="1:13" s="7" customFormat="1" ht="24.95" customHeight="1" x14ac:dyDescent="0.2">
      <c r="A71" s="93" t="s">
        <v>136</v>
      </c>
      <c r="B71" s="93" t="s">
        <v>135</v>
      </c>
      <c r="C71" s="94" t="s">
        <v>194</v>
      </c>
      <c r="D71" s="98">
        <v>1</v>
      </c>
      <c r="E71" s="63"/>
      <c r="F71" s="138">
        <v>450</v>
      </c>
      <c r="G71" s="141">
        <f t="shared" si="0"/>
        <v>450</v>
      </c>
      <c r="L71" s="6"/>
      <c r="M71" s="6"/>
    </row>
    <row r="72" spans="1:13" s="7" customFormat="1" ht="24.95" customHeight="1" x14ac:dyDescent="0.2">
      <c r="A72" s="98" t="s">
        <v>76</v>
      </c>
      <c r="B72" s="98">
        <v>2000015812</v>
      </c>
      <c r="C72" s="101" t="s">
        <v>228</v>
      </c>
      <c r="D72" s="65">
        <v>1</v>
      </c>
      <c r="E72" s="63"/>
      <c r="F72" s="138">
        <v>450</v>
      </c>
      <c r="G72" s="141">
        <f t="shared" si="0"/>
        <v>450</v>
      </c>
      <c r="L72" s="6"/>
      <c r="M72" s="6"/>
    </row>
    <row r="73" spans="1:13" s="7" customFormat="1" ht="24.95" customHeight="1" x14ac:dyDescent="0.25">
      <c r="A73" s="98" t="s">
        <v>195</v>
      </c>
      <c r="B73" s="98" t="s">
        <v>196</v>
      </c>
      <c r="C73" s="101" t="s">
        <v>229</v>
      </c>
      <c r="D73" s="60">
        <v>1</v>
      </c>
      <c r="E73" s="63"/>
      <c r="F73" s="138">
        <v>450</v>
      </c>
      <c r="G73" s="141">
        <f t="shared" si="0"/>
        <v>450</v>
      </c>
      <c r="L73" s="6"/>
      <c r="M73" s="6"/>
    </row>
    <row r="74" spans="1:13" s="7" customFormat="1" ht="24.95" customHeight="1" x14ac:dyDescent="0.25">
      <c r="A74" s="98" t="s">
        <v>71</v>
      </c>
      <c r="B74" s="102">
        <v>190704029</v>
      </c>
      <c r="C74" s="101" t="s">
        <v>197</v>
      </c>
      <c r="D74" s="60">
        <v>1</v>
      </c>
      <c r="E74" s="64"/>
      <c r="F74" s="138">
        <v>450</v>
      </c>
      <c r="G74" s="141">
        <f t="shared" si="0"/>
        <v>450</v>
      </c>
      <c r="L74" s="6"/>
      <c r="M74" s="6"/>
    </row>
    <row r="75" spans="1:13" s="7" customFormat="1" ht="24.95" customHeight="1" x14ac:dyDescent="0.25">
      <c r="A75" s="98" t="s">
        <v>74</v>
      </c>
      <c r="B75" s="102">
        <v>190704032</v>
      </c>
      <c r="C75" s="101" t="s">
        <v>198</v>
      </c>
      <c r="D75" s="60">
        <v>1</v>
      </c>
      <c r="E75" s="64"/>
      <c r="F75" s="138">
        <v>450</v>
      </c>
      <c r="G75" s="141">
        <f t="shared" si="0"/>
        <v>450</v>
      </c>
      <c r="L75" s="6"/>
      <c r="M75" s="6"/>
    </row>
    <row r="76" spans="1:13" s="7" customFormat="1" ht="24.95" customHeight="1" x14ac:dyDescent="0.25">
      <c r="A76" s="98" t="s">
        <v>75</v>
      </c>
      <c r="B76" s="102">
        <v>190704030</v>
      </c>
      <c r="C76" s="101" t="s">
        <v>199</v>
      </c>
      <c r="D76" s="60">
        <v>1</v>
      </c>
      <c r="E76" s="64"/>
      <c r="F76" s="138">
        <v>450</v>
      </c>
      <c r="G76" s="141">
        <f t="shared" si="0"/>
        <v>450</v>
      </c>
      <c r="L76" s="6"/>
      <c r="M76" s="6"/>
    </row>
    <row r="77" spans="1:13" s="7" customFormat="1" ht="24.95" customHeight="1" x14ac:dyDescent="0.25">
      <c r="A77" s="98" t="s">
        <v>72</v>
      </c>
      <c r="B77" s="102">
        <v>190704028</v>
      </c>
      <c r="C77" s="101" t="s">
        <v>200</v>
      </c>
      <c r="D77" s="60">
        <v>1</v>
      </c>
      <c r="E77" s="64"/>
      <c r="F77" s="138">
        <v>450</v>
      </c>
      <c r="G77" s="141">
        <f t="shared" si="0"/>
        <v>450</v>
      </c>
      <c r="L77" s="6"/>
      <c r="M77" s="6"/>
    </row>
    <row r="78" spans="1:13" s="7" customFormat="1" ht="24.95" customHeight="1" x14ac:dyDescent="0.25">
      <c r="A78" s="98" t="s">
        <v>73</v>
      </c>
      <c r="B78" s="102">
        <v>190704030</v>
      </c>
      <c r="C78" s="101" t="s">
        <v>201</v>
      </c>
      <c r="D78" s="60">
        <v>1</v>
      </c>
      <c r="E78" s="64"/>
      <c r="F78" s="138">
        <v>450</v>
      </c>
      <c r="G78" s="141">
        <f t="shared" si="0"/>
        <v>450</v>
      </c>
      <c r="L78" s="6"/>
      <c r="M78" s="6"/>
    </row>
    <row r="79" spans="1:13" s="7" customFormat="1" ht="24.95" customHeight="1" x14ac:dyDescent="0.25">
      <c r="A79" s="60"/>
      <c r="B79" s="66"/>
      <c r="C79" s="61"/>
      <c r="D79" s="75">
        <f>SUM(D22:D78)</f>
        <v>64</v>
      </c>
      <c r="E79" s="64"/>
      <c r="F79" s="139"/>
      <c r="G79" s="141"/>
      <c r="L79" s="6"/>
      <c r="M79" s="6"/>
    </row>
    <row r="80" spans="1:13" s="7" customFormat="1" ht="24.95" customHeight="1" x14ac:dyDescent="0.2">
      <c r="A80" s="115" t="s">
        <v>296</v>
      </c>
      <c r="B80" s="115" t="s">
        <v>297</v>
      </c>
      <c r="C80" s="100" t="s">
        <v>298</v>
      </c>
      <c r="D80" s="116">
        <v>1</v>
      </c>
      <c r="E80" s="64"/>
      <c r="F80" s="138">
        <v>450</v>
      </c>
      <c r="G80" s="141">
        <f t="shared" si="0"/>
        <v>450</v>
      </c>
      <c r="L80" s="6"/>
      <c r="M80" s="6"/>
    </row>
    <row r="81" spans="1:13" s="7" customFormat="1" ht="24.95" customHeight="1" x14ac:dyDescent="0.2">
      <c r="A81" s="117" t="s">
        <v>299</v>
      </c>
      <c r="B81" s="117" t="s">
        <v>300</v>
      </c>
      <c r="C81" s="94" t="s">
        <v>301</v>
      </c>
      <c r="D81" s="116">
        <v>1</v>
      </c>
      <c r="E81" s="64"/>
      <c r="F81" s="138">
        <v>450</v>
      </c>
      <c r="G81" s="141">
        <f t="shared" si="0"/>
        <v>450</v>
      </c>
      <c r="L81" s="6"/>
      <c r="M81" s="6"/>
    </row>
    <row r="82" spans="1:13" s="7" customFormat="1" ht="24.95" customHeight="1" x14ac:dyDescent="0.2">
      <c r="A82" s="117" t="s">
        <v>302</v>
      </c>
      <c r="B82" s="117" t="s">
        <v>303</v>
      </c>
      <c r="C82" s="94" t="s">
        <v>304</v>
      </c>
      <c r="D82" s="116">
        <v>1</v>
      </c>
      <c r="E82" s="64"/>
      <c r="F82" s="138">
        <v>450</v>
      </c>
      <c r="G82" s="141">
        <f t="shared" si="0"/>
        <v>450</v>
      </c>
      <c r="L82" s="6"/>
      <c r="M82" s="6"/>
    </row>
    <row r="83" spans="1:13" s="7" customFormat="1" ht="24.95" customHeight="1" x14ac:dyDescent="0.2">
      <c r="A83" s="115" t="s">
        <v>305</v>
      </c>
      <c r="B83" s="115" t="s">
        <v>306</v>
      </c>
      <c r="C83" s="100" t="s">
        <v>307</v>
      </c>
      <c r="D83" s="116">
        <v>1</v>
      </c>
      <c r="E83" s="64"/>
      <c r="F83" s="138">
        <v>450</v>
      </c>
      <c r="G83" s="141">
        <f t="shared" si="0"/>
        <v>450</v>
      </c>
      <c r="L83" s="6"/>
      <c r="M83" s="6"/>
    </row>
    <row r="84" spans="1:13" s="7" customFormat="1" ht="24.95" customHeight="1" x14ac:dyDescent="0.25">
      <c r="A84" s="60"/>
      <c r="B84" s="66"/>
      <c r="C84" s="61"/>
      <c r="D84" s="75">
        <f>SUM(D80:D83)</f>
        <v>4</v>
      </c>
      <c r="E84" s="64"/>
      <c r="F84" s="139"/>
      <c r="G84" s="141"/>
      <c r="L84" s="6"/>
      <c r="M84" s="6"/>
    </row>
    <row r="85" spans="1:13" s="7" customFormat="1" ht="24.95" customHeight="1" x14ac:dyDescent="0.25">
      <c r="A85" s="58">
        <v>40240010</v>
      </c>
      <c r="B85" s="58" t="s">
        <v>77</v>
      </c>
      <c r="C85" s="67" t="s">
        <v>230</v>
      </c>
      <c r="D85" s="62">
        <v>2</v>
      </c>
      <c r="E85" s="64"/>
      <c r="F85" s="135">
        <v>30</v>
      </c>
      <c r="G85" s="141">
        <f t="shared" si="0"/>
        <v>60</v>
      </c>
      <c r="L85" s="6"/>
      <c r="M85" s="6"/>
    </row>
    <row r="86" spans="1:13" s="7" customFormat="1" ht="24.95" customHeight="1" x14ac:dyDescent="0.25">
      <c r="A86" s="58">
        <v>40240012</v>
      </c>
      <c r="B86" s="58" t="s">
        <v>77</v>
      </c>
      <c r="C86" s="67" t="s">
        <v>231</v>
      </c>
      <c r="D86" s="62">
        <v>2</v>
      </c>
      <c r="E86" s="64"/>
      <c r="F86" s="135">
        <v>30</v>
      </c>
      <c r="G86" s="141">
        <f t="shared" si="0"/>
        <v>60</v>
      </c>
      <c r="L86" s="6"/>
      <c r="M86" s="6"/>
    </row>
    <row r="87" spans="1:13" s="7" customFormat="1" ht="24.95" customHeight="1" x14ac:dyDescent="0.25">
      <c r="A87" s="58" t="s">
        <v>78</v>
      </c>
      <c r="B87" s="58" t="s">
        <v>79</v>
      </c>
      <c r="C87" s="67" t="s">
        <v>232</v>
      </c>
      <c r="D87" s="62">
        <v>2</v>
      </c>
      <c r="E87" s="64"/>
      <c r="F87" s="135">
        <v>30</v>
      </c>
      <c r="G87" s="141">
        <f t="shared" ref="G87:G122" si="1">D87*F87</f>
        <v>60</v>
      </c>
      <c r="L87" s="6"/>
      <c r="M87" s="6"/>
    </row>
    <row r="88" spans="1:13" s="7" customFormat="1" ht="24.95" customHeight="1" x14ac:dyDescent="0.25">
      <c r="A88" s="58" t="s">
        <v>80</v>
      </c>
      <c r="B88" s="58" t="s">
        <v>81</v>
      </c>
      <c r="C88" s="67" t="s">
        <v>233</v>
      </c>
      <c r="D88" s="62">
        <v>2</v>
      </c>
      <c r="E88" s="64"/>
      <c r="F88" s="135">
        <v>30</v>
      </c>
      <c r="G88" s="141">
        <f t="shared" si="1"/>
        <v>60</v>
      </c>
      <c r="L88" s="6"/>
      <c r="M88" s="6"/>
    </row>
    <row r="89" spans="1:13" s="7" customFormat="1" ht="24.95" customHeight="1" x14ac:dyDescent="0.25">
      <c r="A89" s="58" t="s">
        <v>82</v>
      </c>
      <c r="B89" s="58" t="s">
        <v>79</v>
      </c>
      <c r="C89" s="67" t="s">
        <v>234</v>
      </c>
      <c r="D89" s="62">
        <v>2</v>
      </c>
      <c r="E89" s="64"/>
      <c r="F89" s="135">
        <v>30</v>
      </c>
      <c r="G89" s="141">
        <f t="shared" si="1"/>
        <v>60</v>
      </c>
      <c r="L89" s="6"/>
      <c r="M89" s="6"/>
    </row>
    <row r="90" spans="1:13" s="7" customFormat="1" ht="24.95" customHeight="1" x14ac:dyDescent="0.25">
      <c r="A90" s="58" t="s">
        <v>83</v>
      </c>
      <c r="B90" s="58" t="s">
        <v>81</v>
      </c>
      <c r="C90" s="67" t="s">
        <v>235</v>
      </c>
      <c r="D90" s="62">
        <v>2</v>
      </c>
      <c r="E90" s="64"/>
      <c r="F90" s="135">
        <v>30</v>
      </c>
      <c r="G90" s="141">
        <f t="shared" si="1"/>
        <v>60</v>
      </c>
      <c r="L90" s="6"/>
      <c r="M90" s="6"/>
    </row>
    <row r="91" spans="1:13" s="7" customFormat="1" ht="24.95" customHeight="1" x14ac:dyDescent="0.25">
      <c r="A91" s="58">
        <v>30350022</v>
      </c>
      <c r="B91" s="58" t="s">
        <v>81</v>
      </c>
      <c r="C91" s="67" t="s">
        <v>236</v>
      </c>
      <c r="D91" s="62">
        <v>2</v>
      </c>
      <c r="E91" s="64"/>
      <c r="F91" s="135">
        <v>30</v>
      </c>
      <c r="G91" s="141">
        <f t="shared" si="1"/>
        <v>60</v>
      </c>
      <c r="L91" s="6"/>
      <c r="M91" s="6"/>
    </row>
    <row r="92" spans="1:13" s="7" customFormat="1" ht="24.95" customHeight="1" x14ac:dyDescent="0.25">
      <c r="A92" s="58">
        <v>40240024</v>
      </c>
      <c r="B92" s="58" t="s">
        <v>84</v>
      </c>
      <c r="C92" s="67" t="s">
        <v>237</v>
      </c>
      <c r="D92" s="62">
        <v>2</v>
      </c>
      <c r="E92" s="64"/>
      <c r="F92" s="135">
        <v>30</v>
      </c>
      <c r="G92" s="141">
        <f t="shared" si="1"/>
        <v>60</v>
      </c>
      <c r="L92" s="6"/>
      <c r="M92" s="6"/>
    </row>
    <row r="93" spans="1:13" s="7" customFormat="1" ht="24.95" customHeight="1" x14ac:dyDescent="0.25">
      <c r="A93" s="58" t="s">
        <v>26</v>
      </c>
      <c r="B93" s="58">
        <v>2100010641</v>
      </c>
      <c r="C93" s="67" t="s">
        <v>238</v>
      </c>
      <c r="D93" s="62">
        <v>1</v>
      </c>
      <c r="E93" s="64"/>
      <c r="F93" s="135">
        <v>30</v>
      </c>
      <c r="G93" s="141">
        <f t="shared" si="1"/>
        <v>30</v>
      </c>
      <c r="L93" s="6"/>
      <c r="M93" s="6"/>
    </row>
    <row r="94" spans="1:13" s="7" customFormat="1" ht="24.95" customHeight="1" x14ac:dyDescent="0.25">
      <c r="A94" s="58" t="s">
        <v>27</v>
      </c>
      <c r="B94" s="58">
        <v>2100017399</v>
      </c>
      <c r="C94" s="67" t="s">
        <v>239</v>
      </c>
      <c r="D94" s="62">
        <v>1</v>
      </c>
      <c r="E94" s="64"/>
      <c r="F94" s="135">
        <v>30</v>
      </c>
      <c r="G94" s="141">
        <f t="shared" si="1"/>
        <v>30</v>
      </c>
      <c r="L94" s="6"/>
      <c r="M94" s="6"/>
    </row>
    <row r="95" spans="1:13" s="7" customFormat="1" ht="24.95" customHeight="1" x14ac:dyDescent="0.25">
      <c r="A95" s="58" t="s">
        <v>28</v>
      </c>
      <c r="B95" s="58">
        <v>2100009896</v>
      </c>
      <c r="C95" s="67" t="s">
        <v>240</v>
      </c>
      <c r="D95" s="62">
        <v>1</v>
      </c>
      <c r="E95" s="64"/>
      <c r="F95" s="135">
        <v>30</v>
      </c>
      <c r="G95" s="141">
        <f t="shared" si="1"/>
        <v>30</v>
      </c>
      <c r="L95" s="6"/>
      <c r="M95" s="6"/>
    </row>
    <row r="96" spans="1:13" s="7" customFormat="1" ht="24.95" customHeight="1" x14ac:dyDescent="0.25">
      <c r="A96" s="58" t="s">
        <v>29</v>
      </c>
      <c r="B96" s="58">
        <v>2100009896</v>
      </c>
      <c r="C96" s="67" t="s">
        <v>241</v>
      </c>
      <c r="D96" s="62">
        <v>1</v>
      </c>
      <c r="E96" s="64"/>
      <c r="F96" s="135">
        <v>30</v>
      </c>
      <c r="G96" s="141">
        <f t="shared" si="1"/>
        <v>30</v>
      </c>
      <c r="L96" s="6"/>
      <c r="M96" s="6"/>
    </row>
    <row r="97" spans="1:13" s="7" customFormat="1" ht="24.95" customHeight="1" x14ac:dyDescent="0.25">
      <c r="A97" s="58" t="s">
        <v>30</v>
      </c>
      <c r="B97" s="58">
        <v>2100017484</v>
      </c>
      <c r="C97" s="67" t="s">
        <v>242</v>
      </c>
      <c r="D97" s="62">
        <v>1</v>
      </c>
      <c r="E97" s="64"/>
      <c r="F97" s="135">
        <v>30</v>
      </c>
      <c r="G97" s="141">
        <f t="shared" si="1"/>
        <v>30</v>
      </c>
      <c r="L97" s="6"/>
      <c r="M97" s="6"/>
    </row>
    <row r="98" spans="1:13" s="7" customFormat="1" ht="24.95" customHeight="1" x14ac:dyDescent="0.25">
      <c r="A98" s="58" t="s">
        <v>31</v>
      </c>
      <c r="B98" s="58">
        <v>2100022417</v>
      </c>
      <c r="C98" s="67" t="s">
        <v>243</v>
      </c>
      <c r="D98" s="62">
        <v>1</v>
      </c>
      <c r="E98" s="64"/>
      <c r="F98" s="135">
        <v>30</v>
      </c>
      <c r="G98" s="141">
        <f t="shared" si="1"/>
        <v>30</v>
      </c>
      <c r="L98" s="6"/>
      <c r="M98" s="6"/>
    </row>
    <row r="99" spans="1:13" s="7" customFormat="1" ht="24.95" customHeight="1" x14ac:dyDescent="0.25">
      <c r="A99" s="58" t="s">
        <v>64</v>
      </c>
      <c r="B99" s="58">
        <v>2100022417</v>
      </c>
      <c r="C99" s="67" t="s">
        <v>244</v>
      </c>
      <c r="D99" s="62">
        <v>1</v>
      </c>
      <c r="E99" s="64"/>
      <c r="F99" s="135">
        <v>30</v>
      </c>
      <c r="G99" s="141">
        <f t="shared" si="1"/>
        <v>30</v>
      </c>
      <c r="L99" s="6"/>
      <c r="M99" s="6"/>
    </row>
    <row r="100" spans="1:13" s="7" customFormat="1" ht="24.95" customHeight="1" x14ac:dyDescent="0.25">
      <c r="A100" s="58" t="s">
        <v>65</v>
      </c>
      <c r="B100" s="58">
        <v>2100022417</v>
      </c>
      <c r="C100" s="67" t="s">
        <v>245</v>
      </c>
      <c r="D100" s="62">
        <v>1</v>
      </c>
      <c r="E100" s="64"/>
      <c r="F100" s="135">
        <v>30</v>
      </c>
      <c r="G100" s="141">
        <f t="shared" si="1"/>
        <v>30</v>
      </c>
      <c r="L100" s="6"/>
      <c r="M100" s="6"/>
    </row>
    <row r="101" spans="1:13" s="7" customFormat="1" ht="24.95" customHeight="1" x14ac:dyDescent="0.25">
      <c r="A101" s="58"/>
      <c r="B101" s="58"/>
      <c r="C101" s="67"/>
      <c r="D101" s="103">
        <f>SUM(D85:D100)</f>
        <v>24</v>
      </c>
      <c r="E101" s="64"/>
      <c r="F101" s="139"/>
      <c r="G101" s="141"/>
      <c r="L101" s="6"/>
      <c r="M101" s="6"/>
    </row>
    <row r="102" spans="1:13" s="7" customFormat="1" ht="24.95" customHeight="1" x14ac:dyDescent="0.25">
      <c r="A102" s="68" t="s">
        <v>108</v>
      </c>
      <c r="B102" s="58">
        <v>2100022417</v>
      </c>
      <c r="C102" s="67" t="s">
        <v>247</v>
      </c>
      <c r="D102" s="62">
        <v>2</v>
      </c>
      <c r="E102" s="64"/>
      <c r="F102" s="135">
        <v>40</v>
      </c>
      <c r="G102" s="141">
        <f t="shared" si="1"/>
        <v>80</v>
      </c>
      <c r="L102" s="6"/>
      <c r="M102" s="6"/>
    </row>
    <row r="103" spans="1:13" s="7" customFormat="1" ht="24.95" customHeight="1" x14ac:dyDescent="0.25">
      <c r="A103" s="68" t="s">
        <v>85</v>
      </c>
      <c r="B103" s="58">
        <v>2100038727</v>
      </c>
      <c r="C103" s="67" t="s">
        <v>246</v>
      </c>
      <c r="D103" s="62">
        <v>6</v>
      </c>
      <c r="E103" s="64"/>
      <c r="F103" s="135">
        <v>40</v>
      </c>
      <c r="G103" s="141">
        <f t="shared" si="1"/>
        <v>240</v>
      </c>
      <c r="L103" s="6"/>
      <c r="M103" s="6"/>
    </row>
    <row r="104" spans="1:13" s="7" customFormat="1" ht="24.95" customHeight="1" x14ac:dyDescent="0.25">
      <c r="A104" s="68" t="s">
        <v>86</v>
      </c>
      <c r="B104" s="58">
        <v>2100038807</v>
      </c>
      <c r="C104" s="67" t="s">
        <v>250</v>
      </c>
      <c r="D104" s="62">
        <v>10</v>
      </c>
      <c r="E104" s="64"/>
      <c r="F104" s="135">
        <v>40</v>
      </c>
      <c r="G104" s="141">
        <f t="shared" si="1"/>
        <v>400</v>
      </c>
      <c r="L104" s="6"/>
      <c r="M104" s="6"/>
    </row>
    <row r="105" spans="1:13" s="7" customFormat="1" ht="24.95" customHeight="1" x14ac:dyDescent="0.25">
      <c r="A105" s="68" t="s">
        <v>87</v>
      </c>
      <c r="B105" s="58">
        <v>200316799</v>
      </c>
      <c r="C105" s="67" t="s">
        <v>248</v>
      </c>
      <c r="D105" s="62">
        <v>10</v>
      </c>
      <c r="E105" s="64"/>
      <c r="F105" s="135">
        <v>40</v>
      </c>
      <c r="G105" s="141">
        <f t="shared" si="1"/>
        <v>400</v>
      </c>
      <c r="L105" s="6"/>
      <c r="M105" s="6"/>
    </row>
    <row r="106" spans="1:13" s="7" customFormat="1" ht="24.95" customHeight="1" x14ac:dyDescent="0.25">
      <c r="A106" s="68" t="s">
        <v>88</v>
      </c>
      <c r="B106" s="58">
        <v>2100038807</v>
      </c>
      <c r="C106" s="67" t="s">
        <v>249</v>
      </c>
      <c r="D106" s="62">
        <v>10</v>
      </c>
      <c r="E106" s="64"/>
      <c r="F106" s="135">
        <v>40</v>
      </c>
      <c r="G106" s="141">
        <f t="shared" si="1"/>
        <v>400</v>
      </c>
      <c r="L106" s="6"/>
      <c r="M106" s="6"/>
    </row>
    <row r="107" spans="1:13" s="7" customFormat="1" ht="24.95" customHeight="1" x14ac:dyDescent="0.25">
      <c r="A107" s="68" t="s">
        <v>89</v>
      </c>
      <c r="B107" s="58">
        <v>200316801</v>
      </c>
      <c r="C107" s="67" t="s">
        <v>251</v>
      </c>
      <c r="D107" s="62">
        <v>10</v>
      </c>
      <c r="E107" s="64"/>
      <c r="F107" s="135">
        <v>40</v>
      </c>
      <c r="G107" s="141">
        <f t="shared" si="1"/>
        <v>400</v>
      </c>
      <c r="L107" s="6"/>
      <c r="M107" s="6"/>
    </row>
    <row r="108" spans="1:13" s="7" customFormat="1" ht="24.95" customHeight="1" x14ac:dyDescent="0.25">
      <c r="A108" s="68" t="s">
        <v>90</v>
      </c>
      <c r="B108" s="58">
        <v>200316801</v>
      </c>
      <c r="C108" s="67" t="s">
        <v>252</v>
      </c>
      <c r="D108" s="62">
        <v>6</v>
      </c>
      <c r="E108" s="64"/>
      <c r="F108" s="135">
        <v>40</v>
      </c>
      <c r="G108" s="141">
        <f t="shared" si="1"/>
        <v>240</v>
      </c>
      <c r="L108" s="6"/>
      <c r="M108" s="6"/>
    </row>
    <row r="109" spans="1:13" s="7" customFormat="1" ht="24.95" customHeight="1" x14ac:dyDescent="0.25">
      <c r="A109" s="68" t="s">
        <v>91</v>
      </c>
      <c r="B109" s="58">
        <v>220344114</v>
      </c>
      <c r="C109" s="67" t="s">
        <v>253</v>
      </c>
      <c r="D109" s="62">
        <v>9</v>
      </c>
      <c r="E109" s="64"/>
      <c r="F109" s="135">
        <v>40</v>
      </c>
      <c r="G109" s="141">
        <f t="shared" si="1"/>
        <v>360</v>
      </c>
      <c r="L109" s="6"/>
      <c r="M109" s="6"/>
    </row>
    <row r="110" spans="1:13" s="7" customFormat="1" ht="24.95" customHeight="1" x14ac:dyDescent="0.25">
      <c r="A110" s="68" t="s">
        <v>92</v>
      </c>
      <c r="B110" s="58">
        <v>220344114</v>
      </c>
      <c r="C110" s="67" t="s">
        <v>254</v>
      </c>
      <c r="D110" s="62">
        <v>10</v>
      </c>
      <c r="E110" s="64"/>
      <c r="F110" s="135">
        <v>40</v>
      </c>
      <c r="G110" s="141">
        <f t="shared" si="1"/>
        <v>400</v>
      </c>
      <c r="L110" s="6"/>
      <c r="M110" s="6"/>
    </row>
    <row r="111" spans="1:13" s="7" customFormat="1" ht="24.95" customHeight="1" x14ac:dyDescent="0.25">
      <c r="A111" s="68" t="s">
        <v>93</v>
      </c>
      <c r="B111" s="58">
        <v>200316805</v>
      </c>
      <c r="C111" s="67" t="s">
        <v>255</v>
      </c>
      <c r="D111" s="62">
        <v>10</v>
      </c>
      <c r="E111" s="64"/>
      <c r="F111" s="135">
        <v>40</v>
      </c>
      <c r="G111" s="141">
        <f t="shared" si="1"/>
        <v>400</v>
      </c>
      <c r="L111" s="6"/>
      <c r="M111" s="6"/>
    </row>
    <row r="112" spans="1:13" s="7" customFormat="1" ht="24.95" customHeight="1" x14ac:dyDescent="0.25">
      <c r="A112" s="68" t="s">
        <v>94</v>
      </c>
      <c r="B112" s="58">
        <v>220316806</v>
      </c>
      <c r="C112" s="67" t="s">
        <v>256</v>
      </c>
      <c r="D112" s="62">
        <v>10</v>
      </c>
      <c r="E112" s="64"/>
      <c r="F112" s="135">
        <v>40</v>
      </c>
      <c r="G112" s="141">
        <f t="shared" si="1"/>
        <v>400</v>
      </c>
      <c r="L112" s="6"/>
      <c r="M112" s="6"/>
    </row>
    <row r="113" spans="1:13" s="7" customFormat="1" ht="24.95" customHeight="1" x14ac:dyDescent="0.25">
      <c r="A113" s="68" t="s">
        <v>95</v>
      </c>
      <c r="B113" s="58">
        <v>220316806</v>
      </c>
      <c r="C113" s="67" t="s">
        <v>257</v>
      </c>
      <c r="D113" s="62">
        <v>3</v>
      </c>
      <c r="E113" s="64"/>
      <c r="F113" s="135">
        <v>40</v>
      </c>
      <c r="G113" s="141">
        <f t="shared" si="1"/>
        <v>120</v>
      </c>
      <c r="L113" s="6"/>
      <c r="M113" s="6"/>
    </row>
    <row r="114" spans="1:13" s="7" customFormat="1" ht="24.95" customHeight="1" x14ac:dyDescent="0.25">
      <c r="A114" s="58" t="s">
        <v>96</v>
      </c>
      <c r="B114" s="58">
        <v>2100022697</v>
      </c>
      <c r="C114" s="67" t="s">
        <v>258</v>
      </c>
      <c r="D114" s="62">
        <v>3</v>
      </c>
      <c r="E114" s="64"/>
      <c r="F114" s="135">
        <v>40</v>
      </c>
      <c r="G114" s="141">
        <f t="shared" si="1"/>
        <v>120</v>
      </c>
      <c r="L114" s="6"/>
      <c r="M114" s="6"/>
    </row>
    <row r="115" spans="1:13" s="7" customFormat="1" ht="24.95" customHeight="1" x14ac:dyDescent="0.25">
      <c r="A115" s="58" t="s">
        <v>97</v>
      </c>
      <c r="B115" s="58">
        <v>2100022698</v>
      </c>
      <c r="C115" s="67" t="s">
        <v>259</v>
      </c>
      <c r="D115" s="62">
        <v>2</v>
      </c>
      <c r="E115" s="64"/>
      <c r="F115" s="135">
        <v>40</v>
      </c>
      <c r="G115" s="141">
        <f t="shared" si="1"/>
        <v>80</v>
      </c>
      <c r="L115" s="6"/>
      <c r="M115" s="6"/>
    </row>
    <row r="116" spans="1:13" s="7" customFormat="1" ht="24.95" customHeight="1" x14ac:dyDescent="0.25">
      <c r="A116" s="58" t="s">
        <v>98</v>
      </c>
      <c r="B116" s="58">
        <v>2100028611</v>
      </c>
      <c r="C116" s="67" t="s">
        <v>260</v>
      </c>
      <c r="D116" s="62">
        <v>2</v>
      </c>
      <c r="E116" s="64"/>
      <c r="F116" s="135">
        <v>40</v>
      </c>
      <c r="G116" s="141">
        <f t="shared" si="1"/>
        <v>80</v>
      </c>
      <c r="L116" s="6"/>
      <c r="M116" s="6"/>
    </row>
    <row r="117" spans="1:13" s="7" customFormat="1" ht="24.95" customHeight="1" x14ac:dyDescent="0.25">
      <c r="A117" s="58" t="s">
        <v>99</v>
      </c>
      <c r="B117" s="58" t="s">
        <v>100</v>
      </c>
      <c r="C117" s="67" t="s">
        <v>261</v>
      </c>
      <c r="D117" s="62">
        <v>2</v>
      </c>
      <c r="E117" s="64"/>
      <c r="F117" s="135">
        <v>40</v>
      </c>
      <c r="G117" s="141">
        <f t="shared" si="1"/>
        <v>80</v>
      </c>
      <c r="L117" s="6"/>
      <c r="M117" s="6"/>
    </row>
    <row r="118" spans="1:13" s="7" customFormat="1" ht="24.95" customHeight="1" x14ac:dyDescent="0.25">
      <c r="A118" s="58" t="s">
        <v>101</v>
      </c>
      <c r="B118" s="58">
        <v>2100010645</v>
      </c>
      <c r="C118" s="67" t="s">
        <v>262</v>
      </c>
      <c r="D118" s="62">
        <v>2</v>
      </c>
      <c r="E118" s="64"/>
      <c r="F118" s="135">
        <v>40</v>
      </c>
      <c r="G118" s="141">
        <f t="shared" si="1"/>
        <v>80</v>
      </c>
      <c r="L118" s="6"/>
      <c r="M118" s="6"/>
    </row>
    <row r="119" spans="1:13" s="7" customFormat="1" ht="24.95" customHeight="1" x14ac:dyDescent="0.25">
      <c r="A119" s="58" t="s">
        <v>102</v>
      </c>
      <c r="B119" s="58">
        <v>2100007516</v>
      </c>
      <c r="C119" s="67" t="s">
        <v>263</v>
      </c>
      <c r="D119" s="62">
        <v>2</v>
      </c>
      <c r="E119" s="64"/>
      <c r="F119" s="135">
        <v>40</v>
      </c>
      <c r="G119" s="141">
        <f t="shared" si="1"/>
        <v>80</v>
      </c>
      <c r="L119" s="6"/>
      <c r="M119" s="6"/>
    </row>
    <row r="120" spans="1:13" s="7" customFormat="1" ht="24.95" customHeight="1" x14ac:dyDescent="0.25">
      <c r="A120" s="58" t="s">
        <v>103</v>
      </c>
      <c r="B120" s="58" t="s">
        <v>104</v>
      </c>
      <c r="C120" s="67" t="s">
        <v>264</v>
      </c>
      <c r="D120" s="62">
        <v>2</v>
      </c>
      <c r="E120" s="64"/>
      <c r="F120" s="135">
        <v>40</v>
      </c>
      <c r="G120" s="141">
        <f t="shared" si="1"/>
        <v>80</v>
      </c>
      <c r="L120" s="6"/>
      <c r="M120" s="6"/>
    </row>
    <row r="121" spans="1:13" s="7" customFormat="1" ht="24.95" customHeight="1" x14ac:dyDescent="0.25">
      <c r="A121" s="58" t="s">
        <v>105</v>
      </c>
      <c r="B121" s="58" t="s">
        <v>106</v>
      </c>
      <c r="C121" s="67" t="s">
        <v>265</v>
      </c>
      <c r="D121" s="62">
        <v>2</v>
      </c>
      <c r="E121" s="64"/>
      <c r="F121" s="135">
        <v>40</v>
      </c>
      <c r="G121" s="141">
        <f t="shared" si="1"/>
        <v>80</v>
      </c>
      <c r="L121" s="6"/>
      <c r="M121" s="6"/>
    </row>
    <row r="122" spans="1:13" s="7" customFormat="1" ht="24.95" customHeight="1" x14ac:dyDescent="0.25">
      <c r="A122" s="58" t="s">
        <v>107</v>
      </c>
      <c r="B122" s="58">
        <v>2100023365</v>
      </c>
      <c r="C122" s="67" t="s">
        <v>266</v>
      </c>
      <c r="D122" s="62">
        <v>2</v>
      </c>
      <c r="E122" s="64"/>
      <c r="F122" s="135">
        <v>40</v>
      </c>
      <c r="G122" s="141">
        <f t="shared" si="1"/>
        <v>80</v>
      </c>
      <c r="L122" s="6"/>
      <c r="M122" s="6"/>
    </row>
    <row r="123" spans="1:13" s="7" customFormat="1" ht="24.95" customHeight="1" x14ac:dyDescent="0.25">
      <c r="A123" s="58"/>
      <c r="B123" s="58"/>
      <c r="C123" s="67"/>
      <c r="D123" s="103">
        <f>SUM(D102:D122)</f>
        <v>115</v>
      </c>
      <c r="E123" s="64"/>
      <c r="F123" s="139"/>
      <c r="L123" s="6"/>
      <c r="M123" s="6"/>
    </row>
    <row r="124" spans="1:13" s="7" customFormat="1" ht="24.95" customHeight="1" x14ac:dyDescent="0.25">
      <c r="A124" s="143"/>
      <c r="B124" s="143"/>
      <c r="C124" s="143"/>
      <c r="D124" s="143"/>
      <c r="E124" s="143"/>
      <c r="F124" s="144" t="s">
        <v>329</v>
      </c>
      <c r="G124" s="140">
        <f>SUM(G22:G122)</f>
        <v>37420</v>
      </c>
      <c r="L124" s="6"/>
      <c r="M124" s="6"/>
    </row>
    <row r="125" spans="1:13" s="7" customFormat="1" ht="24.95" customHeight="1" x14ac:dyDescent="0.25">
      <c r="A125" s="143"/>
      <c r="B125" s="143"/>
      <c r="C125" s="143"/>
      <c r="D125" s="143"/>
      <c r="E125" s="143"/>
      <c r="F125" s="145" t="s">
        <v>330</v>
      </c>
      <c r="G125" s="136">
        <f>G124*0.12</f>
        <v>4490.3999999999996</v>
      </c>
      <c r="L125" s="6"/>
      <c r="M125" s="6"/>
    </row>
    <row r="126" spans="1:13" s="7" customFormat="1" ht="24.95" customHeight="1" x14ac:dyDescent="0.25">
      <c r="A126" s="143"/>
      <c r="B126" s="143"/>
      <c r="C126" s="143"/>
      <c r="D126" s="143"/>
      <c r="E126" s="143"/>
      <c r="F126" s="144" t="s">
        <v>331</v>
      </c>
      <c r="G126" s="136">
        <f>G124+G125</f>
        <v>41910.400000000001</v>
      </c>
      <c r="L126" s="6"/>
      <c r="M126" s="6"/>
    </row>
    <row r="127" spans="1:13" s="7" customFormat="1" ht="24.95" customHeight="1" x14ac:dyDescent="0.25">
      <c r="A127" s="142"/>
      <c r="B127" s="143"/>
      <c r="C127" s="143"/>
      <c r="D127" s="143"/>
      <c r="E127" s="142"/>
      <c r="F127" s="142"/>
      <c r="G127" s="137"/>
      <c r="L127" s="6"/>
      <c r="M127" s="6"/>
    </row>
    <row r="128" spans="1:13" ht="24.95" customHeight="1" x14ac:dyDescent="0.25">
      <c r="A128" s="72"/>
      <c r="B128" s="73"/>
      <c r="C128" s="74"/>
      <c r="D128" s="74"/>
      <c r="E128" s="74"/>
    </row>
    <row r="129" spans="1:5" ht="24.95" customHeight="1" x14ac:dyDescent="0.25">
      <c r="A129" s="72"/>
      <c r="B129" s="112" t="s">
        <v>268</v>
      </c>
      <c r="C129" s="112"/>
      <c r="D129" s="76"/>
      <c r="E129" s="76"/>
    </row>
    <row r="130" spans="1:5" ht="24.95" customHeight="1" x14ac:dyDescent="0.25">
      <c r="A130" s="72"/>
      <c r="B130" s="77" t="s">
        <v>267</v>
      </c>
      <c r="C130" s="77" t="s">
        <v>8</v>
      </c>
      <c r="D130" s="76"/>
      <c r="E130" s="76"/>
    </row>
    <row r="131" spans="1:5" ht="24.95" customHeight="1" x14ac:dyDescent="0.25">
      <c r="A131" s="72"/>
      <c r="B131" s="77"/>
      <c r="C131" s="77" t="s">
        <v>278</v>
      </c>
      <c r="D131" s="76"/>
      <c r="E131" s="76"/>
    </row>
    <row r="132" spans="1:5" ht="24.95" customHeight="1" x14ac:dyDescent="0.25">
      <c r="A132" s="72"/>
      <c r="B132" s="79">
        <v>1</v>
      </c>
      <c r="C132" s="104" t="s">
        <v>269</v>
      </c>
      <c r="D132" s="76"/>
      <c r="E132" s="76"/>
    </row>
    <row r="133" spans="1:5" ht="24.95" customHeight="1" x14ac:dyDescent="0.25">
      <c r="A133" s="72"/>
      <c r="B133" s="79">
        <v>1</v>
      </c>
      <c r="C133" s="104" t="s">
        <v>15</v>
      </c>
      <c r="D133" s="76"/>
      <c r="E133" s="76"/>
    </row>
    <row r="134" spans="1:5" ht="24.95" customHeight="1" x14ac:dyDescent="0.25">
      <c r="A134" s="72"/>
      <c r="B134" s="79">
        <v>1</v>
      </c>
      <c r="C134" s="104" t="s">
        <v>270</v>
      </c>
      <c r="D134" s="76"/>
      <c r="E134" s="76"/>
    </row>
    <row r="135" spans="1:5" ht="24.95" customHeight="1" x14ac:dyDescent="0.25">
      <c r="A135" s="72"/>
      <c r="B135" s="79">
        <v>1</v>
      </c>
      <c r="C135" s="104" t="s">
        <v>271</v>
      </c>
      <c r="D135" s="76"/>
      <c r="E135" s="76"/>
    </row>
    <row r="136" spans="1:5" ht="24.95" customHeight="1" x14ac:dyDescent="0.25">
      <c r="A136" s="72"/>
      <c r="B136" s="79">
        <v>1</v>
      </c>
      <c r="C136" s="104" t="s">
        <v>272</v>
      </c>
      <c r="D136" s="76"/>
      <c r="E136" s="76"/>
    </row>
    <row r="137" spans="1:5" ht="24.95" customHeight="1" x14ac:dyDescent="0.25">
      <c r="A137" s="72"/>
      <c r="B137" s="79">
        <v>1</v>
      </c>
      <c r="C137" s="104" t="s">
        <v>273</v>
      </c>
      <c r="D137" s="76"/>
      <c r="E137" s="76"/>
    </row>
    <row r="138" spans="1:5" ht="24.95" customHeight="1" x14ac:dyDescent="0.25">
      <c r="A138" s="72"/>
      <c r="B138" s="60">
        <v>1</v>
      </c>
      <c r="C138" s="82" t="s">
        <v>16</v>
      </c>
      <c r="D138" s="76"/>
      <c r="E138" s="76"/>
    </row>
    <row r="139" spans="1:5" ht="24.95" customHeight="1" x14ac:dyDescent="0.25">
      <c r="A139" s="72"/>
      <c r="B139" s="60">
        <v>1</v>
      </c>
      <c r="C139" s="82" t="s">
        <v>19</v>
      </c>
      <c r="D139" s="76"/>
      <c r="E139" s="76"/>
    </row>
    <row r="140" spans="1:5" ht="24.95" customHeight="1" x14ac:dyDescent="0.25">
      <c r="A140" s="72"/>
      <c r="B140" s="60">
        <v>1</v>
      </c>
      <c r="C140" s="82" t="s">
        <v>25</v>
      </c>
      <c r="D140" s="76"/>
      <c r="E140" s="76"/>
    </row>
    <row r="141" spans="1:5" ht="24.95" customHeight="1" x14ac:dyDescent="0.25">
      <c r="A141" s="72"/>
      <c r="B141" s="60">
        <v>2</v>
      </c>
      <c r="C141" s="82" t="s">
        <v>18</v>
      </c>
      <c r="D141" s="76"/>
      <c r="E141" s="76"/>
    </row>
    <row r="142" spans="1:5" ht="24.95" customHeight="1" x14ac:dyDescent="0.25">
      <c r="A142" s="72"/>
      <c r="B142" s="60">
        <v>2</v>
      </c>
      <c r="C142" s="82" t="s">
        <v>17</v>
      </c>
      <c r="D142" s="76"/>
      <c r="E142" s="76"/>
    </row>
    <row r="143" spans="1:5" ht="24.95" customHeight="1" x14ac:dyDescent="0.25">
      <c r="A143" s="72"/>
      <c r="B143" s="60">
        <v>1</v>
      </c>
      <c r="C143" s="82" t="s">
        <v>20</v>
      </c>
      <c r="D143" s="76"/>
      <c r="E143" s="76"/>
    </row>
    <row r="144" spans="1:5" ht="24.95" customHeight="1" x14ac:dyDescent="0.25">
      <c r="A144" s="72"/>
      <c r="B144" s="79">
        <v>2</v>
      </c>
      <c r="C144" s="80" t="s">
        <v>274</v>
      </c>
      <c r="D144" s="76"/>
      <c r="E144" s="76"/>
    </row>
    <row r="145" spans="1:5" ht="24.95" customHeight="1" x14ac:dyDescent="0.25">
      <c r="A145" s="72"/>
      <c r="B145" s="79">
        <v>2</v>
      </c>
      <c r="C145" s="104" t="s">
        <v>275</v>
      </c>
      <c r="D145" s="76"/>
      <c r="E145" s="76"/>
    </row>
    <row r="146" spans="1:5" ht="24.95" customHeight="1" x14ac:dyDescent="0.25">
      <c r="A146" s="72"/>
      <c r="B146" s="79">
        <v>2</v>
      </c>
      <c r="C146" s="104" t="s">
        <v>276</v>
      </c>
      <c r="D146" s="76"/>
      <c r="E146" s="76"/>
    </row>
    <row r="147" spans="1:5" ht="24.95" customHeight="1" x14ac:dyDescent="0.25">
      <c r="A147" s="72"/>
      <c r="B147" s="60">
        <v>2</v>
      </c>
      <c r="C147" s="82" t="s">
        <v>22</v>
      </c>
      <c r="D147" s="76"/>
      <c r="E147" s="76"/>
    </row>
    <row r="148" spans="1:5" ht="24.95" customHeight="1" x14ac:dyDescent="0.25">
      <c r="A148" s="72"/>
      <c r="B148" s="60">
        <v>2</v>
      </c>
      <c r="C148" s="82" t="s">
        <v>21</v>
      </c>
      <c r="D148" s="76"/>
      <c r="E148" s="76"/>
    </row>
    <row r="149" spans="1:5" ht="24.95" customHeight="1" x14ac:dyDescent="0.25">
      <c r="A149" s="72"/>
      <c r="B149" s="60">
        <v>1</v>
      </c>
      <c r="C149" s="82" t="s">
        <v>23</v>
      </c>
      <c r="D149" s="76"/>
      <c r="E149" s="76"/>
    </row>
    <row r="150" spans="1:5" ht="24.95" customHeight="1" x14ac:dyDescent="0.25">
      <c r="A150" s="72"/>
      <c r="B150" s="79"/>
      <c r="C150" s="104" t="s">
        <v>277</v>
      </c>
      <c r="D150" s="76"/>
      <c r="E150" s="76"/>
    </row>
    <row r="151" spans="1:5" ht="24.95" customHeight="1" x14ac:dyDescent="0.25">
      <c r="A151" s="72"/>
      <c r="B151" s="77">
        <f>SUM(B132:B150)</f>
        <v>25</v>
      </c>
      <c r="C151" s="104"/>
      <c r="D151" s="76"/>
      <c r="E151" s="76"/>
    </row>
    <row r="152" spans="1:5" ht="24.95" customHeight="1" x14ac:dyDescent="0.25">
      <c r="A152" s="72"/>
      <c r="B152" s="79"/>
      <c r="C152" s="79"/>
      <c r="D152" s="76"/>
      <c r="E152" s="76"/>
    </row>
    <row r="153" spans="1:5" ht="24.95" customHeight="1" x14ac:dyDescent="0.25">
      <c r="A153" s="72"/>
      <c r="B153" s="78"/>
      <c r="C153" s="75" t="s">
        <v>9</v>
      </c>
      <c r="D153" s="76"/>
      <c r="E153" s="76"/>
    </row>
    <row r="154" spans="1:5" ht="24.95" customHeight="1" x14ac:dyDescent="0.25">
      <c r="A154" s="72"/>
      <c r="B154" s="79">
        <v>1</v>
      </c>
      <c r="C154" s="80" t="s">
        <v>10</v>
      </c>
      <c r="D154" s="81"/>
      <c r="E154" s="81"/>
    </row>
    <row r="155" spans="1:5" ht="24.95" customHeight="1" x14ac:dyDescent="0.25">
      <c r="A155" s="72"/>
      <c r="B155" s="60">
        <v>1</v>
      </c>
      <c r="C155" s="82" t="s">
        <v>279</v>
      </c>
      <c r="D155" s="83"/>
      <c r="E155" s="83"/>
    </row>
    <row r="156" spans="1:5" ht="24.95" customHeight="1" x14ac:dyDescent="0.25">
      <c r="A156" s="72"/>
      <c r="B156" s="60">
        <v>1</v>
      </c>
      <c r="C156" s="82" t="s">
        <v>282</v>
      </c>
      <c r="D156" s="83"/>
      <c r="E156" s="83"/>
    </row>
    <row r="157" spans="1:5" ht="24.95" customHeight="1" x14ac:dyDescent="0.25">
      <c r="A157" s="72"/>
      <c r="B157" s="60">
        <v>1</v>
      </c>
      <c r="C157" s="82" t="s">
        <v>280</v>
      </c>
      <c r="D157" s="83"/>
      <c r="E157" s="83"/>
    </row>
    <row r="158" spans="1:5" ht="24.95" customHeight="1" x14ac:dyDescent="0.25">
      <c r="A158" s="72"/>
      <c r="B158" s="60">
        <v>1</v>
      </c>
      <c r="C158" s="82" t="s">
        <v>281</v>
      </c>
      <c r="D158" s="83"/>
      <c r="E158" s="83"/>
    </row>
    <row r="159" spans="1:5" ht="24.95" customHeight="1" x14ac:dyDescent="0.25">
      <c r="A159" s="72"/>
      <c r="B159" s="60">
        <v>1</v>
      </c>
      <c r="C159" s="82" t="s">
        <v>283</v>
      </c>
      <c r="D159" s="83"/>
      <c r="E159" s="83"/>
    </row>
    <row r="160" spans="1:5" ht="24.95" customHeight="1" x14ac:dyDescent="0.25">
      <c r="A160" s="72"/>
      <c r="B160" s="60">
        <v>1</v>
      </c>
      <c r="C160" s="82" t="s">
        <v>11</v>
      </c>
      <c r="D160" s="83"/>
      <c r="E160" s="83"/>
    </row>
    <row r="161" spans="1:5" ht="24.95" customHeight="1" x14ac:dyDescent="0.25">
      <c r="A161" s="72"/>
      <c r="B161" s="60">
        <v>1</v>
      </c>
      <c r="C161" s="82" t="s">
        <v>12</v>
      </c>
      <c r="D161" s="83"/>
      <c r="E161" s="83"/>
    </row>
    <row r="162" spans="1:5" ht="24.95" customHeight="1" x14ac:dyDescent="0.25">
      <c r="A162" s="72"/>
      <c r="B162" s="60">
        <v>1</v>
      </c>
      <c r="C162" s="82" t="s">
        <v>14</v>
      </c>
      <c r="D162" s="83"/>
      <c r="E162" s="83"/>
    </row>
    <row r="163" spans="1:5" ht="24.95" customHeight="1" x14ac:dyDescent="0.25">
      <c r="A163" s="72"/>
      <c r="B163" s="79">
        <v>1</v>
      </c>
      <c r="C163" s="82" t="s">
        <v>284</v>
      </c>
      <c r="D163" s="83"/>
      <c r="E163" s="83"/>
    </row>
    <row r="164" spans="1:5" ht="24.95" customHeight="1" x14ac:dyDescent="0.25">
      <c r="A164" s="72"/>
      <c r="B164" s="60">
        <v>2</v>
      </c>
      <c r="C164" s="82" t="s">
        <v>24</v>
      </c>
      <c r="D164" s="83"/>
      <c r="E164" s="83"/>
    </row>
    <row r="165" spans="1:5" ht="24.95" customHeight="1" x14ac:dyDescent="0.25">
      <c r="A165" s="72"/>
      <c r="B165" s="79">
        <v>1</v>
      </c>
      <c r="C165" s="82" t="s">
        <v>285</v>
      </c>
      <c r="D165" s="83"/>
      <c r="E165" s="83"/>
    </row>
    <row r="166" spans="1:5" ht="24.95" customHeight="1" x14ac:dyDescent="0.25">
      <c r="A166" s="72"/>
      <c r="B166" s="60">
        <v>1</v>
      </c>
      <c r="C166" s="82" t="s">
        <v>13</v>
      </c>
      <c r="D166" s="83"/>
      <c r="E166" s="83"/>
    </row>
    <row r="167" spans="1:5" ht="24.95" customHeight="1" x14ac:dyDescent="0.25">
      <c r="A167" s="72"/>
      <c r="B167" s="75">
        <f>SUM(B154:B166)</f>
        <v>14</v>
      </c>
      <c r="C167" s="82"/>
      <c r="D167" s="83"/>
      <c r="E167" s="83"/>
    </row>
    <row r="168" spans="1:5" ht="24.95" customHeight="1" x14ac:dyDescent="0.25">
      <c r="A168" s="72"/>
      <c r="B168" s="79"/>
      <c r="C168" s="77"/>
      <c r="D168" s="76"/>
      <c r="E168" s="76"/>
    </row>
    <row r="169" spans="1:5" ht="32.25" customHeight="1" x14ac:dyDescent="0.2">
      <c r="A169" s="120">
        <v>1</v>
      </c>
      <c r="B169" s="123" t="s">
        <v>308</v>
      </c>
      <c r="C169" s="118" t="s">
        <v>309</v>
      </c>
      <c r="D169" s="84"/>
      <c r="E169" s="84"/>
    </row>
    <row r="170" spans="1:5" s="127" customFormat="1" ht="24.95" customHeight="1" x14ac:dyDescent="0.2">
      <c r="A170" s="120">
        <v>2</v>
      </c>
      <c r="B170" s="101">
        <v>320035124</v>
      </c>
      <c r="C170" s="118" t="s">
        <v>310</v>
      </c>
      <c r="D170" s="126"/>
      <c r="E170" s="126"/>
    </row>
    <row r="171" spans="1:5" ht="24.95" customHeight="1" x14ac:dyDescent="0.2">
      <c r="A171" s="124">
        <v>6</v>
      </c>
      <c r="B171" s="125" t="s">
        <v>311</v>
      </c>
      <c r="C171" s="125" t="s">
        <v>312</v>
      </c>
      <c r="D171" s="84"/>
      <c r="E171" s="84"/>
    </row>
    <row r="172" spans="1:5" ht="24.95" customHeight="1" x14ac:dyDescent="0.2">
      <c r="A172" s="120">
        <v>1</v>
      </c>
      <c r="B172" s="118" t="s">
        <v>313</v>
      </c>
      <c r="C172" s="118" t="s">
        <v>314</v>
      </c>
      <c r="D172" s="84"/>
      <c r="E172" s="84"/>
    </row>
    <row r="173" spans="1:5" ht="24.95" customHeight="1" x14ac:dyDescent="0.2">
      <c r="A173" s="120">
        <v>1</v>
      </c>
      <c r="B173" s="119" t="s">
        <v>315</v>
      </c>
      <c r="C173" s="118" t="s">
        <v>316</v>
      </c>
      <c r="D173" s="85"/>
      <c r="E173" s="85"/>
    </row>
    <row r="174" spans="1:5" ht="24.95" customHeight="1" x14ac:dyDescent="0.2">
      <c r="A174" s="120">
        <v>2</v>
      </c>
      <c r="B174" s="119" t="s">
        <v>317</v>
      </c>
      <c r="C174" s="118" t="s">
        <v>318</v>
      </c>
      <c r="D174" s="85"/>
      <c r="E174" s="85"/>
    </row>
    <row r="175" spans="1:5" ht="24.95" customHeight="1" x14ac:dyDescent="0.2">
      <c r="A175" s="120">
        <v>1</v>
      </c>
      <c r="B175" s="118"/>
      <c r="C175" s="118" t="s">
        <v>319</v>
      </c>
      <c r="D175" s="85"/>
      <c r="E175" s="85"/>
    </row>
    <row r="176" spans="1:5" ht="24.95" customHeight="1" x14ac:dyDescent="0.2">
      <c r="A176" s="121"/>
      <c r="B176" s="122"/>
      <c r="C176" s="122"/>
      <c r="D176" s="85"/>
      <c r="E176" s="85"/>
    </row>
    <row r="177" spans="1:6" ht="24.95" customHeight="1" x14ac:dyDescent="0.25">
      <c r="A177" s="72"/>
      <c r="B177" s="106" t="s">
        <v>291</v>
      </c>
      <c r="C177" s="107" t="s">
        <v>292</v>
      </c>
      <c r="D177" s="85"/>
      <c r="E177" s="85"/>
    </row>
    <row r="178" spans="1:6" ht="24.95" customHeight="1" x14ac:dyDescent="0.25">
      <c r="A178" s="72"/>
      <c r="B178" s="106"/>
      <c r="C178" s="107" t="s">
        <v>293</v>
      </c>
      <c r="D178" s="85"/>
      <c r="E178" s="85"/>
    </row>
    <row r="179" spans="1:6" ht="24.95" customHeight="1" x14ac:dyDescent="0.25">
      <c r="A179" s="72"/>
      <c r="B179" s="106"/>
      <c r="C179" s="107" t="s">
        <v>294</v>
      </c>
      <c r="D179" s="85"/>
      <c r="E179" s="85"/>
    </row>
    <row r="180" spans="1:6" ht="24.95" customHeight="1" x14ac:dyDescent="0.25">
      <c r="A180" s="72"/>
      <c r="B180" s="106"/>
      <c r="C180" s="107" t="s">
        <v>295</v>
      </c>
      <c r="D180" s="85"/>
      <c r="E180" s="85"/>
    </row>
    <row r="181" spans="1:6" ht="24.95" customHeight="1" x14ac:dyDescent="0.25">
      <c r="A181" s="72"/>
      <c r="B181" s="86"/>
      <c r="C181" s="86"/>
      <c r="D181" s="86"/>
      <c r="E181" s="86"/>
    </row>
    <row r="182" spans="1:6" ht="24.95" customHeight="1" x14ac:dyDescent="0.25">
      <c r="A182" s="72"/>
      <c r="B182" s="73"/>
      <c r="C182" s="74"/>
      <c r="D182" s="74"/>
      <c r="E182" s="74"/>
    </row>
    <row r="183" spans="1:6" s="19" customFormat="1" ht="24.95" customHeight="1" thickBot="1" x14ac:dyDescent="0.3">
      <c r="A183" s="87" t="s">
        <v>1</v>
      </c>
      <c r="B183" s="87"/>
      <c r="C183" s="88"/>
      <c r="D183" s="87"/>
      <c r="E183" s="87"/>
    </row>
    <row r="184" spans="1:6" s="19" customFormat="1" ht="24.95" customHeight="1" x14ac:dyDescent="0.25">
      <c r="A184" s="87"/>
      <c r="B184" s="87"/>
      <c r="C184" s="87"/>
      <c r="D184" s="87"/>
      <c r="E184" s="87"/>
      <c r="F184" s="20"/>
    </row>
    <row r="185" spans="1:6" s="19" customFormat="1" ht="24.95" customHeight="1" x14ac:dyDescent="0.25">
      <c r="A185" s="87"/>
      <c r="B185" s="87"/>
      <c r="C185" s="87"/>
      <c r="D185" s="87"/>
      <c r="E185" s="87"/>
      <c r="F185" s="20"/>
    </row>
    <row r="186" spans="1:6" s="19" customFormat="1" ht="24.95" customHeight="1" x14ac:dyDescent="0.25">
      <c r="A186" s="87"/>
      <c r="B186" s="87"/>
      <c r="C186" s="87"/>
      <c r="D186" s="87"/>
      <c r="E186" s="87"/>
      <c r="F186" s="20"/>
    </row>
    <row r="187" spans="1:6" s="19" customFormat="1" ht="24.95" customHeight="1" thickBot="1" x14ac:dyDescent="0.3">
      <c r="A187" s="87" t="s">
        <v>0</v>
      </c>
      <c r="B187" s="87"/>
      <c r="C187" s="88"/>
      <c r="D187" s="87"/>
      <c r="E187" s="87"/>
      <c r="F187" s="20"/>
    </row>
    <row r="188" spans="1:6" s="19" customFormat="1" ht="24.95" customHeight="1" x14ac:dyDescent="0.25">
      <c r="A188" s="87"/>
      <c r="B188" s="87"/>
      <c r="C188" s="87"/>
      <c r="D188" s="87"/>
      <c r="E188" s="87"/>
      <c r="F188" s="20"/>
    </row>
    <row r="189" spans="1:6" customFormat="1" ht="24.95" customHeight="1" x14ac:dyDescent="0.25">
      <c r="A189" s="87"/>
      <c r="B189" s="87"/>
      <c r="C189" s="87"/>
      <c r="D189" s="87"/>
      <c r="E189" s="87"/>
    </row>
    <row r="190" spans="1:6" customFormat="1" ht="24.95" customHeight="1" x14ac:dyDescent="0.25">
      <c r="A190" s="87"/>
      <c r="B190" s="87"/>
      <c r="C190" s="87"/>
      <c r="D190" s="87"/>
      <c r="E190" s="87"/>
    </row>
    <row r="191" spans="1:6" s="19" customFormat="1" ht="24.95" customHeight="1" thickBot="1" x14ac:dyDescent="0.3">
      <c r="A191" s="87" t="s">
        <v>53</v>
      </c>
      <c r="B191" s="87"/>
      <c r="C191" s="88"/>
      <c r="D191" s="87"/>
      <c r="E191" s="87"/>
      <c r="F191" s="20"/>
    </row>
    <row r="192" spans="1:6" s="19" customFormat="1" ht="24.95" customHeight="1" x14ac:dyDescent="0.25">
      <c r="A192" s="87"/>
      <c r="B192" s="87"/>
      <c r="C192" s="87"/>
      <c r="D192" s="87"/>
      <c r="E192" s="87"/>
      <c r="F192" s="20"/>
    </row>
    <row r="193" spans="1:5" s="34" customFormat="1" ht="24.95" customHeight="1" x14ac:dyDescent="0.25">
      <c r="A193" s="89"/>
      <c r="B193" s="89"/>
      <c r="C193" s="90"/>
      <c r="D193" s="91"/>
      <c r="E193" s="91"/>
    </row>
    <row r="194" spans="1:5" s="34" customFormat="1" ht="24.95" customHeight="1" thickBot="1" x14ac:dyDescent="0.3">
      <c r="A194" s="87" t="s">
        <v>54</v>
      </c>
      <c r="B194" s="87"/>
      <c r="C194" s="88"/>
      <c r="D194" s="91"/>
      <c r="E194" s="91"/>
    </row>
    <row r="195" spans="1:5" ht="24.95" customHeight="1" x14ac:dyDescent="0.25">
      <c r="A195" s="72"/>
      <c r="B195" s="73"/>
      <c r="C195" s="74"/>
      <c r="D195" s="74"/>
      <c r="E195" s="74"/>
    </row>
    <row r="196" spans="1:5" ht="24.95" customHeight="1" x14ac:dyDescent="0.25">
      <c r="A196" s="72"/>
      <c r="B196" s="73"/>
      <c r="C196" s="74"/>
      <c r="D196" s="74"/>
      <c r="E196" s="74"/>
    </row>
    <row r="197" spans="1:5" ht="24.95" customHeight="1" thickBot="1" x14ac:dyDescent="0.3">
      <c r="A197" s="72" t="s">
        <v>109</v>
      </c>
      <c r="B197" s="73"/>
      <c r="C197" s="92"/>
      <c r="D197" s="74"/>
      <c r="E197" s="74"/>
    </row>
    <row r="198" spans="1:5" ht="24.95" customHeight="1" x14ac:dyDescent="0.25">
      <c r="A198" s="72"/>
      <c r="B198" s="73"/>
      <c r="C198" s="74"/>
      <c r="D198" s="74"/>
      <c r="E198" s="74"/>
    </row>
  </sheetData>
  <mergeCells count="6">
    <mergeCell ref="A1:G1"/>
    <mergeCell ref="A2:G2"/>
    <mergeCell ref="A3:G3"/>
    <mergeCell ref="B129:C129"/>
    <mergeCell ref="A19:B19"/>
    <mergeCell ref="L4:M5"/>
  </mergeCells>
  <phoneticPr fontId="8" type="noConversion"/>
  <pageMargins left="0.7" right="0.7" top="0.75" bottom="0.75" header="0.3" footer="0.3"/>
  <pageSetup paperSize="9" scale="4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38A7-AC58-46DC-9B65-838D0D3276F5}">
  <sheetPr>
    <pageSetUpPr fitToPage="1"/>
  </sheetPr>
  <dimension ref="A1:P193"/>
  <sheetViews>
    <sheetView showGridLines="0" topLeftCell="A130" zoomScale="82" zoomScaleNormal="82" workbookViewId="0">
      <selection activeCell="C47" sqref="C47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17.5703125" style="3" customWidth="1"/>
    <col min="3" max="3" width="101.5703125" style="2" customWidth="1"/>
    <col min="4" max="4" width="22.7109375" style="2" bestFit="1" customWidth="1"/>
    <col min="5" max="5" width="19.28515625" style="2" bestFit="1" customWidth="1"/>
    <col min="6" max="6" width="14.5703125" style="1" bestFit="1" customWidth="1"/>
    <col min="7" max="7" width="12" style="1" bestFit="1" customWidth="1"/>
    <col min="8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customFormat="1" ht="24" customHeight="1" x14ac:dyDescent="0.25">
      <c r="B1" s="48"/>
      <c r="C1" s="48"/>
      <c r="D1" s="49"/>
      <c r="E1" s="49"/>
      <c r="F1" s="49"/>
      <c r="G1" s="49"/>
      <c r="H1" s="49"/>
      <c r="I1" s="49"/>
      <c r="J1" s="49"/>
      <c r="K1" s="49"/>
      <c r="L1" s="50"/>
      <c r="M1" s="51"/>
    </row>
    <row r="2" spans="1:16" customFormat="1" ht="18" x14ac:dyDescent="0.25">
      <c r="A2" s="111" t="s">
        <v>7</v>
      </c>
      <c r="B2" s="111"/>
      <c r="C2" s="111"/>
      <c r="D2" s="111"/>
      <c r="E2" s="111"/>
      <c r="F2" s="111"/>
      <c r="G2" s="111"/>
      <c r="H2" s="49"/>
      <c r="I2" s="49"/>
      <c r="J2" s="49"/>
      <c r="K2" s="49"/>
      <c r="L2" s="50"/>
      <c r="M2" s="51"/>
    </row>
    <row r="3" spans="1:16" customFormat="1" ht="23.25" x14ac:dyDescent="0.35">
      <c r="A3" s="111" t="s">
        <v>6</v>
      </c>
      <c r="B3" s="111"/>
      <c r="C3" s="111"/>
      <c r="D3" s="111"/>
      <c r="E3" s="111"/>
      <c r="F3" s="111"/>
      <c r="G3" s="111"/>
      <c r="H3" s="52"/>
      <c r="I3" s="52"/>
      <c r="J3" s="52"/>
      <c r="K3" s="52"/>
      <c r="L3" s="52"/>
      <c r="M3" s="52"/>
    </row>
    <row r="4" spans="1:16" customFormat="1" ht="23.25" x14ac:dyDescent="0.35">
      <c r="A4" s="114" t="s">
        <v>32</v>
      </c>
      <c r="B4" s="114"/>
      <c r="C4" s="114"/>
      <c r="D4" s="114"/>
      <c r="E4" s="114"/>
      <c r="F4" s="114"/>
      <c r="G4" s="114"/>
      <c r="H4" s="52"/>
      <c r="I4" s="52"/>
      <c r="J4" s="52"/>
      <c r="K4" s="52"/>
      <c r="L4" s="52"/>
      <c r="M4" s="52"/>
      <c r="N4" s="108"/>
      <c r="O4" s="108"/>
      <c r="P4" s="1"/>
    </row>
    <row r="5" spans="1:16" ht="20.100000000000001" customHeight="1" x14ac:dyDescent="0.25">
      <c r="A5" s="35"/>
      <c r="B5" s="35"/>
      <c r="C5" s="35"/>
      <c r="D5" s="35"/>
      <c r="E5" s="35"/>
      <c r="F5" s="35"/>
      <c r="G5" s="35"/>
      <c r="N5" s="108"/>
      <c r="O5" s="108"/>
    </row>
    <row r="6" spans="1:16" ht="20.100000000000001" customHeight="1" x14ac:dyDescent="0.25">
      <c r="A6" s="35"/>
      <c r="B6" s="35"/>
      <c r="C6" s="35"/>
      <c r="D6" s="35"/>
      <c r="E6" s="35"/>
      <c r="F6" s="35"/>
      <c r="G6" s="35"/>
      <c r="N6" s="36"/>
      <c r="O6" s="36"/>
    </row>
    <row r="7" spans="1:16" ht="20.100000000000001" customHeight="1" x14ac:dyDescent="0.2">
      <c r="A7" s="109" t="s">
        <v>33</v>
      </c>
      <c r="B7" s="110"/>
      <c r="C7" s="53">
        <f ca="1">NOW()</f>
        <v>44934.848744444447</v>
      </c>
      <c r="D7" s="37" t="s">
        <v>34</v>
      </c>
      <c r="E7" s="32"/>
      <c r="F7" s="38"/>
      <c r="G7" s="38"/>
      <c r="N7" s="36"/>
      <c r="O7" s="36"/>
    </row>
    <row r="8" spans="1:16" ht="20.100000000000001" customHeight="1" x14ac:dyDescent="0.25">
      <c r="A8" s="18"/>
      <c r="B8" s="22"/>
      <c r="C8" s="22"/>
      <c r="D8" s="22"/>
      <c r="E8" s="22"/>
      <c r="F8" s="22"/>
      <c r="G8" s="18"/>
      <c r="N8" s="36"/>
      <c r="O8" s="36"/>
    </row>
    <row r="9" spans="1:16" ht="20.100000000000001" customHeight="1" x14ac:dyDescent="0.2">
      <c r="A9" s="109" t="s">
        <v>35</v>
      </c>
      <c r="B9" s="110"/>
      <c r="C9" s="30"/>
      <c r="D9" s="39" t="s">
        <v>36</v>
      </c>
      <c r="E9" s="40"/>
      <c r="F9" s="41"/>
      <c r="G9" s="41"/>
      <c r="N9" s="36"/>
      <c r="O9" s="36"/>
    </row>
    <row r="10" spans="1:16" ht="20.100000000000001" customHeight="1" x14ac:dyDescent="0.25">
      <c r="A10" s="18"/>
      <c r="B10" s="22"/>
      <c r="C10" s="22"/>
      <c r="D10" s="22"/>
      <c r="E10" s="22"/>
      <c r="F10" s="22"/>
      <c r="G10" s="18"/>
      <c r="N10" s="36"/>
      <c r="O10" s="36"/>
    </row>
    <row r="11" spans="1:16" ht="20.100000000000001" customHeight="1" x14ac:dyDescent="0.2">
      <c r="A11" s="109" t="s">
        <v>37</v>
      </c>
      <c r="B11" s="110"/>
      <c r="C11" s="31"/>
      <c r="D11" s="39" t="s">
        <v>38</v>
      </c>
      <c r="E11" s="30" t="s">
        <v>39</v>
      </c>
      <c r="F11" s="23"/>
      <c r="G11" s="23"/>
      <c r="N11" s="36"/>
      <c r="O11" s="36"/>
    </row>
    <row r="12" spans="1:16" ht="20.100000000000001" customHeight="1" x14ac:dyDescent="0.25">
      <c r="A12" s="18"/>
      <c r="B12" s="22"/>
      <c r="C12" s="22"/>
      <c r="D12" s="22"/>
      <c r="E12" s="22"/>
      <c r="F12" s="22"/>
      <c r="G12" s="18"/>
      <c r="N12" s="42"/>
      <c r="O12" s="42"/>
    </row>
    <row r="13" spans="1:16" ht="20.100000000000001" customHeight="1" x14ac:dyDescent="0.2">
      <c r="A13" s="109" t="s">
        <v>40</v>
      </c>
      <c r="B13" s="110"/>
      <c r="C13" s="53"/>
      <c r="D13" s="39" t="s">
        <v>41</v>
      </c>
      <c r="E13" s="43"/>
      <c r="F13" s="44"/>
      <c r="G13" s="44"/>
      <c r="N13" s="42"/>
      <c r="O13" s="42"/>
    </row>
    <row r="14" spans="1:16" ht="20.100000000000001" customHeight="1" x14ac:dyDescent="0.25">
      <c r="A14" s="18"/>
      <c r="B14" s="22"/>
      <c r="C14" s="22"/>
      <c r="D14" s="22"/>
      <c r="E14" s="22"/>
      <c r="F14" s="22"/>
      <c r="G14" s="21"/>
      <c r="N14" s="45"/>
      <c r="O14" s="45"/>
    </row>
    <row r="15" spans="1:16" ht="20.100000000000001" customHeight="1" x14ac:dyDescent="0.2">
      <c r="A15" s="109" t="s">
        <v>42</v>
      </c>
      <c r="B15" s="110"/>
      <c r="C15" s="30"/>
      <c r="D15" s="23"/>
      <c r="E15" s="46"/>
      <c r="F15" s="46"/>
      <c r="G15" s="23"/>
      <c r="N15" s="45"/>
      <c r="O15" s="45"/>
    </row>
    <row r="16" spans="1:16" ht="20.100000000000001" customHeight="1" x14ac:dyDescent="0.25">
      <c r="A16" s="18"/>
      <c r="B16" s="22"/>
      <c r="C16" s="22"/>
      <c r="D16" s="22"/>
      <c r="E16" s="22"/>
      <c r="F16" s="22"/>
      <c r="G16" s="21"/>
      <c r="N16" s="45"/>
      <c r="O16" s="45"/>
    </row>
    <row r="17" spans="1:15" ht="20.100000000000001" customHeight="1" x14ac:dyDescent="0.2">
      <c r="A17" s="109" t="s">
        <v>43</v>
      </c>
      <c r="B17" s="110"/>
      <c r="C17" s="30"/>
      <c r="D17" s="39" t="s">
        <v>56</v>
      </c>
      <c r="E17" s="43"/>
      <c r="F17" s="46"/>
      <c r="G17" s="23"/>
      <c r="N17" s="45"/>
      <c r="O17" s="45"/>
    </row>
    <row r="18" spans="1:15" ht="20.100000000000001" customHeight="1" x14ac:dyDescent="0.25">
      <c r="A18" s="18"/>
      <c r="B18" s="22"/>
      <c r="C18" s="22"/>
      <c r="D18" s="22"/>
      <c r="E18" s="22"/>
      <c r="F18" s="22"/>
      <c r="G18" s="21"/>
      <c r="N18" s="6"/>
      <c r="O18" s="6"/>
    </row>
    <row r="19" spans="1:15" ht="20.100000000000001" customHeight="1" x14ac:dyDescent="0.2">
      <c r="A19" s="109" t="s">
        <v>44</v>
      </c>
      <c r="B19" s="110"/>
      <c r="C19" s="32"/>
      <c r="D19" s="38"/>
      <c r="E19" s="47"/>
      <c r="F19" s="47"/>
      <c r="G19" s="33"/>
      <c r="N19" s="6"/>
      <c r="O19" s="6"/>
    </row>
    <row r="20" spans="1:15" ht="20.100000000000001" customHeight="1" x14ac:dyDescent="0.2">
      <c r="A20" s="18"/>
      <c r="B20" s="24"/>
      <c r="C20" s="18"/>
      <c r="D20" s="18"/>
      <c r="E20" s="18"/>
      <c r="F20" s="18"/>
      <c r="G20" s="18"/>
      <c r="N20" s="6"/>
      <c r="O20" s="6"/>
    </row>
    <row r="21" spans="1:15" ht="20.100000000000001" customHeight="1" x14ac:dyDescent="0.2">
      <c r="A21" s="113" t="s">
        <v>55</v>
      </c>
      <c r="B21" s="113"/>
      <c r="C21" s="113"/>
      <c r="D21" s="113"/>
      <c r="E21" s="113"/>
      <c r="F21" s="113"/>
      <c r="G21" s="113"/>
      <c r="N21" s="6"/>
      <c r="O21" s="6"/>
    </row>
    <row r="22" spans="1:15" ht="30" customHeight="1" x14ac:dyDescent="0.2">
      <c r="A22" s="25" t="s">
        <v>46</v>
      </c>
      <c r="B22" s="25" t="s">
        <v>48</v>
      </c>
      <c r="C22" s="25" t="s">
        <v>47</v>
      </c>
      <c r="D22" s="25" t="s">
        <v>45</v>
      </c>
      <c r="E22" s="25" t="s">
        <v>52</v>
      </c>
      <c r="F22" s="26" t="s">
        <v>5</v>
      </c>
      <c r="G22" s="26" t="s">
        <v>4</v>
      </c>
      <c r="N22" s="6"/>
      <c r="O22" s="6"/>
    </row>
    <row r="23" spans="1:15" s="7" customFormat="1" ht="20.100000000000001" customHeight="1" x14ac:dyDescent="0.2">
      <c r="A23" s="93" t="s">
        <v>114</v>
      </c>
      <c r="B23" s="93">
        <v>210127165</v>
      </c>
      <c r="C23" s="94" t="s">
        <v>147</v>
      </c>
      <c r="D23" s="95">
        <v>1</v>
      </c>
      <c r="E23" s="5"/>
      <c r="F23" s="54">
        <v>450</v>
      </c>
      <c r="G23" s="54">
        <f t="shared" ref="G23:G81" si="0">(D23*F23)</f>
        <v>450</v>
      </c>
      <c r="N23" s="6"/>
      <c r="O23" s="6"/>
    </row>
    <row r="24" spans="1:15" s="7" customFormat="1" ht="20.100000000000001" customHeight="1" x14ac:dyDescent="0.2">
      <c r="A24" s="93" t="s">
        <v>148</v>
      </c>
      <c r="B24" s="93" t="s">
        <v>115</v>
      </c>
      <c r="C24" s="94" t="s">
        <v>149</v>
      </c>
      <c r="D24" s="95">
        <v>1</v>
      </c>
      <c r="E24" s="5"/>
      <c r="F24" s="54"/>
      <c r="G24" s="54">
        <f t="shared" si="0"/>
        <v>0</v>
      </c>
      <c r="N24" s="6"/>
      <c r="O24" s="6"/>
    </row>
    <row r="25" spans="1:15" s="7" customFormat="1" ht="20.100000000000001" customHeight="1" x14ac:dyDescent="0.2">
      <c r="A25" s="93" t="s">
        <v>150</v>
      </c>
      <c r="B25" s="93" t="s">
        <v>116</v>
      </c>
      <c r="C25" s="94" t="s">
        <v>151</v>
      </c>
      <c r="D25" s="95">
        <v>1</v>
      </c>
      <c r="E25" s="5"/>
      <c r="F25" s="54"/>
      <c r="G25" s="54">
        <f t="shared" si="0"/>
        <v>0</v>
      </c>
      <c r="N25" s="6"/>
      <c r="O25" s="6"/>
    </row>
    <row r="26" spans="1:15" s="7" customFormat="1" ht="20.100000000000001" customHeight="1" x14ac:dyDescent="0.2">
      <c r="A26" s="93" t="s">
        <v>152</v>
      </c>
      <c r="B26" s="93" t="s">
        <v>57</v>
      </c>
      <c r="C26" s="94" t="s">
        <v>153</v>
      </c>
      <c r="D26" s="95">
        <v>1</v>
      </c>
      <c r="E26" s="5"/>
      <c r="F26" s="54">
        <v>450</v>
      </c>
      <c r="G26" s="54">
        <f t="shared" si="0"/>
        <v>450</v>
      </c>
      <c r="N26" s="6"/>
      <c r="O26" s="6"/>
    </row>
    <row r="27" spans="1:15" s="7" customFormat="1" ht="20.100000000000001" customHeight="1" x14ac:dyDescent="0.2">
      <c r="A27" s="93" t="s">
        <v>154</v>
      </c>
      <c r="B27" s="93" t="s">
        <v>110</v>
      </c>
      <c r="C27" s="94" t="s">
        <v>155</v>
      </c>
      <c r="D27" s="95">
        <v>1</v>
      </c>
      <c r="E27" s="5"/>
      <c r="F27" s="54"/>
      <c r="G27" s="54">
        <f t="shared" si="0"/>
        <v>0</v>
      </c>
      <c r="N27" s="6"/>
      <c r="O27" s="6"/>
    </row>
    <row r="28" spans="1:15" s="7" customFormat="1" ht="20.100000000000001" customHeight="1" x14ac:dyDescent="0.2">
      <c r="A28" s="93" t="s">
        <v>156</v>
      </c>
      <c r="B28" s="93" t="s">
        <v>111</v>
      </c>
      <c r="C28" s="94" t="s">
        <v>157</v>
      </c>
      <c r="D28" s="95">
        <v>1</v>
      </c>
      <c r="E28" s="5"/>
      <c r="F28" s="54">
        <v>450</v>
      </c>
      <c r="G28" s="54">
        <f t="shared" si="0"/>
        <v>450</v>
      </c>
      <c r="N28" s="6"/>
      <c r="O28" s="6"/>
    </row>
    <row r="29" spans="1:15" s="7" customFormat="1" ht="20.100000000000001" customHeight="1" x14ac:dyDescent="0.2">
      <c r="A29" s="93" t="s">
        <v>158</v>
      </c>
      <c r="B29" s="93" t="s">
        <v>112</v>
      </c>
      <c r="C29" s="94" t="s">
        <v>159</v>
      </c>
      <c r="D29" s="95">
        <v>1</v>
      </c>
      <c r="E29" s="5"/>
      <c r="F29" s="54">
        <v>450</v>
      </c>
      <c r="G29" s="54">
        <f t="shared" si="0"/>
        <v>450</v>
      </c>
      <c r="N29" s="6"/>
      <c r="O29" s="6"/>
    </row>
    <row r="30" spans="1:15" s="7" customFormat="1" ht="20.100000000000001" customHeight="1" x14ac:dyDescent="0.2">
      <c r="A30" s="93" t="s">
        <v>160</v>
      </c>
      <c r="B30" s="93" t="s">
        <v>113</v>
      </c>
      <c r="C30" s="94" t="s">
        <v>161</v>
      </c>
      <c r="D30" s="95">
        <v>1</v>
      </c>
      <c r="E30" s="5"/>
      <c r="F30" s="54">
        <v>450</v>
      </c>
      <c r="G30" s="54">
        <f t="shared" si="0"/>
        <v>450</v>
      </c>
      <c r="N30" s="6"/>
      <c r="O30" s="6"/>
    </row>
    <row r="31" spans="1:15" s="7" customFormat="1" ht="20.100000000000001" customHeight="1" x14ac:dyDescent="0.2">
      <c r="A31" s="96" t="s">
        <v>114</v>
      </c>
      <c r="B31" s="96" t="s">
        <v>120</v>
      </c>
      <c r="C31" s="97" t="s">
        <v>162</v>
      </c>
      <c r="D31" s="95">
        <v>2</v>
      </c>
      <c r="E31" s="5"/>
      <c r="F31" s="54">
        <v>450</v>
      </c>
      <c r="G31" s="54">
        <f t="shared" si="0"/>
        <v>900</v>
      </c>
      <c r="N31" s="6"/>
      <c r="O31" s="6"/>
    </row>
    <row r="32" spans="1:15" s="7" customFormat="1" ht="20.100000000000001" customHeight="1" x14ac:dyDescent="0.2">
      <c r="A32" s="96" t="s">
        <v>148</v>
      </c>
      <c r="B32" s="96" t="s">
        <v>121</v>
      </c>
      <c r="C32" s="97" t="s">
        <v>163</v>
      </c>
      <c r="D32" s="95">
        <v>2</v>
      </c>
      <c r="E32" s="5"/>
      <c r="F32" s="54">
        <v>450</v>
      </c>
      <c r="G32" s="54">
        <f t="shared" si="0"/>
        <v>900</v>
      </c>
      <c r="N32" s="6"/>
      <c r="O32" s="6"/>
    </row>
    <row r="33" spans="1:15" s="7" customFormat="1" ht="20.100000000000001" customHeight="1" x14ac:dyDescent="0.2">
      <c r="A33" s="96" t="s">
        <v>150</v>
      </c>
      <c r="B33" s="96" t="s">
        <v>122</v>
      </c>
      <c r="C33" s="97" t="s">
        <v>164</v>
      </c>
      <c r="D33" s="95">
        <v>2</v>
      </c>
      <c r="E33" s="5"/>
      <c r="F33" s="54">
        <v>450</v>
      </c>
      <c r="G33" s="54">
        <f t="shared" si="0"/>
        <v>900</v>
      </c>
      <c r="N33" s="6"/>
      <c r="O33" s="6"/>
    </row>
    <row r="34" spans="1:15" s="7" customFormat="1" ht="20.100000000000001" customHeight="1" x14ac:dyDescent="0.2">
      <c r="A34" s="96" t="s">
        <v>152</v>
      </c>
      <c r="B34" s="96" t="s">
        <v>123</v>
      </c>
      <c r="C34" s="97" t="s">
        <v>165</v>
      </c>
      <c r="D34" s="95">
        <v>2</v>
      </c>
      <c r="E34" s="5"/>
      <c r="F34" s="54">
        <v>450</v>
      </c>
      <c r="G34" s="54">
        <f t="shared" si="0"/>
        <v>900</v>
      </c>
      <c r="H34" s="4"/>
      <c r="N34" s="6"/>
      <c r="O34" s="6"/>
    </row>
    <row r="35" spans="1:15" s="7" customFormat="1" ht="20.100000000000001" customHeight="1" x14ac:dyDescent="0.2">
      <c r="A35" s="98" t="s">
        <v>125</v>
      </c>
      <c r="B35" s="98">
        <v>17124137</v>
      </c>
      <c r="C35" s="97" t="s">
        <v>166</v>
      </c>
      <c r="D35" s="95">
        <v>1</v>
      </c>
      <c r="E35" s="5"/>
      <c r="F35" s="54">
        <v>450</v>
      </c>
      <c r="G35" s="54">
        <f t="shared" si="0"/>
        <v>450</v>
      </c>
      <c r="N35" s="6"/>
      <c r="O35" s="6"/>
    </row>
    <row r="36" spans="1:15" s="7" customFormat="1" ht="20.100000000000001" customHeight="1" x14ac:dyDescent="0.2">
      <c r="A36" s="98" t="s">
        <v>126</v>
      </c>
      <c r="B36" s="98">
        <v>17124137</v>
      </c>
      <c r="C36" s="97" t="s">
        <v>167</v>
      </c>
      <c r="D36" s="95">
        <v>1</v>
      </c>
      <c r="E36" s="5"/>
      <c r="F36" s="54">
        <v>450</v>
      </c>
      <c r="G36" s="54">
        <f t="shared" si="0"/>
        <v>450</v>
      </c>
      <c r="N36" s="6"/>
      <c r="O36" s="6"/>
    </row>
    <row r="37" spans="1:15" s="7" customFormat="1" ht="22.5" customHeight="1" x14ac:dyDescent="0.2">
      <c r="A37" s="96" t="s">
        <v>154</v>
      </c>
      <c r="B37" s="96" t="s">
        <v>117</v>
      </c>
      <c r="C37" s="97" t="s">
        <v>168</v>
      </c>
      <c r="D37" s="95">
        <v>2</v>
      </c>
      <c r="E37" s="5"/>
      <c r="F37" s="54">
        <v>450</v>
      </c>
      <c r="G37" s="54">
        <f t="shared" si="0"/>
        <v>900</v>
      </c>
      <c r="N37" s="6"/>
      <c r="O37" s="6"/>
    </row>
    <row r="38" spans="1:15" s="7" customFormat="1" ht="20.25" customHeight="1" x14ac:dyDescent="0.2">
      <c r="A38" s="96" t="s">
        <v>156</v>
      </c>
      <c r="B38" s="96" t="s">
        <v>118</v>
      </c>
      <c r="C38" s="97" t="s">
        <v>169</v>
      </c>
      <c r="D38" s="95">
        <v>1</v>
      </c>
      <c r="E38" s="8"/>
      <c r="F38" s="55">
        <v>30</v>
      </c>
      <c r="G38" s="54">
        <f t="shared" si="0"/>
        <v>30</v>
      </c>
      <c r="N38" s="6"/>
      <c r="O38" s="6"/>
    </row>
    <row r="39" spans="1:15" s="7" customFormat="1" ht="18.75" customHeight="1" x14ac:dyDescent="0.2">
      <c r="A39" s="96" t="s">
        <v>158</v>
      </c>
      <c r="B39" s="96" t="s">
        <v>119</v>
      </c>
      <c r="C39" s="97" t="s">
        <v>170</v>
      </c>
      <c r="D39" s="95">
        <v>2</v>
      </c>
      <c r="E39" s="8"/>
      <c r="F39" s="55">
        <v>30</v>
      </c>
      <c r="G39" s="54">
        <f t="shared" si="0"/>
        <v>60</v>
      </c>
      <c r="N39" s="6"/>
      <c r="O39" s="6"/>
    </row>
    <row r="40" spans="1:15" s="7" customFormat="1" ht="20.25" customHeight="1" x14ac:dyDescent="0.2">
      <c r="A40" s="96" t="s">
        <v>160</v>
      </c>
      <c r="B40" s="96" t="s">
        <v>66</v>
      </c>
      <c r="C40" s="97" t="s">
        <v>171</v>
      </c>
      <c r="D40" s="95">
        <v>2</v>
      </c>
      <c r="E40" s="8"/>
      <c r="F40" s="55">
        <v>30</v>
      </c>
      <c r="G40" s="54">
        <f t="shared" si="0"/>
        <v>60</v>
      </c>
      <c r="N40" s="6"/>
      <c r="O40" s="6"/>
    </row>
    <row r="41" spans="1:15" s="7" customFormat="1" ht="21" customHeight="1" x14ac:dyDescent="0.2">
      <c r="A41" s="98" t="s">
        <v>172</v>
      </c>
      <c r="B41" s="98">
        <v>17084144</v>
      </c>
      <c r="C41" s="97" t="s">
        <v>173</v>
      </c>
      <c r="D41" s="95">
        <v>1</v>
      </c>
      <c r="E41" s="8"/>
      <c r="F41" s="55">
        <v>30</v>
      </c>
      <c r="G41" s="54">
        <f t="shared" si="0"/>
        <v>30</v>
      </c>
      <c r="N41" s="6"/>
      <c r="O41" s="6"/>
    </row>
    <row r="42" spans="1:15" s="7" customFormat="1" ht="23.25" customHeight="1" x14ac:dyDescent="0.2">
      <c r="A42" s="98" t="s">
        <v>124</v>
      </c>
      <c r="B42" s="98">
        <v>17124140</v>
      </c>
      <c r="C42" s="97" t="s">
        <v>174</v>
      </c>
      <c r="D42" s="95">
        <v>1</v>
      </c>
      <c r="E42" s="8"/>
      <c r="F42" s="55">
        <v>30</v>
      </c>
      <c r="G42" s="54">
        <f t="shared" si="0"/>
        <v>30</v>
      </c>
      <c r="N42" s="6"/>
      <c r="O42" s="6"/>
    </row>
    <row r="43" spans="1:15" s="7" customFormat="1" ht="21" customHeight="1" x14ac:dyDescent="0.2">
      <c r="A43" s="93" t="s">
        <v>175</v>
      </c>
      <c r="B43" s="93">
        <v>19044091</v>
      </c>
      <c r="C43" s="94" t="s">
        <v>176</v>
      </c>
      <c r="D43" s="95">
        <v>1</v>
      </c>
      <c r="E43" s="8"/>
      <c r="F43" s="55">
        <v>30</v>
      </c>
      <c r="G43" s="54">
        <f t="shared" si="0"/>
        <v>30</v>
      </c>
      <c r="N43" s="6"/>
      <c r="O43" s="6"/>
    </row>
    <row r="44" spans="1:15" s="7" customFormat="1" ht="24.75" customHeight="1" x14ac:dyDescent="0.2">
      <c r="A44" s="93" t="s">
        <v>177</v>
      </c>
      <c r="B44" s="93">
        <v>200112886</v>
      </c>
      <c r="C44" s="94" t="s">
        <v>178</v>
      </c>
      <c r="D44" s="95">
        <v>1</v>
      </c>
      <c r="E44" s="8"/>
      <c r="F44" s="55">
        <v>30</v>
      </c>
      <c r="G44" s="54">
        <f t="shared" si="0"/>
        <v>30</v>
      </c>
      <c r="N44" s="6"/>
      <c r="O44" s="6"/>
    </row>
    <row r="45" spans="1:15" s="7" customFormat="1" ht="23.25" customHeight="1" x14ac:dyDescent="0.2">
      <c r="A45" s="99" t="s">
        <v>2</v>
      </c>
      <c r="B45" s="99">
        <v>17084143</v>
      </c>
      <c r="C45" s="97" t="s">
        <v>179</v>
      </c>
      <c r="D45" s="95">
        <v>1</v>
      </c>
      <c r="E45" s="8"/>
      <c r="F45" s="55">
        <v>30</v>
      </c>
      <c r="G45" s="54">
        <f t="shared" si="0"/>
        <v>30</v>
      </c>
      <c r="N45" s="6"/>
      <c r="O45" s="6"/>
    </row>
    <row r="46" spans="1:15" s="7" customFormat="1" ht="22.5" customHeight="1" x14ac:dyDescent="0.2">
      <c r="A46" s="93" t="s">
        <v>180</v>
      </c>
      <c r="B46" s="93">
        <v>200112890</v>
      </c>
      <c r="C46" s="97" t="s">
        <v>181</v>
      </c>
      <c r="D46" s="98">
        <v>0</v>
      </c>
      <c r="E46" s="8"/>
      <c r="F46" s="55"/>
      <c r="G46" s="54">
        <f t="shared" si="0"/>
        <v>0</v>
      </c>
      <c r="N46" s="6"/>
      <c r="O46" s="6"/>
    </row>
    <row r="47" spans="1:15" s="7" customFormat="1" ht="20.100000000000001" customHeight="1" x14ac:dyDescent="0.2">
      <c r="A47" s="93" t="s">
        <v>182</v>
      </c>
      <c r="B47" s="93">
        <v>17084144</v>
      </c>
      <c r="C47" s="97" t="s">
        <v>183</v>
      </c>
      <c r="D47" s="95">
        <v>1</v>
      </c>
      <c r="E47" s="8"/>
      <c r="F47" s="55"/>
      <c r="G47" s="54">
        <f t="shared" si="0"/>
        <v>0</v>
      </c>
      <c r="N47" s="6"/>
      <c r="O47" s="6"/>
    </row>
    <row r="48" spans="1:15" s="7" customFormat="1" ht="20.100000000000001" customHeight="1" x14ac:dyDescent="0.2">
      <c r="A48" s="99" t="s">
        <v>182</v>
      </c>
      <c r="B48" s="99" t="s">
        <v>184</v>
      </c>
      <c r="C48" s="97" t="s">
        <v>185</v>
      </c>
      <c r="D48" s="95">
        <v>1</v>
      </c>
      <c r="E48" s="8"/>
      <c r="F48" s="55"/>
      <c r="G48" s="54">
        <f t="shared" si="0"/>
        <v>0</v>
      </c>
      <c r="N48" s="6"/>
      <c r="O48" s="6"/>
    </row>
    <row r="49" spans="1:15" s="7" customFormat="1" ht="24.75" customHeight="1" x14ac:dyDescent="0.2">
      <c r="A49" s="99" t="s">
        <v>3</v>
      </c>
      <c r="B49" s="99">
        <v>17084144</v>
      </c>
      <c r="C49" s="97" t="s">
        <v>186</v>
      </c>
      <c r="D49" s="95">
        <v>1</v>
      </c>
      <c r="E49" s="8"/>
      <c r="F49" s="55"/>
      <c r="G49" s="54">
        <f t="shared" si="0"/>
        <v>0</v>
      </c>
      <c r="N49" s="6"/>
      <c r="O49" s="6"/>
    </row>
    <row r="50" spans="1:15" s="7" customFormat="1" ht="23.25" customHeight="1" x14ac:dyDescent="0.2">
      <c r="A50" s="99" t="s">
        <v>187</v>
      </c>
      <c r="B50" s="99">
        <v>200112889</v>
      </c>
      <c r="C50" s="97" t="s">
        <v>188</v>
      </c>
      <c r="D50" s="98">
        <v>0</v>
      </c>
      <c r="E50" s="8"/>
      <c r="F50" s="55"/>
      <c r="G50" s="54">
        <f t="shared" si="0"/>
        <v>0</v>
      </c>
      <c r="N50" s="6"/>
      <c r="O50" s="6"/>
    </row>
    <row r="51" spans="1:15" s="7" customFormat="1" ht="23.25" customHeight="1" x14ac:dyDescent="0.25">
      <c r="A51" s="99" t="s">
        <v>212</v>
      </c>
      <c r="B51" s="99" t="s">
        <v>213</v>
      </c>
      <c r="C51" s="100" t="s">
        <v>214</v>
      </c>
      <c r="D51" s="58">
        <v>2</v>
      </c>
      <c r="E51" s="8"/>
      <c r="F51" s="55"/>
      <c r="G51" s="54">
        <f t="shared" si="0"/>
        <v>0</v>
      </c>
      <c r="N51" s="6"/>
      <c r="O51" s="6"/>
    </row>
    <row r="52" spans="1:15" s="7" customFormat="1" ht="22.5" customHeight="1" x14ac:dyDescent="0.25">
      <c r="A52" s="93" t="s">
        <v>215</v>
      </c>
      <c r="B52" s="93" t="s">
        <v>216</v>
      </c>
      <c r="C52" s="94" t="s">
        <v>217</v>
      </c>
      <c r="D52" s="58">
        <v>1</v>
      </c>
      <c r="E52" s="8"/>
      <c r="F52" s="54">
        <v>40</v>
      </c>
      <c r="G52" s="54">
        <f t="shared" si="0"/>
        <v>40</v>
      </c>
      <c r="N52" s="6"/>
      <c r="O52" s="6"/>
    </row>
    <row r="53" spans="1:15" s="7" customFormat="1" ht="24.75" customHeight="1" x14ac:dyDescent="0.25">
      <c r="A53" s="99" t="s">
        <v>218</v>
      </c>
      <c r="B53" s="99" t="s">
        <v>219</v>
      </c>
      <c r="C53" s="100" t="s">
        <v>220</v>
      </c>
      <c r="D53" s="58">
        <v>1</v>
      </c>
      <c r="E53" s="8"/>
      <c r="F53" s="55">
        <v>40</v>
      </c>
      <c r="G53" s="54">
        <f t="shared" si="0"/>
        <v>40</v>
      </c>
      <c r="N53" s="6"/>
      <c r="O53" s="6"/>
    </row>
    <row r="54" spans="1:15" s="7" customFormat="1" ht="24" customHeight="1" x14ac:dyDescent="0.25">
      <c r="A54" s="93" t="s">
        <v>221</v>
      </c>
      <c r="B54" s="93" t="s">
        <v>219</v>
      </c>
      <c r="C54" s="94" t="s">
        <v>222</v>
      </c>
      <c r="D54" s="58">
        <v>2</v>
      </c>
      <c r="E54" s="8"/>
      <c r="F54" s="55">
        <v>40</v>
      </c>
      <c r="G54" s="54">
        <f t="shared" si="0"/>
        <v>80</v>
      </c>
      <c r="N54" s="6"/>
      <c r="O54" s="6"/>
    </row>
    <row r="55" spans="1:15" s="7" customFormat="1" ht="18" customHeight="1" x14ac:dyDescent="0.25">
      <c r="A55" s="99" t="s">
        <v>223</v>
      </c>
      <c r="B55" s="99" t="s">
        <v>224</v>
      </c>
      <c r="C55" s="100" t="s">
        <v>225</v>
      </c>
      <c r="D55" s="58">
        <v>1</v>
      </c>
      <c r="E55" s="8"/>
      <c r="F55" s="55">
        <v>40</v>
      </c>
      <c r="G55" s="54">
        <f t="shared" si="0"/>
        <v>40</v>
      </c>
      <c r="N55" s="6"/>
      <c r="O55" s="6"/>
    </row>
    <row r="56" spans="1:15" s="7" customFormat="1" ht="20.100000000000001" customHeight="1" x14ac:dyDescent="0.25">
      <c r="A56" s="93" t="s">
        <v>226</v>
      </c>
      <c r="B56" s="93">
        <v>1712020721</v>
      </c>
      <c r="C56" s="94" t="s">
        <v>227</v>
      </c>
      <c r="D56" s="58">
        <v>1</v>
      </c>
      <c r="E56" s="8"/>
      <c r="F56" s="55">
        <v>40</v>
      </c>
      <c r="G56" s="54">
        <f t="shared" si="0"/>
        <v>40</v>
      </c>
      <c r="N56" s="6"/>
      <c r="O56" s="6"/>
    </row>
    <row r="57" spans="1:15" s="7" customFormat="1" ht="20.100000000000001" customHeight="1" x14ac:dyDescent="0.25">
      <c r="A57" s="93" t="s">
        <v>61</v>
      </c>
      <c r="B57" s="93" t="s">
        <v>137</v>
      </c>
      <c r="C57" s="94" t="s">
        <v>202</v>
      </c>
      <c r="D57" s="58">
        <v>1</v>
      </c>
      <c r="E57" s="8"/>
      <c r="F57" s="55">
        <v>40</v>
      </c>
      <c r="G57" s="54">
        <f t="shared" si="0"/>
        <v>40</v>
      </c>
      <c r="N57" s="6"/>
      <c r="O57" s="6"/>
    </row>
    <row r="58" spans="1:15" s="7" customFormat="1" ht="20.100000000000001" customHeight="1" x14ac:dyDescent="0.25">
      <c r="A58" s="99" t="s">
        <v>62</v>
      </c>
      <c r="B58" s="99" t="s">
        <v>138</v>
      </c>
      <c r="C58" s="100" t="s">
        <v>203</v>
      </c>
      <c r="D58" s="58">
        <v>1</v>
      </c>
      <c r="E58" s="8"/>
      <c r="F58" s="55">
        <v>40</v>
      </c>
      <c r="G58" s="54">
        <f t="shared" si="0"/>
        <v>40</v>
      </c>
      <c r="N58" s="6"/>
      <c r="O58" s="6"/>
    </row>
    <row r="59" spans="1:15" s="7" customFormat="1" ht="20.100000000000001" customHeight="1" x14ac:dyDescent="0.25">
      <c r="A59" s="93" t="s">
        <v>63</v>
      </c>
      <c r="B59" s="93" t="s">
        <v>139</v>
      </c>
      <c r="C59" s="94" t="s">
        <v>204</v>
      </c>
      <c r="D59" s="58">
        <v>1</v>
      </c>
      <c r="E59" s="8"/>
      <c r="F59" s="55">
        <v>40</v>
      </c>
      <c r="G59" s="54">
        <f t="shared" si="0"/>
        <v>40</v>
      </c>
      <c r="N59" s="6"/>
      <c r="O59" s="6"/>
    </row>
    <row r="60" spans="1:15" s="7" customFormat="1" ht="20.100000000000001" customHeight="1" x14ac:dyDescent="0.25">
      <c r="A60" s="99" t="s">
        <v>69</v>
      </c>
      <c r="B60" s="99" t="s">
        <v>140</v>
      </c>
      <c r="C60" s="100" t="s">
        <v>205</v>
      </c>
      <c r="D60" s="58">
        <v>1</v>
      </c>
      <c r="E60" s="8"/>
      <c r="F60" s="55">
        <v>40</v>
      </c>
      <c r="G60" s="54">
        <f t="shared" si="0"/>
        <v>40</v>
      </c>
      <c r="N60" s="6"/>
      <c r="O60" s="6"/>
    </row>
    <row r="61" spans="1:15" s="7" customFormat="1" ht="20.100000000000001" customHeight="1" x14ac:dyDescent="0.25">
      <c r="A61" s="93" t="s">
        <v>70</v>
      </c>
      <c r="B61" s="93" t="s">
        <v>141</v>
      </c>
      <c r="C61" s="94" t="s">
        <v>206</v>
      </c>
      <c r="D61" s="58">
        <v>1</v>
      </c>
      <c r="E61" s="8"/>
      <c r="F61" s="55">
        <v>40</v>
      </c>
      <c r="G61" s="54">
        <f t="shared" si="0"/>
        <v>40</v>
      </c>
      <c r="N61" s="6"/>
      <c r="O61" s="6"/>
    </row>
    <row r="62" spans="1:15" s="7" customFormat="1" ht="20.100000000000001" customHeight="1" x14ac:dyDescent="0.25">
      <c r="A62" s="99" t="s">
        <v>58</v>
      </c>
      <c r="B62" s="99" t="s">
        <v>142</v>
      </c>
      <c r="C62" s="100" t="s">
        <v>207</v>
      </c>
      <c r="D62" s="58">
        <v>1</v>
      </c>
      <c r="E62" s="8"/>
      <c r="F62" s="55">
        <v>41</v>
      </c>
      <c r="G62" s="54">
        <f t="shared" si="0"/>
        <v>41</v>
      </c>
      <c r="N62" s="6"/>
      <c r="O62" s="6"/>
    </row>
    <row r="63" spans="1:15" s="7" customFormat="1" ht="20.100000000000001" customHeight="1" x14ac:dyDescent="0.25">
      <c r="A63" s="93" t="s">
        <v>59</v>
      </c>
      <c r="B63" s="93" t="s">
        <v>143</v>
      </c>
      <c r="C63" s="94" t="s">
        <v>208</v>
      </c>
      <c r="D63" s="58">
        <v>1</v>
      </c>
      <c r="E63" s="8"/>
      <c r="F63" s="55">
        <v>42</v>
      </c>
      <c r="G63" s="54">
        <f t="shared" si="0"/>
        <v>42</v>
      </c>
      <c r="N63" s="6"/>
      <c r="O63" s="6"/>
    </row>
    <row r="64" spans="1:15" s="7" customFormat="1" ht="20.100000000000001" customHeight="1" x14ac:dyDescent="0.25">
      <c r="A64" s="99" t="s">
        <v>60</v>
      </c>
      <c r="B64" s="99" t="s">
        <v>144</v>
      </c>
      <c r="C64" s="100" t="s">
        <v>209</v>
      </c>
      <c r="D64" s="58">
        <v>1</v>
      </c>
      <c r="E64" s="8"/>
      <c r="F64" s="55"/>
      <c r="G64" s="54">
        <f t="shared" si="0"/>
        <v>0</v>
      </c>
      <c r="N64" s="6"/>
      <c r="O64" s="6"/>
    </row>
    <row r="65" spans="1:15" s="7" customFormat="1" ht="20.100000000000001" customHeight="1" x14ac:dyDescent="0.25">
      <c r="A65" s="93" t="s">
        <v>67</v>
      </c>
      <c r="B65" s="93" t="s">
        <v>145</v>
      </c>
      <c r="C65" s="94" t="s">
        <v>210</v>
      </c>
      <c r="D65" s="58">
        <v>1</v>
      </c>
      <c r="E65" s="8"/>
      <c r="F65" s="55"/>
      <c r="G65" s="54">
        <f t="shared" si="0"/>
        <v>0</v>
      </c>
      <c r="N65" s="6"/>
      <c r="O65" s="6"/>
    </row>
    <row r="66" spans="1:15" s="7" customFormat="1" ht="20.100000000000001" customHeight="1" x14ac:dyDescent="0.25">
      <c r="A66" s="99" t="s">
        <v>68</v>
      </c>
      <c r="B66" s="99" t="s">
        <v>146</v>
      </c>
      <c r="C66" s="100" t="s">
        <v>211</v>
      </c>
      <c r="D66" s="58">
        <v>1</v>
      </c>
      <c r="E66" s="8"/>
      <c r="F66" s="55"/>
      <c r="G66" s="54">
        <f t="shared" si="0"/>
        <v>0</v>
      </c>
      <c r="N66" s="6"/>
      <c r="O66" s="6"/>
    </row>
    <row r="67" spans="1:15" s="7" customFormat="1" ht="20.100000000000001" customHeight="1" x14ac:dyDescent="0.2">
      <c r="A67" s="99" t="s">
        <v>127</v>
      </c>
      <c r="B67" s="99" t="s">
        <v>128</v>
      </c>
      <c r="C67" s="100" t="s">
        <v>189</v>
      </c>
      <c r="D67" s="98">
        <v>1</v>
      </c>
      <c r="E67" s="8"/>
      <c r="F67" s="55"/>
      <c r="G67" s="54">
        <f t="shared" si="0"/>
        <v>0</v>
      </c>
      <c r="N67" s="6"/>
      <c r="O67" s="6"/>
    </row>
    <row r="68" spans="1:15" s="7" customFormat="1" ht="20.100000000000001" customHeight="1" x14ac:dyDescent="0.2">
      <c r="A68" s="93" t="s">
        <v>129</v>
      </c>
      <c r="B68" s="93" t="s">
        <v>130</v>
      </c>
      <c r="C68" s="94" t="s">
        <v>190</v>
      </c>
      <c r="D68" s="98">
        <v>1</v>
      </c>
      <c r="E68" s="8"/>
      <c r="F68" s="55"/>
      <c r="G68" s="54">
        <f t="shared" si="0"/>
        <v>0</v>
      </c>
      <c r="N68" s="6"/>
      <c r="O68" s="6"/>
    </row>
    <row r="69" spans="1:15" s="7" customFormat="1" ht="20.100000000000001" customHeight="1" x14ac:dyDescent="0.2">
      <c r="A69" s="99" t="s">
        <v>131</v>
      </c>
      <c r="B69" s="99" t="s">
        <v>130</v>
      </c>
      <c r="C69" s="100" t="s">
        <v>191</v>
      </c>
      <c r="D69" s="98">
        <v>1</v>
      </c>
      <c r="E69" s="8"/>
      <c r="F69" s="55"/>
      <c r="G69" s="54">
        <f t="shared" si="0"/>
        <v>0</v>
      </c>
      <c r="N69" s="6"/>
      <c r="O69" s="6"/>
    </row>
    <row r="70" spans="1:15" s="7" customFormat="1" ht="20.100000000000001" customHeight="1" x14ac:dyDescent="0.2">
      <c r="A70" s="93" t="s">
        <v>132</v>
      </c>
      <c r="B70" s="93" t="s">
        <v>133</v>
      </c>
      <c r="C70" s="94" t="s">
        <v>192</v>
      </c>
      <c r="D70" s="98">
        <v>1</v>
      </c>
      <c r="E70" s="8"/>
      <c r="F70" s="55"/>
      <c r="G70" s="54">
        <f t="shared" si="0"/>
        <v>0</v>
      </c>
      <c r="N70" s="6"/>
      <c r="O70" s="6"/>
    </row>
    <row r="71" spans="1:15" s="7" customFormat="1" ht="20.100000000000001" customHeight="1" x14ac:dyDescent="0.2">
      <c r="A71" s="99" t="s">
        <v>134</v>
      </c>
      <c r="B71" s="99" t="s">
        <v>135</v>
      </c>
      <c r="C71" s="100" t="s">
        <v>193</v>
      </c>
      <c r="D71" s="98">
        <v>1</v>
      </c>
      <c r="E71" s="29"/>
      <c r="F71" s="54"/>
      <c r="G71" s="54">
        <f t="shared" si="0"/>
        <v>0</v>
      </c>
      <c r="N71" s="6"/>
      <c r="O71" s="6"/>
    </row>
    <row r="72" spans="1:15" s="7" customFormat="1" ht="20.100000000000001" customHeight="1" x14ac:dyDescent="0.2">
      <c r="A72" s="93" t="s">
        <v>136</v>
      </c>
      <c r="B72" s="93" t="s">
        <v>135</v>
      </c>
      <c r="C72" s="94" t="s">
        <v>194</v>
      </c>
      <c r="D72" s="98">
        <v>1</v>
      </c>
      <c r="E72" s="29"/>
      <c r="F72" s="54"/>
      <c r="G72" s="54">
        <f t="shared" si="0"/>
        <v>0</v>
      </c>
      <c r="N72" s="6"/>
      <c r="O72" s="6"/>
    </row>
    <row r="73" spans="1:15" s="7" customFormat="1" ht="20.100000000000001" customHeight="1" x14ac:dyDescent="0.2">
      <c r="A73" s="98" t="s">
        <v>76</v>
      </c>
      <c r="B73" s="98">
        <v>2000015812</v>
      </c>
      <c r="C73" s="101" t="s">
        <v>228</v>
      </c>
      <c r="D73" s="65">
        <v>1</v>
      </c>
      <c r="E73" s="29"/>
      <c r="F73" s="54"/>
      <c r="G73" s="54">
        <f t="shared" si="0"/>
        <v>0</v>
      </c>
      <c r="N73" s="6"/>
      <c r="O73" s="6"/>
    </row>
    <row r="74" spans="1:15" s="7" customFormat="1" ht="20.100000000000001" customHeight="1" x14ac:dyDescent="0.25">
      <c r="A74" s="98" t="s">
        <v>195</v>
      </c>
      <c r="B74" s="98" t="s">
        <v>196</v>
      </c>
      <c r="C74" s="101" t="s">
        <v>229</v>
      </c>
      <c r="D74" s="60">
        <v>1</v>
      </c>
      <c r="E74" s="29"/>
      <c r="F74" s="54"/>
      <c r="G74" s="54">
        <f t="shared" si="0"/>
        <v>0</v>
      </c>
      <c r="N74" s="6"/>
      <c r="O74" s="6"/>
    </row>
    <row r="75" spans="1:15" s="7" customFormat="1" ht="20.100000000000001" customHeight="1" x14ac:dyDescent="0.25">
      <c r="A75" s="98" t="s">
        <v>71</v>
      </c>
      <c r="B75" s="102">
        <v>190704029</v>
      </c>
      <c r="C75" s="101" t="s">
        <v>197</v>
      </c>
      <c r="D75" s="60">
        <v>1</v>
      </c>
      <c r="E75" s="29"/>
      <c r="F75" s="54"/>
      <c r="G75" s="54">
        <f t="shared" si="0"/>
        <v>0</v>
      </c>
      <c r="N75" s="6"/>
      <c r="O75" s="6"/>
    </row>
    <row r="76" spans="1:15" s="7" customFormat="1" ht="20.100000000000001" customHeight="1" x14ac:dyDescent="0.25">
      <c r="A76" s="98" t="s">
        <v>74</v>
      </c>
      <c r="B76" s="102">
        <v>190704032</v>
      </c>
      <c r="C76" s="101" t="s">
        <v>198</v>
      </c>
      <c r="D76" s="60">
        <v>1</v>
      </c>
      <c r="E76" s="29"/>
      <c r="F76" s="54"/>
      <c r="G76" s="54">
        <f t="shared" si="0"/>
        <v>0</v>
      </c>
      <c r="N76" s="6"/>
      <c r="O76" s="6"/>
    </row>
    <row r="77" spans="1:15" s="7" customFormat="1" ht="20.100000000000001" customHeight="1" x14ac:dyDescent="0.25">
      <c r="A77" s="98" t="s">
        <v>75</v>
      </c>
      <c r="B77" s="102">
        <v>190704030</v>
      </c>
      <c r="C77" s="101" t="s">
        <v>199</v>
      </c>
      <c r="D77" s="60">
        <v>1</v>
      </c>
      <c r="E77" s="29"/>
      <c r="F77" s="54"/>
      <c r="G77" s="54">
        <f t="shared" si="0"/>
        <v>0</v>
      </c>
      <c r="N77" s="6"/>
      <c r="O77" s="6"/>
    </row>
    <row r="78" spans="1:15" s="7" customFormat="1" ht="20.100000000000001" customHeight="1" x14ac:dyDescent="0.25">
      <c r="A78" s="98" t="s">
        <v>72</v>
      </c>
      <c r="B78" s="102">
        <v>190704028</v>
      </c>
      <c r="C78" s="101" t="s">
        <v>200</v>
      </c>
      <c r="D78" s="60">
        <v>1</v>
      </c>
      <c r="E78" s="29"/>
      <c r="F78" s="54"/>
      <c r="G78" s="54">
        <f t="shared" si="0"/>
        <v>0</v>
      </c>
      <c r="N78" s="6"/>
      <c r="O78" s="6"/>
    </row>
    <row r="79" spans="1:15" s="7" customFormat="1" ht="20.100000000000001" customHeight="1" x14ac:dyDescent="0.25">
      <c r="A79" s="98" t="s">
        <v>73</v>
      </c>
      <c r="B79" s="102">
        <v>190704030</v>
      </c>
      <c r="C79" s="101" t="s">
        <v>201</v>
      </c>
      <c r="D79" s="60">
        <v>1</v>
      </c>
      <c r="E79" s="29"/>
      <c r="F79" s="54"/>
      <c r="G79" s="54">
        <f t="shared" si="0"/>
        <v>0</v>
      </c>
      <c r="N79" s="6"/>
      <c r="O79" s="6"/>
    </row>
    <row r="80" spans="1:15" s="7" customFormat="1" ht="20.100000000000001" customHeight="1" x14ac:dyDescent="0.25">
      <c r="A80" s="60"/>
      <c r="B80" s="66"/>
      <c r="C80" s="61"/>
      <c r="D80" s="75">
        <f>SUM(D23:D79)</f>
        <v>64</v>
      </c>
      <c r="E80" s="29"/>
      <c r="F80" s="54">
        <v>451</v>
      </c>
      <c r="G80" s="54">
        <f t="shared" si="0"/>
        <v>28864</v>
      </c>
      <c r="N80" s="6"/>
      <c r="O80" s="6"/>
    </row>
    <row r="81" spans="1:15" s="7" customFormat="1" ht="20.100000000000001" customHeight="1" x14ac:dyDescent="0.25">
      <c r="A81" s="58">
        <v>40240010</v>
      </c>
      <c r="B81" s="58" t="s">
        <v>77</v>
      </c>
      <c r="C81" s="67" t="s">
        <v>230</v>
      </c>
      <c r="D81" s="62">
        <v>2</v>
      </c>
      <c r="E81" s="29"/>
      <c r="F81" s="54">
        <v>452</v>
      </c>
      <c r="G81" s="54">
        <f t="shared" si="0"/>
        <v>904</v>
      </c>
      <c r="N81" s="6"/>
      <c r="O81" s="6"/>
    </row>
    <row r="82" spans="1:15" s="7" customFormat="1" ht="20.100000000000001" customHeight="1" x14ac:dyDescent="0.25">
      <c r="A82" s="58">
        <v>40240012</v>
      </c>
      <c r="B82" s="58" t="s">
        <v>77</v>
      </c>
      <c r="C82" s="67" t="s">
        <v>231</v>
      </c>
      <c r="D82" s="62">
        <v>2</v>
      </c>
      <c r="E82" s="27"/>
      <c r="F82" s="56" t="s">
        <v>49</v>
      </c>
      <c r="G82" s="57">
        <f>SUM(G23:G81)</f>
        <v>38241</v>
      </c>
      <c r="N82" s="6"/>
      <c r="O82" s="6"/>
    </row>
    <row r="83" spans="1:15" s="7" customFormat="1" ht="20.100000000000001" customHeight="1" x14ac:dyDescent="0.25">
      <c r="A83" s="58" t="s">
        <v>78</v>
      </c>
      <c r="B83" s="58" t="s">
        <v>79</v>
      </c>
      <c r="C83" s="67" t="s">
        <v>232</v>
      </c>
      <c r="D83" s="62">
        <v>2</v>
      </c>
      <c r="E83" s="27"/>
      <c r="F83" s="56" t="s">
        <v>50</v>
      </c>
      <c r="G83" s="57">
        <f>+G82*0.12</f>
        <v>4588.92</v>
      </c>
      <c r="N83" s="6"/>
      <c r="O83" s="6"/>
    </row>
    <row r="84" spans="1:15" s="7" customFormat="1" ht="20.100000000000001" customHeight="1" x14ac:dyDescent="0.25">
      <c r="A84" s="58" t="s">
        <v>80</v>
      </c>
      <c r="B84" s="58" t="s">
        <v>81</v>
      </c>
      <c r="C84" s="67" t="s">
        <v>233</v>
      </c>
      <c r="D84" s="62">
        <v>2</v>
      </c>
      <c r="E84" s="27"/>
      <c r="F84" s="56" t="s">
        <v>51</v>
      </c>
      <c r="G84" s="57">
        <f>+G82+G83</f>
        <v>42829.919999999998</v>
      </c>
      <c r="N84" s="6"/>
      <c r="O84" s="6"/>
    </row>
    <row r="85" spans="1:15" s="7" customFormat="1" ht="20.100000000000001" customHeight="1" x14ac:dyDescent="0.25">
      <c r="A85" s="58" t="s">
        <v>82</v>
      </c>
      <c r="B85" s="58" t="s">
        <v>79</v>
      </c>
      <c r="C85" s="67" t="s">
        <v>234</v>
      </c>
      <c r="D85" s="62">
        <v>2</v>
      </c>
      <c r="E85" s="27"/>
      <c r="F85" s="28"/>
      <c r="G85" s="28"/>
      <c r="N85" s="6"/>
      <c r="O85" s="6"/>
    </row>
    <row r="86" spans="1:15" ht="20.100000000000001" customHeight="1" x14ac:dyDescent="0.25">
      <c r="A86" s="58" t="s">
        <v>83</v>
      </c>
      <c r="B86" s="58" t="s">
        <v>81</v>
      </c>
      <c r="C86" s="67" t="s">
        <v>235</v>
      </c>
      <c r="D86" s="62">
        <v>2</v>
      </c>
    </row>
    <row r="87" spans="1:15" ht="20.100000000000001" customHeight="1" x14ac:dyDescent="0.25">
      <c r="A87" s="58">
        <v>30350022</v>
      </c>
      <c r="B87" s="58" t="s">
        <v>81</v>
      </c>
      <c r="C87" s="67" t="s">
        <v>236</v>
      </c>
      <c r="D87" s="62">
        <v>2</v>
      </c>
      <c r="E87" s="11"/>
      <c r="F87" s="14"/>
      <c r="G87" s="9"/>
    </row>
    <row r="88" spans="1:15" ht="20.100000000000001" customHeight="1" x14ac:dyDescent="0.25">
      <c r="A88" s="58">
        <v>40240024</v>
      </c>
      <c r="B88" s="58" t="s">
        <v>84</v>
      </c>
      <c r="C88" s="67" t="s">
        <v>237</v>
      </c>
      <c r="D88" s="62">
        <v>2</v>
      </c>
      <c r="E88" s="11"/>
      <c r="F88" s="14"/>
      <c r="G88" s="9"/>
    </row>
    <row r="89" spans="1:15" ht="20.100000000000001" customHeight="1" x14ac:dyDescent="0.25">
      <c r="A89" s="58" t="s">
        <v>26</v>
      </c>
      <c r="B89" s="58">
        <v>2100010641</v>
      </c>
      <c r="C89" s="67" t="s">
        <v>238</v>
      </c>
      <c r="D89" s="62">
        <v>1</v>
      </c>
      <c r="E89" s="11"/>
      <c r="F89" s="11"/>
      <c r="G89" s="9"/>
    </row>
    <row r="90" spans="1:15" ht="20.100000000000001" customHeight="1" x14ac:dyDescent="0.25">
      <c r="A90" s="58" t="s">
        <v>27</v>
      </c>
      <c r="B90" s="58">
        <v>2100017399</v>
      </c>
      <c r="C90" s="67" t="s">
        <v>239</v>
      </c>
      <c r="D90" s="62">
        <v>1</v>
      </c>
      <c r="E90" s="15"/>
      <c r="F90" s="12"/>
      <c r="G90" s="9"/>
    </row>
    <row r="91" spans="1:15" ht="20.100000000000001" customHeight="1" x14ac:dyDescent="0.25">
      <c r="A91" s="58" t="s">
        <v>28</v>
      </c>
      <c r="B91" s="58">
        <v>2100009896</v>
      </c>
      <c r="C91" s="67" t="s">
        <v>240</v>
      </c>
      <c r="D91" s="62">
        <v>1</v>
      </c>
      <c r="E91" s="13"/>
      <c r="F91" s="13"/>
      <c r="G91" s="9"/>
    </row>
    <row r="92" spans="1:15" ht="20.100000000000001" customHeight="1" x14ac:dyDescent="0.25">
      <c r="A92" s="58" t="s">
        <v>29</v>
      </c>
      <c r="B92" s="58">
        <v>2100009896</v>
      </c>
      <c r="C92" s="67" t="s">
        <v>241</v>
      </c>
      <c r="D92" s="62">
        <v>1</v>
      </c>
      <c r="E92" s="13"/>
      <c r="F92" s="13"/>
      <c r="G92" s="9"/>
    </row>
    <row r="93" spans="1:15" ht="20.100000000000001" customHeight="1" x14ac:dyDescent="0.25">
      <c r="A93" s="58" t="s">
        <v>30</v>
      </c>
      <c r="B93" s="58">
        <v>2100017484</v>
      </c>
      <c r="C93" s="67" t="s">
        <v>242</v>
      </c>
      <c r="D93" s="62">
        <v>1</v>
      </c>
      <c r="E93" s="13"/>
      <c r="F93" s="13"/>
      <c r="G93" s="9"/>
    </row>
    <row r="94" spans="1:15" ht="20.100000000000001" customHeight="1" x14ac:dyDescent="0.25">
      <c r="A94" s="58" t="s">
        <v>31</v>
      </c>
      <c r="B94" s="58">
        <v>2100022417</v>
      </c>
      <c r="C94" s="67" t="s">
        <v>243</v>
      </c>
      <c r="D94" s="62">
        <v>1</v>
      </c>
      <c r="E94" s="13"/>
      <c r="F94" s="13"/>
      <c r="G94" s="9"/>
    </row>
    <row r="95" spans="1:15" ht="20.100000000000001" customHeight="1" x14ac:dyDescent="0.25">
      <c r="A95" s="58" t="s">
        <v>64</v>
      </c>
      <c r="B95" s="58">
        <v>2100022417</v>
      </c>
      <c r="C95" s="67" t="s">
        <v>244</v>
      </c>
      <c r="D95" s="62">
        <v>1</v>
      </c>
      <c r="E95" s="13"/>
      <c r="F95" s="13"/>
      <c r="G95" s="9"/>
    </row>
    <row r="96" spans="1:15" ht="20.100000000000001" customHeight="1" x14ac:dyDescent="0.25">
      <c r="A96" s="58" t="s">
        <v>65</v>
      </c>
      <c r="B96" s="58">
        <v>2100022417</v>
      </c>
      <c r="C96" s="67" t="s">
        <v>245</v>
      </c>
      <c r="D96" s="62">
        <v>1</v>
      </c>
      <c r="E96" s="13"/>
      <c r="F96" s="13"/>
      <c r="G96" s="9"/>
    </row>
    <row r="97" spans="1:7" ht="20.100000000000001" customHeight="1" x14ac:dyDescent="0.25">
      <c r="A97" s="58"/>
      <c r="B97" s="58"/>
      <c r="C97" s="67"/>
      <c r="D97" s="103">
        <f>SUM(D81:D96)</f>
        <v>24</v>
      </c>
      <c r="E97" s="13"/>
      <c r="F97" s="13"/>
      <c r="G97" s="9"/>
    </row>
    <row r="98" spans="1:7" ht="20.100000000000001" customHeight="1" x14ac:dyDescent="0.25">
      <c r="A98" s="68" t="s">
        <v>108</v>
      </c>
      <c r="B98" s="58">
        <v>2100022417</v>
      </c>
      <c r="C98" s="67" t="s">
        <v>247</v>
      </c>
      <c r="D98" s="62">
        <v>2</v>
      </c>
      <c r="E98" s="13"/>
      <c r="F98" s="13"/>
      <c r="G98" s="9"/>
    </row>
    <row r="99" spans="1:7" ht="20.100000000000001" customHeight="1" x14ac:dyDescent="0.25">
      <c r="A99" s="68" t="s">
        <v>85</v>
      </c>
      <c r="B99" s="58">
        <v>2100038727</v>
      </c>
      <c r="C99" s="67" t="s">
        <v>246</v>
      </c>
      <c r="D99" s="62">
        <v>6</v>
      </c>
      <c r="E99" s="13"/>
      <c r="F99" s="13"/>
      <c r="G99" s="9"/>
    </row>
    <row r="100" spans="1:7" ht="20.100000000000001" customHeight="1" x14ac:dyDescent="0.25">
      <c r="A100" s="68" t="s">
        <v>86</v>
      </c>
      <c r="B100" s="58">
        <v>2100038807</v>
      </c>
      <c r="C100" s="67" t="s">
        <v>250</v>
      </c>
      <c r="D100" s="62">
        <v>10</v>
      </c>
      <c r="E100" s="13"/>
      <c r="F100" s="13"/>
      <c r="G100" s="9"/>
    </row>
    <row r="101" spans="1:7" ht="20.100000000000001" customHeight="1" x14ac:dyDescent="0.25">
      <c r="A101" s="68" t="s">
        <v>87</v>
      </c>
      <c r="B101" s="58">
        <v>200316799</v>
      </c>
      <c r="C101" s="67" t="s">
        <v>248</v>
      </c>
      <c r="D101" s="62">
        <v>10</v>
      </c>
      <c r="E101" s="13"/>
      <c r="F101" s="13"/>
      <c r="G101" s="9"/>
    </row>
    <row r="102" spans="1:7" ht="20.100000000000001" customHeight="1" x14ac:dyDescent="0.25">
      <c r="A102" s="68" t="s">
        <v>88</v>
      </c>
      <c r="B102" s="58">
        <v>2100038807</v>
      </c>
      <c r="C102" s="67" t="s">
        <v>249</v>
      </c>
      <c r="D102" s="62">
        <v>10</v>
      </c>
      <c r="E102" s="13"/>
      <c r="F102" s="13"/>
      <c r="G102" s="9"/>
    </row>
    <row r="103" spans="1:7" ht="20.100000000000001" customHeight="1" x14ac:dyDescent="0.25">
      <c r="A103" s="68" t="s">
        <v>89</v>
      </c>
      <c r="B103" s="58">
        <v>200316801</v>
      </c>
      <c r="C103" s="67" t="s">
        <v>251</v>
      </c>
      <c r="D103" s="62">
        <v>10</v>
      </c>
      <c r="E103" s="15"/>
      <c r="F103" s="12"/>
      <c r="G103" s="9"/>
    </row>
    <row r="104" spans="1:7" ht="20.100000000000001" customHeight="1" x14ac:dyDescent="0.25">
      <c r="A104" s="68" t="s">
        <v>90</v>
      </c>
      <c r="B104" s="58">
        <v>200316801</v>
      </c>
      <c r="C104" s="67" t="s">
        <v>252</v>
      </c>
      <c r="D104" s="62">
        <v>6</v>
      </c>
      <c r="E104" s="11"/>
      <c r="F104" s="12"/>
      <c r="G104" s="9"/>
    </row>
    <row r="105" spans="1:7" ht="20.100000000000001" customHeight="1" x14ac:dyDescent="0.25">
      <c r="A105" s="68" t="s">
        <v>91</v>
      </c>
      <c r="B105" s="58">
        <v>220344114</v>
      </c>
      <c r="C105" s="67" t="s">
        <v>253</v>
      </c>
      <c r="D105" s="62">
        <v>9</v>
      </c>
      <c r="E105" s="13"/>
      <c r="F105" s="12"/>
      <c r="G105" s="9"/>
    </row>
    <row r="106" spans="1:7" ht="20.100000000000001" customHeight="1" x14ac:dyDescent="0.25">
      <c r="A106" s="68" t="s">
        <v>92</v>
      </c>
      <c r="B106" s="58">
        <v>220344114</v>
      </c>
      <c r="C106" s="67" t="s">
        <v>254</v>
      </c>
      <c r="D106" s="62">
        <v>10</v>
      </c>
      <c r="E106" s="13"/>
      <c r="F106" s="12"/>
      <c r="G106" s="9"/>
    </row>
    <row r="107" spans="1:7" ht="20.100000000000001" customHeight="1" x14ac:dyDescent="0.25">
      <c r="A107" s="68" t="s">
        <v>93</v>
      </c>
      <c r="B107" s="58">
        <v>200316805</v>
      </c>
      <c r="C107" s="67" t="s">
        <v>255</v>
      </c>
      <c r="D107" s="62">
        <v>10</v>
      </c>
      <c r="E107" s="13"/>
      <c r="F107" s="13"/>
      <c r="G107" s="9"/>
    </row>
    <row r="108" spans="1:7" ht="20.100000000000001" customHeight="1" x14ac:dyDescent="0.25">
      <c r="A108" s="68" t="s">
        <v>94</v>
      </c>
      <c r="B108" s="58">
        <v>220316806</v>
      </c>
      <c r="C108" s="67" t="s">
        <v>256</v>
      </c>
      <c r="D108" s="62">
        <v>10</v>
      </c>
      <c r="E108" s="13"/>
      <c r="F108" s="13"/>
      <c r="G108" s="9"/>
    </row>
    <row r="109" spans="1:7" ht="20.100000000000001" customHeight="1" x14ac:dyDescent="0.25">
      <c r="A109" s="68" t="s">
        <v>95</v>
      </c>
      <c r="B109" s="58">
        <v>220316806</v>
      </c>
      <c r="C109" s="67" t="s">
        <v>257</v>
      </c>
      <c r="D109" s="62">
        <v>3</v>
      </c>
      <c r="E109" s="13"/>
      <c r="F109" s="13"/>
      <c r="G109" s="9"/>
    </row>
    <row r="110" spans="1:7" ht="20.100000000000001" customHeight="1" x14ac:dyDescent="0.25">
      <c r="A110" s="58" t="s">
        <v>96</v>
      </c>
      <c r="B110" s="58">
        <v>2100022697</v>
      </c>
      <c r="C110" s="67" t="s">
        <v>258</v>
      </c>
      <c r="D110" s="62">
        <v>3</v>
      </c>
      <c r="E110" s="13"/>
      <c r="F110" s="13"/>
      <c r="G110" s="9"/>
    </row>
    <row r="111" spans="1:7" ht="20.100000000000001" customHeight="1" x14ac:dyDescent="0.25">
      <c r="A111" s="58" t="s">
        <v>97</v>
      </c>
      <c r="B111" s="58">
        <v>2100022698</v>
      </c>
      <c r="C111" s="67" t="s">
        <v>259</v>
      </c>
      <c r="D111" s="62">
        <v>2</v>
      </c>
      <c r="E111" s="13"/>
      <c r="F111" s="13"/>
      <c r="G111" s="9"/>
    </row>
    <row r="112" spans="1:7" ht="20.100000000000001" customHeight="1" x14ac:dyDescent="0.25">
      <c r="A112" s="58" t="s">
        <v>98</v>
      </c>
      <c r="B112" s="58">
        <v>2100028611</v>
      </c>
      <c r="C112" s="67" t="s">
        <v>260</v>
      </c>
      <c r="D112" s="62">
        <v>2</v>
      </c>
      <c r="E112" s="13"/>
      <c r="F112" s="13"/>
      <c r="G112" s="9"/>
    </row>
    <row r="113" spans="1:7" ht="20.100000000000001" customHeight="1" x14ac:dyDescent="0.25">
      <c r="A113" s="58" t="s">
        <v>99</v>
      </c>
      <c r="B113" s="58" t="s">
        <v>100</v>
      </c>
      <c r="C113" s="67" t="s">
        <v>261</v>
      </c>
      <c r="D113" s="62">
        <v>2</v>
      </c>
      <c r="E113" s="13"/>
      <c r="F113" s="13"/>
      <c r="G113" s="9"/>
    </row>
    <row r="114" spans="1:7" ht="20.100000000000001" customHeight="1" x14ac:dyDescent="0.25">
      <c r="A114" s="58" t="s">
        <v>101</v>
      </c>
      <c r="B114" s="58">
        <v>2100010645</v>
      </c>
      <c r="C114" s="67" t="s">
        <v>262</v>
      </c>
      <c r="D114" s="62">
        <v>2</v>
      </c>
      <c r="E114" s="13"/>
      <c r="F114" s="13"/>
      <c r="G114" s="9"/>
    </row>
    <row r="115" spans="1:7" ht="20.100000000000001" customHeight="1" x14ac:dyDescent="0.25">
      <c r="A115" s="58" t="s">
        <v>102</v>
      </c>
      <c r="B115" s="58">
        <v>2100007516</v>
      </c>
      <c r="C115" s="67" t="s">
        <v>263</v>
      </c>
      <c r="D115" s="62">
        <v>2</v>
      </c>
      <c r="E115" s="13"/>
      <c r="F115" s="13"/>
      <c r="G115" s="9"/>
    </row>
    <row r="116" spans="1:7" ht="20.100000000000001" customHeight="1" x14ac:dyDescent="0.25">
      <c r="A116" s="58" t="s">
        <v>103</v>
      </c>
      <c r="B116" s="58" t="s">
        <v>104</v>
      </c>
      <c r="C116" s="67" t="s">
        <v>264</v>
      </c>
      <c r="D116" s="62">
        <v>2</v>
      </c>
      <c r="E116" s="13"/>
      <c r="F116" s="13"/>
      <c r="G116" s="9"/>
    </row>
    <row r="117" spans="1:7" ht="20.100000000000001" customHeight="1" x14ac:dyDescent="0.25">
      <c r="A117" s="58" t="s">
        <v>105</v>
      </c>
      <c r="B117" s="58" t="s">
        <v>106</v>
      </c>
      <c r="C117" s="67" t="s">
        <v>265</v>
      </c>
      <c r="D117" s="62">
        <v>2</v>
      </c>
      <c r="E117" s="13"/>
      <c r="F117" s="13"/>
      <c r="G117" s="9"/>
    </row>
    <row r="118" spans="1:7" ht="20.100000000000001" customHeight="1" x14ac:dyDescent="0.25">
      <c r="A118" s="58" t="s">
        <v>107</v>
      </c>
      <c r="B118" s="58">
        <v>2100023365</v>
      </c>
      <c r="C118" s="67" t="s">
        <v>266</v>
      </c>
      <c r="D118" s="62">
        <v>2</v>
      </c>
      <c r="E118" s="13"/>
      <c r="F118" s="13"/>
      <c r="G118" s="9"/>
    </row>
    <row r="119" spans="1:7" ht="20.100000000000001" customHeight="1" x14ac:dyDescent="0.25">
      <c r="A119" s="58"/>
      <c r="B119" s="58"/>
      <c r="C119" s="67"/>
      <c r="D119" s="103">
        <f>SUM(D98:D118)</f>
        <v>115</v>
      </c>
      <c r="E119" s="13"/>
      <c r="F119" s="13"/>
      <c r="G119" s="9"/>
    </row>
    <row r="120" spans="1:7" ht="20.100000000000001" customHeight="1" x14ac:dyDescent="0.25">
      <c r="A120" s="69"/>
      <c r="B120" s="70"/>
      <c r="C120" s="71"/>
      <c r="D120" s="71"/>
      <c r="E120" s="13"/>
      <c r="F120" s="13"/>
      <c r="G120" s="9"/>
    </row>
    <row r="121" spans="1:7" ht="20.100000000000001" customHeight="1" x14ac:dyDescent="0.25">
      <c r="A121" s="69"/>
      <c r="B121" s="70"/>
      <c r="C121" s="71"/>
      <c r="D121" s="71"/>
      <c r="E121" s="13"/>
      <c r="F121" s="13"/>
      <c r="G121" s="9"/>
    </row>
    <row r="122" spans="1:7" ht="20.100000000000001" customHeight="1" x14ac:dyDescent="0.25">
      <c r="A122" s="69"/>
      <c r="B122" s="70"/>
      <c r="C122" s="71"/>
      <c r="D122" s="71"/>
      <c r="E122" s="13"/>
      <c r="F122" s="13"/>
      <c r="G122" s="9"/>
    </row>
    <row r="123" spans="1:7" ht="20.100000000000001" customHeight="1" x14ac:dyDescent="0.25">
      <c r="A123" s="69"/>
      <c r="B123" s="70"/>
      <c r="C123" s="71"/>
      <c r="D123" s="71"/>
      <c r="E123" s="13"/>
      <c r="F123" s="13"/>
      <c r="G123" s="9"/>
    </row>
    <row r="124" spans="1:7" ht="20.100000000000001" customHeight="1" x14ac:dyDescent="0.25">
      <c r="A124" s="72"/>
      <c r="B124" s="73"/>
      <c r="C124" s="74"/>
      <c r="D124" s="74"/>
      <c r="E124" s="16"/>
      <c r="F124" s="9"/>
      <c r="G124" s="9"/>
    </row>
    <row r="125" spans="1:7" ht="20.100000000000001" customHeight="1" x14ac:dyDescent="0.25">
      <c r="A125" s="72"/>
      <c r="B125" s="112" t="s">
        <v>268</v>
      </c>
      <c r="C125" s="112"/>
      <c r="D125" s="76"/>
      <c r="E125" s="17"/>
      <c r="F125" s="10"/>
    </row>
    <row r="126" spans="1:7" ht="20.100000000000001" customHeight="1" x14ac:dyDescent="0.25">
      <c r="A126" s="72"/>
      <c r="B126" s="77" t="s">
        <v>267</v>
      </c>
      <c r="C126" s="77" t="s">
        <v>8</v>
      </c>
      <c r="D126" s="76"/>
      <c r="E126" s="17"/>
      <c r="F126" s="10"/>
    </row>
    <row r="127" spans="1:7" ht="20.100000000000001" customHeight="1" x14ac:dyDescent="0.25">
      <c r="A127" s="72"/>
      <c r="B127" s="77"/>
      <c r="C127" s="77" t="s">
        <v>278</v>
      </c>
      <c r="D127" s="76"/>
      <c r="E127" s="17"/>
      <c r="F127" s="10"/>
    </row>
    <row r="128" spans="1:7" ht="20.100000000000001" customHeight="1" x14ac:dyDescent="0.25">
      <c r="A128" s="72"/>
      <c r="B128" s="79">
        <v>1</v>
      </c>
      <c r="C128" s="104" t="s">
        <v>269</v>
      </c>
      <c r="D128" s="76"/>
      <c r="E128" s="10"/>
      <c r="F128" s="10"/>
    </row>
    <row r="129" spans="1:8" ht="20.100000000000001" customHeight="1" x14ac:dyDescent="0.25">
      <c r="A129" s="72"/>
      <c r="B129" s="79">
        <v>1</v>
      </c>
      <c r="C129" s="104" t="s">
        <v>15</v>
      </c>
      <c r="D129" s="76"/>
    </row>
    <row r="130" spans="1:8" s="19" customFormat="1" ht="18" x14ac:dyDescent="0.25">
      <c r="A130" s="72"/>
      <c r="B130" s="79">
        <v>1</v>
      </c>
      <c r="C130" s="104" t="s">
        <v>270</v>
      </c>
      <c r="D130" s="76"/>
    </row>
    <row r="131" spans="1:8" s="19" customFormat="1" ht="18" x14ac:dyDescent="0.25">
      <c r="A131" s="72"/>
      <c r="B131" s="79">
        <v>1</v>
      </c>
      <c r="C131" s="104" t="s">
        <v>271</v>
      </c>
      <c r="D131" s="76"/>
      <c r="H131" s="20"/>
    </row>
    <row r="132" spans="1:8" s="19" customFormat="1" ht="18" x14ac:dyDescent="0.25">
      <c r="A132" s="72"/>
      <c r="B132" s="79">
        <v>1</v>
      </c>
      <c r="C132" s="104" t="s">
        <v>272</v>
      </c>
      <c r="D132" s="76"/>
      <c r="H132" s="20"/>
    </row>
    <row r="133" spans="1:8" s="19" customFormat="1" ht="18" x14ac:dyDescent="0.25">
      <c r="A133" s="72"/>
      <c r="B133" s="79">
        <v>1</v>
      </c>
      <c r="C133" s="104" t="s">
        <v>273</v>
      </c>
      <c r="D133" s="76"/>
      <c r="H133" s="20"/>
    </row>
    <row r="134" spans="1:8" s="19" customFormat="1" ht="18" x14ac:dyDescent="0.25">
      <c r="A134" s="72"/>
      <c r="B134" s="60">
        <v>1</v>
      </c>
      <c r="C134" s="82" t="s">
        <v>16</v>
      </c>
      <c r="D134" s="76"/>
      <c r="H134" s="20"/>
    </row>
    <row r="135" spans="1:8" s="19" customFormat="1" ht="18" x14ac:dyDescent="0.25">
      <c r="A135" s="72"/>
      <c r="B135" s="60">
        <v>1</v>
      </c>
      <c r="C135" s="82" t="s">
        <v>19</v>
      </c>
      <c r="D135" s="76"/>
      <c r="H135" s="20"/>
    </row>
    <row r="136" spans="1:8" customFormat="1" ht="18" x14ac:dyDescent="0.25">
      <c r="A136" s="72"/>
      <c r="B136" s="60">
        <v>1</v>
      </c>
      <c r="C136" s="82" t="s">
        <v>25</v>
      </c>
      <c r="D136" s="76"/>
    </row>
    <row r="137" spans="1:8" customFormat="1" ht="18" x14ac:dyDescent="0.25">
      <c r="A137" s="72"/>
      <c r="B137" s="60">
        <v>2</v>
      </c>
      <c r="C137" s="82" t="s">
        <v>18</v>
      </c>
      <c r="D137" s="76"/>
    </row>
    <row r="138" spans="1:8" s="19" customFormat="1" ht="18" x14ac:dyDescent="0.25">
      <c r="A138" s="72"/>
      <c r="B138" s="60">
        <v>2</v>
      </c>
      <c r="C138" s="82" t="s">
        <v>17</v>
      </c>
      <c r="D138" s="76"/>
      <c r="H138" s="20"/>
    </row>
    <row r="139" spans="1:8" s="19" customFormat="1" ht="18" x14ac:dyDescent="0.25">
      <c r="A139" s="72"/>
      <c r="B139" s="60">
        <v>1</v>
      </c>
      <c r="C139" s="82" t="s">
        <v>20</v>
      </c>
      <c r="D139" s="76"/>
      <c r="H139" s="20"/>
    </row>
    <row r="140" spans="1:8" s="34" customFormat="1" ht="20.100000000000001" customHeight="1" x14ac:dyDescent="0.25">
      <c r="A140" s="72"/>
      <c r="B140" s="79">
        <v>2</v>
      </c>
      <c r="C140" s="80" t="s">
        <v>274</v>
      </c>
      <c r="D140" s="76"/>
    </row>
    <row r="141" spans="1:8" s="34" customFormat="1" ht="20.100000000000001" customHeight="1" x14ac:dyDescent="0.25">
      <c r="A141" s="72"/>
      <c r="B141" s="79">
        <v>2</v>
      </c>
      <c r="C141" s="104" t="s">
        <v>275</v>
      </c>
      <c r="D141" s="76"/>
    </row>
    <row r="142" spans="1:8" ht="20.100000000000001" customHeight="1" x14ac:dyDescent="0.25">
      <c r="A142" s="72"/>
      <c r="B142" s="79">
        <v>2</v>
      </c>
      <c r="C142" s="104" t="s">
        <v>276</v>
      </c>
      <c r="D142" s="76"/>
    </row>
    <row r="143" spans="1:8" ht="20.100000000000001" customHeight="1" x14ac:dyDescent="0.25">
      <c r="A143" s="72"/>
      <c r="B143" s="60">
        <v>2</v>
      </c>
      <c r="C143" s="82" t="s">
        <v>22</v>
      </c>
      <c r="D143" s="76"/>
    </row>
    <row r="144" spans="1:8" ht="20.100000000000001" customHeight="1" x14ac:dyDescent="0.25">
      <c r="A144" s="72"/>
      <c r="B144" s="60">
        <v>2</v>
      </c>
      <c r="C144" s="82" t="s">
        <v>21</v>
      </c>
      <c r="D144" s="76"/>
    </row>
    <row r="145" spans="1:4" ht="20.100000000000001" customHeight="1" x14ac:dyDescent="0.25">
      <c r="A145" s="72"/>
      <c r="B145" s="60">
        <v>1</v>
      </c>
      <c r="C145" s="82" t="s">
        <v>23</v>
      </c>
      <c r="D145" s="76"/>
    </row>
    <row r="146" spans="1:4" ht="20.100000000000001" customHeight="1" x14ac:dyDescent="0.25">
      <c r="A146" s="72"/>
      <c r="B146" s="79"/>
      <c r="C146" s="104" t="s">
        <v>277</v>
      </c>
      <c r="D146" s="76"/>
    </row>
    <row r="147" spans="1:4" ht="20.100000000000001" customHeight="1" x14ac:dyDescent="0.25">
      <c r="A147" s="72"/>
      <c r="B147" s="77">
        <f>SUM(B128:B146)</f>
        <v>25</v>
      </c>
      <c r="C147" s="104"/>
      <c r="D147" s="76"/>
    </row>
    <row r="148" spans="1:4" ht="20.100000000000001" customHeight="1" x14ac:dyDescent="0.25">
      <c r="A148" s="72"/>
      <c r="B148" s="79"/>
      <c r="C148" s="79"/>
      <c r="D148" s="76"/>
    </row>
    <row r="149" spans="1:4" ht="20.100000000000001" customHeight="1" x14ac:dyDescent="0.25">
      <c r="A149" s="72"/>
      <c r="B149" s="78"/>
      <c r="C149" s="75" t="s">
        <v>9</v>
      </c>
      <c r="D149" s="76"/>
    </row>
    <row r="150" spans="1:4" ht="20.100000000000001" customHeight="1" x14ac:dyDescent="0.25">
      <c r="A150" s="72"/>
      <c r="B150" s="79">
        <v>1</v>
      </c>
      <c r="C150" s="80" t="s">
        <v>10</v>
      </c>
      <c r="D150" s="81"/>
    </row>
    <row r="151" spans="1:4" ht="20.100000000000001" customHeight="1" x14ac:dyDescent="0.25">
      <c r="A151" s="72"/>
      <c r="B151" s="60">
        <v>1</v>
      </c>
      <c r="C151" s="82" t="s">
        <v>279</v>
      </c>
      <c r="D151" s="83"/>
    </row>
    <row r="152" spans="1:4" ht="20.100000000000001" customHeight="1" x14ac:dyDescent="0.25">
      <c r="A152" s="72"/>
      <c r="B152" s="60">
        <v>1</v>
      </c>
      <c r="C152" s="82" t="s">
        <v>282</v>
      </c>
      <c r="D152" s="83"/>
    </row>
    <row r="153" spans="1:4" ht="20.100000000000001" customHeight="1" x14ac:dyDescent="0.25">
      <c r="A153" s="72"/>
      <c r="B153" s="60">
        <v>1</v>
      </c>
      <c r="C153" s="82" t="s">
        <v>280</v>
      </c>
      <c r="D153" s="83"/>
    </row>
    <row r="154" spans="1:4" ht="20.100000000000001" customHeight="1" x14ac:dyDescent="0.25">
      <c r="A154" s="72"/>
      <c r="B154" s="60">
        <v>1</v>
      </c>
      <c r="C154" s="82" t="s">
        <v>281</v>
      </c>
      <c r="D154" s="83"/>
    </row>
    <row r="155" spans="1:4" ht="20.100000000000001" customHeight="1" x14ac:dyDescent="0.25">
      <c r="A155" s="72"/>
      <c r="B155" s="60">
        <v>1</v>
      </c>
      <c r="C155" s="82" t="s">
        <v>283</v>
      </c>
      <c r="D155" s="83"/>
    </row>
    <row r="156" spans="1:4" ht="20.100000000000001" customHeight="1" x14ac:dyDescent="0.25">
      <c r="A156" s="72"/>
      <c r="B156" s="60">
        <v>1</v>
      </c>
      <c r="C156" s="82" t="s">
        <v>11</v>
      </c>
      <c r="D156" s="83"/>
    </row>
    <row r="157" spans="1:4" ht="20.100000000000001" customHeight="1" x14ac:dyDescent="0.25">
      <c r="A157" s="72"/>
      <c r="B157" s="60">
        <v>1</v>
      </c>
      <c r="C157" s="82" t="s">
        <v>12</v>
      </c>
      <c r="D157" s="83"/>
    </row>
    <row r="158" spans="1:4" ht="20.100000000000001" customHeight="1" x14ac:dyDescent="0.25">
      <c r="A158" s="72"/>
      <c r="B158" s="60">
        <v>1</v>
      </c>
      <c r="C158" s="82" t="s">
        <v>14</v>
      </c>
      <c r="D158" s="83"/>
    </row>
    <row r="159" spans="1:4" ht="20.100000000000001" customHeight="1" x14ac:dyDescent="0.25">
      <c r="A159" s="72"/>
      <c r="B159" s="79">
        <v>1</v>
      </c>
      <c r="C159" s="82" t="s">
        <v>284</v>
      </c>
      <c r="D159" s="83"/>
    </row>
    <row r="160" spans="1:4" ht="20.100000000000001" customHeight="1" x14ac:dyDescent="0.25">
      <c r="A160" s="72"/>
      <c r="B160" s="60">
        <v>2</v>
      </c>
      <c r="C160" s="82" t="s">
        <v>24</v>
      </c>
      <c r="D160" s="83"/>
    </row>
    <row r="161" spans="1:4" ht="20.100000000000001" customHeight="1" x14ac:dyDescent="0.25">
      <c r="A161" s="72"/>
      <c r="B161" s="79">
        <v>1</v>
      </c>
      <c r="C161" s="82" t="s">
        <v>285</v>
      </c>
      <c r="D161" s="83"/>
    </row>
    <row r="162" spans="1:4" ht="20.100000000000001" customHeight="1" x14ac:dyDescent="0.25">
      <c r="A162" s="72"/>
      <c r="B162" s="60">
        <v>1</v>
      </c>
      <c r="C162" s="82" t="s">
        <v>13</v>
      </c>
      <c r="D162" s="83"/>
    </row>
    <row r="163" spans="1:4" ht="20.100000000000001" customHeight="1" x14ac:dyDescent="0.25">
      <c r="A163" s="72"/>
      <c r="B163" s="75">
        <f>SUM(B150:B162)</f>
        <v>14</v>
      </c>
      <c r="C163" s="82"/>
      <c r="D163" s="83"/>
    </row>
    <row r="164" spans="1:4" ht="20.100000000000001" customHeight="1" x14ac:dyDescent="0.25">
      <c r="A164" s="72"/>
      <c r="B164" s="79"/>
      <c r="C164" s="77"/>
      <c r="D164" s="76"/>
    </row>
    <row r="165" spans="1:4" ht="20.100000000000001" customHeight="1" x14ac:dyDescent="0.25">
      <c r="A165" s="72"/>
      <c r="B165" s="79">
        <v>1</v>
      </c>
      <c r="C165" s="82" t="s">
        <v>286</v>
      </c>
      <c r="D165" s="84"/>
    </row>
    <row r="166" spans="1:4" ht="20.100000000000001" customHeight="1" x14ac:dyDescent="0.25">
      <c r="A166" s="72"/>
      <c r="B166" s="79">
        <v>4</v>
      </c>
      <c r="C166" s="82" t="s">
        <v>287</v>
      </c>
      <c r="D166" s="84"/>
    </row>
    <row r="167" spans="1:4" ht="20.100000000000001" customHeight="1" x14ac:dyDescent="0.25">
      <c r="A167" s="72"/>
      <c r="B167" s="60">
        <v>1</v>
      </c>
      <c r="C167" s="82" t="s">
        <v>288</v>
      </c>
      <c r="D167" s="84"/>
    </row>
    <row r="168" spans="1:4" ht="20.100000000000001" customHeight="1" x14ac:dyDescent="0.25">
      <c r="A168" s="72"/>
      <c r="B168" s="60">
        <v>3</v>
      </c>
      <c r="C168" s="82" t="s">
        <v>289</v>
      </c>
      <c r="D168" s="84"/>
    </row>
    <row r="169" spans="1:4" ht="20.100000000000001" customHeight="1" x14ac:dyDescent="0.25">
      <c r="A169" s="72"/>
      <c r="B169" s="60">
        <v>2</v>
      </c>
      <c r="C169" s="82" t="s">
        <v>290</v>
      </c>
      <c r="D169" s="85"/>
    </row>
    <row r="170" spans="1:4" ht="20.100000000000001" customHeight="1" x14ac:dyDescent="0.25">
      <c r="A170" s="72"/>
      <c r="B170" s="75">
        <f>SUM(B165:B169)</f>
        <v>11</v>
      </c>
      <c r="C170" s="82"/>
      <c r="D170" s="85"/>
    </row>
    <row r="171" spans="1:4" ht="20.100000000000001" customHeight="1" x14ac:dyDescent="0.25">
      <c r="A171" s="72"/>
      <c r="B171" s="105"/>
      <c r="C171" s="87"/>
      <c r="D171" s="85"/>
    </row>
    <row r="172" spans="1:4" ht="20.100000000000001" customHeight="1" x14ac:dyDescent="0.25">
      <c r="A172" s="72"/>
      <c r="B172" s="106" t="s">
        <v>291</v>
      </c>
      <c r="C172" s="107" t="s">
        <v>292</v>
      </c>
      <c r="D172" s="85"/>
    </row>
    <row r="173" spans="1:4" ht="20.100000000000001" customHeight="1" x14ac:dyDescent="0.25">
      <c r="A173" s="72"/>
      <c r="B173" s="106"/>
      <c r="C173" s="107" t="s">
        <v>293</v>
      </c>
      <c r="D173" s="85"/>
    </row>
    <row r="174" spans="1:4" ht="20.100000000000001" customHeight="1" x14ac:dyDescent="0.25">
      <c r="A174" s="72"/>
      <c r="B174" s="106"/>
      <c r="C174" s="107" t="s">
        <v>294</v>
      </c>
      <c r="D174" s="85"/>
    </row>
    <row r="175" spans="1:4" ht="20.100000000000001" customHeight="1" x14ac:dyDescent="0.25">
      <c r="A175" s="72"/>
      <c r="B175" s="106"/>
      <c r="C175" s="107" t="s">
        <v>295</v>
      </c>
      <c r="D175" s="85"/>
    </row>
    <row r="176" spans="1:4" ht="20.100000000000001" customHeight="1" x14ac:dyDescent="0.25">
      <c r="A176" s="72"/>
      <c r="B176" s="86"/>
      <c r="C176" s="86"/>
      <c r="D176" s="86"/>
    </row>
    <row r="177" spans="1:4" ht="20.100000000000001" customHeight="1" x14ac:dyDescent="0.25">
      <c r="A177" s="72"/>
      <c r="B177" s="73"/>
      <c r="C177" s="74"/>
      <c r="D177" s="74"/>
    </row>
    <row r="178" spans="1:4" ht="20.100000000000001" customHeight="1" thickBot="1" x14ac:dyDescent="0.3">
      <c r="A178" s="87" t="s">
        <v>1</v>
      </c>
      <c r="B178" s="87"/>
      <c r="C178" s="88"/>
      <c r="D178" s="87"/>
    </row>
    <row r="179" spans="1:4" ht="20.100000000000001" customHeight="1" x14ac:dyDescent="0.25">
      <c r="A179" s="87"/>
      <c r="B179" s="87"/>
      <c r="C179" s="87"/>
      <c r="D179" s="87"/>
    </row>
    <row r="180" spans="1:4" ht="20.100000000000001" customHeight="1" x14ac:dyDescent="0.25">
      <c r="A180" s="87"/>
      <c r="B180" s="87"/>
      <c r="C180" s="87"/>
      <c r="D180" s="87"/>
    </row>
    <row r="181" spans="1:4" ht="20.100000000000001" customHeight="1" x14ac:dyDescent="0.25">
      <c r="A181" s="87"/>
      <c r="B181" s="87"/>
      <c r="C181" s="87"/>
      <c r="D181" s="87"/>
    </row>
    <row r="182" spans="1:4" ht="20.100000000000001" customHeight="1" thickBot="1" x14ac:dyDescent="0.3">
      <c r="A182" s="87" t="s">
        <v>0</v>
      </c>
      <c r="B182" s="87"/>
      <c r="C182" s="88"/>
      <c r="D182" s="87"/>
    </row>
    <row r="183" spans="1:4" ht="20.100000000000001" customHeight="1" x14ac:dyDescent="0.25">
      <c r="A183" s="87"/>
      <c r="B183" s="87"/>
      <c r="C183" s="87"/>
      <c r="D183" s="87"/>
    </row>
    <row r="184" spans="1:4" ht="20.100000000000001" customHeight="1" x14ac:dyDescent="0.25">
      <c r="A184" s="87"/>
      <c r="B184" s="87"/>
      <c r="C184" s="87"/>
      <c r="D184" s="87"/>
    </row>
    <row r="185" spans="1:4" ht="20.100000000000001" customHeight="1" x14ac:dyDescent="0.25">
      <c r="A185" s="87"/>
      <c r="B185" s="87"/>
      <c r="C185" s="87"/>
      <c r="D185" s="87"/>
    </row>
    <row r="186" spans="1:4" ht="20.100000000000001" customHeight="1" thickBot="1" x14ac:dyDescent="0.3">
      <c r="A186" s="87" t="s">
        <v>53</v>
      </c>
      <c r="B186" s="87"/>
      <c r="C186" s="88"/>
      <c r="D186" s="87"/>
    </row>
    <row r="187" spans="1:4" ht="20.100000000000001" customHeight="1" x14ac:dyDescent="0.25">
      <c r="A187" s="87"/>
      <c r="B187" s="87"/>
      <c r="C187" s="87"/>
      <c r="D187" s="87"/>
    </row>
    <row r="188" spans="1:4" ht="20.100000000000001" customHeight="1" x14ac:dyDescent="0.25">
      <c r="A188" s="89"/>
      <c r="B188" s="89"/>
      <c r="C188" s="90"/>
      <c r="D188" s="91"/>
    </row>
    <row r="189" spans="1:4" ht="20.100000000000001" customHeight="1" thickBot="1" x14ac:dyDescent="0.3">
      <c r="A189" s="87" t="s">
        <v>54</v>
      </c>
      <c r="B189" s="87"/>
      <c r="C189" s="88"/>
      <c r="D189" s="91"/>
    </row>
    <row r="190" spans="1:4" ht="20.100000000000001" customHeight="1" x14ac:dyDescent="0.25">
      <c r="A190" s="72"/>
      <c r="B190" s="73"/>
      <c r="C190" s="74"/>
      <c r="D190" s="74"/>
    </row>
    <row r="191" spans="1:4" ht="20.100000000000001" customHeight="1" x14ac:dyDescent="0.25">
      <c r="A191" s="72"/>
      <c r="B191" s="73"/>
      <c r="C191" s="74"/>
      <c r="D191" s="74"/>
    </row>
    <row r="192" spans="1:4" ht="20.100000000000001" customHeight="1" thickBot="1" x14ac:dyDescent="0.3">
      <c r="A192" s="72" t="s">
        <v>109</v>
      </c>
      <c r="B192" s="73"/>
      <c r="C192" s="92"/>
      <c r="D192" s="74"/>
    </row>
    <row r="193" spans="1:4" ht="20.100000000000001" customHeight="1" x14ac:dyDescent="0.25">
      <c r="A193" s="72"/>
      <c r="B193" s="73"/>
      <c r="C193" s="74"/>
      <c r="D193" s="74"/>
    </row>
  </sheetData>
  <mergeCells count="13">
    <mergeCell ref="A9:B9"/>
    <mergeCell ref="A2:G2"/>
    <mergeCell ref="A3:G3"/>
    <mergeCell ref="A4:G4"/>
    <mergeCell ref="N4:O5"/>
    <mergeCell ref="A7:B7"/>
    <mergeCell ref="B125:C125"/>
    <mergeCell ref="A11:B11"/>
    <mergeCell ref="A13:B13"/>
    <mergeCell ref="A15:B15"/>
    <mergeCell ref="A17:B17"/>
    <mergeCell ref="A19:B19"/>
    <mergeCell ref="A21:G21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2023-01-09T01:24:36Z</cp:lastPrinted>
  <dcterms:created xsi:type="dcterms:W3CDTF">2022-06-24T16:55:21Z</dcterms:created>
  <dcterms:modified xsi:type="dcterms:W3CDTF">2023-01-09T01:27:25Z</dcterms:modified>
</cp:coreProperties>
</file>