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8_{696C5856-D26A-4DF9-81CD-683901DA35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 (2)" sheetId="9" r:id="rId1"/>
    <sheet name="Hoja1" sheetId="4" r:id="rId2"/>
    <sheet name="ESPAÑOL" sheetId="8" r:id="rId3"/>
  </sheets>
  <definedNames>
    <definedName name="_xlnm._FilterDatabase" localSheetId="1" hidden="1">Hoja1!$A$23:$F$93</definedName>
    <definedName name="_xlnm._FilterDatabase" localSheetId="0" hidden="1">'Hoja1 (2)'!$A$23:$G$32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9" l="1"/>
  <c r="G30" i="9"/>
  <c r="G28" i="9"/>
  <c r="G29" i="9"/>
  <c r="G27" i="9"/>
  <c r="G26" i="9"/>
  <c r="G25" i="9"/>
  <c r="G24" i="9"/>
  <c r="D50" i="4"/>
  <c r="G32" i="9" l="1"/>
  <c r="G71" i="4"/>
  <c r="G72" i="4"/>
  <c r="G73" i="4"/>
  <c r="G74" i="4"/>
  <c r="G75" i="4"/>
  <c r="G76" i="4"/>
  <c r="G77" i="4"/>
  <c r="G78" i="4"/>
  <c r="G79" i="4"/>
  <c r="G80" i="4"/>
  <c r="G81" i="4"/>
  <c r="G82" i="4"/>
  <c r="G84" i="4"/>
  <c r="G86" i="4"/>
  <c r="G88" i="4"/>
  <c r="G89" i="4"/>
  <c r="G64" i="4"/>
  <c r="G65" i="4"/>
  <c r="G66" i="4"/>
  <c r="G67" i="4"/>
  <c r="G53" i="4"/>
  <c r="G54" i="4"/>
  <c r="G56" i="4"/>
  <c r="G57" i="4"/>
  <c r="G58" i="4"/>
  <c r="G59" i="4"/>
  <c r="G60" i="4"/>
  <c r="G61" i="4"/>
  <c r="G35" i="4"/>
  <c r="G36" i="4"/>
  <c r="G37" i="4"/>
  <c r="G38" i="4"/>
  <c r="G39" i="4"/>
  <c r="G40" i="4"/>
  <c r="G41" i="4"/>
  <c r="G24" i="4"/>
  <c r="D119" i="4"/>
  <c r="D68" i="4"/>
  <c r="G69" i="4"/>
  <c r="G63" i="4"/>
  <c r="G51" i="4"/>
  <c r="G48" i="4"/>
  <c r="G47" i="4"/>
  <c r="G46" i="4"/>
  <c r="G45" i="4"/>
  <c r="G44" i="4"/>
  <c r="G43" i="4"/>
  <c r="G34" i="4"/>
  <c r="G32" i="4"/>
  <c r="G31" i="4"/>
  <c r="G30" i="4"/>
  <c r="G29" i="4"/>
  <c r="G28" i="4"/>
  <c r="G27" i="4"/>
  <c r="G26" i="4"/>
  <c r="G25" i="4"/>
  <c r="G91" i="4" l="1"/>
  <c r="G92" i="4" s="1"/>
  <c r="D42" i="4"/>
  <c r="G93" i="4" l="1"/>
  <c r="D90" i="4"/>
  <c r="C5" i="8" l="1"/>
  <c r="D73" i="8" l="1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D59" i="8"/>
  <c r="G58" i="8"/>
  <c r="G57" i="8"/>
  <c r="G56" i="8"/>
  <c r="G55" i="8"/>
  <c r="G54" i="8"/>
  <c r="D53" i="8"/>
  <c r="G52" i="8"/>
  <c r="G51" i="8"/>
  <c r="G50" i="8"/>
  <c r="G49" i="8"/>
  <c r="G48" i="8"/>
  <c r="G47" i="8"/>
  <c r="G46" i="8"/>
  <c r="G45" i="8"/>
  <c r="G44" i="8"/>
  <c r="D43" i="8"/>
  <c r="G42" i="8"/>
  <c r="G41" i="8"/>
  <c r="G40" i="8"/>
  <c r="G39" i="8"/>
  <c r="G38" i="8"/>
  <c r="G37" i="8"/>
  <c r="G36" i="8"/>
  <c r="G35" i="8"/>
  <c r="G34" i="8"/>
  <c r="G33" i="8"/>
  <c r="G32" i="8"/>
  <c r="G31" i="8"/>
  <c r="D30" i="8"/>
  <c r="G29" i="8"/>
  <c r="G28" i="8"/>
  <c r="G27" i="8"/>
  <c r="G26" i="8"/>
  <c r="G25" i="8"/>
  <c r="G24" i="8"/>
  <c r="G23" i="8"/>
  <c r="G22" i="8"/>
  <c r="G74" i="8" l="1"/>
  <c r="G75" i="8" s="1"/>
  <c r="G76" i="8" s="1"/>
  <c r="D98" i="8" l="1"/>
  <c r="D6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5365419-C33E-4A55-9F4E-892157E7318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2E3EDF9-06A5-4477-AAB7-C085C96BD59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9695032-C29F-4353-9FF0-13F962A18DB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32EABE5-BDF9-498F-8A21-97B9497B63E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00000000-0006-0000-01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<sst xmlns="http://schemas.openxmlformats.org/spreadsheetml/2006/main" count="548" uniqueCount="334">
  <si>
    <t>CANT.</t>
  </si>
  <si>
    <t>COD. ARTICULO</t>
  </si>
  <si>
    <t xml:space="preserve">DESCRIPCION ARTICULO </t>
  </si>
  <si>
    <t>PRECIO UNITARIO</t>
  </si>
  <si>
    <t>PRECIO TOTAL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</si>
  <si>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</si>
  <si>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</si>
  <si>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</si>
  <si>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</si>
  <si>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</si>
  <si>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</si>
  <si>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</si>
  <si>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</si>
  <si>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</si>
  <si>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</si>
  <si>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</si>
  <si>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</si>
  <si>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</si>
  <si>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</si>
  <si>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</si>
  <si>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</si>
  <si>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CANTIDAD</t>
  </si>
  <si>
    <t>CODIGO</t>
  </si>
  <si>
    <t>DESCRIPCIÓN</t>
  </si>
  <si>
    <t>35V-DIST-305</t>
  </si>
  <si>
    <t>35V-DIST-306</t>
  </si>
  <si>
    <t>35V-DIST-307</t>
  </si>
  <si>
    <t>35V-DIST-308</t>
  </si>
  <si>
    <t>35V-DIST-309</t>
  </si>
  <si>
    <t>35V-DIST-310</t>
  </si>
  <si>
    <t>35V-DIST-311</t>
  </si>
  <si>
    <t>35V-DIST-312</t>
  </si>
  <si>
    <t>35V-DLF2-003-R</t>
  </si>
  <si>
    <t>35V-DLF2-004-R</t>
  </si>
  <si>
    <t>35V-DLF2-005-R</t>
  </si>
  <si>
    <t>35V-DLF2-006-R</t>
  </si>
  <si>
    <t>35V-DLF2-007-R</t>
  </si>
  <si>
    <t>35V-DLF2-008-R</t>
  </si>
  <si>
    <t>35V-DLF2-003-L</t>
  </si>
  <si>
    <t>35V-DLF2-004-L</t>
  </si>
  <si>
    <t>35V-DLF2-005-L</t>
  </si>
  <si>
    <t>35V-DLF2-006-L</t>
  </si>
  <si>
    <t>35V-DLF2-007-L</t>
  </si>
  <si>
    <t>35V-DLF2-008-L</t>
  </si>
  <si>
    <t>28L-SO-L10-TA</t>
  </si>
  <si>
    <t>28L-SO-L12-TA</t>
  </si>
  <si>
    <t>28L-SO-L14-TA</t>
  </si>
  <si>
    <t>28L-SO-L16-TA</t>
  </si>
  <si>
    <t>28L-SO-L18-TA</t>
  </si>
  <si>
    <t>35-SO-L50-T</t>
  </si>
  <si>
    <t>35-SO-L55-T</t>
  </si>
  <si>
    <t>35-SO-L60-T</t>
  </si>
  <si>
    <t>35-SO-L65-T</t>
  </si>
  <si>
    <t>35-SO-L70-T</t>
  </si>
  <si>
    <t>INSTRUMENTAL ARIX Ankle System 2.8 / 3.5 Lateral Distal Fibula Plate</t>
  </si>
  <si>
    <t xml:space="preserve">113-HF-616 </t>
  </si>
  <si>
    <t xml:space="preserve">111-206 </t>
  </si>
  <si>
    <t xml:space="preserve">111-266 </t>
  </si>
  <si>
    <t xml:space="preserve">114-009 </t>
  </si>
  <si>
    <t xml:space="preserve">111-068-3 </t>
  </si>
  <si>
    <t xml:space="preserve">111-096 </t>
  </si>
  <si>
    <t xml:space="preserve">111-260 </t>
  </si>
  <si>
    <t xml:space="preserve">111-204 </t>
  </si>
  <si>
    <t xml:space="preserve">112-35-703 </t>
  </si>
  <si>
    <t xml:space="preserve">112-28-702 </t>
  </si>
  <si>
    <t xml:space="preserve">111-172 </t>
  </si>
  <si>
    <t xml:space="preserve">111-170 </t>
  </si>
  <si>
    <t xml:space="preserve">111-202 </t>
  </si>
  <si>
    <t xml:space="preserve">111-201 </t>
  </si>
  <si>
    <t xml:space="preserve">111-157 </t>
  </si>
  <si>
    <t xml:space="preserve">111-088 </t>
  </si>
  <si>
    <t xml:space="preserve">MANGO DE ATORNILLADOR </t>
  </si>
  <si>
    <t xml:space="preserve">PINZA DE SUJECION </t>
  </si>
  <si>
    <t xml:space="preserve">ANCLAJE RAPIDO </t>
  </si>
  <si>
    <t xml:space="preserve">GUIA DE BLOQUEO </t>
  </si>
  <si>
    <t xml:space="preserve">GUIA DE ANGULO VARIABLE </t>
  </si>
  <si>
    <t>MEDIDOR DE PROFUNDIDAD</t>
  </si>
  <si>
    <t>35L-SO-L26-TA</t>
  </si>
  <si>
    <t xml:space="preserve">GUIA Ø2.4 FIXED (Optional) </t>
  </si>
  <si>
    <t>GUIA ANGULO VARIABLE  Ø2.7 FIXED</t>
  </si>
  <si>
    <t xml:space="preserve">112-28-701 L </t>
  </si>
  <si>
    <t xml:space="preserve">DISPENSADOR DE PINES </t>
  </si>
  <si>
    <t>PIN GUIA  Ø1.6</t>
  </si>
  <si>
    <t>DOBLADORAS DE PLACA</t>
  </si>
  <si>
    <t xml:space="preserve">MANGO DE GUIA ANGULO VARIABLE </t>
  </si>
  <si>
    <t>J220120-L065</t>
  </si>
  <si>
    <t>J211223-L022</t>
  </si>
  <si>
    <t>R211202-L018</t>
  </si>
  <si>
    <t>J211223-L024</t>
  </si>
  <si>
    <t>J211125-L066</t>
  </si>
  <si>
    <t>ENTREGADO POR:</t>
  </si>
  <si>
    <t>RECIBIDO POR: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</si>
  <si>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</si>
  <si>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</si>
  <si>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</si>
  <si>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</si>
  <si>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</si>
  <si>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</si>
  <si>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</si>
  <si>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</si>
  <si>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</si>
  <si>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</si>
  <si>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</si>
  <si>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INTRUMENTADOR:</t>
  </si>
  <si>
    <t>VENTA -CIRUGÍA</t>
  </si>
  <si>
    <t>Lote</t>
  </si>
  <si>
    <t>J190513-L028</t>
  </si>
  <si>
    <t>R200827-L006</t>
  </si>
  <si>
    <t>R200827-L007</t>
  </si>
  <si>
    <t>J200821-L101</t>
  </si>
  <si>
    <t>R200827-L009</t>
  </si>
  <si>
    <t>J200727-L040</t>
  </si>
  <si>
    <t>J200727-L041</t>
  </si>
  <si>
    <t>J200727-L045</t>
  </si>
  <si>
    <t>J200821-L009</t>
  </si>
  <si>
    <t>J201015-L046</t>
  </si>
  <si>
    <t>J200821-L093</t>
  </si>
  <si>
    <t>J200821-L006</t>
  </si>
  <si>
    <t>J200821-L007</t>
  </si>
  <si>
    <t>R210120-L016</t>
  </si>
  <si>
    <t>R210120-L017</t>
  </si>
  <si>
    <t xml:space="preserve">TIPO DE SEGURO </t>
  </si>
  <si>
    <t xml:space="preserve">IDENTIFICACION DEL PACIENTE </t>
  </si>
  <si>
    <t>J211223-L031</t>
  </si>
  <si>
    <t>J211223-L121</t>
  </si>
  <si>
    <t>J211223-L034</t>
  </si>
  <si>
    <t>J211223-L123</t>
  </si>
  <si>
    <t>J220110-L070</t>
  </si>
  <si>
    <t>J210121-L116</t>
  </si>
  <si>
    <t>J220706-L213</t>
  </si>
  <si>
    <t>J220831-L067</t>
  </si>
  <si>
    <t>J220706-L149</t>
  </si>
  <si>
    <t>R211202-L007</t>
  </si>
  <si>
    <t>J211125-L064</t>
  </si>
  <si>
    <t>J211125-L067</t>
  </si>
  <si>
    <t>J210907-L102</t>
  </si>
  <si>
    <t xml:space="preserve">SUBTOTAL </t>
  </si>
  <si>
    <t>IVA 12%</t>
  </si>
  <si>
    <t>TOTAL</t>
  </si>
  <si>
    <t>GUIA DE ANGULO VARIABLE  2.8</t>
  </si>
  <si>
    <t>GUIA DE ANGULO VARIABLE 3.5</t>
  </si>
  <si>
    <t>111-170</t>
  </si>
  <si>
    <t>111-100</t>
  </si>
  <si>
    <t>GUIA DOBLE 2.7/3.6</t>
  </si>
  <si>
    <t>111-260</t>
  </si>
  <si>
    <t xml:space="preserve">GUIA DOBLE 2.7 </t>
  </si>
  <si>
    <t>111-204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</si>
  <si>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</si>
  <si>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</si>
  <si>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</si>
  <si>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</si>
  <si>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</si>
  <si>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</si>
  <si>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</si>
  <si>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>NOTA</t>
  </si>
  <si>
    <t>VERIFICADO POR</t>
  </si>
  <si>
    <t>OBSERVACIONES</t>
  </si>
  <si>
    <t>J220831-L045</t>
  </si>
  <si>
    <t>L220831-L046</t>
  </si>
  <si>
    <t>J200826-L033</t>
  </si>
  <si>
    <t>J220714-L115</t>
  </si>
  <si>
    <t>J211223-L021</t>
  </si>
  <si>
    <t>J220907-L082</t>
  </si>
  <si>
    <t>J220706-L215</t>
  </si>
  <si>
    <t>PLACA PARA PERONÉ DISTAL 2, STARIX DERECHA, 3H</t>
  </si>
  <si>
    <t>PLACA PARA PERONÉ DISTAL 2, STARIX DERECHA, 4H</t>
  </si>
  <si>
    <t>PLACA PARA PERONÉ DISTAL 2, STARIX DERECHA, 5H</t>
  </si>
  <si>
    <t>PLACA PARA PERONÉ DISTAL 2, STARIX DERECHA, 6H</t>
  </si>
  <si>
    <t>PLACA PARA PERONÉ DISTAL 2, STARIX DERECHA, 7H</t>
  </si>
  <si>
    <t>PLACA PARA PERONÉ DISTAL 2, STARIX DERECHA, 8H</t>
  </si>
  <si>
    <t>PLACA PARA PERONÉ DISTAL 2, STARIX IZQUIERDA, 3H</t>
  </si>
  <si>
    <t>PLACA PARA PERONÉ DISTAL 2, STARIX IZQUIERDA, 4H</t>
  </si>
  <si>
    <t>PLACA PARA PERONÉ DISTAL 2, STARIX IZQUIERDA, 5H</t>
  </si>
  <si>
    <t>PLACA PARA PERONÉ DISTAL 2, STARIX IZQUIERDA, 6H</t>
  </si>
  <si>
    <t>PLACA PARA PERONÉ DISTAL 2, STARIX IZQUIERDA, 7H</t>
  </si>
  <si>
    <t>PLACA PARA PERONÉ DISTAL 2, STARIX IZQUIERDA, 8H</t>
  </si>
  <si>
    <t>3.5 TORNILLO DE BLOQUEO LONGITUD 10mm</t>
  </si>
  <si>
    <t>3.5 TORNILLO DE BLOQUEO LONGITUD 12mm</t>
  </si>
  <si>
    <t>3.5 TORNILLO DE BLOQUEO LONGITUD 14mm</t>
  </si>
  <si>
    <t>3.5 TORNILLO DE BLOQUEO LONGITUD 16mm</t>
  </si>
  <si>
    <t>3.5 TORNILLO DE BLOQUEO LONGITUD 18mm</t>
  </si>
  <si>
    <t>3.5 TORNILLO DE BLOQUEO LONGITUD 20mm</t>
  </si>
  <si>
    <t>3.5 TORNILLO DE BLOQUEO LONGITUD 22mm</t>
  </si>
  <si>
    <t>3.5 TORNILLO DE BLOQUEO LONGITUD 24mm</t>
  </si>
  <si>
    <t>3.5 TORNILLO SIN BLOQUEO LONGITUD 10mm</t>
  </si>
  <si>
    <t>3.5 TORNILLO SIN BLOQUEO LONGITUD 16mm</t>
  </si>
  <si>
    <t>3.5 TORNILLO SIN BLOQUEO LONGITUD 20mm</t>
  </si>
  <si>
    <t>3.5 TORNILLO SIN BLOQUEO LONGITUD 50mm</t>
  </si>
  <si>
    <t>3.5 TORNILLO DE BLOQUEO LONGITUD 26mm</t>
  </si>
  <si>
    <t>2.8 BLOQUEO CORTICAL T10 10mm TITANIO STARIX</t>
  </si>
  <si>
    <t>2.8 BLOQUEO CORTICAL T10 12mm TITANIO STARIX</t>
  </si>
  <si>
    <t>2.8 BLOQUEO CORTICAL T10 14mm TITANIO STARIX</t>
  </si>
  <si>
    <t>2.8 BLOQUEO CORTICAL T10 16mm TITANIO STARIX</t>
  </si>
  <si>
    <t>2.8 BLOQUEO CORTICAL T10 18mm TITANIO STARIX</t>
  </si>
  <si>
    <t>3.5 TORNILLO SIN BLOQUEO LONGITUD 12mm</t>
  </si>
  <si>
    <t>3.5 TORNILLO SIN BLOQUEO LONGITUD 14mm</t>
  </si>
  <si>
    <t>3.5 TORNILLO SIN BLOQUEO LONGITUD 18mm</t>
  </si>
  <si>
    <t>3.5 TORNILLO SIN BLOQUEO LONGITUD 22mm</t>
  </si>
  <si>
    <t>3.5 TORNILLO SIN BLOQUEO LONGITUD 24mm</t>
  </si>
  <si>
    <t>3.5 TORNILLO SIN BLOQUEO LONGITUD 55mm</t>
  </si>
  <si>
    <t>3.5 TORNILLO SIN BLOQUEO LONGITUD 60mm</t>
  </si>
  <si>
    <t>3.5 TORNILLO SIN BLOQUEO LONGITUD 65mm</t>
  </si>
  <si>
    <t>3.5 TORNILLO SIN BLOQUEO LONGITUD 70mm</t>
  </si>
  <si>
    <t>TIPO TUBULAR 1/3 LONGITUD 70 mm 5 AGUJEROS</t>
  </si>
  <si>
    <t xml:space="preserve"> TIPO TUBULAR 1/3 LONGITUD 82 mm 6 AGUJEROS</t>
  </si>
  <si>
    <t xml:space="preserve"> TIPO TUBULAR 1/3 LONGITUD 94 mm 7 AGUJEROS</t>
  </si>
  <si>
    <t xml:space="preserve"> TIPO TUBULAR 1/3 LONGITUD 106 mm 8 AGUJEROS</t>
  </si>
  <si>
    <t xml:space="preserve"> TIPO TUBULAR 1/3 LONGITUD 118 mm 9 AGUJEROS</t>
  </si>
  <si>
    <t xml:space="preserve"> TIPO TUBULAR 1/3 LONGITUD 130 mm 10 AGUJEROS</t>
  </si>
  <si>
    <t xml:space="preserve"> TIPO TUBULAR 1/3 LONGITUD 142 mm 11 AGUJEROS</t>
  </si>
  <si>
    <t xml:space="preserve"> TIPO TUBULAR 1/3 LONGITUD 154 mm 12 AGUJEROS</t>
  </si>
  <si>
    <t>BROCA DE 2.7mm</t>
  </si>
  <si>
    <t xml:space="preserve">BROCA DE 2.8mm </t>
  </si>
  <si>
    <t xml:space="preserve">BROCA DE 3.6mm </t>
  </si>
  <si>
    <t xml:space="preserve">GUIA DE ANGULO VARIABLE 2.8mm </t>
  </si>
  <si>
    <t>GUIA DE BLOQUEO DE 2.8mm</t>
  </si>
  <si>
    <t>REGISTRO DE NOTA DE ENTREGA</t>
  </si>
  <si>
    <t>Código: R-ORT-02</t>
  </si>
  <si>
    <t>ANEXO AL PROCEDIMIENTO DE DESPACHO</t>
  </si>
  <si>
    <t>Edicion: 00</t>
  </si>
  <si>
    <t>INSTITUCION/CLINICA/HOSPITAL</t>
  </si>
  <si>
    <t xml:space="preserve"> INQ</t>
  </si>
  <si>
    <t xml:space="preserve">7:30AM </t>
  </si>
  <si>
    <t>LOCKING CORTICAL STARIX GREEN 3.5*10mm</t>
  </si>
  <si>
    <t>NON LOCKING CORTICAL SILVER  STARIX 3.5*10mm</t>
  </si>
  <si>
    <t>LOCKING CORTICAL STARIX GREEN 3.5*12mm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</si>
  <si>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</si>
  <si>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</si>
  <si>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</si>
  <si>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</si>
  <si>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3.5*22mm</t>
  </si>
  <si>
    <t>LOCKING CORTICAL STARIX GREEN 3.5*24mm</t>
  </si>
  <si>
    <t>NON LOCKING CORTICAL SILVER  STARIX 3.5*12mm</t>
  </si>
  <si>
    <t>NON LOCKING CORTICAL SILVER  STARIX 3.5*14mm</t>
  </si>
  <si>
    <t>NON LOCKING CORTICAL SILVER  STARIX 3.5*16mm</t>
  </si>
  <si>
    <t>NON LOCKING CORTICAL SILVER  STARIX 3.5*18mm</t>
  </si>
  <si>
    <t>NON LOCKING CORTICAL SILVER  STARIX 3.5*20mm</t>
  </si>
  <si>
    <t>NON LOCKING CORTICAL SILVER  STARIX 3.5*22mm</t>
  </si>
  <si>
    <t>NON LOCKING CORTICAL SILVER  STARIX 3.5*24mm</t>
  </si>
  <si>
    <t>NON LOCKING CORTICAL SILVER  STARIX 3.5*50mm</t>
  </si>
  <si>
    <t>NON LOCKING CORTICAL SILVER  STARIX 3.5*55mm</t>
  </si>
  <si>
    <t>NON LOCKING CORTICAL SILVER  STARIX 3.5*60mm</t>
  </si>
  <si>
    <t>NON LOCKING CORTICAL SILVER  STARIX 3.5*65mm</t>
  </si>
  <si>
    <t>NON LOCKING CORTICAL SILVER  STARIX 3.5*70mm</t>
  </si>
  <si>
    <t>35-SO-L26-T</t>
  </si>
  <si>
    <t>35-SO-L28-T</t>
  </si>
  <si>
    <t>35-SO-L30-T</t>
  </si>
  <si>
    <t>35-SO-L32-T</t>
  </si>
  <si>
    <t>35-SO-L34-T</t>
  </si>
  <si>
    <t>NON LOCKING CORTICAL SILVER  STARIX 3.5*26mm</t>
  </si>
  <si>
    <t>NON LOCKING CORTICAL SILVER  STARIX 3.5*28mm</t>
  </si>
  <si>
    <t>NON LOCKING CORTICAL SILVER  STARIX 3.5*30mm</t>
  </si>
  <si>
    <t>NON LOCKING CORTICAL SILVER  STARIX 3.5*32mm</t>
  </si>
  <si>
    <t>NON LOCKING CORTICAL SILVER  STARIX 3.5*34mm</t>
  </si>
  <si>
    <t>1/3 TYPE ALL THICKNESS 5HOLE</t>
  </si>
  <si>
    <t>1/3 TYPE ALL THICKNESS 6HOLE</t>
  </si>
  <si>
    <t>1/3 TYPE ALL THICKNESS 7HOLE</t>
  </si>
  <si>
    <t>1/3 TYPE ALL THICKNESS 8HOLE</t>
  </si>
  <si>
    <t>1/3 TYPE ALL THICKNESS 9HOLE</t>
  </si>
  <si>
    <t>1/3 TYPE ALL THICKNESS 10HOLE</t>
  </si>
  <si>
    <t>1/3 TYPE ALL THICKNESS 11HOLE</t>
  </si>
  <si>
    <t>1/3 TYPE ALL THICKNESS 12HOLE</t>
  </si>
  <si>
    <t>DISTAL FIBULA PLATE RIGHT 3H</t>
  </si>
  <si>
    <t>DISTAL FIBULA PLATE RIGHT 4H</t>
  </si>
  <si>
    <t>DISTAL FIBULA PLATE RIGHT 5H</t>
  </si>
  <si>
    <t>DISTAL FIBULA PLATE RIGHT 6H</t>
  </si>
  <si>
    <t>DISTAL FIBULA PLATE RIGHT 7H</t>
  </si>
  <si>
    <t>DISTAL FIBULA PLATE RIGHT 8H</t>
  </si>
  <si>
    <t>DISTAL FIBULA PLATE LEFT 3H</t>
  </si>
  <si>
    <t>DISTAL FIBULA PLATE LEFT 4H</t>
  </si>
  <si>
    <t>DISTAL FIBULA PLATE LEFT 5H</t>
  </si>
  <si>
    <t>DISTAL FIBULA PLATE LEFT 6H</t>
  </si>
  <si>
    <t>DISTAL FIBULA PLATE LEFT 7H</t>
  </si>
  <si>
    <t>DISTAL FIBULA PLATE LEFT 8H</t>
  </si>
  <si>
    <t>J221229-L025</t>
  </si>
  <si>
    <t/>
  </si>
  <si>
    <t>LOCKING CORTICAL STARIX GREEN 3.5*26mm</t>
  </si>
  <si>
    <t>Locking Body Screw  2.8*10mm</t>
  </si>
  <si>
    <t>Locking Body Screw  2.8*12mm</t>
  </si>
  <si>
    <t>Locking Body Screw  2.8*14mm</t>
  </si>
  <si>
    <t>Locking Body Screw  2.8*16mm</t>
  </si>
  <si>
    <t>Locking Body Screw  2.8*18mm</t>
  </si>
  <si>
    <t>J220831-L047</t>
  </si>
  <si>
    <t>GUIA DE BLOQUEO LARGA 2.8MM</t>
  </si>
  <si>
    <t>GUIA DE BLOQUEO CORTA 3.5MM</t>
  </si>
  <si>
    <t>111-202</t>
  </si>
  <si>
    <t xml:space="preserve"> </t>
  </si>
  <si>
    <t>DRILL DE GUIA DE ANGULO VARIABLE  3.5</t>
  </si>
  <si>
    <t>DRILL DE GUIA DE ANGULO VARIABLE  2.8</t>
  </si>
  <si>
    <t>VERSION: 01</t>
  </si>
  <si>
    <t>Fecha de elaboración: 22/02/2023</t>
  </si>
  <si>
    <t>Vigente hasta: 22/02/2026</t>
  </si>
  <si>
    <t>TEOTON SERVICIOS DE SALUD S.A.S.</t>
  </si>
  <si>
    <t>0990277583001</t>
  </si>
  <si>
    <t>INQ</t>
  </si>
  <si>
    <t>AV. DEL PERIODISTA Y CALLE 11A</t>
  </si>
  <si>
    <t xml:space="preserve">2:00PM </t>
  </si>
  <si>
    <t>DR. ARMIJOS</t>
  </si>
  <si>
    <t>J230407-L090</t>
  </si>
  <si>
    <t>J230804-L072</t>
  </si>
  <si>
    <t>INSTRUMENTAL ARIX Ankle System 2.8 / 3.5 Lateral Distal Fibula Plate HCKP</t>
  </si>
  <si>
    <t>1/3 TYPE ALL THICKNESS 4HOLE</t>
  </si>
  <si>
    <t>J230804-L023</t>
  </si>
  <si>
    <t>J230620-L248</t>
  </si>
  <si>
    <t>J230804-L073</t>
  </si>
  <si>
    <t>IMPACTOR DE PLACA</t>
  </si>
  <si>
    <t>J230721-L008</t>
  </si>
  <si>
    <t>J230602-L027</t>
  </si>
  <si>
    <t>J180305-L063</t>
  </si>
  <si>
    <t>J220714-L086</t>
  </si>
  <si>
    <t>LOTE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</si>
  <si>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</si>
  <si>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</si>
  <si>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</si>
  <si>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</si>
  <si>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</si>
  <si>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</si>
  <si>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</si>
  <si>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</si>
  <si>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</si>
  <si>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</si>
  <si>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</si>
  <si>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</si>
  <si>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</si>
  <si>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J220804-L095</t>
  </si>
  <si>
    <t>J230804-L071</t>
  </si>
  <si>
    <t>35V-DIST-304</t>
  </si>
  <si>
    <t>170405-A1751</t>
  </si>
  <si>
    <t xml:space="preserve">ROMERO ROMERO DAYAN MONSERRATH </t>
  </si>
  <si>
    <t>0923792733 HC 3094184</t>
  </si>
  <si>
    <t>BMI</t>
  </si>
  <si>
    <t>DR RICAURTE</t>
  </si>
  <si>
    <t>IVA 15%</t>
  </si>
  <si>
    <t>J221101-L063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</si>
</sst>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&quot;$&quot;\ * #,##0.00_-;\-&quot;$&quot;\ * #,##0.00_-;_-&quot;$&quot;\ * &quot;-&quot;??_-;_-@_-"/>
    <numFmt numFmtId="165" formatCode="_-[$$-240A]\ * #,##0.00_-;\-[$$-240A]\ * #,##0.00_-;_-[$$-240A]\ * &quot;-&quot;??_-;_-@_-"/>
    <numFmt numFmtId="166" formatCode="[$-F800]dddd\,\ mmmm\ dd\,\ yyyy"/>
    <numFmt numFmtId="167" formatCode="&quot;$&quot;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8">
    <xf numFmtId="0" fontId="0" fillId="0" borderId="0"/>
    <xf numFmtId="0" fontId="2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 applyProtection="1">
      <alignment horizontal="center" vertical="center" wrapText="1" readingOrder="1"/>
      <protection locked="0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9" fillId="0" borderId="0" xfId="0" applyFont="1"/>
    <xf numFmtId="0" fontId="3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1" xfId="0" applyFont="1" applyBorder="1"/>
    <xf numFmtId="0" fontId="9" fillId="0" borderId="0" xfId="0" applyFont="1" applyAlignment="1">
      <alignment horizontal="center" vertical="center"/>
    </xf>
    <xf numFmtId="0" fontId="11" fillId="6" borderId="0" xfId="0" applyFont="1" applyFill="1" applyAlignment="1">
      <alignment vertical="center"/>
    </xf>
    <xf numFmtId="0" fontId="11" fillId="6" borderId="0" xfId="0" applyFont="1" applyFill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6" fillId="0" borderId="0" xfId="1" applyFont="1"/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left"/>
    </xf>
    <xf numFmtId="0" fontId="10" fillId="0" borderId="0" xfId="1" applyFont="1"/>
    <xf numFmtId="0" fontId="17" fillId="4" borderId="2" xfId="0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7" fontId="7" fillId="0" borderId="2" xfId="0" applyNumberFormat="1" applyFont="1" applyBorder="1"/>
    <xf numFmtId="0" fontId="6" fillId="3" borderId="2" xfId="0" applyFont="1" applyFill="1" applyBorder="1" applyAlignment="1">
      <alignment horizontal="center" wrapText="1"/>
    </xf>
    <xf numFmtId="49" fontId="6" fillId="7" borderId="2" xfId="0" applyNumberFormat="1" applyFont="1" applyFill="1" applyBorder="1" applyAlignment="1">
      <alignment horizontal="center"/>
    </xf>
    <xf numFmtId="165" fontId="6" fillId="0" borderId="2" xfId="2" applyNumberFormat="1" applyFont="1" applyFill="1" applyBorder="1" applyAlignment="1"/>
    <xf numFmtId="0" fontId="7" fillId="0" borderId="2" xfId="0" applyFont="1" applyBorder="1" applyAlignment="1">
      <alignment horizontal="center" wrapText="1"/>
    </xf>
    <xf numFmtId="164" fontId="6" fillId="7" borderId="2" xfId="17" applyNumberFormat="1" applyFont="1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49" fontId="18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left"/>
    </xf>
    <xf numFmtId="167" fontId="5" fillId="0" borderId="0" xfId="1" applyNumberFormat="1" applyFont="1" applyAlignment="1">
      <alignment wrapText="1"/>
    </xf>
    <xf numFmtId="167" fontId="5" fillId="0" borderId="3" xfId="17" applyNumberFormat="1" applyFont="1" applyBorder="1" applyAlignment="1">
      <alignment horizontal="right"/>
    </xf>
    <xf numFmtId="167" fontId="5" fillId="0" borderId="2" xfId="17" applyNumberFormat="1" applyFont="1" applyBorder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left"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10" fillId="0" borderId="10" xfId="1" applyFont="1" applyBorder="1"/>
    <xf numFmtId="0" fontId="10" fillId="0" borderId="11" xfId="1" applyFont="1" applyBorder="1"/>
    <xf numFmtId="0" fontId="8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3" fillId="0" borderId="2" xfId="0" applyFont="1" applyBorder="1" applyAlignment="1">
      <alignment horizontal="left" vertical="center"/>
    </xf>
    <xf numFmtId="166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26" fillId="0" borderId="7" xfId="0" applyFont="1" applyBorder="1" applyAlignment="1">
      <alignment vertical="center" wrapText="1"/>
    </xf>
    <xf numFmtId="0" fontId="27" fillId="0" borderId="18" xfId="0" applyFont="1" applyBorder="1" applyAlignment="1">
      <alignment vertical="center" wrapText="1"/>
    </xf>
    <xf numFmtId="0" fontId="22" fillId="3" borderId="2" xfId="0" applyFont="1" applyFill="1" applyBorder="1" applyAlignment="1">
      <alignment horizontal="center" vertical="center"/>
    </xf>
    <xf numFmtId="49" fontId="3" fillId="0" borderId="2" xfId="0" quotePrefix="1" applyNumberFormat="1" applyFont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20" fontId="3" fillId="0" borderId="2" xfId="0" applyNumberFormat="1" applyFont="1" applyBorder="1" applyAlignment="1">
      <alignment vertical="center"/>
    </xf>
    <xf numFmtId="49" fontId="22" fillId="0" borderId="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167" fontId="7" fillId="0" borderId="0" xfId="0" applyNumberFormat="1" applyFont="1"/>
    <xf numFmtId="165" fontId="6" fillId="0" borderId="0" xfId="2" applyNumberFormat="1" applyFont="1" applyFill="1" applyBorder="1" applyAlignment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67" fontId="5" fillId="0" borderId="2" xfId="1" applyNumberFormat="1" applyFont="1" applyBorder="1" applyAlignment="1">
      <alignment horizontal="right" wrapText="1"/>
    </xf>
    <xf numFmtId="0" fontId="7" fillId="0" borderId="2" xfId="0" applyFont="1" applyBorder="1"/>
    <xf numFmtId="0" fontId="31" fillId="0" borderId="0" xfId="0" applyFont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Alignment="1">
      <alignment horizontal="left"/>
    </xf>
    <xf numFmtId="0" fontId="31" fillId="0" borderId="0" xfId="1" applyFont="1" applyAlignment="1">
      <alignment horizontal="center"/>
    </xf>
    <xf numFmtId="0" fontId="31" fillId="0" borderId="0" xfId="1" applyFont="1" applyAlignment="1">
      <alignment horizontal="left"/>
    </xf>
    <xf numFmtId="0" fontId="32" fillId="0" borderId="0" xfId="0" applyFont="1"/>
    <xf numFmtId="0" fontId="31" fillId="0" borderId="0" xfId="0" applyFont="1"/>
    <xf numFmtId="0" fontId="7" fillId="0" borderId="19" xfId="0" applyFont="1" applyBorder="1"/>
    <xf numFmtId="0" fontId="7" fillId="8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49" fontId="22" fillId="0" borderId="2" xfId="0" quotePrefix="1" applyNumberFormat="1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0" fillId="3" borderId="7" xfId="0" applyFont="1" applyFill="1" applyBorder="1" applyAlignment="1">
      <alignment horizontal="left" vertical="center"/>
    </xf>
    <xf numFmtId="0" fontId="20" fillId="3" borderId="9" xfId="0" applyFont="1" applyFill="1" applyBorder="1" applyAlignment="1">
      <alignment horizontal="left" vertical="center"/>
    </xf>
    <xf numFmtId="0" fontId="20" fillId="0" borderId="14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30" fillId="0" borderId="7" xfId="0" applyFont="1" applyBorder="1" applyAlignment="1">
      <alignment horizontal="left" vertical="center" wrapText="1"/>
    </xf>
    <xf numFmtId="0" fontId="30" fillId="0" borderId="9" xfId="0" applyFont="1" applyBorder="1" applyAlignment="1">
      <alignment horizontal="left" vertical="center" wrapText="1"/>
    </xf>
    <xf numFmtId="0" fontId="30" fillId="0" borderId="10" xfId="0" applyFont="1" applyBorder="1" applyAlignment="1">
      <alignment horizontal="left" vertical="center" wrapText="1"/>
    </xf>
    <xf numFmtId="0" fontId="30" fillId="0" borderId="11" xfId="0" applyFont="1" applyBorder="1" applyAlignment="1">
      <alignment horizontal="left" vertical="center" wrapText="1"/>
    </xf>
    <xf numFmtId="0" fontId="11" fillId="6" borderId="0" xfId="0" applyFont="1" applyFill="1" applyAlignment="1">
      <alignment horizontal="left" vertical="center"/>
    </xf>
    <xf numFmtId="0" fontId="11" fillId="6" borderId="4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166" fontId="3" fillId="0" borderId="2" xfId="0" applyNumberFormat="1" applyFont="1" applyBorder="1" applyAlignment="1">
      <alignment horizontal="left" vertical="center"/>
    </xf>
    <xf numFmtId="20" fontId="3" fillId="0" borderId="12" xfId="0" applyNumberFormat="1" applyFont="1" applyBorder="1" applyAlignment="1">
      <alignment horizontal="left" vertical="center"/>
    </xf>
    <xf numFmtId="20" fontId="3" fillId="0" borderId="13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8" fillId="2" borderId="0" xfId="0" applyFont="1" applyFill="1" applyAlignment="1">
      <alignment horizont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0" fillId="3" borderId="5" xfId="0" applyFont="1" applyFill="1" applyBorder="1" applyAlignment="1">
      <alignment horizontal="left" vertical="center"/>
    </xf>
    <xf numFmtId="0" fontId="20" fillId="3" borderId="6" xfId="0" applyFont="1" applyFill="1" applyBorder="1" applyAlignment="1">
      <alignment horizontal="left" vertical="center"/>
    </xf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0" fillId="0" borderId="7" xfId="1" applyFont="1" applyBorder="1" applyAlignment="1">
      <alignment horizontal="left"/>
    </xf>
    <xf numFmtId="0" fontId="20" fillId="0" borderId="9" xfId="1" applyFont="1" applyBorder="1" applyAlignment="1">
      <alignment horizontal="left"/>
    </xf>
    <xf numFmtId="0" fontId="22" fillId="3" borderId="12" xfId="0" applyFont="1" applyFill="1" applyBorder="1" applyAlignment="1">
      <alignment horizontal="left" vertical="center"/>
    </xf>
    <xf numFmtId="0" fontId="22" fillId="3" borderId="13" xfId="0" applyFont="1" applyFill="1" applyBorder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49" fontId="3" fillId="3" borderId="12" xfId="0" applyNumberFormat="1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/>
    </xf>
  </cellXfs>
  <cellStyles count="18">
    <cellStyle name="Moneda" xfId="17" builtinId="4"/>
    <cellStyle name="Moneda [0] 2" xfId="2" xr:uid="{00000000-0005-0000-0000-000001000000}"/>
    <cellStyle name="Moneda [0] 2 2" xfId="13" xr:uid="{00000000-0005-0000-0000-000002000000}"/>
    <cellStyle name="Moneda [0] 2 3" xfId="3" xr:uid="{00000000-0005-0000-0000-000003000000}"/>
    <cellStyle name="Moneda [0] 2 4" xfId="7" xr:uid="{00000000-0005-0000-0000-000004000000}"/>
    <cellStyle name="Moneda [0] 3" xfId="12" xr:uid="{00000000-0005-0000-0000-000005000000}"/>
    <cellStyle name="Moneda [0] 4" xfId="6" xr:uid="{00000000-0005-0000-0000-000006000000}"/>
    <cellStyle name="Moneda 2" xfId="11" xr:uid="{00000000-0005-0000-0000-000007000000}"/>
    <cellStyle name="Moneda 2 2" xfId="14" xr:uid="{00000000-0005-0000-0000-000008000000}"/>
    <cellStyle name="Moneda 3" xfId="10" xr:uid="{00000000-0005-0000-0000-000009000000}"/>
    <cellStyle name="Moneda 4" xfId="15" xr:uid="{00000000-0005-0000-0000-00000A000000}"/>
    <cellStyle name="Moneda 5" xfId="5" xr:uid="{00000000-0005-0000-0000-00000B000000}"/>
    <cellStyle name="Moneda 6" xfId="4" xr:uid="{00000000-0005-0000-0000-00000C000000}"/>
    <cellStyle name="Moneda 7" xfId="8" xr:uid="{00000000-0005-0000-0000-00000D000000}"/>
    <cellStyle name="Moneda 8" xfId="9" xr:uid="{00000000-0005-0000-0000-00000E000000}"/>
    <cellStyle name="Moneda 9" xfId="16" xr:uid="{00000000-0005-0000-0000-00000F000000}"/>
    <cellStyle name="Normal" xfId="0" builtinId="0"/>
    <cellStyle name="Normal 2" xfId="1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830069</xdr:colOff>
      <xdr:row>1</xdr:row>
      <xdr:rowOff>18357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6EDA8564-75AC-4DDA-A26B-6430D67E29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0069" y="332682"/>
          <a:ext cx="1728073" cy="58221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830069</xdr:colOff>
      <xdr:row>1</xdr:row>
      <xdr:rowOff>18357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856264C5-C546-4D71-A290-D2FDFA4047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0069" y="323157"/>
          <a:ext cx="1728073" cy="58221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525269</xdr:colOff>
      <xdr:row>1</xdr:row>
      <xdr:rowOff>31057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5CDBC97F-CD68-4A4D-9133-447B9F8E47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5269" y="2850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91FD4-B4BF-4478-B90D-D4FAB13E48EB}">
  <dimension ref="A1:I50"/>
  <sheetViews>
    <sheetView showGridLines="0" tabSelected="1" view="pageBreakPreview" zoomScale="55" zoomScaleNormal="55" zoomScaleSheetLayoutView="55" workbookViewId="0">
      <selection activeCell="B25" sqref="B25"/>
    </sheetView>
  </sheetViews>
  <sheetFormatPr baseColWidth="10" defaultColWidth="17.5703125" defaultRowHeight="24.95" customHeight="1" x14ac:dyDescent="0.2"/>
  <cols>
    <col min="1" max="1" width="27.28515625" style="1" customWidth="1"/>
    <col min="2" max="2" width="23.7109375" style="1" bestFit="1" customWidth="1"/>
    <col min="3" max="3" width="62" style="1" bestFit="1" customWidth="1"/>
    <col min="4" max="4" width="20.140625" style="3" customWidth="1"/>
    <col min="5" max="5" width="25.140625" style="3" bestFit="1" customWidth="1"/>
    <col min="6" max="16384" width="17.5703125" style="1"/>
  </cols>
  <sheetData>
    <row r="1" spans="1:8" customFormat="1" ht="24.95" customHeight="1" thickBot="1" x14ac:dyDescent="0.3">
      <c r="A1" s="2"/>
      <c r="B1" s="10"/>
      <c r="C1" s="11"/>
      <c r="D1" s="11"/>
      <c r="E1" s="11"/>
      <c r="F1" s="29"/>
    </row>
    <row r="2" spans="1:8" customFormat="1" ht="24.6" customHeight="1" thickBot="1" x14ac:dyDescent="0.3">
      <c r="A2" s="53"/>
      <c r="B2" s="54"/>
      <c r="C2" s="95" t="s">
        <v>216</v>
      </c>
      <c r="D2" s="97" t="s">
        <v>217</v>
      </c>
      <c r="E2" s="98"/>
      <c r="F2" s="29"/>
    </row>
    <row r="3" spans="1:8" customFormat="1" ht="24.95" customHeight="1" thickBot="1" x14ac:dyDescent="0.4">
      <c r="A3" s="63"/>
      <c r="B3" s="64"/>
      <c r="C3" s="96"/>
      <c r="D3" s="65" t="s">
        <v>289</v>
      </c>
      <c r="E3" s="66"/>
      <c r="F3" s="30"/>
    </row>
    <row r="4" spans="1:8" customFormat="1" ht="24.95" customHeight="1" thickBot="1" x14ac:dyDescent="0.4">
      <c r="A4" s="63"/>
      <c r="B4" s="64"/>
      <c r="C4" s="99" t="s">
        <v>218</v>
      </c>
      <c r="D4" s="101" t="s">
        <v>290</v>
      </c>
      <c r="E4" s="102"/>
      <c r="F4" s="30"/>
    </row>
    <row r="5" spans="1:8" customFormat="1" ht="24.95" customHeight="1" thickBot="1" x14ac:dyDescent="0.4">
      <c r="A5" s="55"/>
      <c r="B5" s="56"/>
      <c r="C5" s="100"/>
      <c r="D5" s="103" t="s">
        <v>291</v>
      </c>
      <c r="E5" s="104"/>
      <c r="F5" s="30"/>
    </row>
    <row r="6" spans="1:8" customFormat="1" ht="24.95" customHeight="1" x14ac:dyDescent="0.35">
      <c r="A6" s="33"/>
      <c r="B6" s="33"/>
      <c r="C6" s="33"/>
      <c r="D6" s="33"/>
      <c r="E6" s="33"/>
      <c r="F6" s="30"/>
    </row>
    <row r="7" spans="1:8" customFormat="1" ht="24.95" customHeight="1" x14ac:dyDescent="0.35">
      <c r="A7" s="23" t="s">
        <v>92</v>
      </c>
      <c r="B7" s="23"/>
      <c r="C7" s="60">
        <v>45384</v>
      </c>
      <c r="D7" s="23" t="s">
        <v>93</v>
      </c>
      <c r="E7" s="67">
        <v>20230400467</v>
      </c>
      <c r="F7" s="30"/>
    </row>
    <row r="8" spans="1:8" customFormat="1" ht="24.95" customHeight="1" x14ac:dyDescent="0.35">
      <c r="A8" s="14"/>
      <c r="B8" s="14"/>
      <c r="C8" s="14"/>
      <c r="D8" s="14"/>
      <c r="E8" s="14"/>
      <c r="F8" s="30"/>
    </row>
    <row r="9" spans="1:8" customFormat="1" ht="24.95" customHeight="1" x14ac:dyDescent="0.35">
      <c r="A9" s="23" t="s">
        <v>94</v>
      </c>
      <c r="B9" s="23"/>
      <c r="C9" s="59" t="s">
        <v>292</v>
      </c>
      <c r="D9" s="24" t="s">
        <v>95</v>
      </c>
      <c r="E9" s="68" t="s">
        <v>293</v>
      </c>
      <c r="F9" s="30"/>
    </row>
    <row r="10" spans="1:8" customFormat="1" ht="24.95" customHeight="1" x14ac:dyDescent="0.35">
      <c r="A10" s="14"/>
      <c r="B10" s="14"/>
      <c r="C10" s="14"/>
      <c r="D10" s="14"/>
      <c r="E10" s="14"/>
      <c r="F10" s="30"/>
    </row>
    <row r="11" spans="1:8" customFormat="1" ht="24.95" customHeight="1" x14ac:dyDescent="0.35">
      <c r="A11" s="105" t="s">
        <v>220</v>
      </c>
      <c r="B11" s="106"/>
      <c r="C11" s="59" t="s">
        <v>292</v>
      </c>
      <c r="D11" s="24" t="s">
        <v>154</v>
      </c>
      <c r="E11" s="69" t="s">
        <v>294</v>
      </c>
      <c r="F11" s="30"/>
    </row>
    <row r="12" spans="1:8" customFormat="1" ht="24.95" customHeight="1" x14ac:dyDescent="0.35">
      <c r="A12" s="14"/>
      <c r="B12" s="14"/>
      <c r="C12" s="14"/>
      <c r="D12" s="14"/>
      <c r="E12" s="14"/>
      <c r="F12" s="30"/>
    </row>
    <row r="13" spans="1:8" customFormat="1" ht="44.25" customHeight="1" x14ac:dyDescent="0.35">
      <c r="A13" s="23" t="s">
        <v>96</v>
      </c>
      <c r="B13" s="23"/>
      <c r="C13" s="61" t="s">
        <v>295</v>
      </c>
      <c r="D13" s="24" t="s">
        <v>97</v>
      </c>
      <c r="E13" s="70" t="s">
        <v>104</v>
      </c>
      <c r="F13" s="30"/>
    </row>
    <row r="14" spans="1:8" customFormat="1" ht="24.95" customHeight="1" x14ac:dyDescent="0.35">
      <c r="A14" s="14"/>
      <c r="B14" s="14"/>
      <c r="C14" s="14"/>
      <c r="D14" s="14"/>
      <c r="E14" s="14"/>
      <c r="F14" s="30"/>
      <c r="G14" s="94"/>
      <c r="H14" s="2"/>
    </row>
    <row r="15" spans="1:8" s="2" customFormat="1" ht="24.95" customHeight="1" x14ac:dyDescent="0.2">
      <c r="A15" s="23" t="s">
        <v>98</v>
      </c>
      <c r="B15" s="23"/>
      <c r="C15" s="60">
        <v>45384</v>
      </c>
      <c r="D15" s="24" t="s">
        <v>99</v>
      </c>
      <c r="E15" s="71">
        <v>0.79166666666666663</v>
      </c>
      <c r="G15" s="94"/>
    </row>
    <row r="16" spans="1:8" s="2" customFormat="1" ht="24.95" customHeight="1" x14ac:dyDescent="0.25">
      <c r="A16" s="14"/>
      <c r="B16" s="14"/>
      <c r="C16" s="14"/>
      <c r="D16" s="14"/>
      <c r="E16" s="14"/>
      <c r="G16" s="22"/>
    </row>
    <row r="17" spans="1:9" s="2" customFormat="1" ht="24.95" customHeight="1" x14ac:dyDescent="0.2">
      <c r="A17" s="23" t="s">
        <v>100</v>
      </c>
      <c r="B17" s="23"/>
      <c r="C17" s="70" t="s">
        <v>331</v>
      </c>
      <c r="D17" s="15"/>
      <c r="E17" s="18"/>
      <c r="G17" s="22"/>
    </row>
    <row r="18" spans="1:9" s="2" customFormat="1" ht="24.95" customHeight="1" x14ac:dyDescent="0.25">
      <c r="A18" s="14"/>
      <c r="B18" s="14"/>
      <c r="C18" s="14"/>
      <c r="D18" s="14"/>
      <c r="E18" s="14"/>
      <c r="G18" s="22"/>
    </row>
    <row r="19" spans="1:9" s="2" customFormat="1" ht="24.95" customHeight="1" x14ac:dyDescent="0.2">
      <c r="A19" s="23" t="s">
        <v>101</v>
      </c>
      <c r="B19" s="23"/>
      <c r="C19" s="70" t="s">
        <v>328</v>
      </c>
      <c r="D19" s="24" t="s">
        <v>121</v>
      </c>
      <c r="E19" s="71" t="s">
        <v>330</v>
      </c>
      <c r="G19" s="22"/>
    </row>
    <row r="20" spans="1:9" s="2" customFormat="1" ht="24.95" customHeight="1" x14ac:dyDescent="0.25">
      <c r="A20" s="14"/>
      <c r="B20" s="14"/>
      <c r="C20" s="14"/>
      <c r="D20" s="14"/>
      <c r="E20" s="14"/>
      <c r="G20" s="22"/>
    </row>
    <row r="21" spans="1:9" s="2" customFormat="1" ht="26.45" customHeight="1" x14ac:dyDescent="0.2">
      <c r="A21" s="23" t="s">
        <v>122</v>
      </c>
      <c r="B21" s="23"/>
      <c r="C21" s="93" t="s">
        <v>329</v>
      </c>
      <c r="D21" s="73"/>
      <c r="E21" s="28"/>
      <c r="G21" s="22"/>
    </row>
    <row r="22" spans="1:9" s="2" customFormat="1" ht="24.95" customHeight="1" x14ac:dyDescent="0.2">
      <c r="A22" s="1"/>
      <c r="B22" s="3"/>
      <c r="C22" s="1"/>
      <c r="D22" s="1"/>
      <c r="E22" s="1"/>
      <c r="G22" s="27"/>
    </row>
    <row r="23" spans="1:9" s="2" customFormat="1" ht="41.25" customHeight="1" x14ac:dyDescent="0.2">
      <c r="A23" s="8" t="s">
        <v>1</v>
      </c>
      <c r="B23" s="8" t="s">
        <v>310</v>
      </c>
      <c r="C23" s="8" t="s">
        <v>2</v>
      </c>
      <c r="D23" s="8" t="s">
        <v>0</v>
      </c>
      <c r="E23" s="79" t="s">
        <v>102</v>
      </c>
      <c r="F23" s="9" t="s">
        <v>3</v>
      </c>
      <c r="G23" s="9" t="s">
        <v>4</v>
      </c>
    </row>
    <row r="24" spans="1:9" ht="24.95" customHeight="1" x14ac:dyDescent="0.2">
      <c r="A24" s="39" t="s">
        <v>32</v>
      </c>
      <c r="B24" s="39" t="s">
        <v>123</v>
      </c>
      <c r="C24" s="32" t="s">
        <v>262</v>
      </c>
      <c r="D24" s="4">
        <v>1</v>
      </c>
      <c r="E24" s="4">
        <v>1</v>
      </c>
      <c r="F24" s="37">
        <v>700</v>
      </c>
      <c r="G24" s="40">
        <f t="shared" ref="G24:G29" si="0">D24*F24</f>
        <v>700</v>
      </c>
    </row>
    <row r="25" spans="1:9" ht="24.95" customHeight="1" x14ac:dyDescent="0.2">
      <c r="A25" s="5" t="s">
        <v>6</v>
      </c>
      <c r="B25" s="5" t="s">
        <v>333</v>
      </c>
      <c r="C25" s="6" t="s">
        <v>225</v>
      </c>
      <c r="D25" s="4">
        <v>1</v>
      </c>
      <c r="E25" s="4">
        <v>1</v>
      </c>
      <c r="F25" s="37">
        <v>55</v>
      </c>
      <c r="G25" s="40">
        <f t="shared" ref="G25:G28" si="1">D25*F25</f>
        <v>55</v>
      </c>
    </row>
    <row r="26" spans="1:9" ht="24.95" customHeight="1" x14ac:dyDescent="0.2">
      <c r="A26" s="5" t="s">
        <v>7</v>
      </c>
      <c r="B26" s="5" t="s">
        <v>160</v>
      </c>
      <c r="C26" s="6" t="s">
        <v>226</v>
      </c>
      <c r="D26" s="4">
        <v>1</v>
      </c>
      <c r="E26" s="4">
        <v>1</v>
      </c>
      <c r="F26" s="37">
        <v>55</v>
      </c>
      <c r="G26" s="40">
        <f t="shared" si="1"/>
        <v>55</v>
      </c>
    </row>
    <row r="27" spans="1:9" ht="24.95" customHeight="1" x14ac:dyDescent="0.2">
      <c r="A27" s="5" t="s">
        <v>8</v>
      </c>
      <c r="B27" s="42" t="s">
        <v>161</v>
      </c>
      <c r="C27" s="6" t="s">
        <v>227</v>
      </c>
      <c r="D27" s="4">
        <v>3</v>
      </c>
      <c r="E27" s="4">
        <v>3</v>
      </c>
      <c r="F27" s="37">
        <v>55</v>
      </c>
      <c r="G27" s="40">
        <f t="shared" si="1"/>
        <v>165</v>
      </c>
    </row>
    <row r="28" spans="1:9" ht="24.95" customHeight="1" x14ac:dyDescent="0.2">
      <c r="A28" s="35" t="s">
        <v>14</v>
      </c>
      <c r="B28" s="92" t="s">
        <v>325</v>
      </c>
      <c r="C28" s="6" t="s">
        <v>232</v>
      </c>
      <c r="D28" s="4">
        <v>1</v>
      </c>
      <c r="E28" s="4">
        <v>1</v>
      </c>
      <c r="F28" s="37">
        <v>45</v>
      </c>
      <c r="G28" s="40">
        <f t="shared" si="1"/>
        <v>45</v>
      </c>
    </row>
    <row r="29" spans="1:9" ht="24.95" customHeight="1" x14ac:dyDescent="0.2">
      <c r="A29" s="39" t="s">
        <v>19</v>
      </c>
      <c r="B29" s="39" t="s">
        <v>135</v>
      </c>
      <c r="C29" s="6" t="s">
        <v>237</v>
      </c>
      <c r="D29" s="4">
        <v>1</v>
      </c>
      <c r="E29" s="4">
        <v>1</v>
      </c>
      <c r="F29" s="37">
        <v>45</v>
      </c>
      <c r="G29" s="40">
        <f t="shared" si="0"/>
        <v>45</v>
      </c>
    </row>
    <row r="30" spans="1:9" ht="24.95" customHeight="1" x14ac:dyDescent="0.25">
      <c r="A30" s="43"/>
      <c r="B30" s="44"/>
      <c r="C30" s="45"/>
      <c r="D30" s="31"/>
      <c r="F30" s="80" t="s">
        <v>136</v>
      </c>
      <c r="G30" s="48">
        <f>SUM(G24:G29)</f>
        <v>1065</v>
      </c>
    </row>
    <row r="31" spans="1:9" ht="24.95" customHeight="1" x14ac:dyDescent="0.25">
      <c r="A31" s="43"/>
      <c r="B31" s="44"/>
      <c r="C31" s="45"/>
      <c r="D31" s="31"/>
      <c r="F31" s="80" t="s">
        <v>332</v>
      </c>
      <c r="G31" s="48">
        <f>+G30*0.15</f>
        <v>159.75</v>
      </c>
      <c r="I31" s="74"/>
    </row>
    <row r="32" spans="1:9" ht="24.95" customHeight="1" x14ac:dyDescent="0.25">
      <c r="A32" s="43"/>
      <c r="B32" s="44"/>
      <c r="C32" s="45"/>
      <c r="D32" s="31"/>
      <c r="F32" s="80" t="s">
        <v>138</v>
      </c>
      <c r="G32" s="48">
        <f>+G30+G31</f>
        <v>1224.75</v>
      </c>
    </row>
    <row r="33" spans="1:8" ht="24.95" customHeight="1" x14ac:dyDescent="0.25">
      <c r="A33" s="43"/>
      <c r="B33" s="44"/>
      <c r="C33" s="45"/>
      <c r="D33" s="31"/>
      <c r="F33" s="74"/>
      <c r="G33" s="75"/>
    </row>
    <row r="34" spans="1:8" ht="24.95" customHeight="1" x14ac:dyDescent="0.25">
      <c r="A34" s="43"/>
      <c r="B34" s="44"/>
      <c r="C34" s="45"/>
      <c r="D34" s="31"/>
      <c r="F34" s="74"/>
      <c r="G34" s="75"/>
    </row>
    <row r="35" spans="1:8" s="3" customFormat="1" ht="24.95" customHeight="1" x14ac:dyDescent="0.2">
      <c r="A35" s="1"/>
      <c r="F35" s="1"/>
      <c r="G35" s="1"/>
      <c r="H35" s="1"/>
    </row>
    <row r="36" spans="1:8" s="3" customFormat="1" ht="24.95" customHeight="1" thickBot="1" x14ac:dyDescent="0.25">
      <c r="A36" s="1"/>
      <c r="B36" s="1" t="s">
        <v>320</v>
      </c>
      <c r="C36" s="89"/>
      <c r="F36" s="1"/>
      <c r="G36" s="1"/>
      <c r="H36" s="1"/>
    </row>
    <row r="37" spans="1:8" s="3" customFormat="1" ht="24.95" customHeight="1" x14ac:dyDescent="0.25">
      <c r="A37" s="1"/>
      <c r="B37"/>
      <c r="C37"/>
      <c r="F37" s="1"/>
      <c r="G37" s="1"/>
      <c r="H37" s="1"/>
    </row>
    <row r="38" spans="1:8" s="3" customFormat="1" ht="24.95" customHeight="1" x14ac:dyDescent="0.25">
      <c r="A38" s="1"/>
      <c r="B38"/>
      <c r="C38"/>
      <c r="F38" s="1"/>
      <c r="G38" s="1"/>
      <c r="H38" s="1"/>
    </row>
    <row r="39" spans="1:8" s="3" customFormat="1" ht="24.95" customHeight="1" thickBot="1" x14ac:dyDescent="0.25">
      <c r="A39" s="1"/>
      <c r="B39" s="1" t="s">
        <v>321</v>
      </c>
      <c r="C39" s="89"/>
      <c r="F39" s="1"/>
      <c r="G39" s="1"/>
      <c r="H39" s="1"/>
    </row>
    <row r="42" spans="1:8" s="3" customFormat="1" ht="24.95" customHeight="1" x14ac:dyDescent="0.25">
      <c r="A42" s="1"/>
      <c r="B42"/>
      <c r="C42"/>
      <c r="F42" s="1"/>
      <c r="G42" s="1"/>
      <c r="H42" s="1"/>
    </row>
    <row r="43" spans="1:8" s="3" customFormat="1" ht="24.95" customHeight="1" x14ac:dyDescent="0.25">
      <c r="A43" s="1"/>
      <c r="B43"/>
      <c r="C43"/>
      <c r="F43" s="1"/>
      <c r="G43" s="1"/>
      <c r="H43" s="1"/>
    </row>
    <row r="44" spans="1:8" s="3" customFormat="1" ht="24.95" customHeight="1" thickBot="1" x14ac:dyDescent="0.25">
      <c r="A44" s="1"/>
      <c r="B44" s="1" t="s">
        <v>322</v>
      </c>
      <c r="C44" s="89"/>
      <c r="F44" s="1"/>
      <c r="G44" s="1"/>
      <c r="H44" s="1"/>
    </row>
    <row r="45" spans="1:8" s="3" customFormat="1" ht="24.95" customHeight="1" x14ac:dyDescent="0.25">
      <c r="A45" s="1"/>
      <c r="B45"/>
      <c r="C45"/>
      <c r="F45" s="1"/>
      <c r="G45" s="1"/>
      <c r="H45" s="1"/>
    </row>
    <row r="46" spans="1:8" s="3" customFormat="1" ht="24.95" customHeight="1" x14ac:dyDescent="0.25">
      <c r="A46" s="1"/>
      <c r="B46"/>
      <c r="C46"/>
      <c r="F46" s="1"/>
      <c r="G46" s="1"/>
      <c r="H46" s="1"/>
    </row>
    <row r="47" spans="1:8" s="3" customFormat="1" ht="24.95" customHeight="1" thickBot="1" x14ac:dyDescent="0.25">
      <c r="A47" s="1"/>
      <c r="B47" s="1" t="s">
        <v>323</v>
      </c>
      <c r="C47" s="89"/>
      <c r="F47" s="1"/>
      <c r="G47" s="1"/>
      <c r="H47" s="1"/>
    </row>
    <row r="48" spans="1:8" s="3" customFormat="1" ht="24.95" customHeight="1" x14ac:dyDescent="0.25">
      <c r="A48" s="1"/>
      <c r="B48"/>
      <c r="C48"/>
      <c r="F48" s="1"/>
      <c r="G48" s="1"/>
      <c r="H48" s="1"/>
    </row>
    <row r="49" spans="1:8" s="3" customFormat="1" ht="24.95" customHeight="1" x14ac:dyDescent="0.25">
      <c r="A49" s="1"/>
      <c r="B49"/>
      <c r="C49"/>
      <c r="F49" s="1"/>
      <c r="G49" s="1"/>
      <c r="H49" s="1"/>
    </row>
    <row r="50" spans="1:8" s="3" customFormat="1" ht="24.95" customHeight="1" thickBot="1" x14ac:dyDescent="0.25">
      <c r="A50" s="1"/>
      <c r="B50" s="1" t="s">
        <v>156</v>
      </c>
      <c r="C50" s="89"/>
      <c r="F50" s="1"/>
      <c r="G50" s="1"/>
      <c r="H50" s="1"/>
    </row>
  </sheetData>
  <autoFilter ref="A23:G32" xr:uid="{05B91FD4-B4BF-4478-B90D-D4FAB13E48EB}"/>
  <mergeCells count="7">
    <mergeCell ref="A11:B11"/>
    <mergeCell ref="G14:G15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9"/>
  <sheetViews>
    <sheetView showGridLines="0" topLeftCell="A40" zoomScale="55" zoomScaleNormal="55" workbookViewId="0">
      <selection activeCell="C59" sqref="C59"/>
    </sheetView>
  </sheetViews>
  <sheetFormatPr baseColWidth="10" defaultColWidth="17.5703125" defaultRowHeight="24.95" customHeight="1" x14ac:dyDescent="0.2"/>
  <cols>
    <col min="1" max="1" width="30.5703125" style="1" customWidth="1"/>
    <col min="2" max="2" width="21.28515625" style="1" customWidth="1"/>
    <col min="3" max="3" width="80.28515625" style="1" customWidth="1"/>
    <col min="4" max="4" width="24.85546875" style="3" customWidth="1"/>
    <col min="5" max="5" width="28.5703125" style="3" customWidth="1"/>
    <col min="6" max="16384" width="17.5703125" style="1"/>
  </cols>
  <sheetData>
    <row r="1" spans="1:8" customFormat="1" ht="24.95" customHeight="1" thickBot="1" x14ac:dyDescent="0.3">
      <c r="A1" s="2"/>
      <c r="B1" s="10"/>
      <c r="C1" s="11"/>
      <c r="D1" s="11"/>
      <c r="E1" s="11"/>
      <c r="F1" s="29"/>
    </row>
    <row r="2" spans="1:8" customFormat="1" ht="24.6" customHeight="1" thickBot="1" x14ac:dyDescent="0.3">
      <c r="A2" s="53"/>
      <c r="B2" s="54"/>
      <c r="C2" s="95" t="s">
        <v>216</v>
      </c>
      <c r="D2" s="97" t="s">
        <v>217</v>
      </c>
      <c r="E2" s="98"/>
      <c r="F2" s="29"/>
    </row>
    <row r="3" spans="1:8" customFormat="1" ht="24.95" customHeight="1" thickBot="1" x14ac:dyDescent="0.4">
      <c r="A3" s="63"/>
      <c r="B3" s="64"/>
      <c r="C3" s="96"/>
      <c r="D3" s="65" t="s">
        <v>289</v>
      </c>
      <c r="E3" s="66"/>
      <c r="F3" s="30"/>
    </row>
    <row r="4" spans="1:8" customFormat="1" ht="24.95" customHeight="1" thickBot="1" x14ac:dyDescent="0.4">
      <c r="A4" s="63"/>
      <c r="B4" s="64"/>
      <c r="C4" s="99" t="s">
        <v>218</v>
      </c>
      <c r="D4" s="101" t="s">
        <v>290</v>
      </c>
      <c r="E4" s="102"/>
      <c r="F4" s="30"/>
    </row>
    <row r="5" spans="1:8" customFormat="1" ht="24.95" customHeight="1" thickBot="1" x14ac:dyDescent="0.4">
      <c r="A5" s="55"/>
      <c r="B5" s="56"/>
      <c r="C5" s="100"/>
      <c r="D5" s="103" t="s">
        <v>291</v>
      </c>
      <c r="E5" s="104"/>
      <c r="F5" s="30"/>
    </row>
    <row r="6" spans="1:8" customFormat="1" ht="24.95" customHeight="1" x14ac:dyDescent="0.35">
      <c r="A6" s="33"/>
      <c r="B6" s="33"/>
      <c r="C6" s="33"/>
      <c r="D6" s="33"/>
      <c r="E6" s="33"/>
      <c r="F6" s="30"/>
    </row>
    <row r="7" spans="1:8" customFormat="1" ht="24.95" customHeight="1" x14ac:dyDescent="0.35">
      <c r="A7" s="23" t="s">
        <v>92</v>
      </c>
      <c r="B7" s="23"/>
      <c r="C7" s="60">
        <v>45031</v>
      </c>
      <c r="D7" s="23" t="s">
        <v>93</v>
      </c>
      <c r="E7" s="67">
        <v>20230400399</v>
      </c>
      <c r="F7" s="30"/>
    </row>
    <row r="8" spans="1:8" customFormat="1" ht="24.95" customHeight="1" x14ac:dyDescent="0.35">
      <c r="A8" s="14"/>
      <c r="B8" s="14"/>
      <c r="C8" s="14"/>
      <c r="D8" s="14"/>
      <c r="E8" s="14"/>
      <c r="F8" s="30"/>
    </row>
    <row r="9" spans="1:8" customFormat="1" ht="24.95" customHeight="1" x14ac:dyDescent="0.35">
      <c r="A9" s="23" t="s">
        <v>94</v>
      </c>
      <c r="B9" s="23"/>
      <c r="C9" s="59" t="s">
        <v>292</v>
      </c>
      <c r="D9" s="24" t="s">
        <v>95</v>
      </c>
      <c r="E9" s="68" t="s">
        <v>293</v>
      </c>
      <c r="F9" s="30"/>
    </row>
    <row r="10" spans="1:8" customFormat="1" ht="24.95" customHeight="1" x14ac:dyDescent="0.35">
      <c r="A10" s="14"/>
      <c r="B10" s="14"/>
      <c r="C10" s="14"/>
      <c r="D10" s="14"/>
      <c r="E10" s="14"/>
      <c r="F10" s="30"/>
    </row>
    <row r="11" spans="1:8" customFormat="1" ht="24.95" customHeight="1" x14ac:dyDescent="0.35">
      <c r="A11" s="105" t="s">
        <v>220</v>
      </c>
      <c r="B11" s="106"/>
      <c r="C11" s="59" t="s">
        <v>292</v>
      </c>
      <c r="D11" s="24" t="s">
        <v>154</v>
      </c>
      <c r="E11" s="69" t="s">
        <v>294</v>
      </c>
      <c r="F11" s="30"/>
    </row>
    <row r="12" spans="1:8" customFormat="1" ht="24.95" customHeight="1" x14ac:dyDescent="0.35">
      <c r="A12" s="14"/>
      <c r="B12" s="14"/>
      <c r="C12" s="14"/>
      <c r="D12" s="14"/>
      <c r="E12" s="14"/>
      <c r="F12" s="30"/>
    </row>
    <row r="13" spans="1:8" customFormat="1" ht="24.95" customHeight="1" x14ac:dyDescent="0.35">
      <c r="A13" s="23" t="s">
        <v>96</v>
      </c>
      <c r="B13" s="23"/>
      <c r="C13" s="61" t="s">
        <v>295</v>
      </c>
      <c r="D13" s="24" t="s">
        <v>97</v>
      </c>
      <c r="E13" s="70" t="s">
        <v>104</v>
      </c>
      <c r="F13" s="30"/>
    </row>
    <row r="14" spans="1:8" customFormat="1" ht="24.95" customHeight="1" x14ac:dyDescent="0.35">
      <c r="A14" s="14"/>
      <c r="B14" s="14"/>
      <c r="C14" s="14"/>
      <c r="D14" s="14"/>
      <c r="E14" s="14"/>
      <c r="F14" s="30"/>
      <c r="G14" s="94"/>
      <c r="H14" s="2"/>
    </row>
    <row r="15" spans="1:8" s="2" customFormat="1" ht="24.95" customHeight="1" x14ac:dyDescent="0.2">
      <c r="A15" s="23" t="s">
        <v>98</v>
      </c>
      <c r="B15" s="23"/>
      <c r="C15" s="60">
        <v>45031</v>
      </c>
      <c r="D15" s="24" t="s">
        <v>99</v>
      </c>
      <c r="E15" s="71" t="s">
        <v>296</v>
      </c>
      <c r="G15" s="94"/>
    </row>
    <row r="16" spans="1:8" s="2" customFormat="1" ht="24.95" customHeight="1" x14ac:dyDescent="0.25">
      <c r="A16" s="14"/>
      <c r="B16" s="14"/>
      <c r="C16" s="14"/>
      <c r="D16" s="14"/>
      <c r="E16" s="14"/>
      <c r="G16" s="22"/>
    </row>
    <row r="17" spans="1:7" s="2" customFormat="1" ht="24.95" customHeight="1" x14ac:dyDescent="0.2">
      <c r="A17" s="23" t="s">
        <v>100</v>
      </c>
      <c r="B17" s="23"/>
      <c r="C17" s="70" t="s">
        <v>297</v>
      </c>
      <c r="D17" s="15"/>
      <c r="E17" s="18"/>
      <c r="G17" s="22"/>
    </row>
    <row r="18" spans="1:7" s="2" customFormat="1" ht="24.95" customHeight="1" x14ac:dyDescent="0.25">
      <c r="A18" s="14"/>
      <c r="B18" s="14"/>
      <c r="C18" s="14"/>
      <c r="D18" s="14"/>
      <c r="E18" s="14"/>
      <c r="G18" s="22"/>
    </row>
    <row r="19" spans="1:7" s="2" customFormat="1" ht="24.95" customHeight="1" x14ac:dyDescent="0.2">
      <c r="A19" s="23" t="s">
        <v>101</v>
      </c>
      <c r="B19" s="23"/>
      <c r="C19" s="70"/>
      <c r="D19" s="24" t="s">
        <v>121</v>
      </c>
      <c r="E19" s="71"/>
      <c r="G19" s="22"/>
    </row>
    <row r="20" spans="1:7" s="2" customFormat="1" ht="24.95" customHeight="1" x14ac:dyDescent="0.25">
      <c r="A20" s="14"/>
      <c r="B20" s="14"/>
      <c r="C20" s="14"/>
      <c r="D20" s="14"/>
      <c r="E20" s="14"/>
      <c r="G20" s="22"/>
    </row>
    <row r="21" spans="1:7" s="2" customFormat="1" ht="26.45" customHeight="1" x14ac:dyDescent="0.2">
      <c r="A21" s="23" t="s">
        <v>122</v>
      </c>
      <c r="B21" s="23"/>
      <c r="C21" s="72"/>
      <c r="D21" s="73"/>
      <c r="E21" s="28"/>
      <c r="G21" s="22"/>
    </row>
    <row r="22" spans="1:7" s="2" customFormat="1" ht="24.95" customHeight="1" x14ac:dyDescent="0.2">
      <c r="A22" s="1"/>
      <c r="B22" s="3"/>
      <c r="C22" s="1"/>
      <c r="D22" s="1"/>
      <c r="E22" s="1"/>
      <c r="G22" s="27"/>
    </row>
    <row r="23" spans="1:7" s="2" customFormat="1" ht="41.25" customHeight="1" x14ac:dyDescent="0.2">
      <c r="A23" s="8" t="s">
        <v>1</v>
      </c>
      <c r="B23" s="8" t="s">
        <v>310</v>
      </c>
      <c r="C23" s="8" t="s">
        <v>2</v>
      </c>
      <c r="D23" s="8" t="s">
        <v>0</v>
      </c>
      <c r="E23" s="79" t="s">
        <v>102</v>
      </c>
      <c r="F23" s="9" t="s">
        <v>3</v>
      </c>
      <c r="G23" s="9" t="s">
        <v>4</v>
      </c>
    </row>
    <row r="24" spans="1:7" s="2" customFormat="1" ht="24.95" customHeight="1" x14ac:dyDescent="0.2">
      <c r="A24" s="76" t="s">
        <v>326</v>
      </c>
      <c r="B24" s="76" t="s">
        <v>157</v>
      </c>
      <c r="C24" s="77" t="s">
        <v>301</v>
      </c>
      <c r="D24" s="76">
        <v>1</v>
      </c>
      <c r="E24" s="78"/>
      <c r="F24" s="37">
        <v>700</v>
      </c>
      <c r="G24" s="40">
        <f t="shared" ref="G24" si="0">D24*F24</f>
        <v>700</v>
      </c>
    </row>
    <row r="25" spans="1:7" ht="24.95" customHeight="1" x14ac:dyDescent="0.2">
      <c r="A25" s="41" t="s">
        <v>24</v>
      </c>
      <c r="B25" s="4" t="s">
        <v>157</v>
      </c>
      <c r="C25" s="32" t="s">
        <v>254</v>
      </c>
      <c r="D25" s="4">
        <v>1</v>
      </c>
      <c r="E25" s="4"/>
      <c r="F25" s="37">
        <v>700</v>
      </c>
      <c r="G25" s="40">
        <f t="shared" ref="G25:G89" si="1">D25*F25</f>
        <v>700</v>
      </c>
    </row>
    <row r="26" spans="1:7" ht="24.95" customHeight="1" x14ac:dyDescent="0.2">
      <c r="A26" s="41" t="s">
        <v>25</v>
      </c>
      <c r="B26" s="4" t="s">
        <v>302</v>
      </c>
      <c r="C26" s="32" t="s">
        <v>255</v>
      </c>
      <c r="D26" s="4">
        <v>1</v>
      </c>
      <c r="E26" s="4"/>
      <c r="F26" s="37">
        <v>700</v>
      </c>
      <c r="G26" s="40">
        <f t="shared" si="1"/>
        <v>700</v>
      </c>
    </row>
    <row r="27" spans="1:7" ht="24.95" customHeight="1" x14ac:dyDescent="0.2">
      <c r="A27" s="41" t="s">
        <v>26</v>
      </c>
      <c r="B27" s="4" t="s">
        <v>282</v>
      </c>
      <c r="C27" s="32" t="s">
        <v>256</v>
      </c>
      <c r="D27" s="4">
        <v>1</v>
      </c>
      <c r="E27" s="4"/>
      <c r="F27" s="37">
        <v>700</v>
      </c>
      <c r="G27" s="40">
        <f t="shared" si="1"/>
        <v>700</v>
      </c>
    </row>
    <row r="28" spans="1:7" ht="24.95" customHeight="1" x14ac:dyDescent="0.2">
      <c r="A28" s="41" t="s">
        <v>27</v>
      </c>
      <c r="B28" s="4" t="s">
        <v>327</v>
      </c>
      <c r="C28" s="32" t="s">
        <v>257</v>
      </c>
      <c r="D28" s="4">
        <v>1</v>
      </c>
      <c r="E28" s="4"/>
      <c r="F28" s="37">
        <v>700</v>
      </c>
      <c r="G28" s="40">
        <f t="shared" si="1"/>
        <v>700</v>
      </c>
    </row>
    <row r="29" spans="1:7" ht="24.95" customHeight="1" x14ac:dyDescent="0.2">
      <c r="A29" s="41" t="s">
        <v>28</v>
      </c>
      <c r="B29" s="4" t="s">
        <v>107</v>
      </c>
      <c r="C29" s="32" t="s">
        <v>258</v>
      </c>
      <c r="D29" s="4">
        <v>1</v>
      </c>
      <c r="E29" s="4"/>
      <c r="F29" s="37">
        <v>700</v>
      </c>
      <c r="G29" s="40">
        <f t="shared" si="1"/>
        <v>700</v>
      </c>
    </row>
    <row r="30" spans="1:7" ht="24.95" customHeight="1" x14ac:dyDescent="0.2">
      <c r="A30" s="41" t="s">
        <v>29</v>
      </c>
      <c r="B30" s="4" t="s">
        <v>108</v>
      </c>
      <c r="C30" s="32" t="s">
        <v>259</v>
      </c>
      <c r="D30" s="4">
        <v>1</v>
      </c>
      <c r="E30" s="4"/>
      <c r="F30" s="37">
        <v>700</v>
      </c>
      <c r="G30" s="40">
        <f t="shared" si="1"/>
        <v>700</v>
      </c>
    </row>
    <row r="31" spans="1:7" ht="24.95" customHeight="1" x14ac:dyDescent="0.2">
      <c r="A31" s="41" t="s">
        <v>30</v>
      </c>
      <c r="B31" s="4" t="s">
        <v>109</v>
      </c>
      <c r="C31" s="32" t="s">
        <v>260</v>
      </c>
      <c r="D31" s="4">
        <v>1</v>
      </c>
      <c r="E31" s="4"/>
      <c r="F31" s="37">
        <v>700</v>
      </c>
      <c r="G31" s="40">
        <f t="shared" si="1"/>
        <v>700</v>
      </c>
    </row>
    <row r="32" spans="1:7" ht="24.95" customHeight="1" x14ac:dyDescent="0.2">
      <c r="A32" s="41" t="s">
        <v>31</v>
      </c>
      <c r="B32" s="4" t="s">
        <v>110</v>
      </c>
      <c r="C32" s="32" t="s">
        <v>261</v>
      </c>
      <c r="D32" s="4">
        <v>1</v>
      </c>
      <c r="E32" s="4"/>
      <c r="F32" s="37">
        <v>700</v>
      </c>
      <c r="G32" s="40">
        <f t="shared" si="1"/>
        <v>700</v>
      </c>
    </row>
    <row r="33" spans="1:7" ht="24.95" customHeight="1" x14ac:dyDescent="0.25">
      <c r="A33" s="41"/>
      <c r="B33" s="4"/>
      <c r="C33" s="32"/>
      <c r="D33" s="50">
        <v>9</v>
      </c>
      <c r="E33" s="4"/>
      <c r="F33" s="37"/>
      <c r="G33" s="40"/>
    </row>
    <row r="34" spans="1:7" ht="24.95" customHeight="1" x14ac:dyDescent="0.2">
      <c r="A34" s="39" t="s">
        <v>32</v>
      </c>
      <c r="B34" s="39" t="s">
        <v>123</v>
      </c>
      <c r="C34" s="32" t="s">
        <v>262</v>
      </c>
      <c r="D34" s="4">
        <v>1</v>
      </c>
      <c r="E34" s="4"/>
      <c r="F34" s="37">
        <v>700</v>
      </c>
      <c r="G34" s="40">
        <f t="shared" si="1"/>
        <v>700</v>
      </c>
    </row>
    <row r="35" spans="1:7" ht="24.95" customHeight="1" x14ac:dyDescent="0.2">
      <c r="A35" s="39" t="s">
        <v>32</v>
      </c>
      <c r="B35" s="39" t="s">
        <v>298</v>
      </c>
      <c r="C35" s="32" t="s">
        <v>262</v>
      </c>
      <c r="D35" s="4">
        <v>1</v>
      </c>
      <c r="E35" s="4"/>
      <c r="F35" s="37">
        <v>700</v>
      </c>
      <c r="G35" s="40">
        <f t="shared" si="1"/>
        <v>700</v>
      </c>
    </row>
    <row r="36" spans="1:7" ht="24.95" customHeight="1" x14ac:dyDescent="0.2">
      <c r="A36" s="39" t="s">
        <v>33</v>
      </c>
      <c r="B36" s="39" t="s">
        <v>303</v>
      </c>
      <c r="C36" s="32" t="s">
        <v>263</v>
      </c>
      <c r="D36" s="4">
        <v>0</v>
      </c>
      <c r="E36" s="4"/>
      <c r="F36" s="37">
        <v>700</v>
      </c>
      <c r="G36" s="40">
        <f t="shared" si="1"/>
        <v>0</v>
      </c>
    </row>
    <row r="37" spans="1:7" ht="24.95" customHeight="1" x14ac:dyDescent="0.2">
      <c r="A37" s="39" t="s">
        <v>34</v>
      </c>
      <c r="B37" s="39" t="s">
        <v>306</v>
      </c>
      <c r="C37" s="32" t="s">
        <v>264</v>
      </c>
      <c r="D37" s="4">
        <v>1</v>
      </c>
      <c r="E37" s="4"/>
      <c r="F37" s="37">
        <v>700</v>
      </c>
      <c r="G37" s="40">
        <f t="shared" si="1"/>
        <v>700</v>
      </c>
    </row>
    <row r="38" spans="1:7" ht="24.95" customHeight="1" x14ac:dyDescent="0.2">
      <c r="A38" s="38" t="s">
        <v>35</v>
      </c>
      <c r="B38" s="36" t="s">
        <v>111</v>
      </c>
      <c r="C38" s="32" t="s">
        <v>265</v>
      </c>
      <c r="D38" s="4">
        <v>1</v>
      </c>
      <c r="E38" s="4"/>
      <c r="F38" s="37">
        <v>700</v>
      </c>
      <c r="G38" s="40">
        <f t="shared" si="1"/>
        <v>700</v>
      </c>
    </row>
    <row r="39" spans="1:7" ht="24.95" customHeight="1" x14ac:dyDescent="0.2">
      <c r="A39" s="38" t="s">
        <v>35</v>
      </c>
      <c r="B39" s="36"/>
      <c r="C39" s="32" t="s">
        <v>265</v>
      </c>
      <c r="D39" s="4">
        <v>0</v>
      </c>
      <c r="E39" s="4"/>
      <c r="F39" s="37">
        <v>700</v>
      </c>
      <c r="G39" s="40">
        <f t="shared" si="1"/>
        <v>0</v>
      </c>
    </row>
    <row r="40" spans="1:7" ht="24.95" customHeight="1" x14ac:dyDescent="0.2">
      <c r="A40" s="35" t="s">
        <v>36</v>
      </c>
      <c r="B40" s="35" t="s">
        <v>112</v>
      </c>
      <c r="C40" s="32" t="s">
        <v>266</v>
      </c>
      <c r="D40" s="4">
        <v>2</v>
      </c>
      <c r="E40" s="4"/>
      <c r="F40" s="37">
        <v>700</v>
      </c>
      <c r="G40" s="40">
        <f t="shared" si="1"/>
        <v>1400</v>
      </c>
    </row>
    <row r="41" spans="1:7" ht="24.95" customHeight="1" x14ac:dyDescent="0.2">
      <c r="A41" s="39" t="s">
        <v>37</v>
      </c>
      <c r="B41" s="39" t="s">
        <v>112</v>
      </c>
      <c r="C41" s="32" t="s">
        <v>267</v>
      </c>
      <c r="D41" s="4">
        <v>2</v>
      </c>
      <c r="E41" s="4"/>
      <c r="F41" s="37">
        <v>700</v>
      </c>
      <c r="G41" s="40">
        <f t="shared" si="1"/>
        <v>1400</v>
      </c>
    </row>
    <row r="42" spans="1:7" ht="24.95" customHeight="1" x14ac:dyDescent="0.25">
      <c r="A42" s="39"/>
      <c r="B42" s="39" t="s">
        <v>275</v>
      </c>
      <c r="C42" s="32"/>
      <c r="D42" s="50">
        <f>SUM(D34:D41)</f>
        <v>8</v>
      </c>
      <c r="E42" s="4"/>
      <c r="F42" s="37"/>
      <c r="G42" s="40"/>
    </row>
    <row r="43" spans="1:7" ht="24.95" customHeight="1" x14ac:dyDescent="0.2">
      <c r="A43" s="35" t="s">
        <v>38</v>
      </c>
      <c r="B43" s="35" t="s">
        <v>125</v>
      </c>
      <c r="C43" s="32" t="s">
        <v>268</v>
      </c>
      <c r="D43" s="4">
        <v>2</v>
      </c>
      <c r="E43" s="4"/>
      <c r="F43" s="37">
        <v>700</v>
      </c>
      <c r="G43" s="40">
        <f t="shared" si="1"/>
        <v>1400</v>
      </c>
    </row>
    <row r="44" spans="1:7" ht="24.95" customHeight="1" x14ac:dyDescent="0.2">
      <c r="A44" s="39" t="s">
        <v>39</v>
      </c>
      <c r="B44" s="39" t="s">
        <v>307</v>
      </c>
      <c r="C44" s="32" t="s">
        <v>269</v>
      </c>
      <c r="D44" s="4">
        <v>2</v>
      </c>
      <c r="E44" s="4"/>
      <c r="F44" s="37">
        <v>700</v>
      </c>
      <c r="G44" s="40">
        <f t="shared" si="1"/>
        <v>1400</v>
      </c>
    </row>
    <row r="45" spans="1:7" ht="24.95" customHeight="1" x14ac:dyDescent="0.2">
      <c r="A45" s="35" t="s">
        <v>40</v>
      </c>
      <c r="B45" s="35" t="s">
        <v>127</v>
      </c>
      <c r="C45" s="32" t="s">
        <v>270</v>
      </c>
      <c r="D45" s="4">
        <v>2</v>
      </c>
      <c r="E45" s="4"/>
      <c r="F45" s="37">
        <v>700</v>
      </c>
      <c r="G45" s="40">
        <f t="shared" si="1"/>
        <v>1400</v>
      </c>
    </row>
    <row r="46" spans="1:7" ht="24.95" customHeight="1" x14ac:dyDescent="0.2">
      <c r="A46" s="38" t="s">
        <v>41</v>
      </c>
      <c r="B46" s="36" t="s">
        <v>113</v>
      </c>
      <c r="C46" s="32" t="s">
        <v>271</v>
      </c>
      <c r="D46" s="4">
        <v>2</v>
      </c>
      <c r="E46" s="4"/>
      <c r="F46" s="37">
        <v>700</v>
      </c>
      <c r="G46" s="40">
        <f t="shared" si="1"/>
        <v>1400</v>
      </c>
    </row>
    <row r="47" spans="1:7" ht="24.95" customHeight="1" x14ac:dyDescent="0.2">
      <c r="A47" s="39" t="s">
        <v>42</v>
      </c>
      <c r="B47" s="39" t="s">
        <v>128</v>
      </c>
      <c r="C47" s="32" t="s">
        <v>272</v>
      </c>
      <c r="D47" s="4">
        <v>2</v>
      </c>
      <c r="E47" s="4"/>
      <c r="F47" s="37">
        <v>700</v>
      </c>
      <c r="G47" s="40">
        <f t="shared" si="1"/>
        <v>1400</v>
      </c>
    </row>
    <row r="48" spans="1:7" ht="24.95" customHeight="1" x14ac:dyDescent="0.2">
      <c r="A48" s="41" t="s">
        <v>43</v>
      </c>
      <c r="B48" s="4" t="s">
        <v>114</v>
      </c>
      <c r="C48" s="32" t="s">
        <v>273</v>
      </c>
      <c r="D48" s="4">
        <v>1</v>
      </c>
      <c r="E48" s="4"/>
      <c r="F48" s="37">
        <v>700</v>
      </c>
      <c r="G48" s="40">
        <f t="shared" si="1"/>
        <v>700</v>
      </c>
    </row>
    <row r="49" spans="1:7" ht="24.95" customHeight="1" x14ac:dyDescent="0.2">
      <c r="A49" s="41" t="s">
        <v>43</v>
      </c>
      <c r="B49" s="90" t="s">
        <v>324</v>
      </c>
      <c r="C49" s="32" t="s">
        <v>273</v>
      </c>
      <c r="D49" s="4">
        <v>1</v>
      </c>
      <c r="E49" s="4"/>
      <c r="F49" s="37"/>
      <c r="G49" s="40"/>
    </row>
    <row r="50" spans="1:7" ht="24.95" customHeight="1" x14ac:dyDescent="0.25">
      <c r="A50" s="41"/>
      <c r="B50" s="4"/>
      <c r="C50" s="32"/>
      <c r="D50" s="50">
        <f>SUM(D43:D49)</f>
        <v>12</v>
      </c>
      <c r="E50" s="4"/>
      <c r="F50" s="37"/>
      <c r="G50" s="40"/>
    </row>
    <row r="51" spans="1:7" ht="24.95" customHeight="1" x14ac:dyDescent="0.2">
      <c r="A51" s="5" t="s">
        <v>5</v>
      </c>
      <c r="B51" s="5" t="s">
        <v>132</v>
      </c>
      <c r="C51" s="6" t="s">
        <v>223</v>
      </c>
      <c r="D51" s="4">
        <v>7</v>
      </c>
      <c r="E51" s="4"/>
      <c r="F51" s="37">
        <v>55</v>
      </c>
      <c r="G51" s="40">
        <f t="shared" ref="G51:G61" si="2">D51*F51</f>
        <v>385</v>
      </c>
    </row>
    <row r="52" spans="1:7" ht="24.95" customHeight="1" x14ac:dyDescent="0.2">
      <c r="A52" s="5" t="s">
        <v>5</v>
      </c>
      <c r="B52" s="91" t="s">
        <v>308</v>
      </c>
      <c r="C52" s="6" t="s">
        <v>223</v>
      </c>
      <c r="D52" s="4">
        <v>3</v>
      </c>
      <c r="E52" s="4"/>
      <c r="F52" s="37"/>
      <c r="G52" s="40"/>
    </row>
    <row r="53" spans="1:7" ht="24.95" customHeight="1" x14ac:dyDescent="0.2">
      <c r="A53" s="5" t="s">
        <v>6</v>
      </c>
      <c r="B53" s="5"/>
      <c r="C53" s="6" t="s">
        <v>225</v>
      </c>
      <c r="D53" s="4">
        <v>0</v>
      </c>
      <c r="E53" s="4"/>
      <c r="F53" s="37">
        <v>55</v>
      </c>
      <c r="G53" s="40">
        <f t="shared" si="2"/>
        <v>0</v>
      </c>
    </row>
    <row r="54" spans="1:7" ht="24.95" customHeight="1" x14ac:dyDescent="0.2">
      <c r="A54" s="5" t="s">
        <v>7</v>
      </c>
      <c r="B54" s="5" t="s">
        <v>160</v>
      </c>
      <c r="C54" s="6" t="s">
        <v>226</v>
      </c>
      <c r="D54" s="4">
        <v>13</v>
      </c>
      <c r="E54" s="4"/>
      <c r="F54" s="37">
        <v>55</v>
      </c>
      <c r="G54" s="40">
        <f t="shared" si="2"/>
        <v>715</v>
      </c>
    </row>
    <row r="55" spans="1:7" ht="24.95" customHeight="1" x14ac:dyDescent="0.2">
      <c r="A55" s="5" t="s">
        <v>7</v>
      </c>
      <c r="B55" s="91" t="s">
        <v>309</v>
      </c>
      <c r="C55" s="6" t="s">
        <v>226</v>
      </c>
      <c r="D55" s="4">
        <v>2</v>
      </c>
      <c r="E55" s="4"/>
      <c r="F55" s="37"/>
      <c r="G55" s="40"/>
    </row>
    <row r="56" spans="1:7" ht="24.95" customHeight="1" x14ac:dyDescent="0.2">
      <c r="A56" s="5" t="s">
        <v>8</v>
      </c>
      <c r="B56" s="42" t="s">
        <v>161</v>
      </c>
      <c r="C56" s="6" t="s">
        <v>227</v>
      </c>
      <c r="D56" s="4">
        <v>15</v>
      </c>
      <c r="E56" s="4"/>
      <c r="F56" s="37">
        <v>55</v>
      </c>
      <c r="G56" s="40">
        <f t="shared" si="2"/>
        <v>825</v>
      </c>
    </row>
    <row r="57" spans="1:7" ht="24.95" customHeight="1" x14ac:dyDescent="0.2">
      <c r="A57" s="5" t="s">
        <v>9</v>
      </c>
      <c r="B57" s="35" t="s">
        <v>85</v>
      </c>
      <c r="C57" s="6" t="s">
        <v>228</v>
      </c>
      <c r="D57" s="4">
        <v>10</v>
      </c>
      <c r="E57" s="4"/>
      <c r="F57" s="37">
        <v>55</v>
      </c>
      <c r="G57" s="40">
        <f t="shared" si="2"/>
        <v>550</v>
      </c>
    </row>
    <row r="58" spans="1:7" ht="24.95" customHeight="1" x14ac:dyDescent="0.2">
      <c r="A58" s="5" t="s">
        <v>10</v>
      </c>
      <c r="B58" s="39" t="s">
        <v>86</v>
      </c>
      <c r="C58" s="6" t="s">
        <v>229</v>
      </c>
      <c r="D58" s="4">
        <v>10</v>
      </c>
      <c r="E58" s="4"/>
      <c r="F58" s="37">
        <v>55</v>
      </c>
      <c r="G58" s="40">
        <f t="shared" si="2"/>
        <v>550</v>
      </c>
    </row>
    <row r="59" spans="1:7" ht="24.95" customHeight="1" x14ac:dyDescent="0.2">
      <c r="A59" s="5" t="s">
        <v>11</v>
      </c>
      <c r="B59" s="35" t="s">
        <v>87</v>
      </c>
      <c r="C59" s="6" t="s">
        <v>230</v>
      </c>
      <c r="D59" s="4">
        <v>10</v>
      </c>
      <c r="E59" s="4"/>
      <c r="F59" s="37">
        <v>55</v>
      </c>
      <c r="G59" s="40">
        <f t="shared" si="2"/>
        <v>550</v>
      </c>
    </row>
    <row r="60" spans="1:7" ht="24.95" customHeight="1" x14ac:dyDescent="0.2">
      <c r="A60" s="5" t="s">
        <v>12</v>
      </c>
      <c r="B60" s="39" t="s">
        <v>88</v>
      </c>
      <c r="C60" s="6" t="s">
        <v>231</v>
      </c>
      <c r="D60" s="4">
        <v>10</v>
      </c>
      <c r="E60" s="4"/>
      <c r="F60" s="37">
        <v>55</v>
      </c>
      <c r="G60" s="40">
        <f t="shared" si="2"/>
        <v>550</v>
      </c>
    </row>
    <row r="61" spans="1:7" ht="24.95" customHeight="1" x14ac:dyDescent="0.2">
      <c r="A61" s="5" t="s">
        <v>77</v>
      </c>
      <c r="B61" s="35" t="s">
        <v>88</v>
      </c>
      <c r="C61" s="6" t="s">
        <v>276</v>
      </c>
      <c r="D61" s="4">
        <v>0</v>
      </c>
      <c r="E61" s="4"/>
      <c r="F61" s="37">
        <v>55</v>
      </c>
      <c r="G61" s="40">
        <f t="shared" si="2"/>
        <v>0</v>
      </c>
    </row>
    <row r="62" spans="1:7" ht="24.95" customHeight="1" x14ac:dyDescent="0.25">
      <c r="A62" s="5"/>
      <c r="B62" s="35" t="s">
        <v>275</v>
      </c>
      <c r="C62" s="6"/>
      <c r="D62" s="50">
        <f>SUM(D51:D61)</f>
        <v>80</v>
      </c>
      <c r="E62" s="4"/>
      <c r="F62" s="37"/>
      <c r="G62" s="40"/>
    </row>
    <row r="63" spans="1:7" ht="24.95" customHeight="1" x14ac:dyDescent="0.2">
      <c r="A63" s="41" t="s">
        <v>44</v>
      </c>
      <c r="B63" s="4" t="s">
        <v>129</v>
      </c>
      <c r="C63" s="32" t="s">
        <v>277</v>
      </c>
      <c r="D63" s="4">
        <v>9</v>
      </c>
      <c r="E63" s="4"/>
      <c r="F63" s="37">
        <v>55</v>
      </c>
      <c r="G63" s="40">
        <f t="shared" si="1"/>
        <v>495</v>
      </c>
    </row>
    <row r="64" spans="1:7" ht="24.95" customHeight="1" x14ac:dyDescent="0.2">
      <c r="A64" s="41" t="s">
        <v>45</v>
      </c>
      <c r="B64" s="4" t="s">
        <v>130</v>
      </c>
      <c r="C64" s="32" t="s">
        <v>278</v>
      </c>
      <c r="D64" s="4">
        <v>7</v>
      </c>
      <c r="E64" s="4"/>
      <c r="F64" s="37">
        <v>55</v>
      </c>
      <c r="G64" s="40">
        <f t="shared" si="1"/>
        <v>385</v>
      </c>
    </row>
    <row r="65" spans="1:7" ht="24.95" customHeight="1" x14ac:dyDescent="0.2">
      <c r="A65" s="41" t="s">
        <v>46</v>
      </c>
      <c r="B65" s="4" t="s">
        <v>162</v>
      </c>
      <c r="C65" s="32" t="s">
        <v>279</v>
      </c>
      <c r="D65" s="4">
        <v>5</v>
      </c>
      <c r="E65" s="4"/>
      <c r="F65" s="37">
        <v>55</v>
      </c>
      <c r="G65" s="40">
        <f t="shared" si="1"/>
        <v>275</v>
      </c>
    </row>
    <row r="66" spans="1:7" ht="24.95" customHeight="1" x14ac:dyDescent="0.2">
      <c r="A66" s="41" t="s">
        <v>47</v>
      </c>
      <c r="B66" s="4" t="s">
        <v>163</v>
      </c>
      <c r="C66" s="32" t="s">
        <v>280</v>
      </c>
      <c r="D66" s="4">
        <v>0</v>
      </c>
      <c r="E66" s="4"/>
      <c r="F66" s="37">
        <v>55</v>
      </c>
      <c r="G66" s="40">
        <f t="shared" si="1"/>
        <v>0</v>
      </c>
    </row>
    <row r="67" spans="1:7" ht="24.95" customHeight="1" x14ac:dyDescent="0.2">
      <c r="A67" s="41" t="s">
        <v>48</v>
      </c>
      <c r="B67" s="4" t="s">
        <v>131</v>
      </c>
      <c r="C67" s="32" t="s">
        <v>281</v>
      </c>
      <c r="D67" s="4">
        <v>4</v>
      </c>
      <c r="E67" s="4"/>
      <c r="F67" s="37">
        <v>55</v>
      </c>
      <c r="G67" s="40">
        <f t="shared" si="1"/>
        <v>220</v>
      </c>
    </row>
    <row r="68" spans="1:7" ht="24.95" customHeight="1" x14ac:dyDescent="0.25">
      <c r="A68" s="41"/>
      <c r="B68" s="4"/>
      <c r="C68" s="32"/>
      <c r="D68" s="50">
        <f>SUM(D63:D67)</f>
        <v>25</v>
      </c>
      <c r="E68" s="4"/>
      <c r="F68" s="37"/>
      <c r="G68" s="40"/>
    </row>
    <row r="69" spans="1:7" ht="24.95" customHeight="1" x14ac:dyDescent="0.2">
      <c r="A69" s="39" t="s">
        <v>13</v>
      </c>
      <c r="B69" s="39" t="s">
        <v>132</v>
      </c>
      <c r="C69" s="6" t="s">
        <v>224</v>
      </c>
      <c r="D69" s="4">
        <v>4</v>
      </c>
      <c r="E69" s="4"/>
      <c r="F69" s="37">
        <v>45</v>
      </c>
      <c r="G69" s="40">
        <f t="shared" si="1"/>
        <v>180</v>
      </c>
    </row>
    <row r="70" spans="1:7" ht="24.95" customHeight="1" x14ac:dyDescent="0.2">
      <c r="A70" s="35" t="s">
        <v>14</v>
      </c>
      <c r="B70" s="92" t="s">
        <v>325</v>
      </c>
      <c r="C70" s="6" t="s">
        <v>232</v>
      </c>
      <c r="D70" s="4">
        <v>4</v>
      </c>
      <c r="E70" s="4"/>
      <c r="F70" s="37"/>
      <c r="G70" s="40"/>
    </row>
    <row r="71" spans="1:7" ht="24.95" customHeight="1" x14ac:dyDescent="0.2">
      <c r="A71" s="39" t="s">
        <v>15</v>
      </c>
      <c r="B71" s="39" t="s">
        <v>299</v>
      </c>
      <c r="C71" s="6" t="s">
        <v>233</v>
      </c>
      <c r="D71" s="4">
        <v>4</v>
      </c>
      <c r="E71" s="4"/>
      <c r="F71" s="37">
        <v>45</v>
      </c>
      <c r="G71" s="40">
        <f t="shared" si="1"/>
        <v>180</v>
      </c>
    </row>
    <row r="72" spans="1:7" ht="24.95" customHeight="1" x14ac:dyDescent="0.2">
      <c r="A72" s="39" t="s">
        <v>16</v>
      </c>
      <c r="B72" s="39" t="s">
        <v>304</v>
      </c>
      <c r="C72" s="6" t="s">
        <v>234</v>
      </c>
      <c r="D72" s="4">
        <v>4</v>
      </c>
      <c r="E72" s="4"/>
      <c r="F72" s="37">
        <v>45</v>
      </c>
      <c r="G72" s="40">
        <f t="shared" si="1"/>
        <v>180</v>
      </c>
    </row>
    <row r="73" spans="1:7" ht="24.95" customHeight="1" x14ac:dyDescent="0.2">
      <c r="A73" s="39" t="s">
        <v>17</v>
      </c>
      <c r="B73" s="39" t="s">
        <v>274</v>
      </c>
      <c r="C73" s="6" t="s">
        <v>235</v>
      </c>
      <c r="D73" s="4">
        <v>4</v>
      </c>
      <c r="E73" s="4"/>
      <c r="F73" s="37">
        <v>45</v>
      </c>
      <c r="G73" s="40">
        <f t="shared" si="1"/>
        <v>180</v>
      </c>
    </row>
    <row r="74" spans="1:7" ht="24.95" customHeight="1" x14ac:dyDescent="0.2">
      <c r="A74" s="35" t="s">
        <v>18</v>
      </c>
      <c r="B74" s="35" t="s">
        <v>134</v>
      </c>
      <c r="C74" s="6" t="s">
        <v>236</v>
      </c>
      <c r="D74" s="4">
        <v>4</v>
      </c>
      <c r="E74" s="4"/>
      <c r="F74" s="37">
        <v>45</v>
      </c>
      <c r="G74" s="40">
        <f t="shared" si="1"/>
        <v>180</v>
      </c>
    </row>
    <row r="75" spans="1:7" ht="24.95" customHeight="1" x14ac:dyDescent="0.2">
      <c r="A75" s="39" t="s">
        <v>19</v>
      </c>
      <c r="B75" s="39" t="s">
        <v>135</v>
      </c>
      <c r="C75" s="6" t="s">
        <v>237</v>
      </c>
      <c r="D75" s="4">
        <v>4</v>
      </c>
      <c r="E75" s="4"/>
      <c r="F75" s="37">
        <v>45</v>
      </c>
      <c r="G75" s="40">
        <f t="shared" si="1"/>
        <v>180</v>
      </c>
    </row>
    <row r="76" spans="1:7" ht="24.95" customHeight="1" x14ac:dyDescent="0.2">
      <c r="A76" s="35" t="s">
        <v>20</v>
      </c>
      <c r="B76" s="35" t="s">
        <v>135</v>
      </c>
      <c r="C76" s="6" t="s">
        <v>238</v>
      </c>
      <c r="D76" s="4">
        <v>4</v>
      </c>
      <c r="E76" s="4"/>
      <c r="F76" s="37">
        <v>45</v>
      </c>
      <c r="G76" s="40">
        <f t="shared" si="1"/>
        <v>180</v>
      </c>
    </row>
    <row r="77" spans="1:7" ht="24.95" customHeight="1" x14ac:dyDescent="0.2">
      <c r="A77" s="35" t="s">
        <v>244</v>
      </c>
      <c r="B77" s="35"/>
      <c r="C77" s="6" t="s">
        <v>249</v>
      </c>
      <c r="D77" s="4">
        <v>0</v>
      </c>
      <c r="E77" s="4"/>
      <c r="F77" s="37">
        <v>45</v>
      </c>
      <c r="G77" s="40">
        <f t="shared" si="1"/>
        <v>0</v>
      </c>
    </row>
    <row r="78" spans="1:7" ht="24.95" customHeight="1" x14ac:dyDescent="0.2">
      <c r="A78" s="35" t="s">
        <v>245</v>
      </c>
      <c r="B78" s="35"/>
      <c r="C78" s="6" t="s">
        <v>250</v>
      </c>
      <c r="D78" s="4">
        <v>0</v>
      </c>
      <c r="E78" s="4"/>
      <c r="F78" s="37">
        <v>45</v>
      </c>
      <c r="G78" s="40">
        <f t="shared" si="1"/>
        <v>0</v>
      </c>
    </row>
    <row r="79" spans="1:7" ht="24.95" customHeight="1" x14ac:dyDescent="0.2">
      <c r="A79" s="35" t="s">
        <v>246</v>
      </c>
      <c r="B79" s="35"/>
      <c r="C79" s="6" t="s">
        <v>251</v>
      </c>
      <c r="D79" s="4">
        <v>0</v>
      </c>
      <c r="E79" s="4"/>
      <c r="F79" s="37">
        <v>45</v>
      </c>
      <c r="G79" s="40">
        <f t="shared" si="1"/>
        <v>0</v>
      </c>
    </row>
    <row r="80" spans="1:7" ht="24.95" customHeight="1" x14ac:dyDescent="0.2">
      <c r="A80" s="35" t="s">
        <v>247</v>
      </c>
      <c r="B80" s="35"/>
      <c r="C80" s="6" t="s">
        <v>252</v>
      </c>
      <c r="D80" s="4">
        <v>0</v>
      </c>
      <c r="E80" s="4"/>
      <c r="F80" s="37">
        <v>45</v>
      </c>
      <c r="G80" s="40">
        <f t="shared" si="1"/>
        <v>0</v>
      </c>
    </row>
    <row r="81" spans="1:7" ht="24.95" customHeight="1" x14ac:dyDescent="0.2">
      <c r="A81" s="35" t="s">
        <v>248</v>
      </c>
      <c r="B81" s="35"/>
      <c r="C81" s="6" t="s">
        <v>253</v>
      </c>
      <c r="D81" s="4">
        <v>0</v>
      </c>
      <c r="E81" s="4"/>
      <c r="F81" s="37">
        <v>45</v>
      </c>
      <c r="G81" s="40">
        <f t="shared" si="1"/>
        <v>0</v>
      </c>
    </row>
    <row r="82" spans="1:7" ht="24.95" customHeight="1" x14ac:dyDescent="0.2">
      <c r="A82" s="41" t="s">
        <v>49</v>
      </c>
      <c r="B82" s="4" t="s">
        <v>116</v>
      </c>
      <c r="C82" s="6" t="s">
        <v>239</v>
      </c>
      <c r="D82" s="4">
        <v>3</v>
      </c>
      <c r="E82" s="4"/>
      <c r="F82" s="37">
        <v>45</v>
      </c>
      <c r="G82" s="40">
        <f t="shared" si="1"/>
        <v>135</v>
      </c>
    </row>
    <row r="83" spans="1:7" ht="24.95" customHeight="1" x14ac:dyDescent="0.2">
      <c r="A83" s="41" t="s">
        <v>49</v>
      </c>
      <c r="B83" s="4"/>
      <c r="C83" s="6" t="s">
        <v>239</v>
      </c>
      <c r="D83" s="4"/>
      <c r="E83" s="4"/>
      <c r="F83" s="37"/>
      <c r="G83" s="40"/>
    </row>
    <row r="84" spans="1:7" ht="24.95" customHeight="1" x14ac:dyDescent="0.2">
      <c r="A84" s="41" t="s">
        <v>50</v>
      </c>
      <c r="B84" s="4" t="s">
        <v>117</v>
      </c>
      <c r="C84" s="6" t="s">
        <v>240</v>
      </c>
      <c r="D84" s="4">
        <v>3</v>
      </c>
      <c r="E84" s="4"/>
      <c r="F84" s="37">
        <v>45</v>
      </c>
      <c r="G84" s="40">
        <f t="shared" si="1"/>
        <v>135</v>
      </c>
    </row>
    <row r="85" spans="1:7" ht="24.95" customHeight="1" x14ac:dyDescent="0.2">
      <c r="A85" s="41" t="s">
        <v>50</v>
      </c>
      <c r="B85" s="4"/>
      <c r="C85" s="6" t="s">
        <v>240</v>
      </c>
      <c r="D85" s="4"/>
      <c r="E85" s="4"/>
      <c r="F85" s="37"/>
      <c r="G85" s="40"/>
    </row>
    <row r="86" spans="1:7" ht="24.95" customHeight="1" x14ac:dyDescent="0.2">
      <c r="A86" s="41" t="s">
        <v>51</v>
      </c>
      <c r="B86" s="4" t="s">
        <v>118</v>
      </c>
      <c r="C86" s="6" t="s">
        <v>241</v>
      </c>
      <c r="D86" s="4">
        <v>3</v>
      </c>
      <c r="E86" s="4"/>
      <c r="F86" s="37">
        <v>45</v>
      </c>
      <c r="G86" s="40">
        <f t="shared" si="1"/>
        <v>135</v>
      </c>
    </row>
    <row r="87" spans="1:7" ht="24.95" customHeight="1" x14ac:dyDescent="0.2">
      <c r="A87" s="41" t="s">
        <v>51</v>
      </c>
      <c r="B87" s="4"/>
      <c r="C87" s="6" t="s">
        <v>241</v>
      </c>
      <c r="D87" s="4"/>
      <c r="E87" s="4"/>
      <c r="F87" s="37"/>
      <c r="G87" s="40"/>
    </row>
    <row r="88" spans="1:7" ht="24.95" customHeight="1" x14ac:dyDescent="0.2">
      <c r="A88" s="41" t="s">
        <v>52</v>
      </c>
      <c r="B88" s="4" t="s">
        <v>119</v>
      </c>
      <c r="C88" s="6" t="s">
        <v>242</v>
      </c>
      <c r="D88" s="4">
        <v>4</v>
      </c>
      <c r="E88" s="4"/>
      <c r="F88" s="37">
        <v>45</v>
      </c>
      <c r="G88" s="40">
        <f t="shared" si="1"/>
        <v>180</v>
      </c>
    </row>
    <row r="89" spans="1:7" ht="24.95" customHeight="1" x14ac:dyDescent="0.2">
      <c r="A89" s="41" t="s">
        <v>53</v>
      </c>
      <c r="B89" s="4" t="s">
        <v>120</v>
      </c>
      <c r="C89" s="6" t="s">
        <v>243</v>
      </c>
      <c r="D89" s="4">
        <v>4</v>
      </c>
      <c r="E89" s="4"/>
      <c r="F89" s="37">
        <v>45</v>
      </c>
      <c r="G89" s="40">
        <f t="shared" si="1"/>
        <v>180</v>
      </c>
    </row>
    <row r="90" spans="1:7" ht="24.95" customHeight="1" x14ac:dyDescent="0.25">
      <c r="A90" s="41"/>
      <c r="B90" s="4"/>
      <c r="C90" s="32"/>
      <c r="D90" s="50">
        <f>SUM(D69:D89)</f>
        <v>49</v>
      </c>
      <c r="E90" s="4"/>
      <c r="F90" s="37"/>
      <c r="G90" s="40"/>
    </row>
    <row r="91" spans="1:7" ht="24.95" customHeight="1" x14ac:dyDescent="0.25">
      <c r="A91" s="43"/>
      <c r="B91" s="44"/>
      <c r="C91" s="45"/>
      <c r="D91" s="31"/>
      <c r="F91" s="80" t="s">
        <v>136</v>
      </c>
      <c r="G91" s="48">
        <f>SUM(G24:G89)</f>
        <v>27125</v>
      </c>
    </row>
    <row r="92" spans="1:7" ht="24.95" customHeight="1" x14ac:dyDescent="0.25">
      <c r="A92" s="43"/>
      <c r="B92" s="44"/>
      <c r="C92" s="45"/>
      <c r="D92" s="31"/>
      <c r="F92" s="80" t="s">
        <v>137</v>
      </c>
      <c r="G92" s="48">
        <f>+G91*0.12</f>
        <v>3255</v>
      </c>
    </row>
    <row r="93" spans="1:7" ht="24.95" customHeight="1" x14ac:dyDescent="0.25">
      <c r="A93" s="43"/>
      <c r="B93" s="44"/>
      <c r="C93" s="45"/>
      <c r="D93" s="31"/>
      <c r="F93" s="80" t="s">
        <v>138</v>
      </c>
      <c r="G93" s="48">
        <f>+G91+G92</f>
        <v>30380</v>
      </c>
    </row>
    <row r="94" spans="1:7" ht="24.95" customHeight="1" x14ac:dyDescent="0.25">
      <c r="A94" s="43"/>
      <c r="B94" s="44"/>
      <c r="C94" s="45"/>
      <c r="D94" s="31"/>
      <c r="F94" s="74"/>
      <c r="G94" s="75"/>
    </row>
    <row r="95" spans="1:7" ht="24.95" customHeight="1" x14ac:dyDescent="0.25">
      <c r="A95" s="43"/>
      <c r="B95" s="44"/>
      <c r="C95" s="45"/>
      <c r="D95" s="31"/>
      <c r="F95" s="74"/>
      <c r="G95" s="75"/>
    </row>
    <row r="96" spans="1:7" ht="24.95" customHeight="1" x14ac:dyDescent="0.25">
      <c r="A96" s="43"/>
      <c r="B96" s="44"/>
      <c r="C96" s="45"/>
      <c r="D96" s="31"/>
      <c r="F96" s="74"/>
      <c r="G96" s="75"/>
    </row>
    <row r="97" spans="1:7" ht="24.95" customHeight="1" x14ac:dyDescent="0.25">
      <c r="A97" s="43"/>
      <c r="B97" s="44"/>
      <c r="C97" s="45"/>
      <c r="D97" s="31"/>
      <c r="E97" s="12"/>
      <c r="F97" s="74"/>
      <c r="G97" s="75"/>
    </row>
    <row r="98" spans="1:7" ht="24.95" customHeight="1" x14ac:dyDescent="0.25">
      <c r="A98" s="49"/>
      <c r="B98" s="57"/>
      <c r="C98" s="57" t="s">
        <v>300</v>
      </c>
      <c r="D98" s="57"/>
      <c r="E98" s="58"/>
      <c r="F98" s="74"/>
      <c r="G98" s="75"/>
    </row>
    <row r="99" spans="1:7" ht="24.95" customHeight="1" x14ac:dyDescent="0.25">
      <c r="A99" s="49"/>
      <c r="B99" s="7" t="s">
        <v>22</v>
      </c>
      <c r="C99" s="7" t="s">
        <v>23</v>
      </c>
      <c r="D99" s="7" t="s">
        <v>21</v>
      </c>
      <c r="E99" s="51"/>
    </row>
    <row r="100" spans="1:7" ht="24.95" customHeight="1" x14ac:dyDescent="0.2">
      <c r="B100" s="4" t="s">
        <v>56</v>
      </c>
      <c r="C100" s="4" t="s">
        <v>71</v>
      </c>
      <c r="D100" s="4">
        <v>2</v>
      </c>
    </row>
    <row r="101" spans="1:7" ht="24.95" customHeight="1" x14ac:dyDescent="0.2">
      <c r="B101" s="4" t="s">
        <v>58</v>
      </c>
      <c r="C101" s="4" t="s">
        <v>72</v>
      </c>
      <c r="D101" s="4">
        <v>1</v>
      </c>
    </row>
    <row r="102" spans="1:7" ht="24.95" customHeight="1" x14ac:dyDescent="0.2">
      <c r="B102" s="4" t="s">
        <v>285</v>
      </c>
      <c r="C102" s="62" t="s">
        <v>139</v>
      </c>
      <c r="D102" s="4">
        <v>1</v>
      </c>
    </row>
    <row r="103" spans="1:7" ht="24.95" customHeight="1" x14ac:dyDescent="0.2">
      <c r="B103" s="4" t="s">
        <v>69</v>
      </c>
      <c r="C103" s="4" t="s">
        <v>288</v>
      </c>
      <c r="D103" s="4">
        <v>1</v>
      </c>
      <c r="G103" s="1" t="s">
        <v>286</v>
      </c>
    </row>
    <row r="104" spans="1:7" ht="24.95" customHeight="1" x14ac:dyDescent="0.2">
      <c r="B104" s="4" t="s">
        <v>65</v>
      </c>
      <c r="C104" s="4" t="s">
        <v>140</v>
      </c>
      <c r="D104" s="4">
        <v>1</v>
      </c>
    </row>
    <row r="105" spans="1:7" ht="24.95" customHeight="1" x14ac:dyDescent="0.2">
      <c r="B105" s="4" t="s">
        <v>69</v>
      </c>
      <c r="C105" s="4" t="s">
        <v>287</v>
      </c>
      <c r="D105" s="4">
        <v>1</v>
      </c>
    </row>
    <row r="106" spans="1:7" ht="24.95" customHeight="1" x14ac:dyDescent="0.2">
      <c r="B106" s="4" t="s">
        <v>68</v>
      </c>
      <c r="C106" s="4" t="s">
        <v>283</v>
      </c>
      <c r="D106" s="4">
        <v>1</v>
      </c>
    </row>
    <row r="107" spans="1:7" ht="24.95" customHeight="1" x14ac:dyDescent="0.2">
      <c r="B107" s="4" t="s">
        <v>141</v>
      </c>
      <c r="C107" s="4" t="s">
        <v>284</v>
      </c>
      <c r="D107" s="4">
        <v>1</v>
      </c>
    </row>
    <row r="108" spans="1:7" ht="24.95" customHeight="1" x14ac:dyDescent="0.2">
      <c r="B108" s="4" t="s">
        <v>142</v>
      </c>
      <c r="C108" s="4" t="s">
        <v>143</v>
      </c>
      <c r="D108" s="4">
        <v>1</v>
      </c>
    </row>
    <row r="109" spans="1:7" ht="24.95" customHeight="1" x14ac:dyDescent="0.2">
      <c r="B109" s="4" t="s">
        <v>144</v>
      </c>
      <c r="C109" s="4" t="s">
        <v>145</v>
      </c>
      <c r="D109" s="4">
        <v>1</v>
      </c>
    </row>
    <row r="110" spans="1:7" ht="24.95" customHeight="1" x14ac:dyDescent="0.2">
      <c r="B110" s="4" t="s">
        <v>146</v>
      </c>
      <c r="C110" s="4" t="s">
        <v>78</v>
      </c>
      <c r="D110" s="4">
        <v>1</v>
      </c>
    </row>
    <row r="111" spans="1:7" ht="24.95" customHeight="1" x14ac:dyDescent="0.2">
      <c r="B111" s="4" t="s">
        <v>55</v>
      </c>
      <c r="C111" s="4" t="s">
        <v>147</v>
      </c>
      <c r="D111" s="4">
        <v>2</v>
      </c>
    </row>
    <row r="112" spans="1:7" ht="24.95" customHeight="1" x14ac:dyDescent="0.2">
      <c r="B112" s="4" t="s">
        <v>148</v>
      </c>
      <c r="C112" s="4" t="s">
        <v>149</v>
      </c>
      <c r="D112" s="4">
        <v>1</v>
      </c>
    </row>
    <row r="113" spans="2:5" ht="24.95" customHeight="1" x14ac:dyDescent="0.2">
      <c r="B113" s="4" t="s">
        <v>150</v>
      </c>
      <c r="C113" s="4" t="s">
        <v>151</v>
      </c>
      <c r="D113" s="4">
        <v>2</v>
      </c>
    </row>
    <row r="114" spans="2:5" ht="24.95" customHeight="1" x14ac:dyDescent="0.2">
      <c r="B114" s="4" t="s">
        <v>152</v>
      </c>
      <c r="C114" s="4" t="s">
        <v>153</v>
      </c>
      <c r="D114" s="4">
        <v>3</v>
      </c>
    </row>
    <row r="115" spans="2:5" ht="24.95" customHeight="1" x14ac:dyDescent="0.2">
      <c r="B115" s="4" t="s">
        <v>60</v>
      </c>
      <c r="C115" s="4" t="s">
        <v>81</v>
      </c>
      <c r="D115" s="4">
        <v>1</v>
      </c>
    </row>
    <row r="116" spans="2:5" ht="24.95" customHeight="1" x14ac:dyDescent="0.2">
      <c r="B116" s="4" t="s">
        <v>57</v>
      </c>
      <c r="C116" s="4" t="s">
        <v>76</v>
      </c>
      <c r="D116" s="4">
        <v>1</v>
      </c>
    </row>
    <row r="117" spans="2:5" ht="24.95" customHeight="1" x14ac:dyDescent="0.2">
      <c r="B117" s="4" t="s">
        <v>70</v>
      </c>
      <c r="C117" s="4" t="s">
        <v>83</v>
      </c>
      <c r="D117" s="4">
        <v>2</v>
      </c>
    </row>
    <row r="118" spans="2:5" ht="24.95" customHeight="1" x14ac:dyDescent="0.2">
      <c r="B118" s="4"/>
      <c r="C118" s="4" t="s">
        <v>305</v>
      </c>
      <c r="D118" s="4">
        <v>1</v>
      </c>
    </row>
    <row r="119" spans="2:5" ht="24.95" customHeight="1" x14ac:dyDescent="0.25">
      <c r="B119" s="4"/>
      <c r="C119" s="4"/>
      <c r="D119" s="50">
        <f>SUM(D100:D118)</f>
        <v>25</v>
      </c>
    </row>
    <row r="120" spans="2:5" ht="24.95" customHeight="1" x14ac:dyDescent="0.2">
      <c r="B120" s="3"/>
      <c r="C120" s="3"/>
    </row>
    <row r="121" spans="2:5" ht="24.95" customHeight="1" x14ac:dyDescent="0.2">
      <c r="B121" s="4"/>
      <c r="C121" s="4"/>
    </row>
    <row r="122" spans="2:5" ht="24.95" customHeight="1" x14ac:dyDescent="0.2">
      <c r="B122" s="81"/>
      <c r="C122" s="81"/>
      <c r="D122" s="1"/>
      <c r="E122" s="1"/>
    </row>
    <row r="123" spans="2:5" ht="24.95" customHeight="1" x14ac:dyDescent="0.2">
      <c r="B123" s="81"/>
      <c r="C123" s="81"/>
      <c r="D123" s="1"/>
      <c r="E123" s="1"/>
    </row>
    <row r="124" spans="2:5" ht="24.95" customHeight="1" x14ac:dyDescent="0.2">
      <c r="B124" s="81"/>
      <c r="C124" s="81"/>
      <c r="D124" s="1"/>
      <c r="E124" s="1"/>
    </row>
    <row r="125" spans="2:5" ht="24.95" customHeight="1" x14ac:dyDescent="0.2">
      <c r="B125" s="81"/>
      <c r="C125" s="81"/>
    </row>
    <row r="126" spans="2:5" ht="24.95" customHeight="1" x14ac:dyDescent="0.2">
      <c r="B126" s="81"/>
      <c r="C126" s="81"/>
    </row>
    <row r="127" spans="2:5" ht="24.95" customHeight="1" x14ac:dyDescent="0.2">
      <c r="B127" s="81"/>
      <c r="C127" s="81"/>
    </row>
    <row r="128" spans="2:5" ht="24.95" customHeight="1" x14ac:dyDescent="0.2">
      <c r="B128" s="81"/>
      <c r="C128" s="81"/>
    </row>
    <row r="129" spans="2:3" ht="24.95" customHeight="1" x14ac:dyDescent="0.2">
      <c r="B129" s="81"/>
      <c r="C129" s="81"/>
    </row>
    <row r="131" spans="2:3" ht="24.95" customHeight="1" x14ac:dyDescent="0.25">
      <c r="B131" s="82" t="s">
        <v>311</v>
      </c>
      <c r="C131" s="83" t="s">
        <v>312</v>
      </c>
    </row>
    <row r="132" spans="2:3" ht="24.95" customHeight="1" x14ac:dyDescent="0.25">
      <c r="B132" s="84"/>
      <c r="C132" s="83" t="s">
        <v>313</v>
      </c>
    </row>
    <row r="133" spans="2:3" ht="24.95" customHeight="1" x14ac:dyDescent="0.25">
      <c r="B133" s="84"/>
      <c r="C133" s="83" t="s">
        <v>314</v>
      </c>
    </row>
    <row r="134" spans="2:3" ht="24.95" customHeight="1" x14ac:dyDescent="0.25">
      <c r="B134" s="84"/>
      <c r="C134" s="83" t="s">
        <v>315</v>
      </c>
    </row>
    <row r="135" spans="2:3" ht="24.95" customHeight="1" x14ac:dyDescent="0.25">
      <c r="B135" s="84"/>
      <c r="C135" s="83" t="s">
        <v>316</v>
      </c>
    </row>
    <row r="136" spans="2:3" ht="24.95" customHeight="1" x14ac:dyDescent="0.25">
      <c r="B136" s="84"/>
      <c r="C136" s="83"/>
    </row>
    <row r="137" spans="2:3" ht="24.95" customHeight="1" x14ac:dyDescent="0.25">
      <c r="B137" s="85" t="s">
        <v>154</v>
      </c>
      <c r="C137" s="86" t="s">
        <v>317</v>
      </c>
    </row>
    <row r="138" spans="2:3" ht="24.95" customHeight="1" x14ac:dyDescent="0.25">
      <c r="B138" s="85"/>
      <c r="C138" s="86" t="s">
        <v>318</v>
      </c>
    </row>
    <row r="139" spans="2:3" ht="24.95" customHeight="1" x14ac:dyDescent="0.25">
      <c r="B139" s="85"/>
      <c r="C139" s="86" t="s">
        <v>319</v>
      </c>
    </row>
    <row r="140" spans="2:3" ht="24.95" customHeight="1" x14ac:dyDescent="0.25">
      <c r="B140" s="87"/>
      <c r="C140" s="88"/>
    </row>
    <row r="141" spans="2:3" ht="24.95" customHeight="1" x14ac:dyDescent="0.25">
      <c r="B141" s="87"/>
      <c r="C141" s="88"/>
    </row>
    <row r="142" spans="2:3" ht="24.95" customHeight="1" x14ac:dyDescent="0.25">
      <c r="B142"/>
      <c r="C142" s="3"/>
    </row>
    <row r="143" spans="2:3" ht="24.95" customHeight="1" x14ac:dyDescent="0.2">
      <c r="B143" s="3"/>
      <c r="C143" s="3"/>
    </row>
    <row r="144" spans="2:3" ht="24.95" customHeight="1" x14ac:dyDescent="0.2">
      <c r="B144" s="3"/>
      <c r="C144" s="3"/>
    </row>
    <row r="145" spans="2:3" ht="24.95" customHeight="1" thickBot="1" x14ac:dyDescent="0.25">
      <c r="B145" s="1" t="s">
        <v>320</v>
      </c>
      <c r="C145" s="89"/>
    </row>
    <row r="146" spans="2:3" ht="24.95" customHeight="1" x14ac:dyDescent="0.25">
      <c r="B146"/>
      <c r="C146"/>
    </row>
    <row r="147" spans="2:3" ht="24.95" customHeight="1" x14ac:dyDescent="0.25">
      <c r="B147"/>
      <c r="C147"/>
    </row>
    <row r="148" spans="2:3" ht="24.95" customHeight="1" thickBot="1" x14ac:dyDescent="0.25">
      <c r="B148" s="1" t="s">
        <v>321</v>
      </c>
      <c r="C148" s="89"/>
    </row>
    <row r="151" spans="2:3" ht="24.95" customHeight="1" x14ac:dyDescent="0.25">
      <c r="B151"/>
      <c r="C151"/>
    </row>
    <row r="152" spans="2:3" ht="24.95" customHeight="1" x14ac:dyDescent="0.25">
      <c r="B152"/>
      <c r="C152"/>
    </row>
    <row r="153" spans="2:3" ht="24.95" customHeight="1" thickBot="1" x14ac:dyDescent="0.25">
      <c r="B153" s="1" t="s">
        <v>322</v>
      </c>
      <c r="C153" s="89"/>
    </row>
    <row r="154" spans="2:3" ht="24.95" customHeight="1" x14ac:dyDescent="0.25">
      <c r="B154"/>
      <c r="C154"/>
    </row>
    <row r="155" spans="2:3" ht="24.95" customHeight="1" x14ac:dyDescent="0.25">
      <c r="B155"/>
      <c r="C155"/>
    </row>
    <row r="156" spans="2:3" ht="24.95" customHeight="1" thickBot="1" x14ac:dyDescent="0.25">
      <c r="B156" s="1" t="s">
        <v>323</v>
      </c>
      <c r="C156" s="89"/>
    </row>
    <row r="157" spans="2:3" ht="24.95" customHeight="1" x14ac:dyDescent="0.25">
      <c r="B157"/>
      <c r="C157"/>
    </row>
    <row r="158" spans="2:3" ht="24.95" customHeight="1" x14ac:dyDescent="0.25">
      <c r="B158"/>
      <c r="C158"/>
    </row>
    <row r="159" spans="2:3" ht="24.95" customHeight="1" thickBot="1" x14ac:dyDescent="0.25">
      <c r="B159" s="1" t="s">
        <v>156</v>
      </c>
      <c r="C159" s="89"/>
    </row>
  </sheetData>
  <mergeCells count="7">
    <mergeCell ref="A11:B11"/>
    <mergeCell ref="G14:G15"/>
    <mergeCell ref="C2:C3"/>
    <mergeCell ref="D2:E2"/>
    <mergeCell ref="C4:C5"/>
    <mergeCell ref="D4:E4"/>
    <mergeCell ref="D5:E5"/>
  </mergeCells>
  <phoneticPr fontId="2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6"/>
  <sheetViews>
    <sheetView zoomScale="70" zoomScaleNormal="70" workbookViewId="0">
      <selection activeCell="C27" sqref="C27"/>
    </sheetView>
  </sheetViews>
  <sheetFormatPr baseColWidth="10" defaultColWidth="11.42578125" defaultRowHeight="20.100000000000001" customHeight="1" x14ac:dyDescent="0.2"/>
  <cols>
    <col min="1" max="1" width="20" style="1" bestFit="1" customWidth="1"/>
    <col min="2" max="2" width="19.7109375" style="1" customWidth="1"/>
    <col min="3" max="3" width="66.42578125" style="1" bestFit="1" customWidth="1"/>
    <col min="4" max="4" width="22.7109375" style="1" bestFit="1" customWidth="1"/>
    <col min="5" max="5" width="21.7109375" style="1" customWidth="1"/>
    <col min="6" max="6" width="18.85546875" style="1" customWidth="1"/>
    <col min="7" max="7" width="16" style="1" customWidth="1"/>
    <col min="8" max="16384" width="11.42578125" style="1"/>
  </cols>
  <sheetData>
    <row r="1" spans="1:16" s="2" customFormat="1" ht="20.100000000000001" customHeight="1" thickBot="1" x14ac:dyDescent="0.25">
      <c r="B1" s="10"/>
      <c r="C1" s="11"/>
      <c r="D1" s="11"/>
      <c r="E1" s="11"/>
      <c r="F1" s="11"/>
    </row>
    <row r="2" spans="1:16" s="2" customFormat="1" ht="24" customHeight="1" thickBot="1" x14ac:dyDescent="0.3">
      <c r="A2" s="53"/>
      <c r="B2" s="54"/>
      <c r="C2" s="115" t="s">
        <v>216</v>
      </c>
      <c r="D2" s="116"/>
      <c r="E2" s="117"/>
      <c r="F2" s="118" t="s">
        <v>217</v>
      </c>
      <c r="G2" s="119"/>
      <c r="H2" s="33"/>
    </row>
    <row r="3" spans="1:16" s="2" customFormat="1" ht="24" customHeight="1" thickBot="1" x14ac:dyDescent="0.3">
      <c r="A3" s="55"/>
      <c r="B3" s="56"/>
      <c r="C3" s="120" t="s">
        <v>218</v>
      </c>
      <c r="D3" s="121"/>
      <c r="E3" s="122"/>
      <c r="F3" s="123" t="s">
        <v>219</v>
      </c>
      <c r="G3" s="124"/>
      <c r="H3" s="33"/>
    </row>
    <row r="4" spans="1:16" s="2" customFormat="1" ht="20.100000000000001" customHeight="1" x14ac:dyDescent="0.25">
      <c r="A4" s="33"/>
      <c r="B4" s="33"/>
      <c r="C4" s="33"/>
      <c r="D4" s="33"/>
      <c r="E4" s="33"/>
      <c r="F4" s="33"/>
      <c r="G4" s="33"/>
      <c r="H4" s="33"/>
      <c r="O4" s="94"/>
      <c r="P4" s="94"/>
    </row>
    <row r="5" spans="1:16" s="2" customFormat="1" ht="20.100000000000001" customHeight="1" x14ac:dyDescent="0.2">
      <c r="A5" s="23" t="s">
        <v>92</v>
      </c>
      <c r="B5" s="23"/>
      <c r="C5" s="110">
        <f ca="1">NOW()</f>
        <v>45385.41199537037</v>
      </c>
      <c r="D5" s="110"/>
      <c r="E5" s="23" t="s">
        <v>93</v>
      </c>
      <c r="F5" s="125">
        <v>20230200001</v>
      </c>
      <c r="G5" s="126"/>
      <c r="O5" s="94"/>
      <c r="P5" s="94"/>
    </row>
    <row r="6" spans="1:16" s="2" customFormat="1" ht="20.100000000000001" customHeight="1" x14ac:dyDescent="0.25">
      <c r="A6" s="14"/>
      <c r="B6" s="14"/>
      <c r="C6" s="14"/>
      <c r="E6" s="14"/>
      <c r="F6" s="14"/>
      <c r="O6" s="22"/>
      <c r="P6" s="22"/>
    </row>
    <row r="7" spans="1:16" s="2" customFormat="1" ht="20.100000000000001" customHeight="1" x14ac:dyDescent="0.2">
      <c r="A7" s="23" t="s">
        <v>94</v>
      </c>
      <c r="B7" s="23"/>
      <c r="C7" s="113"/>
      <c r="D7" s="113"/>
      <c r="E7" s="24" t="s">
        <v>95</v>
      </c>
      <c r="F7" s="127"/>
      <c r="G7" s="128"/>
      <c r="O7" s="22"/>
      <c r="P7" s="22"/>
    </row>
    <row r="8" spans="1:16" s="2" customFormat="1" ht="20.100000000000001" customHeight="1" x14ac:dyDescent="0.25">
      <c r="A8" s="14"/>
      <c r="B8" s="14"/>
      <c r="C8" s="14"/>
      <c r="E8" s="14"/>
      <c r="F8" s="14"/>
      <c r="G8" s="1"/>
      <c r="O8" s="22"/>
      <c r="P8" s="22"/>
    </row>
    <row r="9" spans="1:16" s="2" customFormat="1" ht="20.100000000000001" customHeight="1" x14ac:dyDescent="0.2">
      <c r="A9" s="105" t="s">
        <v>220</v>
      </c>
      <c r="B9" s="106"/>
      <c r="C9" s="113"/>
      <c r="D9" s="113"/>
      <c r="E9" s="24" t="s">
        <v>154</v>
      </c>
      <c r="F9" s="129" t="s">
        <v>221</v>
      </c>
      <c r="G9" s="130"/>
      <c r="O9" s="22"/>
      <c r="P9" s="22"/>
    </row>
    <row r="10" spans="1:16" s="2" customFormat="1" ht="20.100000000000001" customHeight="1" x14ac:dyDescent="0.25">
      <c r="A10" s="14"/>
      <c r="B10" s="14"/>
      <c r="C10" s="14"/>
      <c r="E10" s="14"/>
      <c r="F10" s="14"/>
      <c r="G10" s="1"/>
      <c r="O10" s="22"/>
      <c r="P10" s="22"/>
    </row>
    <row r="11" spans="1:16" s="2" customFormat="1" ht="29.45" customHeight="1" x14ac:dyDescent="0.2">
      <c r="A11" s="23" t="s">
        <v>96</v>
      </c>
      <c r="B11" s="23"/>
      <c r="C11" s="107"/>
      <c r="D11" s="107"/>
      <c r="E11" s="24" t="s">
        <v>97</v>
      </c>
      <c r="F11" s="108" t="s">
        <v>104</v>
      </c>
      <c r="G11" s="109"/>
      <c r="O11" s="22"/>
      <c r="P11" s="22"/>
    </row>
    <row r="12" spans="1:16" s="2" customFormat="1" ht="20.100000000000001" customHeight="1" x14ac:dyDescent="0.25">
      <c r="A12" s="14"/>
      <c r="B12" s="14"/>
      <c r="C12" s="14"/>
      <c r="E12" s="14"/>
      <c r="F12" s="14"/>
      <c r="G12" s="1"/>
      <c r="O12" s="25"/>
      <c r="P12" s="25"/>
    </row>
    <row r="13" spans="1:16" s="2" customFormat="1" ht="20.100000000000001" customHeight="1" x14ac:dyDescent="0.2">
      <c r="A13" s="23" t="s">
        <v>98</v>
      </c>
      <c r="B13" s="23"/>
      <c r="C13" s="110">
        <v>44972.694506481479</v>
      </c>
      <c r="D13" s="110"/>
      <c r="E13" s="24" t="s">
        <v>99</v>
      </c>
      <c r="F13" s="111" t="s">
        <v>222</v>
      </c>
      <c r="G13" s="112"/>
      <c r="O13" s="25"/>
      <c r="P13" s="25"/>
    </row>
    <row r="14" spans="1:16" s="2" customFormat="1" ht="20.100000000000001" customHeight="1" x14ac:dyDescent="0.25">
      <c r="A14" s="14"/>
      <c r="B14" s="14"/>
      <c r="C14" s="14"/>
      <c r="E14" s="14"/>
      <c r="F14" s="14"/>
      <c r="G14" s="13"/>
      <c r="H14" s="13"/>
      <c r="O14" s="26"/>
      <c r="P14" s="26"/>
    </row>
    <row r="15" spans="1:16" s="2" customFormat="1" ht="20.100000000000001" customHeight="1" x14ac:dyDescent="0.2">
      <c r="A15" s="23" t="s">
        <v>100</v>
      </c>
      <c r="B15" s="23"/>
      <c r="C15" s="113"/>
      <c r="D15" s="113"/>
      <c r="E15" s="15"/>
      <c r="F15" s="18"/>
      <c r="G15" s="15"/>
      <c r="H15" s="15"/>
      <c r="O15" s="26"/>
      <c r="P15" s="26"/>
    </row>
    <row r="16" spans="1:16" s="2" customFormat="1" ht="20.100000000000001" customHeight="1" x14ac:dyDescent="0.25">
      <c r="A16" s="14"/>
      <c r="B16" s="14"/>
      <c r="C16" s="14"/>
      <c r="E16" s="14"/>
      <c r="F16" s="14"/>
      <c r="G16" s="13"/>
      <c r="H16" s="13"/>
      <c r="O16" s="26"/>
      <c r="P16" s="26"/>
    </row>
    <row r="17" spans="1:16" s="2" customFormat="1" ht="20.100000000000001" customHeight="1" x14ac:dyDescent="0.2">
      <c r="A17" s="23" t="s">
        <v>101</v>
      </c>
      <c r="B17" s="23"/>
      <c r="C17" s="131"/>
      <c r="D17" s="131"/>
      <c r="E17" s="24" t="s">
        <v>121</v>
      </c>
      <c r="F17" s="111"/>
      <c r="G17" s="112"/>
      <c r="H17" s="15"/>
      <c r="O17" s="26"/>
      <c r="P17" s="26"/>
    </row>
    <row r="18" spans="1:16" s="2" customFormat="1" ht="20.100000000000001" customHeight="1" x14ac:dyDescent="0.25">
      <c r="A18" s="14"/>
      <c r="B18" s="14"/>
      <c r="C18" s="14"/>
      <c r="D18" s="14"/>
      <c r="E18" s="14"/>
      <c r="F18" s="14"/>
      <c r="G18" s="13"/>
      <c r="H18" s="13"/>
      <c r="O18" s="27"/>
      <c r="P18" s="27"/>
    </row>
    <row r="19" spans="1:16" s="2" customFormat="1" ht="20.100000000000001" customHeight="1" x14ac:dyDescent="0.2">
      <c r="A19" s="23" t="s">
        <v>122</v>
      </c>
      <c r="B19" s="23"/>
      <c r="C19" s="132"/>
      <c r="D19" s="132"/>
      <c r="E19" s="28"/>
      <c r="F19" s="28"/>
      <c r="G19" s="18"/>
      <c r="H19" s="15"/>
      <c r="O19" s="27"/>
      <c r="P19" s="27"/>
    </row>
    <row r="20" spans="1:16" s="2" customFormat="1" ht="20.100000000000001" customHeight="1" x14ac:dyDescent="0.2"/>
    <row r="21" spans="1:16" s="2" customFormat="1" ht="29.25" customHeight="1" x14ac:dyDescent="0.2">
      <c r="A21" s="8" t="s">
        <v>1</v>
      </c>
      <c r="B21" s="8" t="s">
        <v>105</v>
      </c>
      <c r="C21" s="8" t="s">
        <v>2</v>
      </c>
      <c r="D21" s="8" t="s">
        <v>0</v>
      </c>
      <c r="E21" s="34" t="s">
        <v>102</v>
      </c>
      <c r="F21" s="9" t="s">
        <v>3</v>
      </c>
      <c r="G21" s="9" t="s">
        <v>4</v>
      </c>
      <c r="H21" s="16"/>
      <c r="O21" s="27"/>
      <c r="P21" s="27"/>
    </row>
    <row r="22" spans="1:16" s="2" customFormat="1" ht="20.100000000000001" customHeight="1" x14ac:dyDescent="0.2">
      <c r="A22" s="41" t="s">
        <v>24</v>
      </c>
      <c r="B22" s="4" t="s">
        <v>157</v>
      </c>
      <c r="C22" s="52" t="s">
        <v>203</v>
      </c>
      <c r="D22" s="4">
        <v>1</v>
      </c>
      <c r="E22" s="4"/>
      <c r="F22" s="37">
        <v>600</v>
      </c>
      <c r="G22" s="40">
        <f t="shared" ref="G22:G72" si="0">D22*F22</f>
        <v>600</v>
      </c>
      <c r="H22" s="16"/>
      <c r="O22" s="27"/>
      <c r="P22" s="27"/>
    </row>
    <row r="23" spans="1:16" s="2" customFormat="1" ht="20.100000000000001" customHeight="1" x14ac:dyDescent="0.2">
      <c r="A23" s="41" t="s">
        <v>25</v>
      </c>
      <c r="B23" s="4" t="s">
        <v>158</v>
      </c>
      <c r="C23" s="52" t="s">
        <v>204</v>
      </c>
      <c r="D23" s="4">
        <v>1</v>
      </c>
      <c r="E23" s="4"/>
      <c r="F23" s="37">
        <v>600</v>
      </c>
      <c r="G23" s="40">
        <f t="shared" si="0"/>
        <v>600</v>
      </c>
      <c r="H23" s="16"/>
      <c r="O23" s="27"/>
      <c r="P23" s="27"/>
    </row>
    <row r="24" spans="1:16" s="2" customFormat="1" ht="20.100000000000001" customHeight="1" x14ac:dyDescent="0.2">
      <c r="A24" s="41" t="s">
        <v>26</v>
      </c>
      <c r="B24" s="4" t="s">
        <v>159</v>
      </c>
      <c r="C24" s="52" t="s">
        <v>205</v>
      </c>
      <c r="D24" s="4">
        <v>1</v>
      </c>
      <c r="E24" s="4"/>
      <c r="F24" s="37">
        <v>600</v>
      </c>
      <c r="G24" s="40">
        <f t="shared" si="0"/>
        <v>600</v>
      </c>
      <c r="H24" s="16"/>
      <c r="O24" s="27"/>
      <c r="P24" s="27"/>
    </row>
    <row r="25" spans="1:16" s="2" customFormat="1" ht="20.100000000000001" customHeight="1" x14ac:dyDescent="0.2">
      <c r="A25" s="41" t="s">
        <v>27</v>
      </c>
      <c r="B25" s="4" t="s">
        <v>106</v>
      </c>
      <c r="C25" s="52" t="s">
        <v>206</v>
      </c>
      <c r="D25" s="4">
        <v>0</v>
      </c>
      <c r="E25" s="4"/>
      <c r="F25" s="37">
        <v>600</v>
      </c>
      <c r="G25" s="40">
        <f t="shared" si="0"/>
        <v>0</v>
      </c>
      <c r="H25" s="16"/>
      <c r="O25" s="27"/>
      <c r="P25" s="27"/>
    </row>
    <row r="26" spans="1:16" s="2" customFormat="1" ht="20.100000000000001" customHeight="1" x14ac:dyDescent="0.2">
      <c r="A26" s="41" t="s">
        <v>28</v>
      </c>
      <c r="B26" s="4" t="s">
        <v>107</v>
      </c>
      <c r="C26" s="52" t="s">
        <v>207</v>
      </c>
      <c r="D26" s="4">
        <v>1</v>
      </c>
      <c r="E26" s="4"/>
      <c r="F26" s="37">
        <v>600</v>
      </c>
      <c r="G26" s="40">
        <f t="shared" si="0"/>
        <v>600</v>
      </c>
      <c r="H26" s="16"/>
      <c r="O26" s="27"/>
      <c r="P26" s="27"/>
    </row>
    <row r="27" spans="1:16" s="2" customFormat="1" ht="20.100000000000001" customHeight="1" x14ac:dyDescent="0.2">
      <c r="A27" s="41" t="s">
        <v>29</v>
      </c>
      <c r="B27" s="4" t="s">
        <v>108</v>
      </c>
      <c r="C27" s="52" t="s">
        <v>208</v>
      </c>
      <c r="D27" s="4">
        <v>1</v>
      </c>
      <c r="E27" s="4"/>
      <c r="F27" s="37">
        <v>600</v>
      </c>
      <c r="G27" s="40">
        <f t="shared" si="0"/>
        <v>600</v>
      </c>
      <c r="H27" s="16"/>
      <c r="O27" s="27"/>
      <c r="P27" s="27"/>
    </row>
    <row r="28" spans="1:16" s="2" customFormat="1" ht="20.100000000000001" customHeight="1" x14ac:dyDescent="0.2">
      <c r="A28" s="41" t="s">
        <v>30</v>
      </c>
      <c r="B28" s="4" t="s">
        <v>109</v>
      </c>
      <c r="C28" s="52" t="s">
        <v>209</v>
      </c>
      <c r="D28" s="4">
        <v>1</v>
      </c>
      <c r="E28" s="4"/>
      <c r="F28" s="37">
        <v>600</v>
      </c>
      <c r="G28" s="40">
        <f t="shared" si="0"/>
        <v>600</v>
      </c>
      <c r="H28" s="16"/>
      <c r="O28" s="27"/>
      <c r="P28" s="27"/>
    </row>
    <row r="29" spans="1:16" s="2" customFormat="1" ht="20.100000000000001" customHeight="1" x14ac:dyDescent="0.2">
      <c r="A29" s="41" t="s">
        <v>31</v>
      </c>
      <c r="B29" s="4" t="s">
        <v>110</v>
      </c>
      <c r="C29" s="52" t="s">
        <v>210</v>
      </c>
      <c r="D29" s="4">
        <v>1</v>
      </c>
      <c r="E29" s="4"/>
      <c r="F29" s="37">
        <v>600</v>
      </c>
      <c r="G29" s="40">
        <f t="shared" si="0"/>
        <v>600</v>
      </c>
      <c r="H29" s="16"/>
      <c r="O29" s="27"/>
      <c r="P29" s="27"/>
    </row>
    <row r="30" spans="1:16" s="2" customFormat="1" ht="20.100000000000001" customHeight="1" x14ac:dyDescent="0.25">
      <c r="A30" s="41"/>
      <c r="B30" s="4"/>
      <c r="C30" s="52"/>
      <c r="D30" s="50">
        <f>SUM(D22:D29)</f>
        <v>7</v>
      </c>
      <c r="E30" s="4"/>
      <c r="F30" s="37"/>
      <c r="G30" s="40"/>
      <c r="H30" s="16"/>
      <c r="O30" s="27"/>
      <c r="P30" s="27"/>
    </row>
    <row r="31" spans="1:16" s="2" customFormat="1" ht="20.100000000000001" customHeight="1" x14ac:dyDescent="0.2">
      <c r="A31" s="39" t="s">
        <v>32</v>
      </c>
      <c r="B31" s="39" t="s">
        <v>123</v>
      </c>
      <c r="C31" s="52" t="s">
        <v>164</v>
      </c>
      <c r="D31" s="4">
        <v>2</v>
      </c>
      <c r="E31" s="4"/>
      <c r="F31" s="37">
        <v>900</v>
      </c>
      <c r="G31" s="40">
        <f t="shared" si="0"/>
        <v>1800</v>
      </c>
      <c r="H31" s="16"/>
      <c r="O31" s="27"/>
      <c r="P31" s="27"/>
    </row>
    <row r="32" spans="1:16" s="2" customFormat="1" ht="20.100000000000001" customHeight="1" x14ac:dyDescent="0.2">
      <c r="A32" s="35" t="s">
        <v>33</v>
      </c>
      <c r="B32" s="35" t="s">
        <v>123</v>
      </c>
      <c r="C32" s="52" t="s">
        <v>165</v>
      </c>
      <c r="D32" s="4">
        <v>1</v>
      </c>
      <c r="E32" s="4"/>
      <c r="F32" s="37">
        <v>900</v>
      </c>
      <c r="G32" s="40">
        <f t="shared" si="0"/>
        <v>900</v>
      </c>
      <c r="H32" s="16"/>
      <c r="O32" s="27"/>
      <c r="P32" s="27"/>
    </row>
    <row r="33" spans="1:16" s="2" customFormat="1" ht="20.100000000000001" customHeight="1" x14ac:dyDescent="0.2">
      <c r="A33" s="39" t="s">
        <v>34</v>
      </c>
      <c r="B33" s="39" t="s">
        <v>124</v>
      </c>
      <c r="C33" s="52" t="s">
        <v>166</v>
      </c>
      <c r="D33" s="4">
        <v>1</v>
      </c>
      <c r="E33" s="4"/>
      <c r="F33" s="37">
        <v>900</v>
      </c>
      <c r="G33" s="40">
        <f t="shared" si="0"/>
        <v>900</v>
      </c>
      <c r="H33" s="16"/>
      <c r="O33" s="27"/>
      <c r="P33" s="27"/>
    </row>
    <row r="34" spans="1:16" s="2" customFormat="1" ht="20.100000000000001" customHeight="1" x14ac:dyDescent="0.2">
      <c r="A34" s="38" t="s">
        <v>35</v>
      </c>
      <c r="B34" s="36" t="s">
        <v>111</v>
      </c>
      <c r="C34" s="52" t="s">
        <v>167</v>
      </c>
      <c r="D34" s="4">
        <v>2</v>
      </c>
      <c r="E34" s="4"/>
      <c r="F34" s="37">
        <v>900</v>
      </c>
      <c r="G34" s="40">
        <f t="shared" si="0"/>
        <v>1800</v>
      </c>
      <c r="H34" s="16"/>
      <c r="O34" s="27"/>
      <c r="P34" s="27"/>
    </row>
    <row r="35" spans="1:16" s="2" customFormat="1" ht="20.100000000000001" customHeight="1" x14ac:dyDescent="0.2">
      <c r="A35" s="35" t="s">
        <v>36</v>
      </c>
      <c r="B35" s="35" t="s">
        <v>112</v>
      </c>
      <c r="C35" s="52" t="s">
        <v>168</v>
      </c>
      <c r="D35" s="4">
        <v>2</v>
      </c>
      <c r="E35" s="4"/>
      <c r="F35" s="37">
        <v>900</v>
      </c>
      <c r="G35" s="40">
        <f t="shared" si="0"/>
        <v>1800</v>
      </c>
      <c r="H35" s="16"/>
      <c r="O35" s="27"/>
      <c r="P35" s="27"/>
    </row>
    <row r="36" spans="1:16" s="2" customFormat="1" ht="20.100000000000001" customHeight="1" x14ac:dyDescent="0.2">
      <c r="A36" s="39" t="s">
        <v>37</v>
      </c>
      <c r="B36" s="39" t="s">
        <v>112</v>
      </c>
      <c r="C36" s="52" t="s">
        <v>169</v>
      </c>
      <c r="D36" s="4">
        <v>2</v>
      </c>
      <c r="E36" s="4"/>
      <c r="F36" s="37">
        <v>900</v>
      </c>
      <c r="G36" s="40">
        <f t="shared" si="0"/>
        <v>1800</v>
      </c>
      <c r="H36" s="16"/>
      <c r="O36" s="27"/>
      <c r="P36" s="27"/>
    </row>
    <row r="37" spans="1:16" s="2" customFormat="1" ht="20.100000000000001" customHeight="1" x14ac:dyDescent="0.2">
      <c r="A37" s="35" t="s">
        <v>38</v>
      </c>
      <c r="B37" s="35" t="s">
        <v>125</v>
      </c>
      <c r="C37" s="52" t="s">
        <v>170</v>
      </c>
      <c r="D37" s="4">
        <v>2</v>
      </c>
      <c r="E37" s="4"/>
      <c r="F37" s="37">
        <v>900</v>
      </c>
      <c r="G37" s="40">
        <f t="shared" si="0"/>
        <v>1800</v>
      </c>
      <c r="H37" s="16"/>
      <c r="O37" s="27"/>
      <c r="P37" s="27"/>
    </row>
    <row r="38" spans="1:16" s="2" customFormat="1" ht="20.100000000000001" customHeight="1" x14ac:dyDescent="0.2">
      <c r="A38" s="39" t="s">
        <v>39</v>
      </c>
      <c r="B38" s="39" t="s">
        <v>126</v>
      </c>
      <c r="C38" s="52" t="s">
        <v>171</v>
      </c>
      <c r="D38" s="4">
        <v>2</v>
      </c>
      <c r="E38" s="4"/>
      <c r="F38" s="37">
        <v>900</v>
      </c>
      <c r="G38" s="40">
        <f t="shared" si="0"/>
        <v>1800</v>
      </c>
      <c r="H38" s="16"/>
      <c r="O38" s="27"/>
      <c r="P38" s="27"/>
    </row>
    <row r="39" spans="1:16" s="2" customFormat="1" ht="20.100000000000001" customHeight="1" x14ac:dyDescent="0.2">
      <c r="A39" s="35" t="s">
        <v>40</v>
      </c>
      <c r="B39" s="35" t="s">
        <v>127</v>
      </c>
      <c r="C39" s="52" t="s">
        <v>172</v>
      </c>
      <c r="D39" s="4">
        <v>2</v>
      </c>
      <c r="E39" s="4"/>
      <c r="F39" s="37">
        <v>900</v>
      </c>
      <c r="G39" s="40">
        <f t="shared" si="0"/>
        <v>1800</v>
      </c>
      <c r="H39" s="16"/>
      <c r="O39" s="27"/>
      <c r="P39" s="27"/>
    </row>
    <row r="40" spans="1:16" s="2" customFormat="1" ht="20.100000000000001" customHeight="1" x14ac:dyDescent="0.2">
      <c r="A40" s="38" t="s">
        <v>41</v>
      </c>
      <c r="B40" s="36" t="s">
        <v>113</v>
      </c>
      <c r="C40" s="52" t="s">
        <v>173</v>
      </c>
      <c r="D40" s="4">
        <v>2</v>
      </c>
      <c r="E40" s="4"/>
      <c r="F40" s="37">
        <v>900</v>
      </c>
      <c r="G40" s="40">
        <f t="shared" si="0"/>
        <v>1800</v>
      </c>
      <c r="H40" s="16"/>
      <c r="O40" s="27"/>
      <c r="P40" s="27"/>
    </row>
    <row r="41" spans="1:16" s="2" customFormat="1" ht="20.100000000000001" customHeight="1" x14ac:dyDescent="0.2">
      <c r="A41" s="39" t="s">
        <v>42</v>
      </c>
      <c r="B41" s="39" t="s">
        <v>128</v>
      </c>
      <c r="C41" s="52" t="s">
        <v>174</v>
      </c>
      <c r="D41" s="4">
        <v>2</v>
      </c>
      <c r="E41" s="4"/>
      <c r="F41" s="37">
        <v>900</v>
      </c>
      <c r="G41" s="40">
        <f t="shared" si="0"/>
        <v>1800</v>
      </c>
      <c r="H41" s="16"/>
      <c r="O41" s="27"/>
      <c r="P41" s="27"/>
    </row>
    <row r="42" spans="1:16" s="2" customFormat="1" ht="20.100000000000001" customHeight="1" x14ac:dyDescent="0.2">
      <c r="A42" s="41" t="s">
        <v>43</v>
      </c>
      <c r="B42" s="4" t="s">
        <v>114</v>
      </c>
      <c r="C42" s="52" t="s">
        <v>175</v>
      </c>
      <c r="D42" s="4">
        <v>2</v>
      </c>
      <c r="E42" s="4"/>
      <c r="F42" s="37">
        <v>900</v>
      </c>
      <c r="G42" s="40">
        <f t="shared" si="0"/>
        <v>1800</v>
      </c>
      <c r="H42" s="16"/>
      <c r="O42" s="27"/>
      <c r="P42" s="27"/>
    </row>
    <row r="43" spans="1:16" s="2" customFormat="1" ht="20.100000000000001" customHeight="1" x14ac:dyDescent="0.25">
      <c r="A43" s="41"/>
      <c r="B43" s="4"/>
      <c r="C43" s="32"/>
      <c r="D43" s="50">
        <f>SUM(D31:D42)</f>
        <v>22</v>
      </c>
      <c r="E43" s="4"/>
      <c r="F43" s="37"/>
      <c r="G43" s="40"/>
      <c r="H43" s="16"/>
      <c r="O43" s="27"/>
      <c r="P43" s="27"/>
    </row>
    <row r="44" spans="1:16" s="2" customFormat="1" ht="20.100000000000001" customHeight="1" x14ac:dyDescent="0.2">
      <c r="A44" s="5" t="s">
        <v>5</v>
      </c>
      <c r="B44" s="5" t="s">
        <v>132</v>
      </c>
      <c r="C44" s="6" t="s">
        <v>176</v>
      </c>
      <c r="D44" s="4">
        <v>10</v>
      </c>
      <c r="E44" s="4"/>
      <c r="F44" s="37">
        <v>70</v>
      </c>
      <c r="G44" s="40">
        <f t="shared" si="0"/>
        <v>700</v>
      </c>
      <c r="H44" s="16"/>
      <c r="O44" s="27"/>
      <c r="P44" s="27"/>
    </row>
    <row r="45" spans="1:16" s="2" customFormat="1" ht="20.100000000000001" customHeight="1" x14ac:dyDescent="0.2">
      <c r="A45" s="5" t="s">
        <v>6</v>
      </c>
      <c r="B45" s="5" t="s">
        <v>132</v>
      </c>
      <c r="C45" s="6" t="s">
        <v>177</v>
      </c>
      <c r="D45" s="4">
        <v>3</v>
      </c>
      <c r="E45" s="4"/>
      <c r="F45" s="37">
        <v>70</v>
      </c>
      <c r="G45" s="40">
        <f t="shared" si="0"/>
        <v>210</v>
      </c>
      <c r="H45" s="16"/>
      <c r="O45" s="27"/>
      <c r="P45" s="27"/>
    </row>
    <row r="46" spans="1:16" s="2" customFormat="1" ht="20.100000000000001" customHeight="1" x14ac:dyDescent="0.2">
      <c r="A46" s="5" t="s">
        <v>7</v>
      </c>
      <c r="B46" s="5" t="s">
        <v>160</v>
      </c>
      <c r="C46" s="6" t="s">
        <v>178</v>
      </c>
      <c r="D46" s="4">
        <v>15</v>
      </c>
      <c r="E46" s="4"/>
      <c r="F46" s="37">
        <v>70</v>
      </c>
      <c r="G46" s="40">
        <f t="shared" si="0"/>
        <v>1050</v>
      </c>
      <c r="H46" s="16"/>
      <c r="O46" s="27"/>
      <c r="P46" s="27"/>
    </row>
    <row r="47" spans="1:16" s="2" customFormat="1" ht="20.100000000000001" customHeight="1" x14ac:dyDescent="0.2">
      <c r="A47" s="5" t="s">
        <v>8</v>
      </c>
      <c r="B47" s="42" t="s">
        <v>161</v>
      </c>
      <c r="C47" s="6" t="s">
        <v>179</v>
      </c>
      <c r="D47" s="4">
        <v>15</v>
      </c>
      <c r="E47" s="4"/>
      <c r="F47" s="37">
        <v>70</v>
      </c>
      <c r="G47" s="40">
        <f t="shared" si="0"/>
        <v>1050</v>
      </c>
      <c r="H47" s="16"/>
      <c r="O47" s="27"/>
      <c r="P47" s="27"/>
    </row>
    <row r="48" spans="1:16" s="2" customFormat="1" ht="20.100000000000001" customHeight="1" x14ac:dyDescent="0.2">
      <c r="A48" s="5" t="s">
        <v>9</v>
      </c>
      <c r="B48" s="35" t="s">
        <v>85</v>
      </c>
      <c r="C48" s="6" t="s">
        <v>180</v>
      </c>
      <c r="D48" s="4">
        <v>10</v>
      </c>
      <c r="E48" s="4"/>
      <c r="F48" s="37">
        <v>70</v>
      </c>
      <c r="G48" s="40">
        <f t="shared" si="0"/>
        <v>700</v>
      </c>
      <c r="H48" s="16"/>
      <c r="O48" s="27"/>
      <c r="P48" s="27"/>
    </row>
    <row r="49" spans="1:16" s="2" customFormat="1" ht="20.100000000000001" customHeight="1" x14ac:dyDescent="0.2">
      <c r="A49" s="5" t="s">
        <v>10</v>
      </c>
      <c r="B49" s="39" t="s">
        <v>86</v>
      </c>
      <c r="C49" s="6" t="s">
        <v>181</v>
      </c>
      <c r="D49" s="4">
        <v>10</v>
      </c>
      <c r="E49" s="4"/>
      <c r="F49" s="37">
        <v>70</v>
      </c>
      <c r="G49" s="40">
        <f t="shared" si="0"/>
        <v>700</v>
      </c>
      <c r="H49" s="16"/>
      <c r="O49" s="27"/>
      <c r="P49" s="27"/>
    </row>
    <row r="50" spans="1:16" s="2" customFormat="1" ht="20.100000000000001" customHeight="1" x14ac:dyDescent="0.2">
      <c r="A50" s="5" t="s">
        <v>11</v>
      </c>
      <c r="B50" s="35" t="s">
        <v>87</v>
      </c>
      <c r="C50" s="6" t="s">
        <v>182</v>
      </c>
      <c r="D50" s="4">
        <v>10</v>
      </c>
      <c r="E50" s="4"/>
      <c r="F50" s="37">
        <v>70</v>
      </c>
      <c r="G50" s="40">
        <f t="shared" si="0"/>
        <v>700</v>
      </c>
      <c r="H50" s="16"/>
      <c r="O50" s="27"/>
      <c r="P50" s="27"/>
    </row>
    <row r="51" spans="1:16" s="2" customFormat="1" ht="20.100000000000001" customHeight="1" x14ac:dyDescent="0.2">
      <c r="A51" s="5" t="s">
        <v>12</v>
      </c>
      <c r="B51" s="39" t="s">
        <v>88</v>
      </c>
      <c r="C51" s="6" t="s">
        <v>183</v>
      </c>
      <c r="D51" s="4">
        <v>10</v>
      </c>
      <c r="E51" s="4"/>
      <c r="F51" s="37">
        <v>70</v>
      </c>
      <c r="G51" s="40">
        <f t="shared" si="0"/>
        <v>700</v>
      </c>
      <c r="H51" s="16"/>
      <c r="O51" s="27"/>
      <c r="P51" s="27"/>
    </row>
    <row r="52" spans="1:16" s="2" customFormat="1" ht="20.100000000000001" customHeight="1" x14ac:dyDescent="0.2">
      <c r="A52" s="5" t="s">
        <v>77</v>
      </c>
      <c r="B52" s="35" t="s">
        <v>88</v>
      </c>
      <c r="C52" s="6" t="s">
        <v>188</v>
      </c>
      <c r="D52" s="4">
        <v>5</v>
      </c>
      <c r="E52" s="4"/>
      <c r="F52" s="37">
        <v>70</v>
      </c>
      <c r="G52" s="40">
        <f t="shared" si="0"/>
        <v>350</v>
      </c>
      <c r="H52" s="16"/>
      <c r="O52" s="27"/>
      <c r="P52" s="27"/>
    </row>
    <row r="53" spans="1:16" s="2" customFormat="1" ht="20.100000000000001" customHeight="1" x14ac:dyDescent="0.25">
      <c r="A53" s="5"/>
      <c r="B53" s="35"/>
      <c r="C53" s="6"/>
      <c r="D53" s="50">
        <f>SUM(D44:D52)</f>
        <v>88</v>
      </c>
      <c r="E53" s="4"/>
      <c r="F53" s="37"/>
      <c r="G53" s="40"/>
      <c r="H53" s="16"/>
      <c r="O53" s="27"/>
      <c r="P53" s="27"/>
    </row>
    <row r="54" spans="1:16" s="2" customFormat="1" ht="20.100000000000001" customHeight="1" x14ac:dyDescent="0.2">
      <c r="A54" s="41" t="s">
        <v>44</v>
      </c>
      <c r="B54" s="4" t="s">
        <v>129</v>
      </c>
      <c r="C54" s="32" t="s">
        <v>189</v>
      </c>
      <c r="D54" s="4">
        <v>10</v>
      </c>
      <c r="E54" s="4"/>
      <c r="F54" s="37">
        <v>70</v>
      </c>
      <c r="G54" s="40">
        <f t="shared" si="0"/>
        <v>700</v>
      </c>
      <c r="H54" s="16"/>
      <c r="O54" s="27"/>
      <c r="P54" s="27"/>
    </row>
    <row r="55" spans="1:16" s="2" customFormat="1" ht="20.100000000000001" customHeight="1" x14ac:dyDescent="0.2">
      <c r="A55" s="41" t="s">
        <v>45</v>
      </c>
      <c r="B55" s="4" t="s">
        <v>130</v>
      </c>
      <c r="C55" s="32" t="s">
        <v>190</v>
      </c>
      <c r="D55" s="4">
        <v>10</v>
      </c>
      <c r="E55" s="4"/>
      <c r="F55" s="37">
        <v>70</v>
      </c>
      <c r="G55" s="40">
        <f t="shared" si="0"/>
        <v>700</v>
      </c>
      <c r="H55" s="16"/>
      <c r="O55" s="27"/>
      <c r="P55" s="27"/>
    </row>
    <row r="56" spans="1:16" s="2" customFormat="1" ht="20.100000000000001" customHeight="1" x14ac:dyDescent="0.2">
      <c r="A56" s="41" t="s">
        <v>46</v>
      </c>
      <c r="B56" s="4" t="s">
        <v>162</v>
      </c>
      <c r="C56" s="32" t="s">
        <v>191</v>
      </c>
      <c r="D56" s="4">
        <v>10</v>
      </c>
      <c r="E56" s="4"/>
      <c r="F56" s="37">
        <v>70</v>
      </c>
      <c r="G56" s="40">
        <f t="shared" si="0"/>
        <v>700</v>
      </c>
      <c r="H56" s="16"/>
      <c r="O56" s="27"/>
      <c r="P56" s="27"/>
    </row>
    <row r="57" spans="1:16" s="2" customFormat="1" ht="20.100000000000001" customHeight="1" x14ac:dyDescent="0.2">
      <c r="A57" s="41" t="s">
        <v>47</v>
      </c>
      <c r="B57" s="4" t="s">
        <v>163</v>
      </c>
      <c r="C57" s="32" t="s">
        <v>192</v>
      </c>
      <c r="D57" s="4">
        <v>10</v>
      </c>
      <c r="E57" s="4"/>
      <c r="F57" s="37">
        <v>70</v>
      </c>
      <c r="G57" s="40">
        <f t="shared" si="0"/>
        <v>700</v>
      </c>
      <c r="H57" s="16"/>
      <c r="O57" s="27"/>
      <c r="P57" s="27"/>
    </row>
    <row r="58" spans="1:16" s="2" customFormat="1" ht="20.100000000000001" customHeight="1" x14ac:dyDescent="0.2">
      <c r="A58" s="41" t="s">
        <v>48</v>
      </c>
      <c r="B58" s="4" t="s">
        <v>131</v>
      </c>
      <c r="C58" s="32" t="s">
        <v>193</v>
      </c>
      <c r="D58" s="4">
        <v>10</v>
      </c>
      <c r="E58" s="4"/>
      <c r="F58" s="37">
        <v>70</v>
      </c>
      <c r="G58" s="40">
        <f t="shared" si="0"/>
        <v>700</v>
      </c>
      <c r="H58" s="16"/>
      <c r="O58" s="27"/>
      <c r="P58" s="27"/>
    </row>
    <row r="59" spans="1:16" s="2" customFormat="1" ht="20.100000000000001" customHeight="1" x14ac:dyDescent="0.25">
      <c r="A59" s="41"/>
      <c r="B59" s="4"/>
      <c r="C59" s="32"/>
      <c r="D59" s="50">
        <f>SUM(D54:D58)</f>
        <v>50</v>
      </c>
      <c r="E59" s="4"/>
      <c r="F59" s="37"/>
      <c r="G59" s="40"/>
      <c r="H59" s="16"/>
      <c r="O59" s="27"/>
      <c r="P59" s="27"/>
    </row>
    <row r="60" spans="1:16" s="2" customFormat="1" ht="20.100000000000001" customHeight="1" x14ac:dyDescent="0.2">
      <c r="A60" s="39" t="s">
        <v>13</v>
      </c>
      <c r="B60" s="39" t="s">
        <v>132</v>
      </c>
      <c r="C60" s="32" t="s">
        <v>184</v>
      </c>
      <c r="D60" s="4">
        <v>4</v>
      </c>
      <c r="E60" s="4"/>
      <c r="F60" s="37">
        <v>60</v>
      </c>
      <c r="G60" s="40">
        <f t="shared" si="0"/>
        <v>240</v>
      </c>
      <c r="H60" s="16"/>
      <c r="O60" s="27"/>
      <c r="P60" s="27"/>
    </row>
    <row r="61" spans="1:16" s="2" customFormat="1" ht="20.100000000000001" customHeight="1" x14ac:dyDescent="0.2">
      <c r="A61" s="35" t="s">
        <v>14</v>
      </c>
      <c r="B61" s="35" t="s">
        <v>133</v>
      </c>
      <c r="C61" s="32" t="s">
        <v>194</v>
      </c>
      <c r="D61" s="4">
        <v>1</v>
      </c>
      <c r="E61" s="4"/>
      <c r="F61" s="37">
        <v>60</v>
      </c>
      <c r="G61" s="40">
        <f t="shared" si="0"/>
        <v>60</v>
      </c>
      <c r="H61" s="16"/>
      <c r="O61" s="27"/>
      <c r="P61" s="27"/>
    </row>
    <row r="62" spans="1:16" s="2" customFormat="1" ht="20.100000000000001" customHeight="1" x14ac:dyDescent="0.2">
      <c r="A62" s="39" t="s">
        <v>15</v>
      </c>
      <c r="B62" s="39" t="s">
        <v>132</v>
      </c>
      <c r="C62" s="32" t="s">
        <v>195</v>
      </c>
      <c r="D62" s="4">
        <v>0</v>
      </c>
      <c r="E62" s="4"/>
      <c r="F62" s="37">
        <v>60</v>
      </c>
      <c r="G62" s="40">
        <f t="shared" si="0"/>
        <v>0</v>
      </c>
      <c r="H62" s="16"/>
      <c r="O62" s="27"/>
      <c r="P62" s="27"/>
    </row>
    <row r="63" spans="1:16" s="2" customFormat="1" ht="20.100000000000001" customHeight="1" x14ac:dyDescent="0.2">
      <c r="A63" s="35" t="s">
        <v>16</v>
      </c>
      <c r="B63" s="35" t="s">
        <v>115</v>
      </c>
      <c r="C63" s="32" t="s">
        <v>185</v>
      </c>
      <c r="D63" s="4">
        <v>0</v>
      </c>
      <c r="E63" s="4"/>
      <c r="F63" s="37">
        <v>60</v>
      </c>
      <c r="G63" s="40">
        <f t="shared" si="0"/>
        <v>0</v>
      </c>
      <c r="H63" s="16"/>
      <c r="O63" s="27"/>
      <c r="P63" s="27"/>
    </row>
    <row r="64" spans="1:16" s="2" customFormat="1" ht="20.100000000000001" customHeight="1" x14ac:dyDescent="0.2">
      <c r="A64" s="39" t="s">
        <v>17</v>
      </c>
      <c r="B64" s="39" t="s">
        <v>89</v>
      </c>
      <c r="C64" s="32" t="s">
        <v>196</v>
      </c>
      <c r="D64" s="4">
        <v>2</v>
      </c>
      <c r="E64" s="4"/>
      <c r="F64" s="37">
        <v>60</v>
      </c>
      <c r="G64" s="40">
        <f t="shared" si="0"/>
        <v>120</v>
      </c>
      <c r="H64" s="16"/>
      <c r="O64" s="27"/>
      <c r="P64" s="27"/>
    </row>
    <row r="65" spans="1:16" s="2" customFormat="1" ht="20.100000000000001" customHeight="1" x14ac:dyDescent="0.2">
      <c r="A65" s="35" t="s">
        <v>18</v>
      </c>
      <c r="B65" s="35" t="s">
        <v>134</v>
      </c>
      <c r="C65" s="32" t="s">
        <v>186</v>
      </c>
      <c r="D65" s="4">
        <v>4</v>
      </c>
      <c r="E65" s="4"/>
      <c r="F65" s="37">
        <v>60</v>
      </c>
      <c r="G65" s="40">
        <f t="shared" si="0"/>
        <v>240</v>
      </c>
      <c r="H65" s="16"/>
      <c r="O65" s="27"/>
      <c r="P65" s="27"/>
    </row>
    <row r="66" spans="1:16" s="2" customFormat="1" ht="20.100000000000001" customHeight="1" x14ac:dyDescent="0.2">
      <c r="A66" s="39" t="s">
        <v>19</v>
      </c>
      <c r="B66" s="39" t="s">
        <v>135</v>
      </c>
      <c r="C66" s="32" t="s">
        <v>197</v>
      </c>
      <c r="D66" s="4">
        <v>4</v>
      </c>
      <c r="E66" s="4"/>
      <c r="F66" s="37">
        <v>60</v>
      </c>
      <c r="G66" s="40">
        <f t="shared" si="0"/>
        <v>240</v>
      </c>
      <c r="H66" s="16"/>
      <c r="O66" s="27"/>
      <c r="P66" s="27"/>
    </row>
    <row r="67" spans="1:16" s="2" customFormat="1" ht="20.100000000000001" customHeight="1" x14ac:dyDescent="0.2">
      <c r="A67" s="35" t="s">
        <v>20</v>
      </c>
      <c r="B67" s="35" t="s">
        <v>135</v>
      </c>
      <c r="C67" s="32" t="s">
        <v>198</v>
      </c>
      <c r="D67" s="4">
        <v>4</v>
      </c>
      <c r="E67" s="4"/>
      <c r="F67" s="37">
        <v>60</v>
      </c>
      <c r="G67" s="40">
        <f t="shared" si="0"/>
        <v>240</v>
      </c>
      <c r="H67" s="16"/>
      <c r="O67" s="27"/>
      <c r="P67" s="27"/>
    </row>
    <row r="68" spans="1:16" s="2" customFormat="1" ht="20.100000000000001" customHeight="1" x14ac:dyDescent="0.2">
      <c r="A68" s="41" t="s">
        <v>49</v>
      </c>
      <c r="B68" s="4" t="s">
        <v>116</v>
      </c>
      <c r="C68" s="32" t="s">
        <v>187</v>
      </c>
      <c r="D68" s="4">
        <v>2</v>
      </c>
      <c r="E68" s="4"/>
      <c r="F68" s="37">
        <v>60</v>
      </c>
      <c r="G68" s="40">
        <f t="shared" si="0"/>
        <v>120</v>
      </c>
      <c r="H68" s="16"/>
      <c r="O68" s="27"/>
      <c r="P68" s="27"/>
    </row>
    <row r="69" spans="1:16" s="2" customFormat="1" ht="20.100000000000001" customHeight="1" x14ac:dyDescent="0.2">
      <c r="A69" s="41" t="s">
        <v>50</v>
      </c>
      <c r="B69" s="4" t="s">
        <v>117</v>
      </c>
      <c r="C69" s="32" t="s">
        <v>199</v>
      </c>
      <c r="D69" s="4">
        <v>4</v>
      </c>
      <c r="E69" s="4"/>
      <c r="F69" s="37">
        <v>60</v>
      </c>
      <c r="G69" s="40">
        <f t="shared" si="0"/>
        <v>240</v>
      </c>
      <c r="H69" s="16"/>
      <c r="O69" s="27"/>
      <c r="P69" s="27"/>
    </row>
    <row r="70" spans="1:16" s="2" customFormat="1" ht="20.100000000000001" customHeight="1" x14ac:dyDescent="0.2">
      <c r="A70" s="41" t="s">
        <v>51</v>
      </c>
      <c r="B70" s="4" t="s">
        <v>118</v>
      </c>
      <c r="C70" s="32" t="s">
        <v>200</v>
      </c>
      <c r="D70" s="4">
        <v>4</v>
      </c>
      <c r="E70" s="4"/>
      <c r="F70" s="37">
        <v>60</v>
      </c>
      <c r="G70" s="40">
        <f t="shared" si="0"/>
        <v>240</v>
      </c>
      <c r="H70" s="16"/>
      <c r="O70" s="27"/>
      <c r="P70" s="27"/>
    </row>
    <row r="71" spans="1:16" s="2" customFormat="1" ht="20.100000000000001" customHeight="1" x14ac:dyDescent="0.2">
      <c r="A71" s="41" t="s">
        <v>52</v>
      </c>
      <c r="B71" s="4" t="s">
        <v>119</v>
      </c>
      <c r="C71" s="32" t="s">
        <v>201</v>
      </c>
      <c r="D71" s="4">
        <v>4</v>
      </c>
      <c r="E71" s="4"/>
      <c r="F71" s="37">
        <v>60</v>
      </c>
      <c r="G71" s="40">
        <f t="shared" si="0"/>
        <v>240</v>
      </c>
      <c r="H71" s="16"/>
      <c r="O71" s="27"/>
      <c r="P71" s="27"/>
    </row>
    <row r="72" spans="1:16" s="2" customFormat="1" ht="20.100000000000001" customHeight="1" x14ac:dyDescent="0.2">
      <c r="A72" s="41" t="s">
        <v>53</v>
      </c>
      <c r="B72" s="4" t="s">
        <v>120</v>
      </c>
      <c r="C72" s="32" t="s">
        <v>202</v>
      </c>
      <c r="D72" s="4">
        <v>4</v>
      </c>
      <c r="E72" s="4"/>
      <c r="F72" s="37">
        <v>60</v>
      </c>
      <c r="G72" s="40">
        <f t="shared" si="0"/>
        <v>240</v>
      </c>
      <c r="H72" s="16"/>
      <c r="O72" s="27"/>
      <c r="P72" s="27"/>
    </row>
    <row r="73" spans="1:16" s="2" customFormat="1" ht="20.100000000000001" customHeight="1" x14ac:dyDescent="0.25">
      <c r="A73" s="41"/>
      <c r="B73" s="4"/>
      <c r="C73" s="32"/>
      <c r="D73" s="50">
        <f>SUM(D60:D72)</f>
        <v>37</v>
      </c>
      <c r="E73" s="4"/>
      <c r="F73" s="37"/>
      <c r="G73" s="40"/>
      <c r="H73" s="16"/>
      <c r="O73" s="27"/>
      <c r="P73" s="27"/>
    </row>
    <row r="74" spans="1:16" s="2" customFormat="1" ht="20.100000000000001" customHeight="1" x14ac:dyDescent="0.25">
      <c r="A74" s="43"/>
      <c r="B74" s="44"/>
      <c r="C74" s="45"/>
      <c r="D74" s="31"/>
      <c r="E74" s="3"/>
      <c r="F74" s="46" t="s">
        <v>136</v>
      </c>
      <c r="G74" s="47">
        <f>SUM(G22:G73)</f>
        <v>35880</v>
      </c>
      <c r="H74" s="16"/>
      <c r="O74" s="27"/>
      <c r="P74" s="27"/>
    </row>
    <row r="75" spans="1:16" s="2" customFormat="1" ht="20.100000000000001" customHeight="1" x14ac:dyDescent="0.25">
      <c r="A75" s="43"/>
      <c r="B75" s="44"/>
      <c r="C75" s="45"/>
      <c r="D75" s="31"/>
      <c r="E75" s="3"/>
      <c r="F75" s="46" t="s">
        <v>137</v>
      </c>
      <c r="G75" s="48">
        <f>+G74*0.12</f>
        <v>4305.5999999999995</v>
      </c>
      <c r="H75" s="16"/>
      <c r="O75" s="27"/>
      <c r="P75" s="27"/>
    </row>
    <row r="76" spans="1:16" s="2" customFormat="1" ht="20.100000000000001" customHeight="1" x14ac:dyDescent="0.25">
      <c r="A76" s="43"/>
      <c r="B76" s="44"/>
      <c r="C76" s="45"/>
      <c r="D76" s="31"/>
      <c r="E76" s="3"/>
      <c r="F76" s="46" t="s">
        <v>138</v>
      </c>
      <c r="G76" s="48">
        <f>+G74+G75</f>
        <v>40185.599999999999</v>
      </c>
      <c r="H76" s="16"/>
      <c r="O76" s="27"/>
      <c r="P76" s="27"/>
    </row>
    <row r="77" spans="1:16" s="2" customFormat="1" ht="20.100000000000001" customHeight="1" x14ac:dyDescent="0.2"/>
    <row r="78" spans="1:16" s="2" customFormat="1" ht="20.100000000000001" customHeight="1" x14ac:dyDescent="0.2"/>
    <row r="79" spans="1:16" ht="20.100000000000001" customHeight="1" x14ac:dyDescent="0.25">
      <c r="B79" s="114" t="s">
        <v>54</v>
      </c>
      <c r="C79" s="114"/>
      <c r="D79" s="114"/>
      <c r="E79" s="114"/>
      <c r="F79" s="17"/>
    </row>
    <row r="80" spans="1:16" ht="20.100000000000001" customHeight="1" x14ac:dyDescent="0.25">
      <c r="B80" s="7" t="s">
        <v>22</v>
      </c>
      <c r="C80" s="7" t="s">
        <v>23</v>
      </c>
      <c r="D80" s="7" t="s">
        <v>21</v>
      </c>
      <c r="E80" s="51"/>
    </row>
    <row r="81" spans="2:5" ht="20.100000000000001" customHeight="1" x14ac:dyDescent="0.2">
      <c r="B81" s="4" t="s">
        <v>55</v>
      </c>
      <c r="C81" s="4" t="s">
        <v>73</v>
      </c>
      <c r="D81" s="4">
        <v>2</v>
      </c>
      <c r="E81" s="3"/>
    </row>
    <row r="82" spans="2:5" ht="20.100000000000001" customHeight="1" x14ac:dyDescent="0.2">
      <c r="B82" s="4" t="s">
        <v>56</v>
      </c>
      <c r="C82" s="4" t="s">
        <v>71</v>
      </c>
      <c r="D82" s="4">
        <v>2</v>
      </c>
      <c r="E82" s="3"/>
    </row>
    <row r="83" spans="2:5" ht="20.100000000000001" customHeight="1" x14ac:dyDescent="0.2">
      <c r="B83" s="4" t="s">
        <v>57</v>
      </c>
      <c r="C83" s="4" t="s">
        <v>76</v>
      </c>
      <c r="D83" s="4">
        <v>1</v>
      </c>
      <c r="E83" s="3"/>
    </row>
    <row r="84" spans="2:5" ht="20.100000000000001" customHeight="1" x14ac:dyDescent="0.2">
      <c r="B84" s="4" t="s">
        <v>58</v>
      </c>
      <c r="C84" s="4" t="s">
        <v>72</v>
      </c>
      <c r="D84" s="4">
        <v>1</v>
      </c>
      <c r="E84" s="3"/>
    </row>
    <row r="85" spans="2:5" ht="20.100000000000001" customHeight="1" x14ac:dyDescent="0.2">
      <c r="B85" s="4" t="s">
        <v>59</v>
      </c>
      <c r="C85" s="4" t="s">
        <v>82</v>
      </c>
      <c r="D85" s="4">
        <v>4</v>
      </c>
      <c r="E85" s="3"/>
    </row>
    <row r="86" spans="2:5" ht="20.100000000000001" customHeight="1" x14ac:dyDescent="0.2">
      <c r="B86" s="4" t="s">
        <v>60</v>
      </c>
      <c r="C86" s="4" t="s">
        <v>81</v>
      </c>
      <c r="D86" s="4">
        <v>1</v>
      </c>
      <c r="E86" s="3"/>
    </row>
    <row r="87" spans="2:5" ht="20.100000000000001" customHeight="1" x14ac:dyDescent="0.2">
      <c r="B87" s="4" t="s">
        <v>61</v>
      </c>
      <c r="C87" s="4" t="s">
        <v>79</v>
      </c>
      <c r="D87" s="4">
        <v>1</v>
      </c>
      <c r="E87" s="3"/>
    </row>
    <row r="88" spans="2:5" ht="20.100000000000001" customHeight="1" x14ac:dyDescent="0.2">
      <c r="B88" s="4" t="s">
        <v>62</v>
      </c>
      <c r="C88" s="4" t="s">
        <v>78</v>
      </c>
      <c r="D88" s="4">
        <v>1</v>
      </c>
      <c r="E88" s="3"/>
    </row>
    <row r="89" spans="2:5" ht="20.100000000000001" customHeight="1" x14ac:dyDescent="0.2">
      <c r="B89" s="4" t="s">
        <v>63</v>
      </c>
      <c r="C89" s="4" t="s">
        <v>211</v>
      </c>
      <c r="D89" s="4">
        <v>2</v>
      </c>
      <c r="E89" s="3"/>
    </row>
    <row r="90" spans="2:5" ht="20.100000000000001" customHeight="1" x14ac:dyDescent="0.2">
      <c r="B90" s="4" t="s">
        <v>64</v>
      </c>
      <c r="C90" s="4" t="s">
        <v>212</v>
      </c>
      <c r="D90" s="4">
        <v>2</v>
      </c>
      <c r="E90" s="3"/>
    </row>
    <row r="91" spans="2:5" ht="20.100000000000001" customHeight="1" x14ac:dyDescent="0.2">
      <c r="B91" s="4" t="s">
        <v>80</v>
      </c>
      <c r="C91" s="4" t="s">
        <v>213</v>
      </c>
      <c r="D91" s="4">
        <v>1</v>
      </c>
      <c r="E91" s="3"/>
    </row>
    <row r="92" spans="2:5" ht="20.100000000000001" customHeight="1" x14ac:dyDescent="0.2">
      <c r="B92" s="4" t="s">
        <v>65</v>
      </c>
      <c r="C92" s="4" t="s">
        <v>75</v>
      </c>
      <c r="D92" s="4">
        <v>1</v>
      </c>
      <c r="E92" s="3"/>
    </row>
    <row r="93" spans="2:5" ht="20.100000000000001" customHeight="1" x14ac:dyDescent="0.2">
      <c r="B93" s="4" t="s">
        <v>66</v>
      </c>
      <c r="C93" s="4" t="s">
        <v>74</v>
      </c>
      <c r="D93" s="4">
        <v>1</v>
      </c>
      <c r="E93" s="3"/>
    </row>
    <row r="94" spans="2:5" ht="20.100000000000001" customHeight="1" x14ac:dyDescent="0.2">
      <c r="B94" s="4" t="s">
        <v>67</v>
      </c>
      <c r="C94" s="4" t="s">
        <v>214</v>
      </c>
      <c r="D94" s="4">
        <v>1</v>
      </c>
      <c r="E94" s="3"/>
    </row>
    <row r="95" spans="2:5" ht="20.100000000000001" customHeight="1" x14ac:dyDescent="0.2">
      <c r="B95" s="4" t="s">
        <v>68</v>
      </c>
      <c r="C95" s="4" t="s">
        <v>215</v>
      </c>
      <c r="D95" s="4">
        <v>1</v>
      </c>
      <c r="E95" s="3"/>
    </row>
    <row r="96" spans="2:5" ht="20.100000000000001" customHeight="1" x14ac:dyDescent="0.2">
      <c r="B96" s="4" t="s">
        <v>69</v>
      </c>
      <c r="C96" s="4" t="s">
        <v>84</v>
      </c>
      <c r="D96" s="4">
        <v>2</v>
      </c>
      <c r="E96" s="3"/>
    </row>
    <row r="97" spans="1:6" ht="20.100000000000001" customHeight="1" x14ac:dyDescent="0.2">
      <c r="B97" s="4" t="s">
        <v>70</v>
      </c>
      <c r="C97" s="4" t="s">
        <v>83</v>
      </c>
      <c r="D97" s="4">
        <v>2</v>
      </c>
      <c r="E97" s="3"/>
    </row>
    <row r="98" spans="1:6" ht="20.100000000000001" customHeight="1" x14ac:dyDescent="0.25">
      <c r="B98" s="4"/>
      <c r="C98" s="4"/>
      <c r="D98" s="50">
        <f>SUM(D81:D97)</f>
        <v>26</v>
      </c>
      <c r="E98" s="3"/>
    </row>
    <row r="99" spans="1:6" ht="20.100000000000001" customHeight="1" x14ac:dyDescent="0.25">
      <c r="B99" s="3"/>
      <c r="C99" s="3"/>
      <c r="D99" s="51"/>
      <c r="E99" s="3"/>
    </row>
    <row r="100" spans="1:6" ht="20.100000000000001" customHeight="1" x14ac:dyDescent="0.25">
      <c r="B100" s="3"/>
      <c r="C100" s="3"/>
      <c r="D100" s="51"/>
      <c r="E100" s="3"/>
    </row>
    <row r="101" spans="1:6" ht="20.100000000000001" customHeight="1" x14ac:dyDescent="0.25">
      <c r="B101" s="3"/>
      <c r="C101" s="3"/>
      <c r="D101" s="51"/>
      <c r="E101" s="3"/>
    </row>
    <row r="102" spans="1:6" ht="20.100000000000001" customHeight="1" x14ac:dyDescent="0.25">
      <c r="A102" s="20" t="s">
        <v>91</v>
      </c>
      <c r="B102" s="21"/>
      <c r="C102" s="21"/>
      <c r="D102" s="51"/>
      <c r="E102" s="3"/>
    </row>
    <row r="103" spans="1:6" ht="20.100000000000001" customHeight="1" x14ac:dyDescent="0.2">
      <c r="B103" s="3"/>
      <c r="C103" s="3"/>
      <c r="D103" s="3"/>
      <c r="E103" s="3"/>
    </row>
    <row r="105" spans="1:6" ht="20.100000000000001" customHeight="1" x14ac:dyDescent="0.2">
      <c r="A105" s="1" t="s">
        <v>90</v>
      </c>
      <c r="B105" s="19"/>
      <c r="C105" s="19"/>
    </row>
    <row r="106" spans="1:6" ht="20.100000000000001" customHeight="1" x14ac:dyDescent="0.2">
      <c r="C106" s="3"/>
      <c r="E106" s="3"/>
    </row>
    <row r="107" spans="1:6" ht="20.100000000000001" customHeight="1" x14ac:dyDescent="0.2">
      <c r="B107" s="3"/>
      <c r="C107" s="3"/>
      <c r="E107" s="3"/>
    </row>
    <row r="108" spans="1:6" ht="20.100000000000001" customHeight="1" x14ac:dyDescent="0.2">
      <c r="C108" s="3"/>
      <c r="E108" s="3"/>
    </row>
    <row r="109" spans="1:6" ht="20.100000000000001" customHeight="1" x14ac:dyDescent="0.25">
      <c r="A109" s="1" t="s">
        <v>103</v>
      </c>
      <c r="B109" s="21"/>
      <c r="C109" s="19"/>
      <c r="D109" s="13"/>
      <c r="E109" s="12"/>
    </row>
    <row r="110" spans="1:6" ht="20.100000000000001" customHeight="1" x14ac:dyDescent="0.2">
      <c r="B110" s="3"/>
      <c r="C110" s="3"/>
      <c r="E110" s="3"/>
      <c r="F110" s="3"/>
    </row>
    <row r="111" spans="1:6" ht="20.100000000000001" customHeight="1" x14ac:dyDescent="0.25">
      <c r="B111" s="3"/>
      <c r="C111" s="3"/>
      <c r="D111" s="13"/>
      <c r="E111" s="3"/>
      <c r="F111" s="3"/>
    </row>
    <row r="112" spans="1:6" ht="20.100000000000001" customHeight="1" x14ac:dyDescent="0.2">
      <c r="B112" s="3"/>
      <c r="C112" s="3"/>
      <c r="E112" s="3"/>
      <c r="F112" s="3"/>
    </row>
    <row r="113" spans="1:6" ht="20.100000000000001" customHeight="1" x14ac:dyDescent="0.2">
      <c r="A113" s="1" t="s">
        <v>155</v>
      </c>
      <c r="B113" s="21"/>
      <c r="C113" s="19"/>
      <c r="E113" s="3"/>
      <c r="F113" s="3"/>
    </row>
    <row r="114" spans="1:6" ht="20.100000000000001" customHeight="1" x14ac:dyDescent="0.2">
      <c r="B114" s="3"/>
      <c r="C114" s="3"/>
      <c r="E114" s="3"/>
      <c r="F114" s="3"/>
    </row>
    <row r="115" spans="1:6" ht="20.100000000000001" customHeight="1" x14ac:dyDescent="0.2">
      <c r="B115" s="3"/>
      <c r="C115" s="3"/>
      <c r="E115" s="3"/>
      <c r="F115" s="3"/>
    </row>
    <row r="116" spans="1:6" ht="20.100000000000001" customHeight="1" x14ac:dyDescent="0.2">
      <c r="A116" s="1" t="s">
        <v>156</v>
      </c>
      <c r="B116" s="19"/>
      <c r="C116" s="19"/>
      <c r="E116" s="3"/>
      <c r="F116" s="3"/>
    </row>
  </sheetData>
  <mergeCells count="21">
    <mergeCell ref="O4:P5"/>
    <mergeCell ref="B79:E79"/>
    <mergeCell ref="C2:E2"/>
    <mergeCell ref="F2:G2"/>
    <mergeCell ref="C3:E3"/>
    <mergeCell ref="F3:G3"/>
    <mergeCell ref="C5:D5"/>
    <mergeCell ref="F5:G5"/>
    <mergeCell ref="C7:D7"/>
    <mergeCell ref="F7:G7"/>
    <mergeCell ref="A9:B9"/>
    <mergeCell ref="C9:D9"/>
    <mergeCell ref="F9:G9"/>
    <mergeCell ref="C17:D17"/>
    <mergeCell ref="F17:G17"/>
    <mergeCell ref="C19:D19"/>
    <mergeCell ref="C11:D11"/>
    <mergeCell ref="F11:G11"/>
    <mergeCell ref="C13:D13"/>
    <mergeCell ref="F13:G13"/>
    <mergeCell ref="C15:D1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 (2)</vt:lpstr>
      <vt:lpstr>Hoja1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2024-04-03T14:54:23Z</cp:lastPrinted>
  <dcterms:created xsi:type="dcterms:W3CDTF">2022-06-03T20:13:27Z</dcterms:created>
  <dcterms:modified xsi:type="dcterms:W3CDTF">2024-04-03T14:55:52Z</dcterms:modified>
</cp:coreProperties>
</file>