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FEE1D4E-555E-41CE-BB44-D9DC76E8E5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VO HUMERO " sheetId="1" r:id="rId1"/>
  </sheets>
  <definedNames>
    <definedName name="_xlnm.Print_Area" localSheetId="0">'CLAVO HUMERO '!$A$2:$G$50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1" i="1"/>
  <c r="G30" i="1" l="1"/>
  <c r="G24" i="1"/>
  <c r="G32" i="1" l="1"/>
  <c r="G33" i="1" s="1"/>
  <c r="G34" i="1" s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<sst xmlns="http://schemas.openxmlformats.org/spreadsheetml/2006/main" count="68" uniqueCount="67">
  <si>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</si>
  <si>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</si>
  <si>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</si>
  <si>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</si>
  <si>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</si>
  <si>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</si>
  <si>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</si>
  <si>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</si>
  <si>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</si>
  <si>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</si>
  <si>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</si>
  <si>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</si>
  <si>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</si>
  <si>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</si>
  <si>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</si>
  <si>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</si>
  <si>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</si>
  <si>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</si>
  <si>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</si>
  <si>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</si>
  <si>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</si>
  <si>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</si>
  <si>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</si>
  <si>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</si>
  <si>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</si>
  <si>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</si>
  <si>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</si>
  <si>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</si>
  <si>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</si>
  <si>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</si>
  <si>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</si>
  <si>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</si>
  <si>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</si>
  <si>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</si>
  <si>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TOTAL</t>
  </si>
  <si>
    <t>ENTREGADO</t>
  </si>
  <si>
    <t>RECIBIDO</t>
  </si>
  <si>
    <t>VERIFICADO</t>
  </si>
  <si>
    <t>AV. DEL PERIODISTA Y CALLE 11A</t>
  </si>
  <si>
    <t>6:00PM</t>
  </si>
  <si>
    <t>IVA 15%</t>
  </si>
  <si>
    <t xml:space="preserve">DR. ARMIJOS </t>
  </si>
  <si>
    <t>1103123558</t>
  </si>
  <si>
    <t xml:space="preserve">PANAMERICAN LIFE DEL ECUADOR </t>
  </si>
  <si>
    <t>80240</t>
  </si>
  <si>
    <t xml:space="preserve">CLAVO HUMERO MULTIBLOQUEO 8.0 *240mm TIT. </t>
  </si>
  <si>
    <t>TZT42362200000845</t>
  </si>
  <si>
    <t>4020</t>
  </si>
  <si>
    <t>230005772</t>
  </si>
  <si>
    <t xml:space="preserve">TORNILLO DE BLOQUEO  HUMERO 4.0*20mm  TITANIO </t>
  </si>
  <si>
    <t>4024</t>
  </si>
  <si>
    <t>2800183531</t>
  </si>
  <si>
    <t xml:space="preserve">TORNILLO DE BLOQUEO  HUMERO 4.0*24mm  TITANIO </t>
  </si>
  <si>
    <t xml:space="preserve">TORNILLO DE BLOQUEO  HUMERO 4.0*32mm TITANIO </t>
  </si>
  <si>
    <t xml:space="preserve">TORNILLO DE BLOQUEO  HUMERO 4.0*36mm  TITANIO </t>
  </si>
  <si>
    <t>4032</t>
  </si>
  <si>
    <t>4036</t>
  </si>
  <si>
    <t>2300006544</t>
  </si>
  <si>
    <t>2300006922</t>
  </si>
  <si>
    <t>PLACA BLOQ. RECONSTRUCCION 3.5mm *06 ORIF. TIT.</t>
  </si>
  <si>
    <t>TI-727.206</t>
  </si>
  <si>
    <t>A10696</t>
  </si>
  <si>
    <t>Ti-102.212</t>
  </si>
  <si>
    <t>TORNILLO CORTICAL 3.5*12mm TITANIO</t>
  </si>
  <si>
    <t>TORNILLO CORTICAL 4.5 *50mm TITANIO</t>
  </si>
  <si>
    <t>TI-106.250.</t>
  </si>
  <si>
    <t xml:space="preserve">POMA VARGAS NOELIA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</si>
</sst>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6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9" fillId="0" borderId="1" xfId="1" applyFont="1" applyBorder="1" applyAlignment="1">
      <alignment wrapText="1"/>
    </xf>
    <xf numFmtId="9" fontId="9" fillId="0" borderId="1" xfId="1" applyNumberFormat="1" applyFont="1" applyBorder="1" applyAlignment="1">
      <alignment wrapText="1"/>
    </xf>
    <xf numFmtId="7" fontId="9" fillId="0" borderId="1" xfId="158" applyNumberFormat="1" applyFont="1" applyBorder="1" applyAlignment="1"/>
    <xf numFmtId="168" fontId="9" fillId="0" borderId="1" xfId="158" applyNumberFormat="1" applyFont="1" applyBorder="1" applyAlignment="1"/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1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63">
    <cellStyle name="Millares 2" xfId="55" xr:uid="{C8776C4E-A9D2-4A53-A877-7393FD0E56A7}"/>
    <cellStyle name="Moneda" xfId="158" builtinId="4"/>
    <cellStyle name="Moneda [0] 2" xfId="3" xr:uid="{393760EF-4D64-4900-84FC-89E79C4BBE0C}"/>
    <cellStyle name="Moneda [0] 2 2" xfId="17" xr:uid="{4F2BF179-C9F4-4706-9651-F5245E4A491B}"/>
    <cellStyle name="Moneda [0] 2 2 2" xfId="97" xr:uid="{573EF75A-4147-416B-B335-218049F9B871}"/>
    <cellStyle name="Moneda [0] 2 2 3" xfId="120" xr:uid="{848B86C6-3262-438D-AEBD-AB5B35B879C4}"/>
    <cellStyle name="Moneda [0] 2 3" xfId="40" xr:uid="{AE8C1583-CCCF-4D18-936D-9ED0E551DD46}"/>
    <cellStyle name="Moneda [0] 2 3 2" xfId="92" xr:uid="{CE628DAA-6B75-441C-A7DC-5FAC80410589}"/>
    <cellStyle name="Moneda [0] 2 3 3" xfId="129" xr:uid="{8218B572-EF81-48D9-85A7-D36BEDF36E6D}"/>
    <cellStyle name="Moneda [0] 2 4" xfId="58" xr:uid="{5EFE7180-B8EB-4FA0-9A76-53216CD9B18B}"/>
    <cellStyle name="Moneda [0] 2 5" xfId="82" xr:uid="{EE748D4E-DF2D-4C63-AC95-8F8B86288702}"/>
    <cellStyle name="Moneda [0] 2 6" xfId="88" xr:uid="{CB1F7928-D06C-400D-9E8A-C3BD9C966FB3}"/>
    <cellStyle name="Moneda [0] 2 7" xfId="148" xr:uid="{B9BCC5AA-AEAC-4E03-BE52-D0658610561C}"/>
    <cellStyle name="Moneda [0] 2 8" xfId="161" xr:uid="{3AAB7368-9509-4EFE-BB89-73CB0765C78C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96" xr:uid="{329D4397-D0C2-45A5-96E2-0204F2582447}"/>
    <cellStyle name="Moneda [0] 3 5" xfId="121" xr:uid="{321A1E1C-47B2-467E-81B2-46A6B9E668E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91" xr:uid="{4A6ACC2C-DE8C-4BAD-B80F-2C653097F40E}"/>
    <cellStyle name="Moneda [0] 4 4" xfId="135" xr:uid="{0BD54BB7-C3F0-4C6E-B6D0-FC45B71E10C3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0 2" xfId="102" xr:uid="{A5ACCA8F-7B3A-4380-B503-A2271976A4BA}"/>
    <cellStyle name="Moneda 10 3" xfId="125" xr:uid="{35320903-8762-46DF-8B27-3F421468FBF6}"/>
    <cellStyle name="Moneda 10 4" xfId="139" xr:uid="{3824DC3C-8764-48D1-83B5-7404047A4920}"/>
    <cellStyle name="Moneda 11" xfId="24" xr:uid="{A402EDE5-B168-4312-B4FA-0846B6F1C8E6}"/>
    <cellStyle name="Moneda 11 2" xfId="103" xr:uid="{2B041F50-8134-49CA-8B7F-FBD48FB1EBBB}"/>
    <cellStyle name="Moneda 11 3" xfId="134" xr:uid="{E2EB0786-47F1-47A5-B21E-549CDA07896A}"/>
    <cellStyle name="Moneda 12" xfId="28" xr:uid="{71C1CC8D-88FC-4CAF-BE2A-6D2F17921C2E}"/>
    <cellStyle name="Moneda 12 2" xfId="104" xr:uid="{C03CD31A-A796-47AD-B0FD-60CC4F9FF5A5}"/>
    <cellStyle name="Moneda 12 3" xfId="133" xr:uid="{1A792D4A-4607-4F54-8995-7324C437405A}"/>
    <cellStyle name="Moneda 13" xfId="27" xr:uid="{D76BB79E-834B-424D-A6D1-EDECFC7F8DC5}"/>
    <cellStyle name="Moneda 13 2" xfId="105" xr:uid="{09B0A3BD-14FB-4D5B-A1D5-DFCB2F2AD614}"/>
    <cellStyle name="Moneda 13 3" xfId="132" xr:uid="{A8AC9FF0-F235-43A6-AD98-8A48A9998A9B}"/>
    <cellStyle name="Moneda 14" xfId="30" xr:uid="{640FA442-40F5-4F4A-BD48-3B2D52258DE6}"/>
    <cellStyle name="Moneda 14 2" xfId="100" xr:uid="{2CC8FB1B-1A2B-4F63-980F-FB018FCFD003}"/>
    <cellStyle name="Moneda 14 3" xfId="131" xr:uid="{739113E5-C322-4A17-B79D-FA9B5DB1904F}"/>
    <cellStyle name="Moneda 15" xfId="29" xr:uid="{74CF0703-39F2-43A2-9D0B-DD8330E68E7D}"/>
    <cellStyle name="Moneda 15 2" xfId="106" xr:uid="{0D370E89-343E-46CB-B8CA-638A3F8F2465}"/>
    <cellStyle name="Moneda 15 3" xfId="130" xr:uid="{201399F1-22DA-4BBC-AA35-EDF88D36EF63}"/>
    <cellStyle name="Moneda 16" xfId="31" xr:uid="{6A5075A1-9B53-44C4-ADF7-AD52EF950362}"/>
    <cellStyle name="Moneda 16 2" xfId="107" xr:uid="{75140478-0DA5-4407-A5B0-4754FEE75883}"/>
    <cellStyle name="Moneda 16 3" xfId="136" xr:uid="{4FA83B95-D1E3-4EB1-9E5D-1301E66E03CD}"/>
    <cellStyle name="Moneda 17" xfId="32" xr:uid="{89B16CA1-4B00-44AD-A789-E197FFD4482A}"/>
    <cellStyle name="Moneda 17 2" xfId="108" xr:uid="{7AA03BC4-B815-41A5-9F38-3EE48439A1E6}"/>
    <cellStyle name="Moneda 17 3" xfId="137" xr:uid="{FDB0BAA0-E226-4BF5-A0F8-9480353CCC9D}"/>
    <cellStyle name="Moneda 18" xfId="34" xr:uid="{CC545FB2-D9B2-46E6-B4D7-3C08C875AA59}"/>
    <cellStyle name="Moneda 18 2" xfId="109" xr:uid="{64123056-F532-4231-9124-8EC1FFF578EB}"/>
    <cellStyle name="Moneda 18 3" xfId="138" xr:uid="{FF5C91C8-6DAA-4BB5-9443-1AA36B984982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28" xr:uid="{6B96021C-E4A2-47BC-8F54-37CB7344AAE5}"/>
    <cellStyle name="Moneda 2 2 3" xfId="63" xr:uid="{3A3E735B-82E5-471A-A6BF-17CDE9C0FB33}"/>
    <cellStyle name="Moneda 2 2 4" xfId="98" xr:uid="{FEE27965-490D-4E2A-B789-3F481C223AC9}"/>
    <cellStyle name="Moneda 2 2 5" xfId="159" xr:uid="{A63F89D2-3ED0-4C47-B26C-FC448EBAE820}"/>
    <cellStyle name="Moneda 2 3" xfId="80" xr:uid="{B981DD70-1FF8-4341-BA12-0A7937F78F40}"/>
    <cellStyle name="Moneda 2 4" xfId="86" xr:uid="{475C8D9D-1449-4B5C-BEDC-791F070A84E5}"/>
    <cellStyle name="Moneda 2 5" xfId="115" xr:uid="{433A09E1-128A-4D61-B347-9536920F638E}"/>
    <cellStyle name="Moneda 2 6" xfId="141" xr:uid="{376035F6-1C54-407D-A5F9-6F7E7E5DD47A}"/>
    <cellStyle name="Moneda 2 7" xfId="146" xr:uid="{6A460B2B-BD1A-4F73-8C15-FB8B2F02DA0F}"/>
    <cellStyle name="Moneda 2 8" xfId="160" xr:uid="{EFB34E06-91A3-4953-A51E-00B5C3C0472D}"/>
    <cellStyle name="Moneda 20" xfId="37" xr:uid="{5210073C-A3A8-4AF0-A0C9-9805591F8893}"/>
    <cellStyle name="Moneda 20 2" xfId="111" xr:uid="{301614E1-1D1D-476E-A6E8-3824E1CC99DF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7" xr:uid="{CEFB8237-BCD2-4A16-A0B6-95E013C8226C}"/>
    <cellStyle name="Moneda 3 2 2 4" xfId="116" xr:uid="{1E3D8A14-4EAA-4A7D-B4E2-A574823853BA}"/>
    <cellStyle name="Moneda 3 2 2 5" xfId="147" xr:uid="{6DBAD515-8DAD-4B8D-985C-736DF2F66B86}"/>
    <cellStyle name="Moneda 3 2 3" xfId="4" xr:uid="{8063989F-6643-4B3A-B4B1-072443B97873}"/>
    <cellStyle name="Moneda 3 2 3 2" xfId="59" xr:uid="{18DC1E84-E708-4CBE-A49E-F207FD990CB6}"/>
    <cellStyle name="Moneda 3 2 3 2 2" xfId="122" xr:uid="{38BC7EEB-2F82-4C85-AA03-8CE60390FA94}"/>
    <cellStyle name="Moneda 3 2 3 3" xfId="110" xr:uid="{03D63F8A-6650-43FE-B3DC-F6F65B2BD81A}"/>
    <cellStyle name="Moneda 3 3" xfId="84" xr:uid="{2198C490-039A-40E3-951D-148AB4A7C058}"/>
    <cellStyle name="Moneda 3 4" xfId="118" xr:uid="{4CDFB339-EB13-4B59-B592-805022BD692C}"/>
    <cellStyle name="Moneda 3 5" xfId="140" xr:uid="{9096A934-2769-49D0-81C1-DFD234716632}"/>
    <cellStyle name="Moneda 3 6" xfId="143" xr:uid="{60A817B0-6D81-4024-8FDF-A130C16C317A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9" xr:uid="{A97F938D-98E2-4A9C-98A2-5AFE5B3AA61B}"/>
    <cellStyle name="Moneda 4 4" xfId="119" xr:uid="{5790C9E3-7FBC-4162-AA76-1150E28413B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E3168304-86C0-40B4-BA1C-36F999A199CF}"/>
    <cellStyle name="Moneda 5" xfId="15" xr:uid="{285CF87D-B4E8-4FF8-9D25-62FE492B835F}"/>
    <cellStyle name="Moneda 5 2" xfId="90" xr:uid="{65D44AD0-A104-48FA-9DEB-855349B1AC9A}"/>
    <cellStyle name="Moneda 5 3" xfId="123" xr:uid="{A8B933F2-B4A7-4959-96B0-1245445D2D54}"/>
    <cellStyle name="Moneda 50" xfId="83" xr:uid="{8C072665-1192-496C-AAAB-CF0AD6298771}"/>
    <cellStyle name="Moneda 51" xfId="85" xr:uid="{9ECC6B98-D85D-4400-AE6C-B7A80A7819BD}"/>
    <cellStyle name="Moneda 52" xfId="95" xr:uid="{BA2891F8-68DB-45CA-BD26-E4CAD4187FC9}"/>
    <cellStyle name="Moneda 53" xfId="112" xr:uid="{50EC8505-1442-4398-83F1-C4D7798DD15F}"/>
    <cellStyle name="Moneda 54" xfId="113" xr:uid="{9D263D43-FDB7-43D2-B060-546A17D9B9CE}"/>
    <cellStyle name="Moneda 55" xfId="114" xr:uid="{9654645E-F055-4DD3-B773-7CD37C014CD3}"/>
    <cellStyle name="Moneda 56" xfId="144" xr:uid="{9A4B81E7-1AE8-4701-BCEE-7B5E9C21DBF7}"/>
    <cellStyle name="Moneda 57" xfId="145" xr:uid="{88CD4A9A-10E5-4A29-986D-E37DA2D3F566}"/>
    <cellStyle name="Moneda 58" xfId="151" xr:uid="{65EE01AB-8F55-4989-8CB0-D8F88C9A325A}"/>
    <cellStyle name="Moneda 59" xfId="150" xr:uid="{2A33C442-4F0A-4AF9-AC81-EE0604E9557D}"/>
    <cellStyle name="Moneda 6" xfId="20" xr:uid="{4A1E6639-FE08-4398-BACB-FB742CD3AC67}"/>
    <cellStyle name="Moneda 6 2" xfId="89" xr:uid="{F0C9A994-0DF2-4CB1-9DDC-16FB99B5D96D}"/>
    <cellStyle name="Moneda 6 3" xfId="124" xr:uid="{363EDE52-8D0F-4D6A-87CE-63FD0FF9B5EE}"/>
    <cellStyle name="Moneda 60" xfId="142" xr:uid="{30344C8E-8DB1-4B13-BF64-C1474C63134A}"/>
    <cellStyle name="Moneda 61" xfId="149" xr:uid="{AD7206B1-7426-4EB4-8877-A8EF991A6A09}"/>
    <cellStyle name="Moneda 62" xfId="152" xr:uid="{51DD7983-0DFA-457A-B61C-343634661AA4}"/>
    <cellStyle name="Moneda 63" xfId="153" xr:uid="{73D18CE0-CBC5-4509-849E-772D35EDCAB4}"/>
    <cellStyle name="Moneda 64" xfId="154" xr:uid="{2EE446F3-1C7F-471E-93B2-70AF8A3EEC09}"/>
    <cellStyle name="Moneda 65" xfId="155" xr:uid="{38A6EF82-4DC6-4C8F-81FE-AB8B9093FA34}"/>
    <cellStyle name="Moneda 66" xfId="156" xr:uid="{A60421A3-A898-4F23-B5E6-13A737CDDD48}"/>
    <cellStyle name="Moneda 67" xfId="157" xr:uid="{EE6B4DC2-7413-4529-9718-82A94CFAA2C5}"/>
    <cellStyle name="Moneda 7" xfId="21" xr:uid="{F1F7D56D-8F98-4D42-BF09-8E68F53DF02B}"/>
    <cellStyle name="Moneda 7 2" xfId="93" xr:uid="{07C6EA3F-9CAC-4A1F-BD83-B1031DBAF919}"/>
    <cellStyle name="Moneda 7 3" xfId="127" xr:uid="{25934AAD-7176-45FA-8F61-B7C13C2C2141}"/>
    <cellStyle name="Moneda 8" xfId="10" xr:uid="{C2050219-8DBC-42BA-8974-6213DAF00693}"/>
    <cellStyle name="Moneda 8 2" xfId="94" xr:uid="{9EDADAF8-DE7A-4FA7-9B80-DEA1AC84B4C4}"/>
    <cellStyle name="Moneda 8 3" xfId="117" xr:uid="{386DDB27-9EBB-4D8F-9712-F88284A9C2AE}"/>
    <cellStyle name="Moneda 8 4" xfId="162" xr:uid="{29A084EA-A233-4505-A715-F2708F9280C7}"/>
    <cellStyle name="Moneda 9" xfId="22" xr:uid="{0A579F4A-78A0-428B-A8EE-A185C2888CEB}"/>
    <cellStyle name="Moneda 9 2" xfId="101" xr:uid="{373C46BC-92F9-4CBF-9760-47F4B63E8A36}"/>
    <cellStyle name="Moneda 9 3" xfId="126" xr:uid="{D1458203-C122-4959-99B3-156B26280E09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view="pageBreakPreview" topLeftCell="A16" zoomScaleNormal="100" zoomScaleSheetLayoutView="100" workbookViewId="0">
      <selection activeCell="C15" sqref="C15"/>
    </sheetView>
  </sheetViews>
  <sheetFormatPr baseColWidth="10" defaultColWidth="11.42578125" defaultRowHeight="20.100000000000001" customHeight="1"/>
  <cols>
    <col min="1" max="1" width="18.42578125" style="10" customWidth="1"/>
    <col min="2" max="2" width="23.85546875" style="11" customWidth="1"/>
    <col min="3" max="3" width="79.140625" style="14" bestFit="1" customWidth="1"/>
    <col min="4" max="4" width="23.140625" style="14" customWidth="1"/>
    <col min="5" max="5" width="14" style="14" customWidth="1"/>
    <col min="6" max="6" width="15.140625" style="10" customWidth="1"/>
    <col min="7" max="7" width="13.5703125" style="10" customWidth="1"/>
    <col min="8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ht="20.100000000000001" customHeight="1" thickBot="1"/>
    <row r="2" spans="1:14" s="28" customFormat="1" ht="20.100000000000001" customHeight="1" thickBot="1">
      <c r="A2" s="7"/>
      <c r="B2" s="9"/>
      <c r="C2" s="57" t="s">
        <v>22</v>
      </c>
      <c r="D2" s="53" t="s">
        <v>21</v>
      </c>
      <c r="E2" s="54"/>
      <c r="F2" s="13"/>
      <c r="G2" s="13"/>
      <c r="H2" s="13"/>
      <c r="I2" s="13"/>
      <c r="J2" s="33"/>
      <c r="K2" s="34"/>
    </row>
    <row r="3" spans="1:14" s="28" customFormat="1" ht="20.100000000000001" customHeight="1" thickBot="1">
      <c r="A3" s="35"/>
      <c r="B3" s="36"/>
      <c r="C3" s="58"/>
      <c r="D3" s="37" t="s">
        <v>24</v>
      </c>
      <c r="E3" s="38"/>
      <c r="F3" s="13"/>
      <c r="G3" s="13"/>
      <c r="H3" s="13"/>
      <c r="I3" s="13"/>
      <c r="J3" s="33"/>
      <c r="K3" s="34"/>
    </row>
    <row r="4" spans="1:14" s="28" customFormat="1" ht="20.100000000000001" customHeight="1" thickBot="1">
      <c r="A4" s="35"/>
      <c r="B4" s="36"/>
      <c r="C4" s="55" t="s">
        <v>23</v>
      </c>
      <c r="D4" s="59" t="s">
        <v>25</v>
      </c>
      <c r="E4" s="60"/>
      <c r="F4" s="13"/>
      <c r="G4" s="13"/>
      <c r="H4" s="13"/>
      <c r="I4" s="13"/>
      <c r="J4" s="33"/>
      <c r="K4" s="34"/>
    </row>
    <row r="5" spans="1:14" s="28" customFormat="1" ht="20.100000000000001" customHeight="1" thickBot="1">
      <c r="A5" s="39"/>
      <c r="B5" s="40"/>
      <c r="C5" s="56"/>
      <c r="D5" s="61" t="s">
        <v>26</v>
      </c>
      <c r="E5" s="62"/>
      <c r="F5" s="41"/>
      <c r="G5" s="41"/>
      <c r="H5" s="41"/>
      <c r="I5" s="41"/>
      <c r="J5" s="41"/>
      <c r="K5" s="41"/>
      <c r="L5" s="50"/>
      <c r="M5" s="50"/>
      <c r="N5" s="10"/>
    </row>
    <row r="6" spans="1:14" ht="20.100000000000001" customHeight="1">
      <c r="A6" s="41"/>
      <c r="B6" s="41"/>
      <c r="C6" s="41"/>
      <c r="D6" s="41"/>
      <c r="E6" s="41"/>
      <c r="L6" s="50"/>
      <c r="M6" s="50"/>
    </row>
    <row r="7" spans="1:14" ht="20.100000000000001" customHeight="1">
      <c r="A7" s="21" t="s">
        <v>0</v>
      </c>
      <c r="B7" s="21"/>
      <c r="C7" s="27">
        <f ca="1">NOW()</f>
        <v>45390.711906481483</v>
      </c>
      <c r="D7" s="21" t="s">
        <v>1</v>
      </c>
      <c r="E7" s="30">
        <v>20240400493</v>
      </c>
      <c r="L7" s="1"/>
      <c r="M7" s="1"/>
    </row>
    <row r="8" spans="1:14" ht="20.100000000000001" customHeight="1">
      <c r="A8" s="17"/>
      <c r="B8" s="17"/>
      <c r="C8" s="17"/>
      <c r="D8" s="17"/>
      <c r="E8" s="17"/>
      <c r="L8" s="1"/>
      <c r="M8" s="1"/>
    </row>
    <row r="9" spans="1:14" ht="20.100000000000001" customHeight="1">
      <c r="A9" s="21" t="s">
        <v>2</v>
      </c>
      <c r="B9" s="21"/>
      <c r="C9" s="22" t="s">
        <v>29</v>
      </c>
      <c r="D9" s="23" t="s">
        <v>3</v>
      </c>
      <c r="E9" s="6" t="s">
        <v>30</v>
      </c>
      <c r="L9" s="1"/>
      <c r="M9" s="1"/>
    </row>
    <row r="10" spans="1:14" ht="20.100000000000001" customHeight="1">
      <c r="A10" s="17"/>
      <c r="B10" s="17"/>
      <c r="C10" s="17"/>
      <c r="D10" s="17"/>
      <c r="E10" s="17"/>
      <c r="L10" s="1"/>
      <c r="M10" s="1"/>
    </row>
    <row r="11" spans="1:14" ht="20.100000000000001" customHeight="1">
      <c r="A11" s="51" t="s">
        <v>19</v>
      </c>
      <c r="B11" s="52"/>
      <c r="C11" s="22" t="s">
        <v>29</v>
      </c>
      <c r="D11" s="23" t="s">
        <v>20</v>
      </c>
      <c r="E11" s="31" t="s">
        <v>28</v>
      </c>
      <c r="L11" s="1"/>
      <c r="M11" s="1"/>
    </row>
    <row r="12" spans="1:14" ht="20.100000000000001" customHeight="1">
      <c r="A12" s="17"/>
      <c r="B12" s="17"/>
      <c r="C12" s="17"/>
      <c r="D12" s="17"/>
      <c r="E12" s="17"/>
      <c r="L12" s="1"/>
      <c r="M12" s="1"/>
    </row>
    <row r="13" spans="1:14" ht="20.100000000000001" customHeight="1">
      <c r="A13" s="21" t="s">
        <v>4</v>
      </c>
      <c r="B13" s="21"/>
      <c r="C13" s="44" t="s">
        <v>38</v>
      </c>
      <c r="D13" s="23" t="s">
        <v>5</v>
      </c>
      <c r="E13" s="22" t="s">
        <v>27</v>
      </c>
      <c r="L13" s="1"/>
      <c r="M13" s="1"/>
    </row>
    <row r="14" spans="1:14" ht="20.100000000000001" customHeight="1">
      <c r="A14" s="17"/>
      <c r="B14" s="17"/>
      <c r="C14" s="17"/>
      <c r="D14" s="17"/>
      <c r="E14" s="17"/>
      <c r="L14" s="1"/>
      <c r="M14" s="1"/>
    </row>
    <row r="15" spans="1:14" ht="20.100000000000001" customHeight="1">
      <c r="A15" s="21" t="s">
        <v>6</v>
      </c>
      <c r="B15" s="21"/>
      <c r="C15" s="27">
        <f ca="1">NOW()</f>
        <v>45390.711906481483</v>
      </c>
      <c r="D15" s="23" t="s">
        <v>7</v>
      </c>
      <c r="E15" s="24" t="s">
        <v>39</v>
      </c>
      <c r="L15" s="1"/>
      <c r="M15" s="1"/>
    </row>
    <row r="16" spans="1:14" ht="20.100000000000001" customHeight="1">
      <c r="A16" s="17"/>
      <c r="B16" s="17"/>
      <c r="C16" s="17"/>
      <c r="D16" s="17"/>
      <c r="E16" s="17"/>
      <c r="L16" s="1"/>
      <c r="M16" s="1"/>
    </row>
    <row r="17" spans="1:13" ht="20.100000000000001" customHeight="1">
      <c r="A17" s="21" t="s">
        <v>8</v>
      </c>
      <c r="B17" s="21"/>
      <c r="C17" s="22" t="s">
        <v>41</v>
      </c>
      <c r="D17" s="19"/>
      <c r="E17" s="18"/>
      <c r="L17" s="1"/>
      <c r="M17" s="1"/>
    </row>
    <row r="18" spans="1:13" ht="20.100000000000001" customHeight="1">
      <c r="A18" s="17"/>
      <c r="B18" s="17"/>
      <c r="C18" s="17"/>
      <c r="D18" s="17"/>
      <c r="E18" s="17"/>
      <c r="L18" s="1"/>
      <c r="M18" s="1"/>
    </row>
    <row r="19" spans="1:13" ht="20.100000000000001" customHeight="1">
      <c r="A19" s="21" t="s">
        <v>9</v>
      </c>
      <c r="B19" s="21"/>
      <c r="C19" s="22" t="s">
        <v>66</v>
      </c>
      <c r="D19" s="23" t="s">
        <v>17</v>
      </c>
      <c r="E19" s="24" t="s">
        <v>43</v>
      </c>
      <c r="L19" s="1"/>
      <c r="M19" s="1"/>
    </row>
    <row r="20" spans="1:13" ht="20.100000000000001" customHeight="1">
      <c r="A20" s="17"/>
      <c r="B20" s="17"/>
      <c r="C20" s="17"/>
      <c r="D20" s="17"/>
      <c r="E20" s="17"/>
      <c r="L20" s="1"/>
      <c r="M20" s="1"/>
    </row>
    <row r="21" spans="1:13" ht="20.100000000000001" customHeight="1">
      <c r="A21" s="21" t="s">
        <v>18</v>
      </c>
      <c r="B21" s="21"/>
      <c r="C21" s="32" t="s">
        <v>42</v>
      </c>
      <c r="D21" s="20"/>
      <c r="E21" s="26"/>
      <c r="L21" s="1"/>
      <c r="M21" s="1"/>
    </row>
    <row r="22" spans="1:13" ht="20.100000000000001" customHeight="1">
      <c r="A22" s="12"/>
      <c r="B22" s="8"/>
      <c r="C22" s="12"/>
      <c r="D22" s="12"/>
      <c r="E22" s="12"/>
      <c r="L22" s="25"/>
      <c r="M22" s="25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31</v>
      </c>
      <c r="G23" s="16" t="s">
        <v>32</v>
      </c>
      <c r="L23" s="25"/>
      <c r="M23" s="25"/>
    </row>
    <row r="24" spans="1:13" ht="20.100000000000001" customHeight="1">
      <c r="A24" s="66" t="s">
        <v>44</v>
      </c>
      <c r="B24" s="67" t="s">
        <v>46</v>
      </c>
      <c r="C24" s="68" t="s">
        <v>45</v>
      </c>
      <c r="D24" s="45">
        <v>1</v>
      </c>
      <c r="E24" s="82">
        <v>1</v>
      </c>
      <c r="F24" s="43">
        <v>700</v>
      </c>
      <c r="G24" s="42">
        <f t="shared" ref="G24:G31" si="0">+D24*F24</f>
        <v>700</v>
      </c>
      <c r="H24" s="12"/>
      <c r="L24" s="25"/>
      <c r="M24" s="25"/>
    </row>
    <row r="25" spans="1:13" ht="20.100000000000001" customHeight="1">
      <c r="A25" s="73" t="s">
        <v>47</v>
      </c>
      <c r="B25" s="73" t="s">
        <v>48</v>
      </c>
      <c r="C25" s="74" t="s">
        <v>49</v>
      </c>
      <c r="D25" s="82">
        <v>1</v>
      </c>
      <c r="E25" s="82">
        <v>1</v>
      </c>
      <c r="F25" s="43">
        <v>50</v>
      </c>
      <c r="G25" s="42">
        <f t="shared" si="0"/>
        <v>50</v>
      </c>
      <c r="H25" s="12"/>
      <c r="L25" s="25"/>
      <c r="M25" s="25"/>
    </row>
    <row r="26" spans="1:13" ht="20.100000000000001" customHeight="1">
      <c r="A26" s="69" t="s">
        <v>50</v>
      </c>
      <c r="B26" s="69" t="s">
        <v>51</v>
      </c>
      <c r="C26" s="70" t="s">
        <v>52</v>
      </c>
      <c r="D26" s="82">
        <v>1</v>
      </c>
      <c r="E26" s="82">
        <v>1</v>
      </c>
      <c r="F26" s="43">
        <v>50</v>
      </c>
      <c r="G26" s="42">
        <f t="shared" si="0"/>
        <v>50</v>
      </c>
      <c r="H26" s="12"/>
      <c r="L26" s="25"/>
      <c r="M26" s="25"/>
    </row>
    <row r="27" spans="1:13" ht="20.100000000000001" customHeight="1">
      <c r="A27" s="71" t="s">
        <v>55</v>
      </c>
      <c r="B27" s="71" t="s">
        <v>57</v>
      </c>
      <c r="C27" s="72" t="s">
        <v>53</v>
      </c>
      <c r="D27" s="82">
        <v>1</v>
      </c>
      <c r="E27" s="82">
        <v>1</v>
      </c>
      <c r="F27" s="43">
        <v>50</v>
      </c>
      <c r="G27" s="42">
        <f t="shared" si="0"/>
        <v>50</v>
      </c>
      <c r="H27" s="12"/>
      <c r="L27" s="25"/>
      <c r="M27" s="25"/>
    </row>
    <row r="28" spans="1:13" ht="20.100000000000001" customHeight="1">
      <c r="A28" s="69" t="s">
        <v>56</v>
      </c>
      <c r="B28" s="69" t="s">
        <v>58</v>
      </c>
      <c r="C28" s="70" t="s">
        <v>54</v>
      </c>
      <c r="D28" s="82">
        <v>1</v>
      </c>
      <c r="E28" s="82">
        <v>1</v>
      </c>
      <c r="F28" s="43">
        <v>50</v>
      </c>
      <c r="G28" s="42">
        <f t="shared" si="0"/>
        <v>50</v>
      </c>
      <c r="H28" s="12"/>
      <c r="L28" s="25"/>
      <c r="M28" s="25"/>
    </row>
    <row r="29" spans="1:13" ht="20.100000000000001" customHeight="1">
      <c r="A29" s="75" t="s">
        <v>60</v>
      </c>
      <c r="B29" s="75" t="s">
        <v>61</v>
      </c>
      <c r="C29" s="76" t="s">
        <v>59</v>
      </c>
      <c r="D29" s="82">
        <v>1</v>
      </c>
      <c r="E29" s="82">
        <v>1</v>
      </c>
      <c r="F29" s="43">
        <v>50</v>
      </c>
      <c r="G29" s="42">
        <f t="shared" si="0"/>
        <v>50</v>
      </c>
      <c r="H29" s="12"/>
      <c r="L29" s="25"/>
      <c r="M29" s="25"/>
    </row>
    <row r="30" spans="1:13" ht="20.100000000000001" customHeight="1">
      <c r="A30" s="78" t="s">
        <v>62</v>
      </c>
      <c r="B30" s="77">
        <v>200112210</v>
      </c>
      <c r="C30" s="79" t="s">
        <v>63</v>
      </c>
      <c r="D30" s="82">
        <v>2</v>
      </c>
      <c r="E30" s="63">
        <v>2</v>
      </c>
      <c r="F30" s="43">
        <v>40</v>
      </c>
      <c r="G30" s="42">
        <f t="shared" si="0"/>
        <v>80</v>
      </c>
      <c r="H30" s="12"/>
      <c r="L30" s="25"/>
      <c r="M30" s="25"/>
    </row>
    <row r="31" spans="1:13" ht="20.100000000000001" customHeight="1">
      <c r="A31" s="65" t="s">
        <v>65</v>
      </c>
      <c r="B31" s="81">
        <v>2001126703</v>
      </c>
      <c r="C31" s="80" t="s">
        <v>64</v>
      </c>
      <c r="D31" s="82">
        <v>1</v>
      </c>
      <c r="E31" s="64">
        <v>1</v>
      </c>
      <c r="F31" s="43">
        <v>40</v>
      </c>
      <c r="G31" s="42">
        <f t="shared" si="0"/>
        <v>40</v>
      </c>
      <c r="H31" s="12"/>
      <c r="L31" s="25"/>
      <c r="M31" s="25"/>
    </row>
    <row r="32" spans="1:13" ht="20.100000000000001" customHeight="1">
      <c r="A32" s="12"/>
      <c r="B32" s="12"/>
      <c r="C32" s="12"/>
      <c r="D32" s="8"/>
      <c r="E32" s="8"/>
      <c r="F32" s="46" t="s">
        <v>33</v>
      </c>
      <c r="G32" s="49">
        <f>SUM(G24:G31)</f>
        <v>1070</v>
      </c>
    </row>
    <row r="33" spans="1:7" ht="20.100000000000001" customHeight="1">
      <c r="A33" s="12"/>
      <c r="B33" s="12"/>
      <c r="C33" s="12"/>
      <c r="D33" s="8"/>
      <c r="E33" s="8"/>
      <c r="F33" s="47" t="s">
        <v>40</v>
      </c>
      <c r="G33" s="48">
        <f>G32*15%</f>
        <v>160.5</v>
      </c>
    </row>
    <row r="34" spans="1:7" ht="20.100000000000001" customHeight="1">
      <c r="A34" s="12"/>
      <c r="B34" s="12"/>
      <c r="C34" s="12"/>
      <c r="D34" s="8"/>
      <c r="E34" s="8"/>
      <c r="F34" s="46" t="s">
        <v>34</v>
      </c>
      <c r="G34" s="48">
        <f>G32+G33</f>
        <v>1230.5</v>
      </c>
    </row>
    <row r="35" spans="1:7" ht="20.100000000000001" customHeight="1">
      <c r="A35" s="12"/>
      <c r="B35" s="12"/>
      <c r="C35" s="12"/>
      <c r="D35" s="8"/>
      <c r="E35" s="8"/>
      <c r="F35" s="12"/>
      <c r="G35" s="12"/>
    </row>
    <row r="38" spans="1:7" ht="20.100000000000001" customHeight="1" thickBot="1">
      <c r="B38" s="29" t="s">
        <v>35</v>
      </c>
      <c r="C38" s="2"/>
    </row>
    <row r="39" spans="1:7" ht="20.100000000000001" customHeight="1">
      <c r="B39" s="28"/>
      <c r="C39" s="3"/>
    </row>
    <row r="40" spans="1:7" ht="20.100000000000001" customHeight="1">
      <c r="B40" s="12"/>
      <c r="C40" s="5"/>
    </row>
    <row r="41" spans="1:7" ht="20.100000000000001" customHeight="1" thickBot="1">
      <c r="B41" s="12" t="s">
        <v>36</v>
      </c>
      <c r="C41" s="4"/>
    </row>
    <row r="42" spans="1:7" ht="20.100000000000001" customHeight="1">
      <c r="B42" s="12"/>
      <c r="C42" s="5"/>
    </row>
    <row r="43" spans="1:7" ht="20.100000000000001" customHeight="1">
      <c r="B43" s="12"/>
      <c r="C43" s="5"/>
    </row>
    <row r="44" spans="1:7" ht="20.100000000000001" customHeight="1" thickBot="1">
      <c r="B44" s="12" t="s">
        <v>15</v>
      </c>
      <c r="C44" s="4"/>
    </row>
    <row r="45" spans="1:7" ht="20.100000000000001" customHeight="1">
      <c r="B45" s="12"/>
      <c r="C45" s="5"/>
    </row>
    <row r="46" spans="1:7" ht="20.100000000000001" customHeight="1">
      <c r="B46" s="12"/>
      <c r="C46" s="5"/>
    </row>
    <row r="47" spans="1:7" ht="20.100000000000001" customHeight="1" thickBot="1">
      <c r="B47" s="12" t="s">
        <v>37</v>
      </c>
      <c r="C47" s="4"/>
    </row>
    <row r="48" spans="1:7" ht="20.100000000000001" customHeight="1">
      <c r="B48" s="12"/>
      <c r="C48" s="5"/>
    </row>
    <row r="49" spans="2:3" ht="20.100000000000001" customHeight="1">
      <c r="B49" s="12"/>
      <c r="C49" s="5"/>
    </row>
    <row r="50" spans="2:3" ht="20.100000000000001" customHeight="1" thickBot="1">
      <c r="B50" s="12" t="s">
        <v>16</v>
      </c>
      <c r="C50" s="4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31">
    <cfRule type="duplicateValues" dxfId="0" priority="2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CLAVO HUMERO </vt:lpstr>
      <vt:lpstr>'CLAVO HUMERO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2024-04-08T22:05:42Z</cp:lastPrinted>
  <dcterms:created xsi:type="dcterms:W3CDTF">2023-01-26T13:28:36Z</dcterms:created>
  <dcterms:modified xsi:type="dcterms:W3CDTF">2024-04-08T22:32:27Z</dcterms:modified>
</cp:coreProperties>
</file>