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 activeTab="1"/>
  </bookViews>
  <sheets>
    <sheet name="INJERTOS " sheetId="1" r:id="rId1"/>
    <sheet name="Hoja2" sheetId="2" r:id="rId2"/>
  </sheets>
  <definedNames>
    <definedName name="_xlnm.Print_Area" localSheetId="1">Hoja2!$A$1:$G$237</definedName>
    <definedName name="_xlnm.Print_Area" localSheetId="0">'INJERTOS '!$A$2:$H$48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2" l="1"/>
  <c r="B151" i="2"/>
  <c r="B159" i="2"/>
  <c r="B167" i="2"/>
  <c r="B175" i="2"/>
  <c r="B222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7" i="2" l="1"/>
  <c r="G88" i="2"/>
  <c r="D89" i="2"/>
  <c r="D62" i="2"/>
  <c r="D35" i="2"/>
  <c r="H27" i="1" l="1"/>
  <c r="H28" i="1"/>
  <c r="H29" i="1" s="1"/>
  <c r="D216" i="2" l="1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<sst xmlns="http://schemas.openxmlformats.org/spreadsheetml/2006/main" count="507" uniqueCount="405">
  <si>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</si>
  <si>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</si>
  <si>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</si>
  <si>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</si>
  <si>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</si>
  <si>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</si>
  <si>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</si>
  <si>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</si>
  <si>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</si>
  <si>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</si>
  <si>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</si>
  <si>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</si>
  <si>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</si>
  <si>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</si>
  <si>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</si>
  <si>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</si>
  <si>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</si>
  <si>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</si>
  <si>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</si>
  <si>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</si>
  <si>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</si>
  <si>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</si>
  <si>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</si>
  <si>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</si>
  <si>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</si>
  <si>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</si>
  <si>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</si>
  <si>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</si>
  <si>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</si>
  <si>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</si>
  <si>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</si>
  <si>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</si>
  <si>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</si>
  <si>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</si>
  <si>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TEOTON SERVICIOS DE SALUD S.A.S.</t>
  </si>
  <si>
    <t>AV. DEL PERIODISTA Y CALLE 11A</t>
  </si>
  <si>
    <t>0990277583001</t>
  </si>
  <si>
    <t xml:space="preserve">8:00AM 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</si>
  <si>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</si>
  <si>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</si>
  <si>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</si>
  <si>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</si>
  <si>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</si>
  <si>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</si>
  <si>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</si>
  <si>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</si>
  <si>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</si>
  <si>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</si>
  <si>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</si>
  <si>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</si>
  <si>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</si>
  <si>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</si>
  <si>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</si>
  <si>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</si>
  <si>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</si>
  <si>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</si>
  <si>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</si>
  <si>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</si>
  <si>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</si>
  <si>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</si>
  <si>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</si>
  <si>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</si>
  <si>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</si>
  <si>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</si>
  <si>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</si>
  <si>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</si>
  <si>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</si>
  <si>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</si>
  <si>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</si>
  <si>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</si>
  <si>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</si>
  <si>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</si>
  <si>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</si>
  <si>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</si>
  <si>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</si>
  <si>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</si>
  <si>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</si>
  <si>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</si>
  <si>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</si>
  <si>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</si>
  <si>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</si>
  <si>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</si>
  <si>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</si>
  <si>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</si>
  <si>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</si>
  <si>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</si>
  <si>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</si>
  <si>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</si>
  <si>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</si>
  <si>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</si>
  <si>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</si>
  <si>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</si>
  <si>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</si>
  <si>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</si>
  <si>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</si>
  <si>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</si>
  <si>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</si>
  <si>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</si>
  <si>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</si>
  <si>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</si>
  <si>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</si>
  <si>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</si>
  <si>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</si>
  <si>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</si>
  <si>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</si>
  <si>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</si>
  <si>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</si>
  <si>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</si>
  <si>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</si>
  <si>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</si>
  <si>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</si>
  <si>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</si>
  <si>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</si>
  <si>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</si>
  <si>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</si>
  <si>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</si>
  <si>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</si>
  <si>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</si>
  <si>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</si>
  <si>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</si>
  <si>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</si>
  <si>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</si>
  <si>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</si>
  <si>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</si>
  <si>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</si>
  <si>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</si>
  <si>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</si>
  <si>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</si>
  <si>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</si>
  <si>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</si>
  <si>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</si>
  <si>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</si>
  <si>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</si>
  <si>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</si>
  <si>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</si>
  <si>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</si>
  <si>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</si>
  <si>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</si>
  <si>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</si>
  <si>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</si>
  <si>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</si>
  <si>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</si>
  <si>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</si>
  <si>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</si>
  <si>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</si>
  <si>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</si>
  <si>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</si>
  <si>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</si>
  <si>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</si>
  <si>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</si>
  <si>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</si>
  <si>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</si>
  <si>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</si>
  <si>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</si>
  <si>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</si>
  <si>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</si>
  <si>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</si>
  <si>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</si>
  <si>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</si>
  <si>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</si>
  <si>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</si>
  <si>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</si>
  <si>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</si>
  <si>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Subtotal</t>
  </si>
  <si>
    <t>12% IVA</t>
  </si>
  <si>
    <t>Total</t>
  </si>
  <si>
    <t>CODIGO</t>
  </si>
  <si>
    <t>CANTIDAD</t>
  </si>
  <si>
    <t xml:space="preserve">DR. CARRION </t>
  </si>
  <si>
    <t>INSTRUMENTAL  SMALL FRAGMENT 2.8</t>
  </si>
  <si>
    <t>DESCRIPCIÓN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</si>
  <si>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</si>
  <si>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</si>
  <si>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</si>
  <si>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</si>
  <si>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</si>
  <si>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</si>
  <si>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</si>
  <si>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</si>
  <si>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</si>
  <si>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</si>
  <si>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</si>
  <si>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</si>
  <si>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</si>
  <si>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</si>
  <si>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</si>
  <si>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</si>
  <si>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</si>
  <si>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</si>
  <si>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</si>
  <si>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</si>
  <si>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</si>
  <si>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DESCRIPCION</t>
  </si>
  <si>
    <t>DESPERIO FINO CURVO</t>
  </si>
  <si>
    <t xml:space="preserve">ANCLAJE RAPIDO </t>
  </si>
  <si>
    <t>ADAPTADORES ANCLAJE RAPIDO</t>
  </si>
  <si>
    <t>LLAVE JACOBS</t>
  </si>
  <si>
    <t>INTERCAMBIADOR DE BATERIA</t>
  </si>
  <si>
    <t>FECHA CADUCIDAD</t>
  </si>
  <si>
    <t>SUSTITUTO OSEO CORTICO ESPONJOSO 10.0CC</t>
  </si>
  <si>
    <t>10/18/2026</t>
  </si>
  <si>
    <t>AT805FD</t>
  </si>
  <si>
    <t>MORA210161-086</t>
  </si>
  <si>
    <t>INJERTO OSEO CADAVERICO LIOFILIZADO DE 05 CC PUTTY</t>
  </si>
  <si>
    <t>AT679FD</t>
  </si>
  <si>
    <t>LSDR201000362-037</t>
  </si>
  <si>
    <t>INJERTO OSEO CADAVERICO LIOFILIZADO DE 05 CC (CORTICO ESPONJOSO)</t>
  </si>
  <si>
    <t>08A024</t>
  </si>
  <si>
    <t>´0293950035</t>
  </si>
  <si>
    <t>05/15/2026</t>
  </si>
  <si>
    <t>J200821-L048</t>
  </si>
  <si>
    <t>J220823-L050</t>
  </si>
  <si>
    <t>J211206-L014</t>
  </si>
  <si>
    <t>J220809-L038</t>
  </si>
  <si>
    <t>J211220-L073</t>
  </si>
  <si>
    <t>J200317-L075</t>
  </si>
  <si>
    <t>J220809-L037</t>
  </si>
  <si>
    <t>J221205-L027</t>
  </si>
  <si>
    <t>23-SFTS-108</t>
  </si>
  <si>
    <t>J201019-L014</t>
  </si>
  <si>
    <t>J201019-L015</t>
  </si>
  <si>
    <t>J220809-L047</t>
  </si>
  <si>
    <t>J210204-L052</t>
  </si>
  <si>
    <t>J220714-L005</t>
  </si>
  <si>
    <t>J230803-L098</t>
  </si>
  <si>
    <t>J210929-L073</t>
  </si>
  <si>
    <t>J221226-L055</t>
  </si>
  <si>
    <t>J211025-L043</t>
  </si>
  <si>
    <t>J211015-L044</t>
  </si>
  <si>
    <t>J210929-L076</t>
  </si>
  <si>
    <t>J210610-L086</t>
  </si>
  <si>
    <t>J220112-L089</t>
  </si>
  <si>
    <t>J210907-L067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</si>
  <si>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</si>
  <si>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</si>
  <si>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</si>
  <si>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</si>
  <si>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</si>
  <si>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</si>
  <si>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</si>
  <si>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</si>
  <si>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</si>
  <si>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</si>
  <si>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</si>
  <si>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</si>
  <si>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</si>
  <si>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</si>
  <si>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</si>
  <si>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</si>
  <si>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</si>
  <si>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</si>
  <si>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</si>
  <si>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</si>
  <si>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</si>
  <si>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</si>
  <si>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</si>
  <si>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</si>
  <si>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</si>
  <si>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</si>
  <si>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</si>
  <si>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</si>
  <si>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</si>
  <si>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</si>
  <si>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</si>
  <si>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</si>
  <si>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</si>
  <si>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</si>
  <si>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</si>
  <si>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</si>
  <si>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</si>
  <si>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</si>
  <si>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</si>
  <si>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</si>
  <si>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</si>
  <si>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</si>
  <si>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</si>
  <si>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</si>
  <si>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</si>
  <si>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</si>
  <si>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</si>
  <si>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</si>
  <si>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</si>
  <si>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</si>
  <si>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</si>
  <si>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</si>
  <si>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</si>
  <si>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</si>
  <si>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</si>
  <si>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</si>
  <si>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</si>
  <si>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</si>
  <si>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</si>
  <si>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</si>
  <si>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</si>
  <si>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</si>
  <si>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</si>
  <si>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</si>
  <si>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</si>
  <si>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</si>
  <si>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</si>
  <si>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</si>
  <si>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</si>
  <si>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</si>
  <si>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</si>
  <si>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</si>
  <si>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</si>
  <si>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</si>
  <si>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</si>
  <si>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 xml:space="preserve">TORNILLO DE COMPRESION ACUTEC™ 3.5*36mm TITANIO </t>
  </si>
  <si>
    <t>T52073538</t>
  </si>
  <si>
    <t>2300014705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</si>
  <si>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</si>
  <si>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</si>
  <si>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</si>
  <si>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</si>
  <si>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</si>
  <si>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</si>
  <si>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</si>
  <si>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</si>
  <si>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</si>
  <si>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</si>
  <si>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</si>
  <si>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</si>
  <si>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</si>
  <si>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</si>
  <si>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</si>
  <si>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</si>
  <si>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</si>
  <si>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</si>
  <si>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</si>
  <si>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</si>
  <si>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</si>
  <si>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</si>
  <si>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</si>
  <si>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</si>
  <si>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</si>
  <si>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</si>
  <si>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</si>
  <si>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</si>
  <si>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</si>
  <si>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</si>
  <si>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</si>
  <si>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</si>
  <si>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</si>
  <si>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</si>
  <si>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</si>
  <si>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</si>
  <si>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</si>
  <si>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</si>
  <si>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</si>
  <si>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</si>
  <si>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</si>
  <si>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</si>
  <si>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</si>
  <si>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</si>
  <si>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</si>
  <si>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</si>
  <si>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</si>
  <si>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</si>
  <si>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</si>
  <si>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</si>
  <si>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</si>
  <si>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</si>
  <si>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</si>
  <si>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</si>
  <si>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</si>
  <si>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</si>
  <si>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</si>
  <si>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</si>
  <si>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</si>
  <si>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</si>
  <si>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</si>
  <si>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</si>
  <si>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</si>
  <si>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</si>
  <si>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</si>
  <si>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</si>
  <si>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</si>
  <si>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</si>
  <si>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</si>
  <si>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</si>
  <si>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</si>
  <si>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</si>
  <si>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</si>
  <si>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</si>
  <si>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</si>
  <si>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</si>
  <si>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</si>
  <si>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</si>
  <si>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</si>
  <si>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</si>
  <si>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</si>
  <si>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</si>
  <si>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</si>
  <si>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</si>
  <si>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</si>
  <si>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ACCULAN # 2</t>
  </si>
  <si>
    <t>BATERIAS ACCULAN  # 3 # 4</t>
  </si>
  <si>
    <t>B220748-720</t>
  </si>
  <si>
    <t>B220791-787</t>
  </si>
  <si>
    <t xml:space="preserve"> INJERTO OSEO TIPO PUTTY 2.5 CC (OsteoSelect® DBM Putty 2.5 cc)</t>
  </si>
  <si>
    <t xml:space="preserve"> SUSTITUTO OSTEO PUTTY 1.0CC (OsteoSelect® DBM Putty 1.0 cc)</t>
  </si>
  <si>
    <t xml:space="preserve">GUADALUPE BEJARANO </t>
  </si>
  <si>
    <t xml:space="preserve">DR. REYES </t>
  </si>
  <si>
    <t xml:space="preserve">7:30AM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</si>
</sst>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&quot;$&quot;#,##0.00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  <numFmt numFmtId="174" formatCode="_-&quot;$&quot;\ * #,##0.00_-;\-&quot;$&quot;\ * #,##0.00_-;_-&quot;$&quot;\ * &quot;-&quot;??_-;_-@_-"/>
    <numFmt numFmtId="175" formatCode="_ [$$-300A]* #,##0.00_ ;_ [$$-300A]* \-#,##0.00_ ;_ [$$-300A]* &quot;-&quot;??_ ;_ @_ "/>
  </numFmts>
  <fonts count="4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2"/>
      <name val="宋体"/>
      <charset val="134"/>
    </font>
    <font>
      <b/>
      <u/>
      <sz val="16"/>
      <color theme="1"/>
      <name val="Arial"/>
      <family val="2"/>
    </font>
    <font>
      <sz val="16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Arial"/>
      <family val="2"/>
    </font>
    <font>
      <b/>
      <sz val="16"/>
      <color theme="0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8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</cellStyleXfs>
  <cellXfs count="2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13" fillId="0" borderId="0" xfId="1" applyFont="1" applyAlignment="1">
      <alignment horizontal="right" wrapText="1"/>
    </xf>
    <xf numFmtId="167" fontId="6" fillId="0" borderId="0" xfId="7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" xfId="5" applyFont="1" applyBorder="1" applyAlignment="1" applyProtection="1">
      <alignment vertical="top" readingOrder="1"/>
      <protection locked="0"/>
    </xf>
    <xf numFmtId="0" fontId="0" fillId="0" borderId="0" xfId="0"/>
    <xf numFmtId="0" fontId="12" fillId="0" borderId="0" xfId="0" applyFont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readingOrder="1"/>
    </xf>
    <xf numFmtId="0" fontId="15" fillId="0" borderId="0" xfId="0" applyFont="1" applyAlignment="1" applyProtection="1">
      <alignment horizontal="center" vertical="top" wrapText="1" readingOrder="1"/>
      <protection locked="0"/>
    </xf>
    <xf numFmtId="0" fontId="15" fillId="0" borderId="0" xfId="0" applyFont="1" applyAlignment="1" applyProtection="1">
      <alignment horizontal="left" vertical="top" readingOrder="1"/>
      <protection locked="0"/>
    </xf>
    <xf numFmtId="0" fontId="14" fillId="0" borderId="0" xfId="1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1" xfId="0" applyFont="1" applyBorder="1" applyAlignment="1">
      <alignment horizontal="right"/>
    </xf>
    <xf numFmtId="0" fontId="13" fillId="4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" fillId="0" borderId="1" xfId="5" applyFont="1" applyFill="1" applyBorder="1" applyAlignment="1" applyProtection="1">
      <alignment vertical="top" readingOrder="1"/>
      <protection locked="0"/>
    </xf>
    <xf numFmtId="0" fontId="12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/>
    </xf>
    <xf numFmtId="168" fontId="12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167" fontId="6" fillId="0" borderId="18" xfId="13" applyNumberFormat="1" applyFont="1" applyFill="1" applyBorder="1" applyAlignment="1">
      <alignment horizontal="right"/>
    </xf>
    <xf numFmtId="167" fontId="6" fillId="0" borderId="1" xfId="13" applyNumberFormat="1" applyFont="1" applyFill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0" borderId="0" xfId="0" applyFont="1"/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32" fillId="0" borderId="4" xfId="0" applyFont="1" applyBorder="1"/>
    <xf numFmtId="0" fontId="32" fillId="0" borderId="5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2" borderId="9" xfId="0" applyFont="1" applyFill="1" applyBorder="1" applyAlignment="1">
      <alignment horizontal="left" vertical="center"/>
    </xf>
    <xf numFmtId="0" fontId="27" fillId="2" borderId="10" xfId="0" applyFont="1" applyFill="1" applyBorder="1" applyAlignment="1">
      <alignment horizontal="left" vertical="center"/>
    </xf>
    <xf numFmtId="0" fontId="33" fillId="2" borderId="0" xfId="0" applyFont="1" applyFill="1" applyAlignment="1">
      <alignment horizontal="left" vertical="center"/>
    </xf>
    <xf numFmtId="0" fontId="32" fillId="0" borderId="11" xfId="0" applyFont="1" applyBorder="1"/>
    <xf numFmtId="0" fontId="32" fillId="0" borderId="12" xfId="0" applyFont="1" applyBorder="1" applyAlignment="1">
      <alignment horizontal="center"/>
    </xf>
    <xf numFmtId="0" fontId="27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vertical="center" wrapText="1"/>
    </xf>
    <xf numFmtId="0" fontId="34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center"/>
    </xf>
    <xf numFmtId="0" fontId="34" fillId="0" borderId="9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29" fillId="0" borderId="6" xfId="1" applyFont="1" applyBorder="1"/>
    <xf numFmtId="0" fontId="29" fillId="0" borderId="7" xfId="1" applyFont="1" applyBorder="1"/>
    <xf numFmtId="0" fontId="27" fillId="0" borderId="8" xfId="0" applyFont="1" applyBorder="1" applyAlignment="1">
      <alignment horizontal="center"/>
    </xf>
    <xf numFmtId="0" fontId="34" fillId="0" borderId="6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 wrapText="1"/>
    </xf>
    <xf numFmtId="0" fontId="29" fillId="0" borderId="0" xfId="1" applyFont="1"/>
    <xf numFmtId="0" fontId="35" fillId="3" borderId="0" xfId="0" applyFont="1" applyFill="1" applyAlignment="1">
      <alignment vertical="center"/>
    </xf>
    <xf numFmtId="166" fontId="31" fillId="0" borderId="1" xfId="0" applyNumberFormat="1" applyFont="1" applyBorder="1" applyAlignment="1">
      <alignment horizontal="left" vertical="center"/>
    </xf>
    <xf numFmtId="0" fontId="36" fillId="2" borderId="1" xfId="0" applyFont="1" applyFill="1" applyBorder="1" applyAlignment="1">
      <alignment horizontal="center" vertical="center"/>
    </xf>
    <xf numFmtId="0" fontId="31" fillId="0" borderId="0" xfId="0" applyFont="1" applyAlignment="1">
      <alignment horizontal="left"/>
    </xf>
    <xf numFmtId="0" fontId="31" fillId="0" borderId="1" xfId="0" applyFont="1" applyBorder="1" applyAlignment="1">
      <alignment horizontal="left" vertical="center"/>
    </xf>
    <xf numFmtId="0" fontId="35" fillId="3" borderId="0" xfId="0" applyFont="1" applyFill="1" applyAlignment="1">
      <alignment vertical="center" wrapText="1"/>
    </xf>
    <xf numFmtId="49" fontId="31" fillId="0" borderId="1" xfId="0" quotePrefix="1" applyNumberFormat="1" applyFont="1" applyBorder="1" applyAlignment="1">
      <alignment horizontal="left" vertical="center"/>
    </xf>
    <xf numFmtId="0" fontId="35" fillId="3" borderId="0" xfId="0" applyFont="1" applyFill="1" applyAlignment="1">
      <alignment horizontal="left" vertical="center"/>
    </xf>
    <xf numFmtId="0" fontId="35" fillId="3" borderId="3" xfId="0" applyFont="1" applyFill="1" applyBorder="1" applyAlignment="1">
      <alignment horizontal="left" vertical="center"/>
    </xf>
    <xf numFmtId="49" fontId="31" fillId="2" borderId="1" xfId="0" applyNumberFormat="1" applyFont="1" applyFill="1" applyBorder="1" applyAlignment="1">
      <alignment horizontal="left" vertical="center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/>
    </xf>
    <xf numFmtId="20" fontId="31" fillId="0" borderId="1" xfId="0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49" fontId="36" fillId="0" borderId="1" xfId="0" applyNumberFormat="1" applyFont="1" applyBorder="1" applyAlignment="1">
      <alignment horizontal="left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33" fillId="0" borderId="0" xfId="0" applyFont="1"/>
    <xf numFmtId="0" fontId="33" fillId="0" borderId="0" xfId="0" applyFont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 applyProtection="1">
      <alignment horizontal="center" vertical="center" wrapText="1" readingOrder="1"/>
      <protection locked="0"/>
    </xf>
    <xf numFmtId="0" fontId="30" fillId="0" borderId="15" xfId="5" applyFont="1" applyBorder="1" applyAlignment="1">
      <alignment horizontal="left" wrapText="1"/>
    </xf>
    <xf numFmtId="0" fontId="33" fillId="0" borderId="1" xfId="0" applyFont="1" applyBorder="1" applyAlignment="1">
      <alignment horizontal="center"/>
    </xf>
    <xf numFmtId="0" fontId="30" fillId="0" borderId="1" xfId="0" applyFont="1" applyBorder="1" applyAlignment="1">
      <alignment wrapText="1"/>
    </xf>
    <xf numFmtId="167" fontId="30" fillId="0" borderId="1" xfId="7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0" fillId="0" borderId="19" xfId="5" applyFont="1" applyBorder="1" applyAlignment="1">
      <alignment horizontal="left" wrapText="1"/>
    </xf>
    <xf numFmtId="0" fontId="33" fillId="0" borderId="20" xfId="0" applyFont="1" applyBorder="1" applyAlignment="1">
      <alignment horizontal="center"/>
    </xf>
    <xf numFmtId="0" fontId="30" fillId="0" borderId="20" xfId="5" applyFont="1" applyBorder="1" applyAlignment="1">
      <alignment horizontal="left" wrapText="1"/>
    </xf>
    <xf numFmtId="0" fontId="33" fillId="2" borderId="20" xfId="0" applyFont="1" applyFill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0" xfId="1" applyFont="1" applyBorder="1" applyAlignment="1">
      <alignment horizontal="right" wrapText="1"/>
    </xf>
    <xf numFmtId="167" fontId="38" fillId="0" borderId="20" xfId="7" applyNumberFormat="1" applyFont="1" applyFill="1" applyBorder="1" applyAlignment="1">
      <alignment horizontal="right"/>
    </xf>
    <xf numFmtId="49" fontId="30" fillId="6" borderId="1" xfId="0" applyNumberFormat="1" applyFont="1" applyFill="1" applyBorder="1" applyAlignment="1">
      <alignment horizontal="center"/>
    </xf>
    <xf numFmtId="0" fontId="30" fillId="6" borderId="1" xfId="0" applyFont="1" applyFill="1" applyBorder="1"/>
    <xf numFmtId="1" fontId="30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3" fillId="0" borderId="1" xfId="0" applyFont="1" applyBorder="1"/>
    <xf numFmtId="168" fontId="33" fillId="0" borderId="1" xfId="0" applyNumberFormat="1" applyFont="1" applyBorder="1" applyAlignment="1">
      <alignment horizontal="right" vertical="center"/>
    </xf>
    <xf numFmtId="168" fontId="30" fillId="0" borderId="1" xfId="2" applyNumberFormat="1" applyFont="1" applyBorder="1" applyAlignment="1">
      <alignment horizontal="right"/>
    </xf>
    <xf numFmtId="49" fontId="30" fillId="2" borderId="1" xfId="0" applyNumberFormat="1" applyFont="1" applyFill="1" applyBorder="1" applyAlignment="1">
      <alignment horizontal="center"/>
    </xf>
    <xf numFmtId="0" fontId="30" fillId="2" borderId="1" xfId="0" applyFont="1" applyFill="1" applyBorder="1"/>
    <xf numFmtId="1" fontId="30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38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30" fillId="2" borderId="21" xfId="0" applyNumberFormat="1" applyFont="1" applyFill="1" applyBorder="1" applyAlignment="1">
      <alignment horizontal="center"/>
    </xf>
    <xf numFmtId="49" fontId="30" fillId="6" borderId="21" xfId="0" applyNumberFormat="1" applyFont="1" applyFill="1" applyBorder="1" applyAlignment="1">
      <alignment horizontal="center"/>
    </xf>
    <xf numFmtId="0" fontId="33" fillId="0" borderId="22" xfId="0" applyFont="1" applyBorder="1"/>
    <xf numFmtId="0" fontId="30" fillId="0" borderId="1" xfId="0" applyFont="1" applyBorder="1" applyAlignment="1">
      <alignment horizontal="center"/>
    </xf>
    <xf numFmtId="1" fontId="38" fillId="0" borderId="1" xfId="0" applyNumberFormat="1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1" fontId="38" fillId="0" borderId="20" xfId="0" applyNumberFormat="1" applyFont="1" applyBorder="1" applyAlignment="1">
      <alignment horizontal="center"/>
    </xf>
    <xf numFmtId="0" fontId="33" fillId="0" borderId="0" xfId="0" applyFont="1" applyBorder="1"/>
    <xf numFmtId="175" fontId="32" fillId="0" borderId="1" xfId="20" applyNumberFormat="1" applyFont="1" applyFill="1" applyBorder="1"/>
    <xf numFmtId="175" fontId="32" fillId="0" borderId="1" xfId="21" applyNumberFormat="1" applyFont="1" applyFill="1" applyBorder="1"/>
    <xf numFmtId="0" fontId="33" fillId="2" borderId="0" xfId="0" applyFont="1" applyFill="1" applyBorder="1" applyAlignment="1">
      <alignment horizontal="center"/>
    </xf>
    <xf numFmtId="0" fontId="30" fillId="0" borderId="0" xfId="5" applyFont="1" applyBorder="1" applyAlignment="1">
      <alignment horizontal="left" wrapText="1"/>
    </xf>
    <xf numFmtId="0" fontId="27" fillId="0" borderId="0" xfId="0" applyFont="1" applyBorder="1" applyAlignment="1">
      <alignment horizontal="center"/>
    </xf>
    <xf numFmtId="0" fontId="27" fillId="0" borderId="1" xfId="1" applyFont="1" applyBorder="1" applyAlignment="1">
      <alignment horizontal="right" wrapText="1"/>
    </xf>
    <xf numFmtId="9" fontId="27" fillId="0" borderId="1" xfId="1" applyNumberFormat="1" applyFont="1" applyBorder="1" applyAlignment="1">
      <alignment horizontal="right" wrapText="1"/>
    </xf>
    <xf numFmtId="167" fontId="38" fillId="0" borderId="1" xfId="7" applyNumberFormat="1" applyFont="1" applyFill="1" applyBorder="1" applyAlignment="1">
      <alignment horizontal="right"/>
    </xf>
    <xf numFmtId="0" fontId="30" fillId="0" borderId="25" xfId="5" applyFont="1" applyBorder="1" applyAlignment="1">
      <alignment horizontal="left" wrapText="1"/>
    </xf>
    <xf numFmtId="0" fontId="33" fillId="2" borderId="25" xfId="0" applyFont="1" applyFill="1" applyBorder="1" applyAlignment="1">
      <alignment horizontal="center"/>
    </xf>
    <xf numFmtId="0" fontId="30" fillId="0" borderId="26" xfId="5" applyFont="1" applyBorder="1" applyAlignment="1">
      <alignment horizontal="left" wrapText="1"/>
    </xf>
    <xf numFmtId="0" fontId="30" fillId="0" borderId="0" xfId="0" applyFont="1" applyBorder="1" applyAlignment="1">
      <alignment wrapText="1"/>
    </xf>
    <xf numFmtId="0" fontId="27" fillId="0" borderId="0" xfId="1" applyFont="1" applyBorder="1" applyAlignment="1">
      <alignment horizontal="right" wrapText="1"/>
    </xf>
    <xf numFmtId="167" fontId="38" fillId="0" borderId="0" xfId="7" applyNumberFormat="1" applyFont="1" applyFill="1" applyBorder="1" applyAlignment="1">
      <alignment horizontal="right"/>
    </xf>
    <xf numFmtId="0" fontId="39" fillId="8" borderId="23" xfId="0" applyFont="1" applyFill="1" applyBorder="1" applyAlignment="1">
      <alignment horizontal="center"/>
    </xf>
    <xf numFmtId="0" fontId="39" fillId="8" borderId="2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top"/>
    </xf>
    <xf numFmtId="0" fontId="41" fillId="0" borderId="1" xfId="0" applyFont="1" applyBorder="1" applyAlignment="1">
      <alignment horizontal="left"/>
    </xf>
    <xf numFmtId="0" fontId="40" fillId="0" borderId="1" xfId="0" applyFont="1" applyBorder="1" applyAlignment="1">
      <alignment horizontal="left"/>
    </xf>
    <xf numFmtId="0" fontId="41" fillId="0" borderId="1" xfId="0" applyFont="1" applyBorder="1" applyAlignment="1">
      <alignment horizontal="left" vertical="top"/>
    </xf>
    <xf numFmtId="0" fontId="30" fillId="0" borderId="1" xfId="5" applyFont="1" applyBorder="1" applyAlignment="1">
      <alignment horizontal="left" wrapText="1"/>
    </xf>
    <xf numFmtId="0" fontId="27" fillId="0" borderId="1" xfId="0" applyFont="1" applyBorder="1"/>
    <xf numFmtId="0" fontId="33" fillId="2" borderId="1" xfId="0" applyFont="1" applyFill="1" applyBorder="1" applyAlignment="1">
      <alignment horizontal="left"/>
    </xf>
    <xf numFmtId="0" fontId="41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167" fontId="39" fillId="3" borderId="16" xfId="7" applyNumberFormat="1" applyFont="1" applyFill="1" applyBorder="1" applyAlignment="1">
      <alignment horizontal="center"/>
    </xf>
    <xf numFmtId="167" fontId="39" fillId="3" borderId="17" xfId="7" applyNumberFormat="1" applyFont="1" applyFill="1" applyBorder="1" applyAlignment="1">
      <alignment horizontal="center"/>
    </xf>
    <xf numFmtId="0" fontId="27" fillId="0" borderId="0" xfId="1" applyFont="1" applyAlignment="1">
      <alignment horizontal="right" wrapText="1"/>
    </xf>
    <xf numFmtId="0" fontId="32" fillId="0" borderId="0" xfId="0" applyFont="1"/>
    <xf numFmtId="0" fontId="33" fillId="0" borderId="1" xfId="0" applyFont="1" applyBorder="1" applyAlignment="1">
      <alignment horizontal="left"/>
    </xf>
    <xf numFmtId="0" fontId="27" fillId="0" borderId="0" xfId="0" applyFont="1" applyAlignment="1">
      <alignment horizontal="center"/>
    </xf>
    <xf numFmtId="0" fontId="33" fillId="0" borderId="2" xfId="0" applyFont="1" applyBorder="1"/>
    <xf numFmtId="0" fontId="30" fillId="0" borderId="2" xfId="0" applyFont="1" applyBorder="1" applyAlignment="1">
      <alignment wrapText="1"/>
    </xf>
    <xf numFmtId="8" fontId="31" fillId="0" borderId="1" xfId="7" applyNumberFormat="1" applyFont="1" applyFill="1" applyBorder="1" applyAlignment="1">
      <alignment horizontal="right"/>
    </xf>
  </cellXfs>
  <cellStyles count="23">
    <cellStyle name="Moneda [0]" xfId="7" builtinId="7"/>
    <cellStyle name="Moneda [0] 2" xfId="10"/>
    <cellStyle name="Moneda [0] 2 2" xfId="13"/>
    <cellStyle name="Moneda [0] 2 3" xfId="16"/>
    <cellStyle name="Moneda [0] 3" xfId="12"/>
    <cellStyle name="Moneda 2" xfId="3"/>
    <cellStyle name="Moneda 2 2" xfId="9"/>
    <cellStyle name="Moneda 2 3" xfId="15"/>
    <cellStyle name="Moneda 3" xfId="11"/>
    <cellStyle name="Moneda 3 2" xfId="2"/>
    <cellStyle name="Moneda 3 2 2" xfId="6"/>
    <cellStyle name="Moneda 3 2 3" xfId="17"/>
    <cellStyle name="Moneda 3 3" xfId="19"/>
    <cellStyle name="Moneda 4" xfId="14"/>
    <cellStyle name="Moneda 5" xfId="20"/>
    <cellStyle name="Moneda 6" xfId="21"/>
    <cellStyle name="Moneda 8" xfId="8"/>
    <cellStyle name="Moneda 8 2" xfId="22"/>
    <cellStyle name="Normal" xfId="0" builtinId="0"/>
    <cellStyle name="Normal 2" xfId="1"/>
    <cellStyle name="Normal 3" xfId="5"/>
    <cellStyle name="Normal 3 2" xfId="4"/>
    <cellStyle name="Normal 3 3" xfId="1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18965C-0569-4E63-865C-D09B0999A4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showGridLines="0" view="pageBreakPreview" topLeftCell="A22" zoomScaleNormal="100" zoomScaleSheetLayoutView="100" workbookViewId="0">
      <selection activeCell="E34" sqref="E34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.7265625" style="25" customWidth="1"/>
    <col min="3" max="3" width="80.453125" style="21" customWidth="1"/>
    <col min="4" max="4" width="23.1796875" style="21" customWidth="1"/>
    <col min="5" max="5" width="17.7265625" style="21" customWidth="1"/>
    <col min="6" max="6" width="13.81640625" style="6" bestFit="1" customWidth="1"/>
    <col min="7" max="7" width="22.26953125" style="6" customWidth="1"/>
    <col min="8" max="8" width="14" style="6" customWidth="1"/>
    <col min="9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8"/>
      <c r="B2" s="29"/>
      <c r="C2" s="82" t="s">
        <v>25</v>
      </c>
      <c r="D2" s="78" t="s">
        <v>24</v>
      </c>
      <c r="E2" s="79"/>
      <c r="F2" s="1"/>
      <c r="G2" s="1"/>
      <c r="H2" s="1"/>
      <c r="I2" s="1"/>
      <c r="J2" s="2"/>
      <c r="K2" s="3"/>
    </row>
    <row r="3" spans="1:14" customFormat="1" ht="20.149999999999999" customHeight="1" thickBot="1">
      <c r="A3" s="34"/>
      <c r="B3" s="35"/>
      <c r="C3" s="83"/>
      <c r="D3" s="37" t="s">
        <v>27</v>
      </c>
      <c r="E3" s="36"/>
      <c r="F3" s="1"/>
      <c r="G3" s="1"/>
      <c r="H3" s="1"/>
      <c r="I3" s="1"/>
      <c r="J3" s="2"/>
      <c r="K3" s="3"/>
    </row>
    <row r="4" spans="1:14" customFormat="1" ht="20.149999999999999" customHeight="1" thickBot="1">
      <c r="A4" s="34"/>
      <c r="B4" s="35"/>
      <c r="C4" s="80" t="s">
        <v>26</v>
      </c>
      <c r="D4" s="84" t="s">
        <v>28</v>
      </c>
      <c r="E4" s="85"/>
      <c r="F4" s="1"/>
      <c r="G4" s="1"/>
      <c r="H4" s="1"/>
      <c r="I4" s="1"/>
      <c r="J4" s="2"/>
      <c r="K4" s="3"/>
    </row>
    <row r="5" spans="1:14" customFormat="1" ht="20.149999999999999" customHeight="1" thickBot="1">
      <c r="A5" s="30"/>
      <c r="B5" s="31"/>
      <c r="C5" s="81"/>
      <c r="D5" s="86" t="s">
        <v>29</v>
      </c>
      <c r="E5" s="87"/>
      <c r="F5" s="4"/>
      <c r="G5" s="4"/>
      <c r="H5" s="4"/>
      <c r="I5" s="4"/>
      <c r="J5" s="4"/>
      <c r="K5" s="4"/>
      <c r="L5" s="77"/>
      <c r="M5" s="77"/>
      <c r="N5" s="6"/>
    </row>
    <row r="6" spans="1:14" ht="20.149999999999999" customHeight="1">
      <c r="A6" s="7"/>
      <c r="B6" s="7"/>
      <c r="C6" s="7"/>
      <c r="D6" s="7"/>
      <c r="E6" s="7"/>
      <c r="L6" s="77"/>
      <c r="M6" s="77"/>
    </row>
    <row r="7" spans="1:14" ht="20.149999999999999" customHeight="1">
      <c r="A7" s="8" t="s">
        <v>0</v>
      </c>
      <c r="B7" s="8"/>
      <c r="C7" s="9">
        <v>45026</v>
      </c>
      <c r="D7" s="8" t="s">
        <v>1</v>
      </c>
      <c r="E7" s="33">
        <v>20230400367</v>
      </c>
      <c r="L7" s="5"/>
      <c r="M7" s="5"/>
    </row>
    <row r="8" spans="1:14" ht="20.149999999999999" customHeight="1">
      <c r="A8" s="10"/>
      <c r="B8" s="10"/>
      <c r="C8" s="10"/>
      <c r="D8" s="10"/>
      <c r="E8" s="10"/>
      <c r="L8" s="5"/>
      <c r="M8" s="5"/>
    </row>
    <row r="9" spans="1:14" ht="20.149999999999999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L9" s="5"/>
      <c r="M9" s="5"/>
    </row>
    <row r="10" spans="1:14" ht="20.149999999999999" customHeight="1">
      <c r="A10" s="10"/>
      <c r="B10" s="10"/>
      <c r="C10" s="10"/>
      <c r="D10" s="10"/>
      <c r="E10" s="10"/>
      <c r="L10" s="5"/>
      <c r="M10" s="5"/>
    </row>
    <row r="11" spans="1:14" ht="20.149999999999999" customHeight="1">
      <c r="A11" s="75" t="s">
        <v>22</v>
      </c>
      <c r="B11" s="76"/>
      <c r="C11" s="38" t="s">
        <v>34</v>
      </c>
      <c r="D11" s="12" t="s">
        <v>23</v>
      </c>
      <c r="E11" s="32" t="s">
        <v>33</v>
      </c>
      <c r="L11" s="5"/>
      <c r="M11" s="5"/>
    </row>
    <row r="12" spans="1:14" ht="20.149999999999999" customHeight="1">
      <c r="A12" s="10"/>
      <c r="B12" s="10"/>
      <c r="C12" s="10"/>
      <c r="D12" s="10"/>
      <c r="E12" s="10"/>
      <c r="L12" s="5"/>
      <c r="M12" s="5"/>
    </row>
    <row r="13" spans="1:14" ht="20.149999999999999" customHeight="1">
      <c r="A13" s="8" t="s">
        <v>4</v>
      </c>
      <c r="B13" s="8"/>
      <c r="C13" s="39" t="s">
        <v>35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45027</v>
      </c>
      <c r="D15" s="12" t="s">
        <v>7</v>
      </c>
      <c r="E15" s="13" t="s">
        <v>37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168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7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1">
      <c r="A23" s="60" t="s">
        <v>10</v>
      </c>
      <c r="B23" s="51" t="s">
        <v>11</v>
      </c>
      <c r="C23" s="51" t="s">
        <v>12</v>
      </c>
      <c r="D23" s="51" t="s">
        <v>13</v>
      </c>
      <c r="E23" s="60" t="s">
        <v>198</v>
      </c>
      <c r="F23" s="53" t="s">
        <v>14</v>
      </c>
      <c r="G23" s="52" t="s">
        <v>31</v>
      </c>
      <c r="H23" s="52" t="s">
        <v>32</v>
      </c>
      <c r="L23" s="16"/>
      <c r="M23" s="16"/>
    </row>
    <row r="24" spans="1:13" s="49" customFormat="1" ht="15.5">
      <c r="A24" s="72" t="s">
        <v>207</v>
      </c>
      <c r="B24" s="72" t="s">
        <v>208</v>
      </c>
      <c r="C24" s="46" t="s">
        <v>206</v>
      </c>
      <c r="D24" s="65">
        <v>1</v>
      </c>
      <c r="E24" s="66" t="s">
        <v>209</v>
      </c>
      <c r="F24" s="61"/>
      <c r="G24" s="67">
        <v>750</v>
      </c>
      <c r="H24" s="67">
        <v>750</v>
      </c>
      <c r="L24" s="50"/>
      <c r="M24" s="50"/>
    </row>
    <row r="25" spans="1:13" s="49" customFormat="1" ht="15.5">
      <c r="A25" s="62" t="s">
        <v>204</v>
      </c>
      <c r="B25" s="63" t="s">
        <v>205</v>
      </c>
      <c r="C25" s="64" t="s">
        <v>203</v>
      </c>
      <c r="D25" s="65">
        <v>1</v>
      </c>
      <c r="E25" s="66">
        <v>45940</v>
      </c>
      <c r="F25" s="61"/>
      <c r="G25" s="67">
        <v>700</v>
      </c>
      <c r="H25" s="67">
        <v>700</v>
      </c>
      <c r="L25" s="50"/>
      <c r="M25" s="50"/>
    </row>
    <row r="26" spans="1:13" ht="15.5">
      <c r="A26" s="68" t="s">
        <v>201</v>
      </c>
      <c r="B26" s="68" t="s">
        <v>202</v>
      </c>
      <c r="C26" s="69" t="s">
        <v>199</v>
      </c>
      <c r="D26" s="70">
        <v>1</v>
      </c>
      <c r="E26" s="66" t="s">
        <v>200</v>
      </c>
      <c r="F26" s="71"/>
      <c r="G26" s="67">
        <v>1200</v>
      </c>
      <c r="H26" s="67">
        <v>1200</v>
      </c>
      <c r="L26" s="16"/>
      <c r="M26" s="16"/>
    </row>
    <row r="27" spans="1:13" ht="17.5">
      <c r="A27" s="54"/>
      <c r="B27" s="55"/>
      <c r="C27" s="56"/>
      <c r="D27" s="57"/>
      <c r="E27" s="57"/>
      <c r="F27" s="58"/>
      <c r="G27" s="59" t="s">
        <v>163</v>
      </c>
      <c r="H27" s="73">
        <f>SUM(H24:H26)</f>
        <v>2650</v>
      </c>
      <c r="L27" s="16"/>
      <c r="M27" s="16"/>
    </row>
    <row r="28" spans="1:13" ht="17.5">
      <c r="A28" s="54"/>
      <c r="B28" s="55"/>
      <c r="C28" s="56"/>
      <c r="D28" s="57"/>
      <c r="E28" s="57"/>
      <c r="F28" s="58"/>
      <c r="G28" s="59" t="s">
        <v>164</v>
      </c>
      <c r="H28" s="74">
        <f>+H27*0.12</f>
        <v>318</v>
      </c>
      <c r="L28" s="16"/>
      <c r="M28" s="16"/>
    </row>
    <row r="29" spans="1:13" ht="17.5">
      <c r="A29" s="54"/>
      <c r="B29" s="55"/>
      <c r="C29" s="56"/>
      <c r="D29" s="57"/>
      <c r="E29" s="57"/>
      <c r="F29" s="58"/>
      <c r="G29" s="59" t="s">
        <v>165</v>
      </c>
      <c r="H29" s="74">
        <f>+H27+H28</f>
        <v>2968</v>
      </c>
      <c r="L29" s="16"/>
      <c r="M29" s="16"/>
    </row>
    <row r="30" spans="1:13" ht="20.149999999999999" customHeight="1">
      <c r="A30" s="21"/>
      <c r="B30" s="20"/>
      <c r="C30" s="20"/>
      <c r="D30" s="45"/>
      <c r="F30" s="43"/>
      <c r="G30" s="44"/>
    </row>
    <row r="31" spans="1:13" ht="20.149999999999999" customHeight="1">
      <c r="A31" s="21"/>
      <c r="B31" s="20"/>
      <c r="C31" s="20"/>
      <c r="D31" s="45"/>
      <c r="F31" s="43"/>
      <c r="G31" s="44"/>
    </row>
    <row r="32" spans="1:13" ht="20.149999999999999" customHeight="1">
      <c r="A32" s="21"/>
      <c r="B32" s="20"/>
      <c r="C32" s="20"/>
      <c r="D32" s="45"/>
      <c r="F32" s="43"/>
      <c r="G32" s="44"/>
    </row>
    <row r="33" spans="1:7" ht="20.149999999999999" customHeight="1">
      <c r="A33" s="21"/>
      <c r="B33" s="21"/>
      <c r="F33" s="43"/>
      <c r="G33" s="44"/>
    </row>
    <row r="34" spans="1:7" ht="20.149999999999999" customHeight="1" thickBot="1">
      <c r="A34" s="23" t="s">
        <v>15</v>
      </c>
      <c r="B34" s="22"/>
      <c r="C34" s="24"/>
    </row>
    <row r="35" spans="1:7" ht="20.149999999999999" customHeight="1">
      <c r="A35" s="23"/>
      <c r="B35" s="22"/>
      <c r="C35" s="22"/>
    </row>
    <row r="36" spans="1:7" ht="20.149999999999999" customHeight="1">
      <c r="A36" s="23"/>
      <c r="B36" s="22"/>
      <c r="C36" s="22"/>
    </row>
    <row r="37" spans="1:7" ht="20.149999999999999" customHeight="1" thickBot="1">
      <c r="A37" s="23" t="s">
        <v>16</v>
      </c>
      <c r="B37" s="22"/>
      <c r="C37" s="24"/>
    </row>
    <row r="38" spans="1:7" ht="20.149999999999999" customHeight="1">
      <c r="A38" s="23"/>
      <c r="B38" s="22"/>
      <c r="C38" s="22"/>
    </row>
    <row r="39" spans="1:7" ht="20.149999999999999" customHeight="1">
      <c r="A39" s="23"/>
    </row>
    <row r="40" spans="1:7" ht="20.149999999999999" customHeight="1" thickBot="1">
      <c r="A40" s="23" t="s">
        <v>17</v>
      </c>
      <c r="C40" s="26"/>
    </row>
    <row r="41" spans="1:7" ht="20.149999999999999" customHeight="1">
      <c r="A41" s="23"/>
    </row>
    <row r="42" spans="1:7" ht="20.149999999999999" customHeight="1">
      <c r="A42" s="23"/>
    </row>
    <row r="43" spans="1:7" ht="20.149999999999999" customHeight="1" thickBot="1">
      <c r="A43" s="23" t="s">
        <v>18</v>
      </c>
      <c r="C43" s="26"/>
    </row>
    <row r="44" spans="1:7" ht="20.149999999999999" customHeight="1">
      <c r="A44" s="23"/>
    </row>
    <row r="45" spans="1:7" ht="20.149999999999999" customHeight="1">
      <c r="A45" s="23"/>
    </row>
    <row r="46" spans="1:7" ht="20.149999999999999" customHeight="1" thickBot="1">
      <c r="A46" s="23" t="s">
        <v>19</v>
      </c>
      <c r="C46" s="2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8"/>
  <sheetViews>
    <sheetView tabSelected="1" view="pageBreakPreview" zoomScale="53" zoomScaleNormal="100" zoomScaleSheetLayoutView="53" workbookViewId="0">
      <selection activeCell="A7" sqref="A7:E21"/>
    </sheetView>
  </sheetViews>
  <sheetFormatPr baseColWidth="10" defaultColWidth="11.453125" defaultRowHeight="20.149999999999999" customHeight="1"/>
  <cols>
    <col min="1" max="1" width="21.36328125" style="89" bestFit="1" customWidth="1"/>
    <col min="2" max="2" width="19.54296875" style="90" customWidth="1"/>
    <col min="3" max="3" width="86.26953125" style="91" customWidth="1"/>
    <col min="4" max="4" width="23.1796875" style="91" customWidth="1"/>
    <col min="5" max="5" width="25.81640625" style="91" customWidth="1"/>
    <col min="6" max="6" width="14.6328125" style="89" bestFit="1" customWidth="1"/>
    <col min="7" max="7" width="18.81640625" style="89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s="47" customFormat="1" ht="20.149999999999999" customHeight="1" thickBot="1">
      <c r="A2" s="92"/>
      <c r="B2" s="93"/>
      <c r="C2" s="94" t="s">
        <v>25</v>
      </c>
      <c r="D2" s="95" t="s">
        <v>24</v>
      </c>
      <c r="E2" s="96"/>
      <c r="F2" s="97"/>
      <c r="G2" s="97"/>
      <c r="H2" s="1"/>
      <c r="I2" s="1"/>
      <c r="J2" s="2"/>
      <c r="K2" s="3"/>
    </row>
    <row r="3" spans="1:14" s="47" customFormat="1" ht="20.149999999999999" customHeight="1" thickBot="1">
      <c r="A3" s="98"/>
      <c r="B3" s="99"/>
      <c r="C3" s="100"/>
      <c r="D3" s="101" t="s">
        <v>27</v>
      </c>
      <c r="E3" s="102"/>
      <c r="F3" s="97"/>
      <c r="G3" s="97"/>
      <c r="H3" s="1"/>
      <c r="I3" s="1"/>
      <c r="J3" s="2"/>
      <c r="K3" s="3"/>
    </row>
    <row r="4" spans="1:14" s="47" customFormat="1" ht="20.149999999999999" customHeight="1" thickBot="1">
      <c r="A4" s="98"/>
      <c r="B4" s="99"/>
      <c r="C4" s="103" t="s">
        <v>26</v>
      </c>
      <c r="D4" s="104" t="s">
        <v>28</v>
      </c>
      <c r="E4" s="105"/>
      <c r="F4" s="97"/>
      <c r="G4" s="97"/>
      <c r="H4" s="1"/>
      <c r="I4" s="1"/>
      <c r="J4" s="2"/>
      <c r="K4" s="3"/>
    </row>
    <row r="5" spans="1:14" s="47" customFormat="1" ht="20.149999999999999" customHeight="1" thickBot="1">
      <c r="A5" s="106"/>
      <c r="B5" s="107"/>
      <c r="C5" s="108"/>
      <c r="D5" s="109" t="s">
        <v>29</v>
      </c>
      <c r="E5" s="110"/>
      <c r="F5" s="111"/>
      <c r="G5" s="111"/>
      <c r="H5" s="4"/>
      <c r="I5" s="4"/>
      <c r="J5" s="4"/>
      <c r="K5" s="4"/>
      <c r="L5" s="77"/>
      <c r="M5" s="77"/>
      <c r="N5" s="6"/>
    </row>
    <row r="6" spans="1:14" ht="20.149999999999999" customHeight="1">
      <c r="A6" s="111"/>
      <c r="B6" s="111"/>
      <c r="C6" s="111"/>
      <c r="D6" s="111"/>
      <c r="E6" s="111"/>
      <c r="L6" s="77"/>
      <c r="M6" s="77"/>
    </row>
    <row r="7" spans="1:14" ht="20.149999999999999" customHeight="1">
      <c r="A7" s="112" t="s">
        <v>0</v>
      </c>
      <c r="B7" s="112"/>
      <c r="C7" s="113">
        <v>45368</v>
      </c>
      <c r="D7" s="112" t="s">
        <v>1</v>
      </c>
      <c r="E7" s="114">
        <v>20240300390</v>
      </c>
      <c r="L7" s="5"/>
      <c r="M7" s="5"/>
    </row>
    <row r="8" spans="1:14" ht="20.149999999999999" customHeight="1">
      <c r="A8" s="115"/>
      <c r="B8" s="115"/>
      <c r="C8" s="115"/>
      <c r="D8" s="115"/>
      <c r="E8" s="115"/>
      <c r="L8" s="5"/>
      <c r="M8" s="5"/>
    </row>
    <row r="9" spans="1:14" ht="20.149999999999999" customHeight="1">
      <c r="A9" s="112" t="s">
        <v>2</v>
      </c>
      <c r="B9" s="112"/>
      <c r="C9" s="116" t="s">
        <v>34</v>
      </c>
      <c r="D9" s="117" t="s">
        <v>3</v>
      </c>
      <c r="E9" s="118" t="s">
        <v>36</v>
      </c>
      <c r="L9" s="5"/>
      <c r="M9" s="5"/>
    </row>
    <row r="10" spans="1:14" ht="20.149999999999999" customHeight="1">
      <c r="A10" s="115"/>
      <c r="B10" s="115"/>
      <c r="C10" s="115"/>
      <c r="D10" s="115"/>
      <c r="E10" s="115"/>
      <c r="L10" s="5"/>
      <c r="M10" s="5"/>
    </row>
    <row r="11" spans="1:14" ht="20.149999999999999" customHeight="1">
      <c r="A11" s="119" t="s">
        <v>22</v>
      </c>
      <c r="B11" s="120"/>
      <c r="C11" s="116" t="s">
        <v>34</v>
      </c>
      <c r="D11" s="117" t="s">
        <v>23</v>
      </c>
      <c r="E11" s="121" t="s">
        <v>33</v>
      </c>
      <c r="L11" s="5"/>
      <c r="M11" s="5"/>
    </row>
    <row r="12" spans="1:14" ht="20.149999999999999" customHeight="1">
      <c r="A12" s="115"/>
      <c r="B12" s="115"/>
      <c r="C12" s="115"/>
      <c r="D12" s="115"/>
      <c r="E12" s="115"/>
      <c r="L12" s="5"/>
      <c r="M12" s="5"/>
    </row>
    <row r="13" spans="1:14" ht="20.149999999999999" customHeight="1">
      <c r="A13" s="112" t="s">
        <v>4</v>
      </c>
      <c r="B13" s="112"/>
      <c r="C13" s="122" t="s">
        <v>35</v>
      </c>
      <c r="D13" s="117" t="s">
        <v>5</v>
      </c>
      <c r="E13" s="123" t="s">
        <v>30</v>
      </c>
      <c r="L13" s="5"/>
      <c r="M13" s="5"/>
    </row>
    <row r="14" spans="1:14" ht="20.149999999999999" customHeight="1">
      <c r="A14" s="115"/>
      <c r="B14" s="115"/>
      <c r="C14" s="115"/>
      <c r="D14" s="115"/>
      <c r="E14" s="115"/>
      <c r="L14" s="5"/>
      <c r="M14" s="5"/>
    </row>
    <row r="15" spans="1:14" ht="20.149999999999999" customHeight="1">
      <c r="A15" s="112" t="s">
        <v>6</v>
      </c>
      <c r="B15" s="112"/>
      <c r="C15" s="113">
        <v>45369</v>
      </c>
      <c r="D15" s="117" t="s">
        <v>7</v>
      </c>
      <c r="E15" s="124" t="s">
        <v>404</v>
      </c>
      <c r="L15" s="5"/>
      <c r="M15" s="5"/>
    </row>
    <row r="16" spans="1:14" ht="20.149999999999999" customHeight="1">
      <c r="A16" s="115"/>
      <c r="B16" s="115"/>
      <c r="C16" s="115"/>
      <c r="D16" s="115"/>
      <c r="E16" s="115"/>
      <c r="L16" s="5"/>
      <c r="M16" s="5"/>
    </row>
    <row r="17" spans="1:13" ht="20.149999999999999" customHeight="1">
      <c r="A17" s="112" t="s">
        <v>8</v>
      </c>
      <c r="B17" s="112"/>
      <c r="C17" s="123" t="s">
        <v>403</v>
      </c>
      <c r="D17" s="125"/>
      <c r="E17" s="126"/>
      <c r="L17" s="5"/>
      <c r="M17" s="5"/>
    </row>
    <row r="18" spans="1:13" ht="20.149999999999999" customHeight="1">
      <c r="A18" s="115"/>
      <c r="B18" s="115"/>
      <c r="C18" s="115"/>
      <c r="D18" s="115"/>
      <c r="E18" s="115"/>
      <c r="L18" s="5"/>
      <c r="M18" s="5"/>
    </row>
    <row r="19" spans="1:13" ht="20.149999999999999" customHeight="1">
      <c r="A19" s="112" t="s">
        <v>9</v>
      </c>
      <c r="B19" s="112"/>
      <c r="C19" s="123" t="s">
        <v>402</v>
      </c>
      <c r="D19" s="117" t="s">
        <v>20</v>
      </c>
      <c r="E19" s="124"/>
      <c r="L19" s="5"/>
      <c r="M19" s="5"/>
    </row>
    <row r="20" spans="1:13" ht="20.149999999999999" customHeight="1">
      <c r="A20" s="115"/>
      <c r="B20" s="115"/>
      <c r="C20" s="115"/>
      <c r="D20" s="115"/>
      <c r="E20" s="115"/>
      <c r="L20" s="5"/>
      <c r="M20" s="5"/>
    </row>
    <row r="21" spans="1:13" ht="20.149999999999999" customHeight="1">
      <c r="A21" s="112" t="s">
        <v>21</v>
      </c>
      <c r="B21" s="112"/>
      <c r="C21" s="127"/>
      <c r="D21" s="128"/>
      <c r="E21" s="129"/>
      <c r="L21" s="5"/>
      <c r="M21" s="5"/>
    </row>
    <row r="22" spans="1:13" ht="20.149999999999999" customHeight="1">
      <c r="A22" s="130"/>
      <c r="B22" s="131"/>
      <c r="C22" s="130"/>
      <c r="D22" s="130"/>
      <c r="E22" s="130"/>
      <c r="L22" s="16"/>
      <c r="M22" s="16"/>
    </row>
    <row r="23" spans="1:13" ht="60">
      <c r="A23" s="132" t="s">
        <v>10</v>
      </c>
      <c r="B23" s="132" t="s">
        <v>11</v>
      </c>
      <c r="C23" s="132" t="s">
        <v>12</v>
      </c>
      <c r="D23" s="132" t="s">
        <v>13</v>
      </c>
      <c r="E23" s="132" t="s">
        <v>14</v>
      </c>
      <c r="F23" s="133" t="s">
        <v>31</v>
      </c>
      <c r="G23" s="133" t="s">
        <v>32</v>
      </c>
      <c r="L23" s="16"/>
      <c r="M23" s="16"/>
    </row>
    <row r="24" spans="1:13" ht="20.149999999999999" customHeight="1">
      <c r="A24" s="134" t="s">
        <v>38</v>
      </c>
      <c r="B24" s="134" t="s">
        <v>210</v>
      </c>
      <c r="C24" s="134" t="s">
        <v>39</v>
      </c>
      <c r="D24" s="135">
        <v>2</v>
      </c>
      <c r="E24" s="136"/>
      <c r="F24" s="137">
        <v>350</v>
      </c>
      <c r="G24" s="137">
        <f t="shared" ref="G24:G87" si="0">+D24*F24</f>
        <v>700</v>
      </c>
      <c r="L24" s="16"/>
      <c r="M24" s="16"/>
    </row>
    <row r="25" spans="1:13" ht="20.149999999999999" customHeight="1">
      <c r="A25" s="134" t="s">
        <v>40</v>
      </c>
      <c r="B25" s="134" t="s">
        <v>210</v>
      </c>
      <c r="C25" s="134" t="s">
        <v>41</v>
      </c>
      <c r="D25" s="135">
        <v>2</v>
      </c>
      <c r="E25" s="136"/>
      <c r="F25" s="137">
        <v>350</v>
      </c>
      <c r="G25" s="137">
        <f t="shared" si="0"/>
        <v>700</v>
      </c>
      <c r="H25" s="47"/>
      <c r="L25" s="16"/>
      <c r="M25" s="16"/>
    </row>
    <row r="26" spans="1:13" ht="20.149999999999999" customHeight="1">
      <c r="A26" s="134" t="s">
        <v>42</v>
      </c>
      <c r="B26" s="134" t="s">
        <v>211</v>
      </c>
      <c r="C26" s="134" t="s">
        <v>43</v>
      </c>
      <c r="D26" s="135">
        <v>2</v>
      </c>
      <c r="E26" s="136"/>
      <c r="F26" s="137">
        <v>350</v>
      </c>
      <c r="G26" s="137">
        <f t="shared" si="0"/>
        <v>700</v>
      </c>
      <c r="H26" s="47"/>
      <c r="L26" s="16"/>
      <c r="M26" s="16"/>
    </row>
    <row r="27" spans="1:13" ht="20.149999999999999" customHeight="1">
      <c r="A27" s="134" t="s">
        <v>44</v>
      </c>
      <c r="B27" s="134" t="s">
        <v>212</v>
      </c>
      <c r="C27" s="134" t="s">
        <v>45</v>
      </c>
      <c r="D27" s="135">
        <v>2</v>
      </c>
      <c r="E27" s="136"/>
      <c r="F27" s="137">
        <v>350</v>
      </c>
      <c r="G27" s="137">
        <f t="shared" si="0"/>
        <v>700</v>
      </c>
      <c r="H27" s="47"/>
      <c r="L27" s="16"/>
      <c r="M27" s="16"/>
    </row>
    <row r="28" spans="1:13" ht="20.149999999999999" customHeight="1">
      <c r="A28" s="134" t="s">
        <v>46</v>
      </c>
      <c r="B28" s="134" t="s">
        <v>213</v>
      </c>
      <c r="C28" s="134" t="s">
        <v>47</v>
      </c>
      <c r="D28" s="135">
        <v>2</v>
      </c>
      <c r="E28" s="136"/>
      <c r="F28" s="137">
        <v>350</v>
      </c>
      <c r="G28" s="137">
        <f t="shared" si="0"/>
        <v>700</v>
      </c>
      <c r="H28" s="47"/>
      <c r="L28" s="16"/>
      <c r="M28" s="16"/>
    </row>
    <row r="29" spans="1:13" ht="20.149999999999999" customHeight="1">
      <c r="A29" s="134" t="s">
        <v>48</v>
      </c>
      <c r="B29" s="134" t="s">
        <v>214</v>
      </c>
      <c r="C29" s="134" t="s">
        <v>49</v>
      </c>
      <c r="D29" s="135">
        <v>1</v>
      </c>
      <c r="E29" s="136"/>
      <c r="F29" s="137">
        <v>350</v>
      </c>
      <c r="G29" s="137">
        <f t="shared" si="0"/>
        <v>350</v>
      </c>
      <c r="H29" s="47"/>
      <c r="L29" s="16"/>
      <c r="M29" s="16"/>
    </row>
    <row r="30" spans="1:13" ht="20.149999999999999" customHeight="1">
      <c r="A30" s="134" t="s">
        <v>50</v>
      </c>
      <c r="B30" s="134" t="s">
        <v>215</v>
      </c>
      <c r="C30" s="134" t="s">
        <v>51</v>
      </c>
      <c r="D30" s="135">
        <v>2</v>
      </c>
      <c r="E30" s="136"/>
      <c r="F30" s="137">
        <v>350</v>
      </c>
      <c r="G30" s="137">
        <f t="shared" si="0"/>
        <v>700</v>
      </c>
      <c r="H30" s="47"/>
      <c r="L30" s="16"/>
      <c r="M30" s="16"/>
    </row>
    <row r="31" spans="1:13" ht="20.149999999999999" customHeight="1">
      <c r="A31" s="134" t="s">
        <v>52</v>
      </c>
      <c r="B31" s="134" t="s">
        <v>216</v>
      </c>
      <c r="C31" s="134" t="s">
        <v>53</v>
      </c>
      <c r="D31" s="135">
        <v>2</v>
      </c>
      <c r="E31" s="136"/>
      <c r="F31" s="137">
        <v>350</v>
      </c>
      <c r="G31" s="137">
        <f t="shared" si="0"/>
        <v>700</v>
      </c>
      <c r="H31" s="47"/>
      <c r="L31" s="16"/>
      <c r="M31" s="16"/>
    </row>
    <row r="32" spans="1:13" ht="20.149999999999999" customHeight="1">
      <c r="A32" s="134" t="s">
        <v>54</v>
      </c>
      <c r="B32" s="134" t="s">
        <v>217</v>
      </c>
      <c r="C32" s="134" t="s">
        <v>55</v>
      </c>
      <c r="D32" s="135">
        <v>2</v>
      </c>
      <c r="E32" s="136"/>
      <c r="F32" s="137">
        <v>350</v>
      </c>
      <c r="G32" s="137">
        <f t="shared" si="0"/>
        <v>700</v>
      </c>
      <c r="L32" s="16"/>
      <c r="M32" s="16"/>
    </row>
    <row r="33" spans="1:13" ht="20.149999999999999" customHeight="1">
      <c r="A33" s="134" t="s">
        <v>218</v>
      </c>
      <c r="B33" s="134" t="s">
        <v>219</v>
      </c>
      <c r="C33" s="134" t="s">
        <v>56</v>
      </c>
      <c r="D33" s="135">
        <v>1</v>
      </c>
      <c r="E33" s="136"/>
      <c r="F33" s="137">
        <v>350</v>
      </c>
      <c r="G33" s="137">
        <f t="shared" si="0"/>
        <v>350</v>
      </c>
      <c r="L33" s="16"/>
      <c r="M33" s="16"/>
    </row>
    <row r="34" spans="1:13" ht="20.149999999999999" customHeight="1">
      <c r="A34" s="134" t="s">
        <v>57</v>
      </c>
      <c r="B34" s="134" t="s">
        <v>220</v>
      </c>
      <c r="C34" s="134" t="s">
        <v>58</v>
      </c>
      <c r="D34" s="135">
        <v>2</v>
      </c>
      <c r="E34" s="136"/>
      <c r="F34" s="137">
        <v>350</v>
      </c>
      <c r="G34" s="137">
        <f t="shared" si="0"/>
        <v>700</v>
      </c>
      <c r="L34" s="16"/>
      <c r="M34" s="16"/>
    </row>
    <row r="35" spans="1:13" ht="20.149999999999999" customHeight="1">
      <c r="A35" s="134"/>
      <c r="B35" s="138"/>
      <c r="C35" s="134"/>
      <c r="D35" s="139">
        <f>SUM(D24:D34)</f>
        <v>20</v>
      </c>
      <c r="E35" s="136"/>
      <c r="F35" s="137"/>
      <c r="G35" s="137">
        <f t="shared" si="0"/>
        <v>0</v>
      </c>
      <c r="L35" s="16"/>
      <c r="M35" s="16"/>
    </row>
    <row r="36" spans="1:13" ht="20.149999999999999" customHeight="1">
      <c r="A36" s="134" t="s">
        <v>59</v>
      </c>
      <c r="B36" s="134" t="s">
        <v>221</v>
      </c>
      <c r="C36" s="134" t="s">
        <v>60</v>
      </c>
      <c r="D36" s="135">
        <v>4</v>
      </c>
      <c r="E36" s="136"/>
      <c r="F36" s="137">
        <v>55</v>
      </c>
      <c r="G36" s="137">
        <f t="shared" si="0"/>
        <v>220</v>
      </c>
      <c r="L36" s="16"/>
      <c r="M36" s="16"/>
    </row>
    <row r="37" spans="1:13" ht="20.149999999999999" customHeight="1">
      <c r="A37" s="134" t="s">
        <v>61</v>
      </c>
      <c r="B37" s="134" t="s">
        <v>222</v>
      </c>
      <c r="C37" s="134" t="s">
        <v>62</v>
      </c>
      <c r="D37" s="135">
        <v>1</v>
      </c>
      <c r="E37" s="136"/>
      <c r="F37" s="137">
        <v>55</v>
      </c>
      <c r="G37" s="137">
        <f t="shared" si="0"/>
        <v>55</v>
      </c>
      <c r="L37" s="16"/>
      <c r="M37" s="16"/>
    </row>
    <row r="38" spans="1:13" ht="20.149999999999999" customHeight="1">
      <c r="A38" s="134" t="s">
        <v>63</v>
      </c>
      <c r="B38" s="134" t="s">
        <v>223</v>
      </c>
      <c r="C38" s="134" t="s">
        <v>64</v>
      </c>
      <c r="D38" s="135">
        <v>4</v>
      </c>
      <c r="E38" s="136"/>
      <c r="F38" s="137">
        <v>55</v>
      </c>
      <c r="G38" s="137">
        <f t="shared" si="0"/>
        <v>220</v>
      </c>
      <c r="L38" s="16"/>
      <c r="M38" s="16"/>
    </row>
    <row r="39" spans="1:13" ht="20.149999999999999" customHeight="1">
      <c r="A39" s="134" t="s">
        <v>65</v>
      </c>
      <c r="B39" s="134" t="s">
        <v>224</v>
      </c>
      <c r="C39" s="134" t="s">
        <v>66</v>
      </c>
      <c r="D39" s="135">
        <v>5</v>
      </c>
      <c r="E39" s="136"/>
      <c r="F39" s="137">
        <v>55</v>
      </c>
      <c r="G39" s="137">
        <f t="shared" si="0"/>
        <v>275</v>
      </c>
      <c r="L39" s="16"/>
      <c r="M39" s="16"/>
    </row>
    <row r="40" spans="1:13" ht="20.149999999999999" customHeight="1">
      <c r="A40" s="134" t="s">
        <v>67</v>
      </c>
      <c r="B40" s="134" t="s">
        <v>225</v>
      </c>
      <c r="C40" s="134" t="s">
        <v>68</v>
      </c>
      <c r="D40" s="135">
        <v>3</v>
      </c>
      <c r="E40" s="136"/>
      <c r="F40" s="137">
        <v>55</v>
      </c>
      <c r="G40" s="137">
        <f t="shared" si="0"/>
        <v>165</v>
      </c>
      <c r="L40" s="16"/>
      <c r="M40" s="16"/>
    </row>
    <row r="41" spans="1:13" ht="20.149999999999999" customHeight="1">
      <c r="A41" s="134" t="s">
        <v>69</v>
      </c>
      <c r="B41" s="134" t="s">
        <v>226</v>
      </c>
      <c r="C41" s="134" t="s">
        <v>70</v>
      </c>
      <c r="D41" s="135">
        <v>0</v>
      </c>
      <c r="E41" s="136"/>
      <c r="F41" s="137">
        <v>55</v>
      </c>
      <c r="G41" s="137">
        <f t="shared" si="0"/>
        <v>0</v>
      </c>
      <c r="L41" s="16"/>
      <c r="M41" s="16"/>
    </row>
    <row r="42" spans="1:13" ht="20.149999999999999" customHeight="1">
      <c r="A42" s="134" t="s">
        <v>71</v>
      </c>
      <c r="B42" s="134" t="s">
        <v>227</v>
      </c>
      <c r="C42" s="134" t="s">
        <v>72</v>
      </c>
      <c r="D42" s="135">
        <v>2</v>
      </c>
      <c r="E42" s="136"/>
      <c r="F42" s="137">
        <v>55</v>
      </c>
      <c r="G42" s="137">
        <f t="shared" si="0"/>
        <v>110</v>
      </c>
      <c r="L42" s="16"/>
      <c r="M42" s="16"/>
    </row>
    <row r="43" spans="1:13" ht="20.149999999999999" customHeight="1">
      <c r="A43" s="134" t="s">
        <v>73</v>
      </c>
      <c r="B43" s="134" t="s">
        <v>227</v>
      </c>
      <c r="C43" s="134" t="s">
        <v>74</v>
      </c>
      <c r="D43" s="135">
        <v>4</v>
      </c>
      <c r="E43" s="136"/>
      <c r="F43" s="137">
        <v>55</v>
      </c>
      <c r="G43" s="137">
        <f t="shared" si="0"/>
        <v>220</v>
      </c>
      <c r="L43" s="16"/>
      <c r="M43" s="16"/>
    </row>
    <row r="44" spans="1:13" ht="20.149999999999999" customHeight="1">
      <c r="A44" s="134" t="s">
        <v>75</v>
      </c>
      <c r="B44" s="134" t="s">
        <v>228</v>
      </c>
      <c r="C44" s="134" t="s">
        <v>76</v>
      </c>
      <c r="D44" s="135">
        <v>5</v>
      </c>
      <c r="E44" s="136"/>
      <c r="F44" s="137">
        <v>55</v>
      </c>
      <c r="G44" s="137">
        <f t="shared" si="0"/>
        <v>275</v>
      </c>
      <c r="L44" s="16"/>
      <c r="M44" s="16"/>
    </row>
    <row r="45" spans="1:13" ht="20.149999999999999" customHeight="1">
      <c r="A45" s="134" t="s">
        <v>77</v>
      </c>
      <c r="B45" s="134" t="s">
        <v>229</v>
      </c>
      <c r="C45" s="134" t="s">
        <v>78</v>
      </c>
      <c r="D45" s="135">
        <v>5</v>
      </c>
      <c r="E45" s="136"/>
      <c r="F45" s="137">
        <v>55</v>
      </c>
      <c r="G45" s="137">
        <f t="shared" si="0"/>
        <v>275</v>
      </c>
      <c r="L45" s="16"/>
      <c r="M45" s="16"/>
    </row>
    <row r="46" spans="1:13" ht="20.149999999999999" customHeight="1">
      <c r="A46" s="134" t="s">
        <v>79</v>
      </c>
      <c r="B46" s="134" t="s">
        <v>230</v>
      </c>
      <c r="C46" s="134" t="s">
        <v>80</v>
      </c>
      <c r="D46" s="135">
        <v>5</v>
      </c>
      <c r="E46" s="136"/>
      <c r="F46" s="137">
        <v>55</v>
      </c>
      <c r="G46" s="137">
        <f t="shared" si="0"/>
        <v>275</v>
      </c>
      <c r="L46" s="16"/>
      <c r="M46" s="16"/>
    </row>
    <row r="47" spans="1:13" ht="20.149999999999999" customHeight="1">
      <c r="A47" s="134" t="s">
        <v>81</v>
      </c>
      <c r="B47" s="134" t="s">
        <v>231</v>
      </c>
      <c r="C47" s="134" t="s">
        <v>82</v>
      </c>
      <c r="D47" s="135">
        <v>5</v>
      </c>
      <c r="E47" s="136"/>
      <c r="F47" s="137">
        <v>55</v>
      </c>
      <c r="G47" s="137">
        <f t="shared" si="0"/>
        <v>275</v>
      </c>
      <c r="L47" s="16"/>
      <c r="M47" s="16"/>
    </row>
    <row r="48" spans="1:13" ht="20.149999999999999" customHeight="1">
      <c r="A48" s="134" t="s">
        <v>83</v>
      </c>
      <c r="B48" s="134" t="s">
        <v>232</v>
      </c>
      <c r="C48" s="134" t="s">
        <v>84</v>
      </c>
      <c r="D48" s="135">
        <v>5</v>
      </c>
      <c r="E48" s="136"/>
      <c r="F48" s="137">
        <v>55</v>
      </c>
      <c r="G48" s="137">
        <f t="shared" si="0"/>
        <v>275</v>
      </c>
      <c r="L48" s="16"/>
      <c r="M48" s="16"/>
    </row>
    <row r="49" spans="1:13" ht="20.149999999999999" customHeight="1">
      <c r="A49" s="134" t="s">
        <v>85</v>
      </c>
      <c r="B49" s="134" t="s">
        <v>221</v>
      </c>
      <c r="C49" s="134" t="s">
        <v>86</v>
      </c>
      <c r="D49" s="135">
        <v>5</v>
      </c>
      <c r="E49" s="136"/>
      <c r="F49" s="137">
        <v>55</v>
      </c>
      <c r="G49" s="137">
        <f t="shared" si="0"/>
        <v>275</v>
      </c>
      <c r="L49" s="16"/>
      <c r="M49" s="16"/>
    </row>
    <row r="50" spans="1:13" ht="20.149999999999999" customHeight="1">
      <c r="A50" s="134" t="s">
        <v>87</v>
      </c>
      <c r="B50" s="134" t="s">
        <v>222</v>
      </c>
      <c r="C50" s="134" t="s">
        <v>88</v>
      </c>
      <c r="D50" s="135">
        <v>5</v>
      </c>
      <c r="E50" s="136"/>
      <c r="F50" s="137">
        <v>55</v>
      </c>
      <c r="G50" s="137">
        <f t="shared" si="0"/>
        <v>275</v>
      </c>
      <c r="L50" s="16"/>
      <c r="M50" s="16"/>
    </row>
    <row r="51" spans="1:13" ht="20.149999999999999" customHeight="1">
      <c r="A51" s="134" t="s">
        <v>89</v>
      </c>
      <c r="B51" s="134" t="s">
        <v>223</v>
      </c>
      <c r="C51" s="134" t="s">
        <v>90</v>
      </c>
      <c r="D51" s="135">
        <v>5</v>
      </c>
      <c r="E51" s="136"/>
      <c r="F51" s="137">
        <v>55</v>
      </c>
      <c r="G51" s="137">
        <f t="shared" si="0"/>
        <v>275</v>
      </c>
      <c r="L51" s="16"/>
      <c r="M51" s="16"/>
    </row>
    <row r="52" spans="1:13" ht="20.149999999999999" customHeight="1">
      <c r="A52" s="134" t="s">
        <v>91</v>
      </c>
      <c r="B52" s="134" t="s">
        <v>224</v>
      </c>
      <c r="C52" s="134" t="s">
        <v>92</v>
      </c>
      <c r="D52" s="135">
        <v>5</v>
      </c>
      <c r="E52" s="136"/>
      <c r="F52" s="137">
        <v>55</v>
      </c>
      <c r="G52" s="137">
        <f t="shared" si="0"/>
        <v>275</v>
      </c>
      <c r="L52" s="16"/>
      <c r="M52" s="16"/>
    </row>
    <row r="53" spans="1:13" ht="20.149999999999999" customHeight="1">
      <c r="A53" s="134" t="s">
        <v>93</v>
      </c>
      <c r="B53" s="134" t="s">
        <v>225</v>
      </c>
      <c r="C53" s="134" t="s">
        <v>94</v>
      </c>
      <c r="D53" s="135">
        <v>5</v>
      </c>
      <c r="E53" s="136"/>
      <c r="F53" s="137">
        <v>55</v>
      </c>
      <c r="G53" s="137">
        <f t="shared" si="0"/>
        <v>275</v>
      </c>
      <c r="L53" s="16"/>
      <c r="M53" s="16"/>
    </row>
    <row r="54" spans="1:13" ht="20.149999999999999" customHeight="1">
      <c r="A54" s="134" t="s">
        <v>95</v>
      </c>
      <c r="B54" s="134" t="s">
        <v>226</v>
      </c>
      <c r="C54" s="134" t="s">
        <v>96</v>
      </c>
      <c r="D54" s="135">
        <v>5</v>
      </c>
      <c r="E54" s="136"/>
      <c r="F54" s="137">
        <v>55</v>
      </c>
      <c r="G54" s="137">
        <f t="shared" si="0"/>
        <v>275</v>
      </c>
      <c r="L54" s="16"/>
      <c r="M54" s="16"/>
    </row>
    <row r="55" spans="1:13" ht="20.149999999999999" customHeight="1">
      <c r="A55" s="134" t="s">
        <v>97</v>
      </c>
      <c r="B55" s="134" t="s">
        <v>227</v>
      </c>
      <c r="C55" s="134" t="s">
        <v>98</v>
      </c>
      <c r="D55" s="135">
        <v>5</v>
      </c>
      <c r="E55" s="136"/>
      <c r="F55" s="137">
        <v>55</v>
      </c>
      <c r="G55" s="137">
        <f t="shared" si="0"/>
        <v>275</v>
      </c>
      <c r="L55" s="16"/>
      <c r="M55" s="16"/>
    </row>
    <row r="56" spans="1:13" ht="20.149999999999999" customHeight="1">
      <c r="A56" s="134" t="s">
        <v>99</v>
      </c>
      <c r="B56" s="134" t="s">
        <v>227</v>
      </c>
      <c r="C56" s="134" t="s">
        <v>100</v>
      </c>
      <c r="D56" s="135">
        <v>5</v>
      </c>
      <c r="E56" s="136"/>
      <c r="F56" s="137">
        <v>55</v>
      </c>
      <c r="G56" s="137">
        <f t="shared" si="0"/>
        <v>275</v>
      </c>
      <c r="L56" s="16"/>
      <c r="M56" s="16"/>
    </row>
    <row r="57" spans="1:13" ht="20.149999999999999" customHeight="1">
      <c r="A57" s="134" t="s">
        <v>101</v>
      </c>
      <c r="B57" s="134" t="s">
        <v>228</v>
      </c>
      <c r="C57" s="134" t="s">
        <v>102</v>
      </c>
      <c r="D57" s="135">
        <v>5</v>
      </c>
      <c r="E57" s="136"/>
      <c r="F57" s="137">
        <v>55</v>
      </c>
      <c r="G57" s="137">
        <f t="shared" si="0"/>
        <v>275</v>
      </c>
      <c r="L57" s="16"/>
      <c r="M57" s="16"/>
    </row>
    <row r="58" spans="1:13" ht="20.149999999999999" customHeight="1">
      <c r="A58" s="134" t="s">
        <v>103</v>
      </c>
      <c r="B58" s="134" t="s">
        <v>229</v>
      </c>
      <c r="C58" s="134" t="s">
        <v>104</v>
      </c>
      <c r="D58" s="135">
        <v>5</v>
      </c>
      <c r="E58" s="136"/>
      <c r="F58" s="137">
        <v>55</v>
      </c>
      <c r="G58" s="137">
        <f t="shared" si="0"/>
        <v>275</v>
      </c>
      <c r="H58" s="48"/>
      <c r="L58" s="16"/>
      <c r="M58" s="16"/>
    </row>
    <row r="59" spans="1:13" ht="20.149999999999999" customHeight="1">
      <c r="A59" s="134" t="s">
        <v>105</v>
      </c>
      <c r="B59" s="134" t="s">
        <v>230</v>
      </c>
      <c r="C59" s="134" t="s">
        <v>106</v>
      </c>
      <c r="D59" s="135">
        <v>5</v>
      </c>
      <c r="E59" s="136"/>
      <c r="F59" s="137">
        <v>55</v>
      </c>
      <c r="G59" s="137">
        <f t="shared" si="0"/>
        <v>275</v>
      </c>
      <c r="H59" s="41"/>
    </row>
    <row r="60" spans="1:13" ht="20.149999999999999" customHeight="1">
      <c r="A60" s="134" t="s">
        <v>107</v>
      </c>
      <c r="B60" s="134" t="s">
        <v>231</v>
      </c>
      <c r="C60" s="134" t="s">
        <v>108</v>
      </c>
      <c r="D60" s="135">
        <v>5</v>
      </c>
      <c r="E60" s="136"/>
      <c r="F60" s="137">
        <v>55</v>
      </c>
      <c r="G60" s="137">
        <f t="shared" si="0"/>
        <v>275</v>
      </c>
      <c r="H60" s="42"/>
    </row>
    <row r="61" spans="1:13" ht="20.149999999999999" customHeight="1">
      <c r="A61" s="134" t="s">
        <v>109</v>
      </c>
      <c r="B61" s="134" t="s">
        <v>232</v>
      </c>
      <c r="C61" s="134" t="s">
        <v>110</v>
      </c>
      <c r="D61" s="135">
        <v>5</v>
      </c>
      <c r="E61" s="136"/>
      <c r="F61" s="137">
        <v>55</v>
      </c>
      <c r="G61" s="137">
        <f t="shared" si="0"/>
        <v>275</v>
      </c>
      <c r="H61" s="42"/>
    </row>
    <row r="62" spans="1:13" ht="20.149999999999999" customHeight="1">
      <c r="A62" s="134"/>
      <c r="B62" s="138"/>
      <c r="C62" s="134"/>
      <c r="D62" s="139">
        <f>SUM(D36:D61)</f>
        <v>113</v>
      </c>
      <c r="E62" s="136"/>
      <c r="F62" s="137"/>
      <c r="G62" s="137">
        <f t="shared" si="0"/>
        <v>0</v>
      </c>
      <c r="H62" s="42"/>
    </row>
    <row r="63" spans="1:13" ht="20.149999999999999" customHeight="1">
      <c r="A63" s="134" t="s">
        <v>111</v>
      </c>
      <c r="B63" s="134" t="s">
        <v>221</v>
      </c>
      <c r="C63" s="134" t="s">
        <v>112</v>
      </c>
      <c r="D63" s="135">
        <v>5</v>
      </c>
      <c r="E63" s="136"/>
      <c r="F63" s="137">
        <v>45</v>
      </c>
      <c r="G63" s="137">
        <f t="shared" si="0"/>
        <v>225</v>
      </c>
      <c r="H63" s="42"/>
    </row>
    <row r="64" spans="1:13" ht="20.149999999999999" customHeight="1">
      <c r="A64" s="134" t="s">
        <v>113</v>
      </c>
      <c r="B64" s="134" t="s">
        <v>222</v>
      </c>
      <c r="C64" s="134" t="s">
        <v>114</v>
      </c>
      <c r="D64" s="135">
        <v>5</v>
      </c>
      <c r="E64" s="136"/>
      <c r="F64" s="137">
        <v>45</v>
      </c>
      <c r="G64" s="137">
        <f t="shared" si="0"/>
        <v>225</v>
      </c>
      <c r="H64" s="42"/>
    </row>
    <row r="65" spans="1:8" ht="20.149999999999999" customHeight="1">
      <c r="A65" s="134" t="s">
        <v>115</v>
      </c>
      <c r="B65" s="134" t="s">
        <v>223</v>
      </c>
      <c r="C65" s="134" t="s">
        <v>116</v>
      </c>
      <c r="D65" s="135">
        <v>5</v>
      </c>
      <c r="E65" s="136"/>
      <c r="F65" s="137">
        <v>45</v>
      </c>
      <c r="G65" s="137">
        <f t="shared" si="0"/>
        <v>225</v>
      </c>
      <c r="H65" s="47"/>
    </row>
    <row r="66" spans="1:8" ht="20.149999999999999" customHeight="1">
      <c r="A66" s="134" t="s">
        <v>117</v>
      </c>
      <c r="B66" s="134" t="s">
        <v>224</v>
      </c>
      <c r="C66" s="134" t="s">
        <v>118</v>
      </c>
      <c r="D66" s="135">
        <v>5</v>
      </c>
      <c r="E66" s="136"/>
      <c r="F66" s="137">
        <v>45</v>
      </c>
      <c r="G66" s="137">
        <f t="shared" si="0"/>
        <v>225</v>
      </c>
      <c r="H66" s="47"/>
    </row>
    <row r="67" spans="1:8" ht="20.149999999999999" customHeight="1">
      <c r="A67" s="134" t="s">
        <v>119</v>
      </c>
      <c r="B67" s="134" t="s">
        <v>225</v>
      </c>
      <c r="C67" s="134" t="s">
        <v>120</v>
      </c>
      <c r="D67" s="135">
        <v>5</v>
      </c>
      <c r="E67" s="136"/>
      <c r="F67" s="137">
        <v>45</v>
      </c>
      <c r="G67" s="137">
        <f t="shared" si="0"/>
        <v>225</v>
      </c>
      <c r="H67" s="42"/>
    </row>
    <row r="68" spans="1:8" ht="20.149999999999999" customHeight="1">
      <c r="A68" s="134" t="s">
        <v>121</v>
      </c>
      <c r="B68" s="134" t="s">
        <v>226</v>
      </c>
      <c r="C68" s="134" t="s">
        <v>122</v>
      </c>
      <c r="D68" s="135">
        <v>5</v>
      </c>
      <c r="E68" s="136"/>
      <c r="F68" s="137">
        <v>45</v>
      </c>
      <c r="G68" s="137">
        <f t="shared" si="0"/>
        <v>225</v>
      </c>
      <c r="H68" s="42"/>
    </row>
    <row r="69" spans="1:8" ht="20.149999999999999" customHeight="1">
      <c r="A69" s="134" t="s">
        <v>123</v>
      </c>
      <c r="B69" s="134" t="s">
        <v>227</v>
      </c>
      <c r="C69" s="134" t="s">
        <v>124</v>
      </c>
      <c r="D69" s="135">
        <v>5</v>
      </c>
      <c r="E69" s="136"/>
      <c r="F69" s="137">
        <v>45</v>
      </c>
      <c r="G69" s="137">
        <f t="shared" si="0"/>
        <v>225</v>
      </c>
      <c r="H69" s="42"/>
    </row>
    <row r="70" spans="1:8" ht="20.149999999999999" customHeight="1">
      <c r="A70" s="134" t="s">
        <v>125</v>
      </c>
      <c r="B70" s="134" t="s">
        <v>227</v>
      </c>
      <c r="C70" s="134" t="s">
        <v>126</v>
      </c>
      <c r="D70" s="135">
        <v>5</v>
      </c>
      <c r="E70" s="136"/>
      <c r="F70" s="137">
        <v>45</v>
      </c>
      <c r="G70" s="137">
        <f t="shared" si="0"/>
        <v>225</v>
      </c>
      <c r="H70" s="42"/>
    </row>
    <row r="71" spans="1:8" ht="20.149999999999999" customHeight="1">
      <c r="A71" s="134" t="s">
        <v>127</v>
      </c>
      <c r="B71" s="134" t="s">
        <v>228</v>
      </c>
      <c r="C71" s="134" t="s">
        <v>128</v>
      </c>
      <c r="D71" s="135">
        <v>5</v>
      </c>
      <c r="E71" s="136"/>
      <c r="F71" s="137">
        <v>45</v>
      </c>
      <c r="G71" s="137">
        <f t="shared" si="0"/>
        <v>225</v>
      </c>
      <c r="H71" s="42"/>
    </row>
    <row r="72" spans="1:8" ht="20.149999999999999" customHeight="1">
      <c r="A72" s="134" t="s">
        <v>129</v>
      </c>
      <c r="B72" s="134" t="s">
        <v>229</v>
      </c>
      <c r="C72" s="134" t="s">
        <v>130</v>
      </c>
      <c r="D72" s="135">
        <v>5</v>
      </c>
      <c r="E72" s="136"/>
      <c r="F72" s="137">
        <v>45</v>
      </c>
      <c r="G72" s="137">
        <f t="shared" si="0"/>
        <v>225</v>
      </c>
      <c r="H72" s="47"/>
    </row>
    <row r="73" spans="1:8" ht="20.149999999999999" customHeight="1">
      <c r="A73" s="134" t="s">
        <v>131</v>
      </c>
      <c r="B73" s="134" t="s">
        <v>230</v>
      </c>
      <c r="C73" s="134" t="s">
        <v>132</v>
      </c>
      <c r="D73" s="135">
        <v>5</v>
      </c>
      <c r="E73" s="136"/>
      <c r="F73" s="137">
        <v>45</v>
      </c>
      <c r="G73" s="137">
        <f t="shared" si="0"/>
        <v>225</v>
      </c>
      <c r="H73" s="47"/>
    </row>
    <row r="74" spans="1:8" ht="20.149999999999999" customHeight="1">
      <c r="A74" s="134" t="s">
        <v>133</v>
      </c>
      <c r="B74" s="134" t="s">
        <v>231</v>
      </c>
      <c r="C74" s="134" t="s">
        <v>134</v>
      </c>
      <c r="D74" s="135">
        <v>5</v>
      </c>
      <c r="E74" s="136"/>
      <c r="F74" s="137">
        <v>45</v>
      </c>
      <c r="G74" s="137">
        <f t="shared" si="0"/>
        <v>225</v>
      </c>
    </row>
    <row r="75" spans="1:8" ht="20.149999999999999" customHeight="1">
      <c r="A75" s="134" t="s">
        <v>135</v>
      </c>
      <c r="B75" s="134" t="s">
        <v>232</v>
      </c>
      <c r="C75" s="134" t="s">
        <v>136</v>
      </c>
      <c r="D75" s="135">
        <v>5</v>
      </c>
      <c r="E75" s="136"/>
      <c r="F75" s="137">
        <v>45</v>
      </c>
      <c r="G75" s="137">
        <f t="shared" si="0"/>
        <v>225</v>
      </c>
    </row>
    <row r="76" spans="1:8" ht="20.149999999999999" customHeight="1">
      <c r="A76" s="134" t="s">
        <v>137</v>
      </c>
      <c r="B76" s="134" t="s">
        <v>221</v>
      </c>
      <c r="C76" s="134" t="s">
        <v>138</v>
      </c>
      <c r="D76" s="135">
        <v>5</v>
      </c>
      <c r="E76" s="136"/>
      <c r="F76" s="137">
        <v>45</v>
      </c>
      <c r="G76" s="137">
        <f t="shared" si="0"/>
        <v>225</v>
      </c>
    </row>
    <row r="77" spans="1:8" ht="20.149999999999999" customHeight="1">
      <c r="A77" s="134" t="s">
        <v>139</v>
      </c>
      <c r="B77" s="134" t="s">
        <v>222</v>
      </c>
      <c r="C77" s="134" t="s">
        <v>140</v>
      </c>
      <c r="D77" s="135">
        <v>5</v>
      </c>
      <c r="E77" s="136"/>
      <c r="F77" s="137">
        <v>45</v>
      </c>
      <c r="G77" s="137">
        <f t="shared" si="0"/>
        <v>225</v>
      </c>
    </row>
    <row r="78" spans="1:8" ht="20.149999999999999" customHeight="1">
      <c r="A78" s="134" t="s">
        <v>141</v>
      </c>
      <c r="B78" s="134" t="s">
        <v>223</v>
      </c>
      <c r="C78" s="134" t="s">
        <v>142</v>
      </c>
      <c r="D78" s="135">
        <v>5</v>
      </c>
      <c r="E78" s="136"/>
      <c r="F78" s="137">
        <v>45</v>
      </c>
      <c r="G78" s="137">
        <f t="shared" si="0"/>
        <v>225</v>
      </c>
    </row>
    <row r="79" spans="1:8" ht="20.149999999999999" customHeight="1">
      <c r="A79" s="134" t="s">
        <v>143</v>
      </c>
      <c r="B79" s="134" t="s">
        <v>224</v>
      </c>
      <c r="C79" s="134" t="s">
        <v>144</v>
      </c>
      <c r="D79" s="135">
        <v>5</v>
      </c>
      <c r="E79" s="136"/>
      <c r="F79" s="137">
        <v>45</v>
      </c>
      <c r="G79" s="137">
        <f t="shared" si="0"/>
        <v>225</v>
      </c>
    </row>
    <row r="80" spans="1:8" ht="20.149999999999999" customHeight="1">
      <c r="A80" s="134" t="s">
        <v>145</v>
      </c>
      <c r="B80" s="134" t="s">
        <v>225</v>
      </c>
      <c r="C80" s="134" t="s">
        <v>146</v>
      </c>
      <c r="D80" s="135">
        <v>5</v>
      </c>
      <c r="E80" s="136"/>
      <c r="F80" s="137">
        <v>45</v>
      </c>
      <c r="G80" s="137">
        <f t="shared" si="0"/>
        <v>225</v>
      </c>
    </row>
    <row r="81" spans="1:7" ht="20.149999999999999" customHeight="1">
      <c r="A81" s="134" t="s">
        <v>147</v>
      </c>
      <c r="B81" s="134" t="s">
        <v>226</v>
      </c>
      <c r="C81" s="134" t="s">
        <v>148</v>
      </c>
      <c r="D81" s="135">
        <v>5</v>
      </c>
      <c r="E81" s="136"/>
      <c r="F81" s="137">
        <v>45</v>
      </c>
      <c r="G81" s="137">
        <f t="shared" si="0"/>
        <v>225</v>
      </c>
    </row>
    <row r="82" spans="1:7" ht="20.149999999999999" customHeight="1">
      <c r="A82" s="134" t="s">
        <v>149</v>
      </c>
      <c r="B82" s="134" t="s">
        <v>227</v>
      </c>
      <c r="C82" s="134" t="s">
        <v>150</v>
      </c>
      <c r="D82" s="135">
        <v>5</v>
      </c>
      <c r="E82" s="136"/>
      <c r="F82" s="137">
        <v>45</v>
      </c>
      <c r="G82" s="137">
        <f t="shared" si="0"/>
        <v>225</v>
      </c>
    </row>
    <row r="83" spans="1:7" ht="20.149999999999999" customHeight="1">
      <c r="A83" s="134" t="s">
        <v>151</v>
      </c>
      <c r="B83" s="134" t="s">
        <v>227</v>
      </c>
      <c r="C83" s="134" t="s">
        <v>152</v>
      </c>
      <c r="D83" s="135">
        <v>5</v>
      </c>
      <c r="E83" s="136"/>
      <c r="F83" s="137">
        <v>45</v>
      </c>
      <c r="G83" s="137">
        <f t="shared" si="0"/>
        <v>225</v>
      </c>
    </row>
    <row r="84" spans="1:7" ht="20.149999999999999" customHeight="1">
      <c r="A84" s="134" t="s">
        <v>153</v>
      </c>
      <c r="B84" s="134" t="s">
        <v>228</v>
      </c>
      <c r="C84" s="134" t="s">
        <v>154</v>
      </c>
      <c r="D84" s="135">
        <v>5</v>
      </c>
      <c r="E84" s="136"/>
      <c r="F84" s="137">
        <v>45</v>
      </c>
      <c r="G84" s="137">
        <f t="shared" si="0"/>
        <v>225</v>
      </c>
    </row>
    <row r="85" spans="1:7" ht="20.149999999999999" customHeight="1">
      <c r="A85" s="134" t="s">
        <v>155</v>
      </c>
      <c r="B85" s="134" t="s">
        <v>229</v>
      </c>
      <c r="C85" s="134" t="s">
        <v>156</v>
      </c>
      <c r="D85" s="135">
        <v>5</v>
      </c>
      <c r="E85" s="136"/>
      <c r="F85" s="137">
        <v>45</v>
      </c>
      <c r="G85" s="137">
        <f t="shared" si="0"/>
        <v>225</v>
      </c>
    </row>
    <row r="86" spans="1:7" ht="20.149999999999999" customHeight="1">
      <c r="A86" s="134" t="s">
        <v>157</v>
      </c>
      <c r="B86" s="134" t="s">
        <v>230</v>
      </c>
      <c r="C86" s="134" t="s">
        <v>158</v>
      </c>
      <c r="D86" s="135">
        <v>5</v>
      </c>
      <c r="E86" s="136"/>
      <c r="F86" s="137">
        <v>45</v>
      </c>
      <c r="G86" s="137">
        <f t="shared" si="0"/>
        <v>225</v>
      </c>
    </row>
    <row r="87" spans="1:7" ht="20.149999999999999" customHeight="1">
      <c r="A87" s="134" t="s">
        <v>159</v>
      </c>
      <c r="B87" s="134" t="s">
        <v>231</v>
      </c>
      <c r="C87" s="134" t="s">
        <v>160</v>
      </c>
      <c r="D87" s="135">
        <v>5</v>
      </c>
      <c r="F87" s="137">
        <v>45</v>
      </c>
      <c r="G87" s="137">
        <f t="shared" si="0"/>
        <v>225</v>
      </c>
    </row>
    <row r="88" spans="1:7" ht="20.149999999999999" customHeight="1">
      <c r="A88" s="140" t="s">
        <v>161</v>
      </c>
      <c r="B88" s="134" t="s">
        <v>232</v>
      </c>
      <c r="C88" s="140" t="s">
        <v>162</v>
      </c>
      <c r="D88" s="141">
        <v>5</v>
      </c>
      <c r="F88" s="137">
        <v>45</v>
      </c>
      <c r="G88" s="137">
        <f t="shared" ref="G88" si="1">+D88*F88</f>
        <v>225</v>
      </c>
    </row>
    <row r="89" spans="1:7" ht="20.149999999999999" customHeight="1">
      <c r="A89" s="142"/>
      <c r="B89" s="143"/>
      <c r="C89" s="142"/>
      <c r="D89" s="144">
        <f>SUM(D63:D88)</f>
        <v>130</v>
      </c>
      <c r="F89" s="145"/>
      <c r="G89" s="146"/>
    </row>
    <row r="90" spans="1:7" s="49" customFormat="1" ht="20.149999999999999" customHeight="1">
      <c r="A90" s="147" t="s">
        <v>233</v>
      </c>
      <c r="B90" s="147" t="s">
        <v>234</v>
      </c>
      <c r="C90" s="148" t="s">
        <v>235</v>
      </c>
      <c r="D90" s="149">
        <v>3</v>
      </c>
      <c r="E90" s="150"/>
      <c r="F90" s="151">
        <v>220</v>
      </c>
      <c r="G90" s="152">
        <f>(D90*F90)</f>
        <v>660</v>
      </c>
    </row>
    <row r="91" spans="1:7" s="49" customFormat="1" ht="20.149999999999999" customHeight="1">
      <c r="A91" s="153" t="s">
        <v>236</v>
      </c>
      <c r="B91" s="153" t="s">
        <v>237</v>
      </c>
      <c r="C91" s="154" t="s">
        <v>238</v>
      </c>
      <c r="D91" s="155">
        <v>3</v>
      </c>
      <c r="E91" s="150"/>
      <c r="F91" s="151">
        <v>220</v>
      </c>
      <c r="G91" s="152">
        <f t="shared" ref="G91:G136" si="2">(D91*F91)</f>
        <v>660</v>
      </c>
    </row>
    <row r="92" spans="1:7" s="49" customFormat="1" ht="20.149999999999999" customHeight="1">
      <c r="A92" s="147" t="s">
        <v>239</v>
      </c>
      <c r="B92" s="147" t="s">
        <v>240</v>
      </c>
      <c r="C92" s="148" t="s">
        <v>241</v>
      </c>
      <c r="D92" s="155">
        <v>3</v>
      </c>
      <c r="E92" s="150"/>
      <c r="F92" s="151">
        <v>220</v>
      </c>
      <c r="G92" s="152">
        <f t="shared" si="2"/>
        <v>660</v>
      </c>
    </row>
    <row r="93" spans="1:7" s="49" customFormat="1" ht="20.149999999999999" customHeight="1">
      <c r="A93" s="153" t="s">
        <v>242</v>
      </c>
      <c r="B93" s="153" t="s">
        <v>243</v>
      </c>
      <c r="C93" s="154" t="s">
        <v>244</v>
      </c>
      <c r="D93" s="155">
        <v>3</v>
      </c>
      <c r="E93" s="150"/>
      <c r="F93" s="151">
        <v>220</v>
      </c>
      <c r="G93" s="152">
        <f t="shared" si="2"/>
        <v>660</v>
      </c>
    </row>
    <row r="94" spans="1:7" s="49" customFormat="1" ht="20.149999999999999" customHeight="1">
      <c r="A94" s="147" t="s">
        <v>245</v>
      </c>
      <c r="B94" s="147" t="s">
        <v>246</v>
      </c>
      <c r="C94" s="148" t="s">
        <v>247</v>
      </c>
      <c r="D94" s="155">
        <v>3</v>
      </c>
      <c r="E94" s="150"/>
      <c r="F94" s="151">
        <v>220</v>
      </c>
      <c r="G94" s="152">
        <f t="shared" si="2"/>
        <v>660</v>
      </c>
    </row>
    <row r="95" spans="1:7" s="49" customFormat="1" ht="20.149999999999999" customHeight="1">
      <c r="A95" s="153" t="s">
        <v>248</v>
      </c>
      <c r="B95" s="147" t="s">
        <v>249</v>
      </c>
      <c r="C95" s="154" t="s">
        <v>250</v>
      </c>
      <c r="D95" s="155">
        <v>0</v>
      </c>
      <c r="E95" s="150"/>
      <c r="F95" s="151">
        <v>220</v>
      </c>
      <c r="G95" s="152">
        <f t="shared" si="2"/>
        <v>0</v>
      </c>
    </row>
    <row r="96" spans="1:7" s="49" customFormat="1" ht="20.149999999999999" customHeight="1">
      <c r="A96" s="147" t="s">
        <v>251</v>
      </c>
      <c r="B96" s="147" t="s">
        <v>252</v>
      </c>
      <c r="C96" s="148" t="s">
        <v>253</v>
      </c>
      <c r="D96" s="155">
        <v>3</v>
      </c>
      <c r="E96" s="150"/>
      <c r="F96" s="151">
        <v>220</v>
      </c>
      <c r="G96" s="152">
        <f t="shared" si="2"/>
        <v>660</v>
      </c>
    </row>
    <row r="97" spans="1:7" s="49" customFormat="1" ht="20.149999999999999" customHeight="1">
      <c r="A97" s="153" t="s">
        <v>254</v>
      </c>
      <c r="B97" s="153" t="s">
        <v>255</v>
      </c>
      <c r="C97" s="154" t="s">
        <v>256</v>
      </c>
      <c r="D97" s="155">
        <v>3</v>
      </c>
      <c r="E97" s="150"/>
      <c r="F97" s="151">
        <v>220</v>
      </c>
      <c r="G97" s="152">
        <f t="shared" si="2"/>
        <v>660</v>
      </c>
    </row>
    <row r="98" spans="1:7" s="49" customFormat="1" ht="20.149999999999999" customHeight="1">
      <c r="A98" s="147" t="s">
        <v>257</v>
      </c>
      <c r="B98" s="147" t="s">
        <v>258</v>
      </c>
      <c r="C98" s="148" t="s">
        <v>259</v>
      </c>
      <c r="D98" s="155">
        <v>3</v>
      </c>
      <c r="E98" s="150"/>
      <c r="F98" s="151">
        <v>220</v>
      </c>
      <c r="G98" s="152">
        <f t="shared" si="2"/>
        <v>660</v>
      </c>
    </row>
    <row r="99" spans="1:7" s="49" customFormat="1" ht="20.149999999999999" customHeight="1">
      <c r="A99" s="153" t="s">
        <v>260</v>
      </c>
      <c r="B99" s="153" t="s">
        <v>261</v>
      </c>
      <c r="C99" s="154" t="s">
        <v>262</v>
      </c>
      <c r="D99" s="155">
        <v>2</v>
      </c>
      <c r="E99" s="150"/>
      <c r="F99" s="151">
        <v>220</v>
      </c>
      <c r="G99" s="152">
        <f t="shared" si="2"/>
        <v>440</v>
      </c>
    </row>
    <row r="100" spans="1:7" s="49" customFormat="1" ht="20.149999999999999" customHeight="1">
      <c r="A100" s="147" t="s">
        <v>263</v>
      </c>
      <c r="B100" s="147" t="s">
        <v>264</v>
      </c>
      <c r="C100" s="148" t="s">
        <v>265</v>
      </c>
      <c r="D100" s="155">
        <v>3</v>
      </c>
      <c r="E100" s="150"/>
      <c r="F100" s="151">
        <v>220</v>
      </c>
      <c r="G100" s="152">
        <f t="shared" si="2"/>
        <v>660</v>
      </c>
    </row>
    <row r="101" spans="1:7" s="49" customFormat="1" ht="20.149999999999999" customHeight="1">
      <c r="A101" s="153" t="s">
        <v>266</v>
      </c>
      <c r="B101" s="153">
        <v>2200022182</v>
      </c>
      <c r="C101" s="154" t="s">
        <v>267</v>
      </c>
      <c r="D101" s="155">
        <v>3</v>
      </c>
      <c r="E101" s="150"/>
      <c r="F101" s="151">
        <v>220</v>
      </c>
      <c r="G101" s="152">
        <f t="shared" si="2"/>
        <v>660</v>
      </c>
    </row>
    <row r="102" spans="1:7" s="49" customFormat="1" ht="20.149999999999999" customHeight="1">
      <c r="A102" s="147" t="s">
        <v>268</v>
      </c>
      <c r="B102" s="147">
        <v>2200042941</v>
      </c>
      <c r="C102" s="148" t="s">
        <v>269</v>
      </c>
      <c r="D102" s="155">
        <v>3</v>
      </c>
      <c r="E102" s="150"/>
      <c r="F102" s="151">
        <v>220</v>
      </c>
      <c r="G102" s="152">
        <f t="shared" si="2"/>
        <v>660</v>
      </c>
    </row>
    <row r="103" spans="1:7" s="49" customFormat="1" ht="20.149999999999999" customHeight="1">
      <c r="A103" s="153" t="s">
        <v>270</v>
      </c>
      <c r="B103" s="153">
        <v>2100088764</v>
      </c>
      <c r="C103" s="154" t="s">
        <v>271</v>
      </c>
      <c r="D103" s="155">
        <v>3</v>
      </c>
      <c r="E103" s="150"/>
      <c r="F103" s="151">
        <v>220</v>
      </c>
      <c r="G103" s="152">
        <f t="shared" si="2"/>
        <v>660</v>
      </c>
    </row>
    <row r="104" spans="1:7" s="49" customFormat="1" ht="20.149999999999999" customHeight="1">
      <c r="A104" s="147" t="s">
        <v>272</v>
      </c>
      <c r="B104" s="153" t="s">
        <v>273</v>
      </c>
      <c r="C104" s="148" t="s">
        <v>274</v>
      </c>
      <c r="D104" s="155">
        <v>1</v>
      </c>
      <c r="E104" s="150"/>
      <c r="F104" s="151">
        <v>220</v>
      </c>
      <c r="G104" s="152">
        <f t="shared" si="2"/>
        <v>220</v>
      </c>
    </row>
    <row r="105" spans="1:7" s="49" customFormat="1" ht="20.149999999999999" customHeight="1">
      <c r="A105" s="147" t="s">
        <v>272</v>
      </c>
      <c r="B105" s="147">
        <v>2200028899</v>
      </c>
      <c r="C105" s="148" t="s">
        <v>274</v>
      </c>
      <c r="D105" s="155">
        <v>2</v>
      </c>
      <c r="E105" s="150"/>
      <c r="F105" s="151">
        <v>220</v>
      </c>
      <c r="G105" s="152">
        <f t="shared" si="2"/>
        <v>440</v>
      </c>
    </row>
    <row r="106" spans="1:7" s="49" customFormat="1" ht="20.149999999999999" customHeight="1">
      <c r="A106" s="130" t="s">
        <v>275</v>
      </c>
      <c r="B106" s="147"/>
      <c r="C106" s="148"/>
      <c r="D106" s="156">
        <v>41</v>
      </c>
      <c r="E106" s="150"/>
      <c r="F106" s="151"/>
      <c r="G106" s="152"/>
    </row>
    <row r="107" spans="1:7" s="49" customFormat="1" ht="20.149999999999999" customHeight="1">
      <c r="A107" s="153" t="s">
        <v>276</v>
      </c>
      <c r="B107" s="153" t="s">
        <v>277</v>
      </c>
      <c r="C107" s="154" t="s">
        <v>278</v>
      </c>
      <c r="D107" s="155">
        <v>3</v>
      </c>
      <c r="E107" s="150"/>
      <c r="F107" s="151">
        <v>220</v>
      </c>
      <c r="G107" s="152">
        <f t="shared" si="2"/>
        <v>660</v>
      </c>
    </row>
    <row r="108" spans="1:7" s="49" customFormat="1" ht="20.149999999999999" customHeight="1">
      <c r="A108" s="147" t="s">
        <v>279</v>
      </c>
      <c r="B108" s="147" t="s">
        <v>280</v>
      </c>
      <c r="C108" s="148" t="s">
        <v>281</v>
      </c>
      <c r="D108" s="155">
        <v>3</v>
      </c>
      <c r="E108" s="150"/>
      <c r="F108" s="151">
        <v>220</v>
      </c>
      <c r="G108" s="152">
        <f t="shared" si="2"/>
        <v>660</v>
      </c>
    </row>
    <row r="109" spans="1:7" s="49" customFormat="1" ht="20.149999999999999" customHeight="1">
      <c r="A109" s="153" t="s">
        <v>282</v>
      </c>
      <c r="B109" s="153" t="s">
        <v>283</v>
      </c>
      <c r="C109" s="154" t="s">
        <v>284</v>
      </c>
      <c r="D109" s="155">
        <v>3</v>
      </c>
      <c r="E109" s="150"/>
      <c r="F109" s="151">
        <v>220</v>
      </c>
      <c r="G109" s="152">
        <f t="shared" si="2"/>
        <v>660</v>
      </c>
    </row>
    <row r="110" spans="1:7" s="49" customFormat="1" ht="20.149999999999999" customHeight="1">
      <c r="A110" s="147" t="s">
        <v>285</v>
      </c>
      <c r="B110" s="147" t="s">
        <v>286</v>
      </c>
      <c r="C110" s="148" t="s">
        <v>287</v>
      </c>
      <c r="D110" s="155">
        <v>3</v>
      </c>
      <c r="E110" s="150"/>
      <c r="F110" s="151">
        <v>220</v>
      </c>
      <c r="G110" s="152">
        <f t="shared" si="2"/>
        <v>660</v>
      </c>
    </row>
    <row r="111" spans="1:7" s="49" customFormat="1" ht="20.149999999999999" customHeight="1">
      <c r="A111" s="153" t="s">
        <v>288</v>
      </c>
      <c r="B111" s="153" t="s">
        <v>289</v>
      </c>
      <c r="C111" s="154" t="s">
        <v>290</v>
      </c>
      <c r="D111" s="155">
        <v>3</v>
      </c>
      <c r="E111" s="150"/>
      <c r="F111" s="151">
        <v>220</v>
      </c>
      <c r="G111" s="152">
        <f t="shared" si="2"/>
        <v>660</v>
      </c>
    </row>
    <row r="112" spans="1:7" s="49" customFormat="1" ht="20.149999999999999" customHeight="1">
      <c r="A112" s="147" t="s">
        <v>291</v>
      </c>
      <c r="B112" s="147" t="s">
        <v>292</v>
      </c>
      <c r="C112" s="148" t="s">
        <v>293</v>
      </c>
      <c r="D112" s="155">
        <v>3</v>
      </c>
      <c r="E112" s="150"/>
      <c r="F112" s="151">
        <v>220</v>
      </c>
      <c r="G112" s="152">
        <f t="shared" si="2"/>
        <v>660</v>
      </c>
    </row>
    <row r="113" spans="1:7" s="49" customFormat="1" ht="20.149999999999999" customHeight="1">
      <c r="A113" s="153" t="s">
        <v>294</v>
      </c>
      <c r="B113" s="153" t="s">
        <v>295</v>
      </c>
      <c r="C113" s="154" t="s">
        <v>296</v>
      </c>
      <c r="D113" s="155">
        <v>3</v>
      </c>
      <c r="E113" s="150"/>
      <c r="F113" s="151">
        <v>220</v>
      </c>
      <c r="G113" s="152">
        <f t="shared" si="2"/>
        <v>660</v>
      </c>
    </row>
    <row r="114" spans="1:7" s="49" customFormat="1" ht="20.149999999999999" customHeight="1">
      <c r="A114" s="153" t="s">
        <v>297</v>
      </c>
      <c r="B114" s="153" t="s">
        <v>298</v>
      </c>
      <c r="C114" s="154" t="s">
        <v>299</v>
      </c>
      <c r="D114" s="155">
        <v>3</v>
      </c>
      <c r="E114" s="150"/>
      <c r="F114" s="151">
        <v>220</v>
      </c>
      <c r="G114" s="152">
        <f t="shared" si="2"/>
        <v>660</v>
      </c>
    </row>
    <row r="115" spans="1:7" s="49" customFormat="1" ht="20.149999999999999" customHeight="1">
      <c r="A115" s="153" t="s">
        <v>300</v>
      </c>
      <c r="B115" s="153" t="s">
        <v>301</v>
      </c>
      <c r="C115" s="154" t="s">
        <v>302</v>
      </c>
      <c r="D115" s="155">
        <v>3</v>
      </c>
      <c r="E115" s="150"/>
      <c r="F115" s="151">
        <v>220</v>
      </c>
      <c r="G115" s="152">
        <f t="shared" si="2"/>
        <v>660</v>
      </c>
    </row>
    <row r="116" spans="1:7" s="49" customFormat="1" ht="20.149999999999999" customHeight="1">
      <c r="A116" s="147" t="s">
        <v>303</v>
      </c>
      <c r="B116" s="147" t="s">
        <v>304</v>
      </c>
      <c r="C116" s="148" t="s">
        <v>305</v>
      </c>
      <c r="D116" s="155">
        <v>3</v>
      </c>
      <c r="E116" s="150"/>
      <c r="F116" s="151">
        <v>220</v>
      </c>
      <c r="G116" s="152">
        <f t="shared" si="2"/>
        <v>660</v>
      </c>
    </row>
    <row r="117" spans="1:7" s="49" customFormat="1" ht="20.149999999999999" customHeight="1">
      <c r="A117" s="153" t="s">
        <v>306</v>
      </c>
      <c r="B117" s="157" t="s">
        <v>307</v>
      </c>
      <c r="C117" s="154" t="s">
        <v>308</v>
      </c>
      <c r="D117" s="155">
        <v>1</v>
      </c>
      <c r="E117" s="150"/>
      <c r="F117" s="151">
        <v>220</v>
      </c>
      <c r="G117" s="152">
        <f t="shared" si="2"/>
        <v>220</v>
      </c>
    </row>
    <row r="118" spans="1:7" s="49" customFormat="1" ht="20.149999999999999" customHeight="1">
      <c r="A118" s="147" t="s">
        <v>309</v>
      </c>
      <c r="B118" s="158" t="s">
        <v>310</v>
      </c>
      <c r="C118" s="148" t="s">
        <v>311</v>
      </c>
      <c r="D118" s="155">
        <v>2</v>
      </c>
      <c r="E118" s="150"/>
      <c r="F118" s="151">
        <v>220</v>
      </c>
      <c r="G118" s="152">
        <f t="shared" si="2"/>
        <v>440</v>
      </c>
    </row>
    <row r="119" spans="1:7" s="49" customFormat="1" ht="20.149999999999999" customHeight="1">
      <c r="A119" s="147" t="s">
        <v>312</v>
      </c>
      <c r="B119" s="147"/>
      <c r="C119" s="148" t="s">
        <v>313</v>
      </c>
      <c r="D119" s="155">
        <v>0</v>
      </c>
      <c r="E119" s="150"/>
      <c r="F119" s="151">
        <v>220</v>
      </c>
      <c r="G119" s="152">
        <f t="shared" si="2"/>
        <v>0</v>
      </c>
    </row>
    <row r="120" spans="1:7" s="49" customFormat="1" ht="20.149999999999999" customHeight="1">
      <c r="A120" s="130" t="s">
        <v>275</v>
      </c>
      <c r="B120" s="153"/>
      <c r="C120" s="154"/>
      <c r="D120" s="156">
        <v>33</v>
      </c>
      <c r="E120" s="150"/>
      <c r="F120" s="151"/>
      <c r="G120" s="152"/>
    </row>
    <row r="121" spans="1:7" s="49" customFormat="1" ht="20.149999999999999" customHeight="1">
      <c r="A121" s="147" t="s">
        <v>314</v>
      </c>
      <c r="B121" s="147" t="s">
        <v>315</v>
      </c>
      <c r="C121" s="148" t="s">
        <v>316</v>
      </c>
      <c r="D121" s="155">
        <v>3</v>
      </c>
      <c r="E121" s="150"/>
      <c r="F121" s="151">
        <v>220</v>
      </c>
      <c r="G121" s="152">
        <f t="shared" si="2"/>
        <v>660</v>
      </c>
    </row>
    <row r="122" spans="1:7" s="49" customFormat="1" ht="20.149999999999999" customHeight="1">
      <c r="A122" s="153" t="s">
        <v>317</v>
      </c>
      <c r="B122" s="153">
        <v>2100041278</v>
      </c>
      <c r="C122" s="154" t="s">
        <v>318</v>
      </c>
      <c r="D122" s="155">
        <v>2</v>
      </c>
      <c r="E122" s="150"/>
      <c r="F122" s="151">
        <v>220</v>
      </c>
      <c r="G122" s="152">
        <f t="shared" si="2"/>
        <v>440</v>
      </c>
    </row>
    <row r="123" spans="1:7" s="49" customFormat="1" ht="20.149999999999999" customHeight="1">
      <c r="A123" s="147" t="s">
        <v>319</v>
      </c>
      <c r="B123" s="147" t="s">
        <v>320</v>
      </c>
      <c r="C123" s="148" t="s">
        <v>321</v>
      </c>
      <c r="D123" s="155">
        <v>3</v>
      </c>
      <c r="E123" s="150"/>
      <c r="F123" s="151">
        <v>220</v>
      </c>
      <c r="G123" s="152">
        <f t="shared" si="2"/>
        <v>660</v>
      </c>
    </row>
    <row r="124" spans="1:7" s="49" customFormat="1" ht="20.149999999999999" customHeight="1">
      <c r="A124" s="153" t="s">
        <v>322</v>
      </c>
      <c r="B124" s="153" t="s">
        <v>323</v>
      </c>
      <c r="C124" s="154" t="s">
        <v>324</v>
      </c>
      <c r="D124" s="155">
        <v>3</v>
      </c>
      <c r="E124" s="150"/>
      <c r="F124" s="151">
        <v>220</v>
      </c>
      <c r="G124" s="152">
        <f t="shared" si="2"/>
        <v>660</v>
      </c>
    </row>
    <row r="125" spans="1:7" s="49" customFormat="1" ht="20.149999999999999" customHeight="1">
      <c r="A125" s="147" t="s">
        <v>325</v>
      </c>
      <c r="B125" s="147" t="s">
        <v>326</v>
      </c>
      <c r="C125" s="148" t="s">
        <v>327</v>
      </c>
      <c r="D125" s="155">
        <v>3</v>
      </c>
      <c r="E125" s="150"/>
      <c r="F125" s="151">
        <v>220</v>
      </c>
      <c r="G125" s="152">
        <f t="shared" si="2"/>
        <v>660</v>
      </c>
    </row>
    <row r="126" spans="1:7" s="49" customFormat="1" ht="20.149999999999999" customHeight="1">
      <c r="A126" s="153" t="s">
        <v>328</v>
      </c>
      <c r="B126" s="153" t="s">
        <v>329</v>
      </c>
      <c r="C126" s="154" t="s">
        <v>330</v>
      </c>
      <c r="D126" s="155">
        <v>3</v>
      </c>
      <c r="E126" s="150"/>
      <c r="F126" s="151">
        <v>220</v>
      </c>
      <c r="G126" s="152">
        <f t="shared" si="2"/>
        <v>660</v>
      </c>
    </row>
    <row r="127" spans="1:7" s="49" customFormat="1" ht="20.149999999999999" customHeight="1">
      <c r="A127" s="147" t="s">
        <v>331</v>
      </c>
      <c r="B127" s="147" t="s">
        <v>332</v>
      </c>
      <c r="C127" s="148" t="s">
        <v>333</v>
      </c>
      <c r="D127" s="155">
        <v>3</v>
      </c>
      <c r="E127" s="150"/>
      <c r="F127" s="151">
        <v>220</v>
      </c>
      <c r="G127" s="152">
        <f t="shared" si="2"/>
        <v>660</v>
      </c>
    </row>
    <row r="128" spans="1:7" s="49" customFormat="1" ht="20.149999999999999" customHeight="1">
      <c r="A128" s="153" t="s">
        <v>334</v>
      </c>
      <c r="B128" s="153" t="s">
        <v>335</v>
      </c>
      <c r="C128" s="154" t="s">
        <v>336</v>
      </c>
      <c r="D128" s="155">
        <v>3</v>
      </c>
      <c r="E128" s="150"/>
      <c r="F128" s="151">
        <v>220</v>
      </c>
      <c r="G128" s="152">
        <f t="shared" si="2"/>
        <v>660</v>
      </c>
    </row>
    <row r="129" spans="1:7" s="49" customFormat="1" ht="20.149999999999999" customHeight="1">
      <c r="A129" s="147" t="s">
        <v>337</v>
      </c>
      <c r="B129" s="147" t="s">
        <v>338</v>
      </c>
      <c r="C129" s="148" t="s">
        <v>339</v>
      </c>
      <c r="D129" s="155">
        <v>3</v>
      </c>
      <c r="E129" s="150"/>
      <c r="F129" s="151">
        <v>220</v>
      </c>
      <c r="G129" s="152">
        <f t="shared" si="2"/>
        <v>660</v>
      </c>
    </row>
    <row r="130" spans="1:7" s="49" customFormat="1" ht="20.149999999999999" customHeight="1">
      <c r="A130" s="153" t="s">
        <v>340</v>
      </c>
      <c r="B130" s="153" t="s">
        <v>341</v>
      </c>
      <c r="C130" s="154" t="s">
        <v>342</v>
      </c>
      <c r="D130" s="155">
        <v>3</v>
      </c>
      <c r="E130" s="150"/>
      <c r="F130" s="151">
        <v>220</v>
      </c>
      <c r="G130" s="152">
        <f t="shared" si="2"/>
        <v>660</v>
      </c>
    </row>
    <row r="131" spans="1:7" s="49" customFormat="1" ht="20.149999999999999" customHeight="1">
      <c r="A131" s="147" t="s">
        <v>343</v>
      </c>
      <c r="B131" s="147" t="s">
        <v>344</v>
      </c>
      <c r="C131" s="148" t="s">
        <v>345</v>
      </c>
      <c r="D131" s="155">
        <v>3</v>
      </c>
      <c r="E131" s="150"/>
      <c r="F131" s="151">
        <v>220</v>
      </c>
      <c r="G131" s="152">
        <f t="shared" si="2"/>
        <v>660</v>
      </c>
    </row>
    <row r="132" spans="1:7" s="49" customFormat="1" ht="20.149999999999999" customHeight="1">
      <c r="A132" s="153" t="s">
        <v>346</v>
      </c>
      <c r="B132" s="153" t="s">
        <v>347</v>
      </c>
      <c r="C132" s="154" t="s">
        <v>348</v>
      </c>
      <c r="D132" s="155">
        <v>3</v>
      </c>
      <c r="E132" s="150"/>
      <c r="F132" s="151">
        <v>220</v>
      </c>
      <c r="G132" s="152">
        <f t="shared" si="2"/>
        <v>660</v>
      </c>
    </row>
    <row r="133" spans="1:7" s="49" customFormat="1" ht="20.149999999999999" customHeight="1">
      <c r="A133" s="147" t="s">
        <v>349</v>
      </c>
      <c r="B133" s="147" t="s">
        <v>350</v>
      </c>
      <c r="C133" s="148" t="s">
        <v>351</v>
      </c>
      <c r="D133" s="155">
        <v>1</v>
      </c>
      <c r="E133" s="150"/>
      <c r="F133" s="151">
        <v>220</v>
      </c>
      <c r="G133" s="152">
        <f t="shared" si="2"/>
        <v>220</v>
      </c>
    </row>
    <row r="134" spans="1:7" s="49" customFormat="1" ht="20.149999999999999" customHeight="1">
      <c r="A134" s="147" t="s">
        <v>352</v>
      </c>
      <c r="B134" s="147" t="s">
        <v>353</v>
      </c>
      <c r="C134" s="148" t="s">
        <v>351</v>
      </c>
      <c r="D134" s="155">
        <v>2</v>
      </c>
      <c r="E134" s="150"/>
      <c r="F134" s="151">
        <v>220</v>
      </c>
      <c r="G134" s="152">
        <f t="shared" si="2"/>
        <v>440</v>
      </c>
    </row>
    <row r="135" spans="1:7" s="49" customFormat="1" ht="20.149999999999999" customHeight="1">
      <c r="A135" s="153" t="s">
        <v>354</v>
      </c>
      <c r="B135" s="153" t="s">
        <v>355</v>
      </c>
      <c r="C135" s="154" t="s">
        <v>356</v>
      </c>
      <c r="D135" s="155">
        <v>0</v>
      </c>
      <c r="E135" s="150"/>
      <c r="F135" s="151">
        <v>220</v>
      </c>
      <c r="G135" s="152">
        <f t="shared" si="2"/>
        <v>0</v>
      </c>
    </row>
    <row r="136" spans="1:7" s="49" customFormat="1" ht="20.149999999999999" customHeight="1">
      <c r="A136" s="147" t="s">
        <v>357</v>
      </c>
      <c r="B136" s="147" t="s">
        <v>358</v>
      </c>
      <c r="C136" s="148" t="s">
        <v>359</v>
      </c>
      <c r="D136" s="155">
        <v>0</v>
      </c>
      <c r="E136" s="150"/>
      <c r="F136" s="151">
        <v>220</v>
      </c>
      <c r="G136" s="152">
        <f t="shared" si="2"/>
        <v>0</v>
      </c>
    </row>
    <row r="137" spans="1:7" s="49" customFormat="1" ht="20.149999999999999" customHeight="1">
      <c r="A137" s="159"/>
      <c r="B137" s="160"/>
      <c r="C137" s="160"/>
      <c r="D137" s="161">
        <v>38</v>
      </c>
      <c r="E137" s="150"/>
      <c r="F137" s="150"/>
      <c r="G137" s="150"/>
    </row>
    <row r="138" spans="1:7" s="88" customFormat="1" ht="20.149999999999999" customHeight="1">
      <c r="A138" s="162">
        <v>309025</v>
      </c>
      <c r="B138" s="163" t="s">
        <v>398</v>
      </c>
      <c r="C138" s="163" t="s">
        <v>400</v>
      </c>
      <c r="D138" s="164">
        <v>1</v>
      </c>
      <c r="E138" s="165"/>
      <c r="F138" s="166">
        <v>850</v>
      </c>
      <c r="G138" s="166">
        <v>850</v>
      </c>
    </row>
    <row r="139" spans="1:7" s="88" customFormat="1" ht="20.149999999999999" customHeight="1">
      <c r="A139" s="135">
        <v>309010</v>
      </c>
      <c r="B139" s="160" t="s">
        <v>399</v>
      </c>
      <c r="C139" s="160" t="s">
        <v>401</v>
      </c>
      <c r="D139" s="161">
        <v>1</v>
      </c>
      <c r="E139" s="165"/>
      <c r="F139" s="167">
        <v>600</v>
      </c>
      <c r="G139" s="167">
        <v>600</v>
      </c>
    </row>
    <row r="140" spans="1:7" s="49" customFormat="1" ht="20.149999999999999" customHeight="1">
      <c r="A140" s="165"/>
      <c r="B140" s="168"/>
      <c r="C140" s="169"/>
      <c r="D140" s="170"/>
      <c r="E140" s="91"/>
      <c r="F140" s="171" t="s">
        <v>163</v>
      </c>
      <c r="G140" s="200">
        <v>14500</v>
      </c>
    </row>
    <row r="141" spans="1:7" s="49" customFormat="1" ht="20.149999999999999" customHeight="1">
      <c r="A141" s="169"/>
      <c r="B141" s="168"/>
      <c r="C141" s="169"/>
      <c r="D141" s="170"/>
      <c r="E141" s="91"/>
      <c r="F141" s="172" t="s">
        <v>164</v>
      </c>
      <c r="G141" s="173">
        <v>2500</v>
      </c>
    </row>
    <row r="142" spans="1:7" s="49" customFormat="1" ht="20.149999999999999" customHeight="1">
      <c r="A142" s="169"/>
      <c r="B142" s="168"/>
      <c r="C142" s="169"/>
      <c r="D142" s="170"/>
      <c r="E142" s="91"/>
      <c r="F142" s="171" t="s">
        <v>165</v>
      </c>
      <c r="G142" s="173">
        <v>17000</v>
      </c>
    </row>
    <row r="143" spans="1:7" s="49" customFormat="1" ht="20.149999999999999" customHeight="1">
      <c r="A143" s="174"/>
      <c r="B143" s="175"/>
      <c r="C143" s="176"/>
      <c r="D143" s="170"/>
      <c r="E143" s="177"/>
      <c r="F143" s="178"/>
      <c r="G143" s="179"/>
    </row>
    <row r="144" spans="1:7" s="49" customFormat="1" ht="20.149999999999999" customHeight="1">
      <c r="A144" s="142"/>
      <c r="B144" s="180" t="s">
        <v>360</v>
      </c>
      <c r="C144" s="181"/>
      <c r="D144" s="170"/>
      <c r="E144" s="177"/>
      <c r="F144" s="178"/>
      <c r="G144" s="179"/>
    </row>
    <row r="145" spans="1:7" s="49" customFormat="1" ht="20.149999999999999" customHeight="1">
      <c r="A145" s="169"/>
      <c r="B145" s="182" t="s">
        <v>167</v>
      </c>
      <c r="C145" s="183" t="s">
        <v>192</v>
      </c>
      <c r="D145" s="170"/>
      <c r="E145" s="177"/>
      <c r="F145" s="178"/>
      <c r="G145" s="179"/>
    </row>
    <row r="146" spans="1:7" s="49" customFormat="1" ht="20.149999999999999" customHeight="1">
      <c r="A146" s="169"/>
      <c r="B146" s="160">
        <v>2</v>
      </c>
      <c r="C146" s="184" t="s">
        <v>361</v>
      </c>
      <c r="D146" s="170"/>
      <c r="E146" s="177"/>
      <c r="F146" s="178"/>
      <c r="G146" s="179"/>
    </row>
    <row r="147" spans="1:7" s="49" customFormat="1" ht="20.149999999999999" customHeight="1">
      <c r="A147" s="169"/>
      <c r="B147" s="160">
        <v>1</v>
      </c>
      <c r="C147" s="184" t="s">
        <v>362</v>
      </c>
      <c r="D147" s="170"/>
      <c r="E147" s="177"/>
      <c r="F147" s="178"/>
      <c r="G147" s="179"/>
    </row>
    <row r="148" spans="1:7" s="49" customFormat="1" ht="20.149999999999999" customHeight="1">
      <c r="A148" s="169"/>
      <c r="B148" s="160">
        <v>1</v>
      </c>
      <c r="C148" s="184" t="s">
        <v>363</v>
      </c>
      <c r="D148" s="170"/>
      <c r="E148" s="177"/>
      <c r="F148" s="178"/>
      <c r="G148" s="179"/>
    </row>
    <row r="149" spans="1:7" s="49" customFormat="1" ht="20.149999999999999" customHeight="1">
      <c r="A149" s="169"/>
      <c r="B149" s="160">
        <v>1</v>
      </c>
      <c r="C149" s="184" t="s">
        <v>364</v>
      </c>
      <c r="D149" s="170"/>
      <c r="E149" s="177"/>
      <c r="F149" s="178"/>
      <c r="G149" s="179"/>
    </row>
    <row r="150" spans="1:7" s="49" customFormat="1" ht="20.149999999999999" customHeight="1">
      <c r="A150" s="169"/>
      <c r="B150" s="160">
        <v>1</v>
      </c>
      <c r="C150" s="184" t="s">
        <v>365</v>
      </c>
      <c r="D150" s="170"/>
      <c r="E150" s="177"/>
      <c r="F150" s="178"/>
      <c r="G150" s="179"/>
    </row>
    <row r="151" spans="1:7" s="49" customFormat="1" ht="20.149999999999999" customHeight="1">
      <c r="A151" s="169"/>
      <c r="B151" s="182">
        <f>SUM(B146:B150)</f>
        <v>6</v>
      </c>
      <c r="C151" s="184"/>
      <c r="D151" s="170"/>
      <c r="E151" s="177"/>
      <c r="F151" s="178"/>
      <c r="G151" s="179"/>
    </row>
    <row r="152" spans="1:7" s="49" customFormat="1" ht="20.149999999999999" customHeight="1">
      <c r="A152" s="169"/>
      <c r="B152" s="160"/>
      <c r="C152" s="185" t="s">
        <v>366</v>
      </c>
      <c r="D152" s="170"/>
      <c r="E152" s="177"/>
      <c r="F152" s="178"/>
      <c r="G152" s="179"/>
    </row>
    <row r="153" spans="1:7" s="49" customFormat="1" ht="20.149999999999999" customHeight="1">
      <c r="A153" s="169"/>
      <c r="B153" s="160">
        <v>1</v>
      </c>
      <c r="C153" s="184" t="s">
        <v>367</v>
      </c>
      <c r="D153" s="170"/>
      <c r="E153" s="177"/>
      <c r="F153" s="178"/>
      <c r="G153" s="179"/>
    </row>
    <row r="154" spans="1:7" s="49" customFormat="1" ht="20.149999999999999" customHeight="1">
      <c r="A154" s="169"/>
      <c r="B154" s="160">
        <v>1</v>
      </c>
      <c r="C154" s="184" t="s">
        <v>368</v>
      </c>
      <c r="D154" s="170"/>
      <c r="E154" s="177"/>
      <c r="F154" s="178"/>
      <c r="G154" s="179"/>
    </row>
    <row r="155" spans="1:7" s="49" customFormat="1" ht="20.149999999999999" customHeight="1">
      <c r="A155" s="169"/>
      <c r="B155" s="160">
        <v>1</v>
      </c>
      <c r="C155" s="184" t="s">
        <v>369</v>
      </c>
      <c r="D155" s="170"/>
      <c r="E155" s="177"/>
      <c r="F155" s="178"/>
      <c r="G155" s="179"/>
    </row>
    <row r="156" spans="1:7" s="49" customFormat="1" ht="20.149999999999999" customHeight="1">
      <c r="A156" s="169"/>
      <c r="B156" s="160">
        <v>1</v>
      </c>
      <c r="C156" s="184" t="s">
        <v>194</v>
      </c>
      <c r="D156" s="170"/>
      <c r="E156" s="177"/>
      <c r="F156" s="178"/>
      <c r="G156" s="179"/>
    </row>
    <row r="157" spans="1:7" s="49" customFormat="1" ht="20.149999999999999" customHeight="1">
      <c r="A157" s="169"/>
      <c r="B157" s="160">
        <v>1</v>
      </c>
      <c r="C157" s="184" t="s">
        <v>370</v>
      </c>
      <c r="D157" s="170"/>
      <c r="E157" s="177"/>
      <c r="F157" s="178"/>
      <c r="G157" s="179"/>
    </row>
    <row r="158" spans="1:7" s="49" customFormat="1" ht="20.149999999999999" customHeight="1">
      <c r="A158" s="169"/>
      <c r="B158" s="160">
        <v>4</v>
      </c>
      <c r="C158" s="186" t="s">
        <v>371</v>
      </c>
      <c r="D158" s="170"/>
      <c r="E158" s="177"/>
      <c r="F158" s="178"/>
      <c r="G158" s="179"/>
    </row>
    <row r="159" spans="1:7" s="49" customFormat="1" ht="20.149999999999999" customHeight="1">
      <c r="A159" s="169"/>
      <c r="B159" s="182">
        <f>SUM(B153:B158)</f>
        <v>9</v>
      </c>
      <c r="C159" s="186"/>
      <c r="D159" s="170"/>
      <c r="E159" s="177"/>
      <c r="F159" s="178"/>
      <c r="G159" s="179"/>
    </row>
    <row r="160" spans="1:7" s="49" customFormat="1" ht="20.149999999999999" customHeight="1">
      <c r="A160" s="169"/>
      <c r="B160" s="160"/>
      <c r="C160" s="185" t="s">
        <v>372</v>
      </c>
      <c r="D160" s="170"/>
      <c r="E160" s="177"/>
      <c r="F160" s="178"/>
      <c r="G160" s="179"/>
    </row>
    <row r="161" spans="1:7" s="49" customFormat="1" ht="20.149999999999999" customHeight="1">
      <c r="A161" s="169"/>
      <c r="B161" s="160">
        <v>1</v>
      </c>
      <c r="C161" s="184" t="s">
        <v>367</v>
      </c>
      <c r="D161" s="170"/>
      <c r="E161" s="177"/>
      <c r="F161" s="178"/>
      <c r="G161" s="179"/>
    </row>
    <row r="162" spans="1:7" s="49" customFormat="1" ht="20.149999999999999" customHeight="1">
      <c r="A162" s="169"/>
      <c r="B162" s="160">
        <v>1</v>
      </c>
      <c r="C162" s="184" t="s">
        <v>368</v>
      </c>
      <c r="D162" s="170"/>
      <c r="E162" s="177"/>
      <c r="F162" s="178"/>
      <c r="G162" s="179"/>
    </row>
    <row r="163" spans="1:7" s="49" customFormat="1" ht="20.149999999999999" customHeight="1">
      <c r="A163" s="169"/>
      <c r="B163" s="160">
        <v>1</v>
      </c>
      <c r="C163" s="184" t="s">
        <v>369</v>
      </c>
      <c r="D163" s="170"/>
      <c r="E163" s="177"/>
      <c r="F163" s="178"/>
      <c r="G163" s="179"/>
    </row>
    <row r="164" spans="1:7" s="49" customFormat="1" ht="20.149999999999999" customHeight="1">
      <c r="A164" s="169"/>
      <c r="B164" s="160">
        <v>1</v>
      </c>
      <c r="C164" s="184" t="s">
        <v>194</v>
      </c>
      <c r="D164" s="170"/>
      <c r="E164" s="177"/>
      <c r="F164" s="178"/>
      <c r="G164" s="179"/>
    </row>
    <row r="165" spans="1:7" s="49" customFormat="1" ht="20.149999999999999" customHeight="1">
      <c r="A165" s="169"/>
      <c r="B165" s="160">
        <v>1</v>
      </c>
      <c r="C165" s="184" t="s">
        <v>370</v>
      </c>
      <c r="D165" s="170"/>
      <c r="E165" s="177"/>
      <c r="F165" s="178"/>
      <c r="G165" s="179"/>
    </row>
    <row r="166" spans="1:7" s="49" customFormat="1" ht="20.149999999999999" customHeight="1">
      <c r="A166" s="169"/>
      <c r="B166" s="160">
        <v>4</v>
      </c>
      <c r="C166" s="184" t="s">
        <v>371</v>
      </c>
      <c r="D166" s="170"/>
      <c r="E166" s="177"/>
      <c r="F166" s="178"/>
      <c r="G166" s="179"/>
    </row>
    <row r="167" spans="1:7" s="49" customFormat="1" ht="20.149999999999999" customHeight="1">
      <c r="A167" s="169"/>
      <c r="B167" s="182">
        <f>SUM(B161:B166)</f>
        <v>9</v>
      </c>
      <c r="C167" s="186"/>
      <c r="D167" s="170"/>
      <c r="E167" s="177"/>
      <c r="F167" s="178"/>
      <c r="G167" s="179"/>
    </row>
    <row r="168" spans="1:7" s="49" customFormat="1" ht="20.149999999999999" customHeight="1">
      <c r="A168" s="169"/>
      <c r="B168" s="160"/>
      <c r="C168" s="185" t="s">
        <v>373</v>
      </c>
      <c r="D168" s="170"/>
      <c r="E168" s="177"/>
      <c r="F168" s="178"/>
      <c r="G168" s="179"/>
    </row>
    <row r="169" spans="1:7" s="49" customFormat="1" ht="20.149999999999999" customHeight="1">
      <c r="A169" s="169"/>
      <c r="B169" s="160">
        <v>1</v>
      </c>
      <c r="C169" s="184" t="s">
        <v>367</v>
      </c>
      <c r="D169" s="170"/>
      <c r="E169" s="177"/>
      <c r="F169" s="178"/>
      <c r="G169" s="179"/>
    </row>
    <row r="170" spans="1:7" s="49" customFormat="1" ht="20.149999999999999" customHeight="1">
      <c r="A170" s="169"/>
      <c r="B170" s="160">
        <v>1</v>
      </c>
      <c r="C170" s="184" t="s">
        <v>368</v>
      </c>
      <c r="D170" s="170"/>
      <c r="E170" s="177"/>
      <c r="F170" s="178"/>
      <c r="G170" s="179"/>
    </row>
    <row r="171" spans="1:7" s="49" customFormat="1" ht="20.149999999999999" customHeight="1">
      <c r="A171" s="169"/>
      <c r="B171" s="160">
        <v>1</v>
      </c>
      <c r="C171" s="184" t="s">
        <v>369</v>
      </c>
      <c r="D171" s="170"/>
      <c r="E171" s="177"/>
      <c r="F171" s="178"/>
      <c r="G171" s="179"/>
    </row>
    <row r="172" spans="1:7" s="49" customFormat="1" ht="20.149999999999999" customHeight="1">
      <c r="A172" s="169"/>
      <c r="B172" s="160">
        <v>1</v>
      </c>
      <c r="C172" s="184" t="s">
        <v>194</v>
      </c>
      <c r="D172" s="170"/>
      <c r="E172" s="177"/>
      <c r="F172" s="178"/>
      <c r="G172" s="179"/>
    </row>
    <row r="173" spans="1:7" s="49" customFormat="1" ht="20.149999999999999" customHeight="1">
      <c r="A173" s="169"/>
      <c r="B173" s="160">
        <v>1</v>
      </c>
      <c r="C173" s="184" t="s">
        <v>370</v>
      </c>
      <c r="D173" s="170"/>
      <c r="E173" s="177"/>
      <c r="F173" s="178"/>
      <c r="G173" s="179"/>
    </row>
    <row r="174" spans="1:7" s="49" customFormat="1" ht="20.149999999999999" customHeight="1">
      <c r="A174" s="169"/>
      <c r="B174" s="160">
        <v>4</v>
      </c>
      <c r="C174" s="184" t="s">
        <v>371</v>
      </c>
      <c r="D174" s="170"/>
      <c r="E174" s="177"/>
      <c r="F174" s="178"/>
      <c r="G174" s="179"/>
    </row>
    <row r="175" spans="1:7" s="49" customFormat="1" ht="20.149999999999999" customHeight="1">
      <c r="A175" s="169"/>
      <c r="B175" s="182">
        <f>SUM(B169:B174)</f>
        <v>9</v>
      </c>
      <c r="C175" s="186"/>
      <c r="D175" s="170"/>
      <c r="E175" s="177"/>
      <c r="F175" s="178"/>
      <c r="G175" s="179"/>
    </row>
    <row r="176" spans="1:7" s="49" customFormat="1" ht="20.149999999999999" customHeight="1">
      <c r="A176" s="169"/>
      <c r="B176" s="138"/>
      <c r="C176" s="187"/>
      <c r="D176" s="170"/>
      <c r="E176" s="177"/>
      <c r="F176" s="178"/>
      <c r="G176" s="179"/>
    </row>
    <row r="177" spans="1:7" s="49" customFormat="1" ht="20.149999999999999" customHeight="1">
      <c r="A177" s="169"/>
      <c r="B177" s="188"/>
      <c r="C177" s="139" t="s">
        <v>374</v>
      </c>
      <c r="D177" s="170"/>
      <c r="E177" s="177"/>
      <c r="F177" s="178"/>
      <c r="G177" s="179"/>
    </row>
    <row r="178" spans="1:7" s="49" customFormat="1" ht="20.149999999999999" customHeight="1">
      <c r="A178" s="169"/>
      <c r="B178" s="139" t="s">
        <v>167</v>
      </c>
      <c r="C178" s="139" t="s">
        <v>192</v>
      </c>
      <c r="D178" s="170"/>
      <c r="E178" s="177"/>
      <c r="F178" s="178"/>
      <c r="G178" s="179"/>
    </row>
    <row r="179" spans="1:7" s="49" customFormat="1" ht="20.149999999999999" customHeight="1">
      <c r="A179" s="169"/>
      <c r="B179" s="138">
        <v>2</v>
      </c>
      <c r="C179" s="189" t="s">
        <v>375</v>
      </c>
      <c r="D179" s="170"/>
      <c r="E179" s="177"/>
      <c r="F179" s="178"/>
      <c r="G179" s="179"/>
    </row>
    <row r="180" spans="1:7" s="49" customFormat="1" ht="20.149999999999999" customHeight="1">
      <c r="A180" s="169"/>
      <c r="B180" s="138">
        <v>2</v>
      </c>
      <c r="C180" s="189" t="s">
        <v>376</v>
      </c>
      <c r="D180" s="170"/>
      <c r="E180" s="177"/>
      <c r="F180" s="178"/>
      <c r="G180" s="179"/>
    </row>
    <row r="181" spans="1:7" s="49" customFormat="1" ht="20.149999999999999" customHeight="1">
      <c r="A181" s="169"/>
      <c r="B181" s="138">
        <v>1</v>
      </c>
      <c r="C181" s="189" t="s">
        <v>377</v>
      </c>
      <c r="D181" s="170"/>
      <c r="E181" s="177"/>
      <c r="F181" s="178"/>
      <c r="G181" s="179"/>
    </row>
    <row r="182" spans="1:7" s="49" customFormat="1" ht="20.149999999999999" customHeight="1">
      <c r="A182" s="169"/>
      <c r="B182" s="190">
        <v>2</v>
      </c>
      <c r="C182" s="184" t="s">
        <v>378</v>
      </c>
      <c r="D182" s="170"/>
      <c r="E182" s="177"/>
      <c r="F182" s="178"/>
      <c r="G182" s="179"/>
    </row>
    <row r="183" spans="1:7" s="49" customFormat="1" ht="20.149999999999999" customHeight="1">
      <c r="A183" s="169"/>
      <c r="B183" s="190">
        <v>1</v>
      </c>
      <c r="C183" s="184" t="s">
        <v>379</v>
      </c>
      <c r="D183" s="170"/>
      <c r="E183" s="177"/>
      <c r="F183" s="178"/>
      <c r="G183" s="179"/>
    </row>
    <row r="184" spans="1:7" s="49" customFormat="1" ht="20.149999999999999" customHeight="1">
      <c r="A184" s="169"/>
      <c r="B184" s="190">
        <v>1</v>
      </c>
      <c r="C184" s="184" t="s">
        <v>380</v>
      </c>
      <c r="D184" s="170"/>
      <c r="E184" s="177"/>
      <c r="F184" s="178"/>
      <c r="G184" s="179"/>
    </row>
    <row r="185" spans="1:7" s="49" customFormat="1" ht="20.149999999999999" customHeight="1">
      <c r="A185" s="169"/>
      <c r="B185" s="190">
        <v>1</v>
      </c>
      <c r="C185" s="184" t="s">
        <v>193</v>
      </c>
      <c r="D185" s="170"/>
      <c r="E185" s="177"/>
      <c r="F185" s="178"/>
      <c r="G185" s="179"/>
    </row>
    <row r="186" spans="1:7" s="49" customFormat="1" ht="20.149999999999999" customHeight="1">
      <c r="A186" s="169"/>
      <c r="B186" s="190">
        <v>1</v>
      </c>
      <c r="C186" s="184" t="s">
        <v>381</v>
      </c>
      <c r="D186" s="170"/>
      <c r="E186" s="177"/>
      <c r="F186" s="178"/>
      <c r="G186" s="179"/>
    </row>
    <row r="187" spans="1:7" s="49" customFormat="1" ht="20.149999999999999" customHeight="1">
      <c r="A187" s="169"/>
      <c r="B187" s="190">
        <v>1</v>
      </c>
      <c r="C187" s="184" t="s">
        <v>382</v>
      </c>
      <c r="D187" s="170"/>
      <c r="E187" s="177"/>
      <c r="F187" s="178"/>
      <c r="G187" s="179"/>
    </row>
    <row r="188" spans="1:7" s="49" customFormat="1" ht="20.149999999999999" customHeight="1">
      <c r="A188" s="169"/>
      <c r="B188" s="190">
        <v>1</v>
      </c>
      <c r="C188" s="184" t="s">
        <v>383</v>
      </c>
      <c r="D188" s="170"/>
      <c r="E188" s="177"/>
      <c r="F188" s="178"/>
      <c r="G188" s="179"/>
    </row>
    <row r="189" spans="1:7" s="49" customFormat="1" ht="20.149999999999999" customHeight="1">
      <c r="A189" s="169"/>
      <c r="B189" s="190">
        <v>1</v>
      </c>
      <c r="C189" s="184" t="s">
        <v>384</v>
      </c>
      <c r="D189" s="170"/>
      <c r="E189" s="177"/>
      <c r="F189" s="178"/>
      <c r="G189" s="179"/>
    </row>
    <row r="190" spans="1:7" s="49" customFormat="1" ht="20.149999999999999" customHeight="1">
      <c r="A190" s="169"/>
      <c r="B190" s="190">
        <v>1</v>
      </c>
      <c r="C190" s="184" t="s">
        <v>385</v>
      </c>
      <c r="D190" s="170"/>
      <c r="E190" s="177"/>
      <c r="F190" s="178"/>
      <c r="G190" s="179"/>
    </row>
    <row r="191" spans="1:7" s="49" customFormat="1" ht="20.149999999999999" customHeight="1">
      <c r="A191" s="169"/>
      <c r="B191" s="190">
        <v>1</v>
      </c>
      <c r="C191" s="184" t="s">
        <v>386</v>
      </c>
      <c r="D191" s="170"/>
      <c r="E191" s="177"/>
      <c r="F191" s="178"/>
      <c r="G191" s="179"/>
    </row>
    <row r="192" spans="1:7" s="49" customFormat="1" ht="20.149999999999999" customHeight="1">
      <c r="A192" s="169"/>
      <c r="B192" s="190">
        <v>1</v>
      </c>
      <c r="C192" s="184" t="s">
        <v>387</v>
      </c>
      <c r="D192" s="170"/>
      <c r="E192" s="177"/>
      <c r="F192" s="178"/>
      <c r="G192" s="179"/>
    </row>
    <row r="193" spans="1:7" s="49" customFormat="1" ht="20.149999999999999" customHeight="1">
      <c r="A193" s="169"/>
      <c r="B193" s="190">
        <v>1</v>
      </c>
      <c r="C193" s="184" t="s">
        <v>388</v>
      </c>
      <c r="D193" s="170"/>
      <c r="E193" s="177"/>
      <c r="F193" s="178"/>
      <c r="G193" s="179"/>
    </row>
    <row r="194" spans="1:7" s="49" customFormat="1" ht="20.149999999999999" customHeight="1">
      <c r="A194" s="169"/>
      <c r="B194" s="190">
        <v>1</v>
      </c>
      <c r="C194" s="184" t="s">
        <v>389</v>
      </c>
      <c r="D194" s="170"/>
      <c r="E194" s="177"/>
      <c r="F194" s="178"/>
      <c r="G194" s="179"/>
    </row>
    <row r="195" spans="1:7" s="49" customFormat="1" ht="20.149999999999999" customHeight="1">
      <c r="A195" s="169"/>
      <c r="B195" s="190">
        <v>1</v>
      </c>
      <c r="C195" s="184" t="s">
        <v>390</v>
      </c>
      <c r="D195" s="170"/>
      <c r="E195" s="177"/>
      <c r="F195" s="178"/>
      <c r="G195" s="179"/>
    </row>
    <row r="196" spans="1:7" s="49" customFormat="1" ht="20.149999999999999" customHeight="1">
      <c r="A196" s="169"/>
      <c r="B196" s="190">
        <v>1</v>
      </c>
      <c r="C196" s="184" t="s">
        <v>391</v>
      </c>
      <c r="D196" s="170"/>
      <c r="E196" s="177"/>
      <c r="F196" s="178"/>
      <c r="G196" s="179"/>
    </row>
    <row r="197" spans="1:7" s="49" customFormat="1" ht="20.149999999999999" customHeight="1">
      <c r="A197" s="169"/>
      <c r="B197" s="190">
        <v>1</v>
      </c>
      <c r="C197" s="184" t="s">
        <v>392</v>
      </c>
      <c r="D197" s="170"/>
      <c r="E197" s="177"/>
      <c r="F197" s="178"/>
      <c r="G197" s="179"/>
    </row>
    <row r="198" spans="1:7" s="49" customFormat="1" ht="20.149999999999999" customHeight="1">
      <c r="A198" s="169"/>
      <c r="B198" s="190">
        <v>1</v>
      </c>
      <c r="C198" s="184" t="s">
        <v>393</v>
      </c>
      <c r="D198" s="170"/>
      <c r="E198" s="177"/>
      <c r="F198" s="178"/>
      <c r="G198" s="179"/>
    </row>
    <row r="199" spans="1:7" s="49" customFormat="1" ht="20.149999999999999" customHeight="1">
      <c r="A199" s="169"/>
      <c r="B199" s="190">
        <v>1</v>
      </c>
      <c r="C199" s="184" t="s">
        <v>394</v>
      </c>
      <c r="D199" s="170"/>
      <c r="E199" s="177"/>
      <c r="F199" s="178"/>
      <c r="G199" s="179"/>
    </row>
    <row r="200" spans="1:7" s="49" customFormat="1" ht="20.149999999999999" customHeight="1">
      <c r="A200" s="169"/>
      <c r="B200" s="190">
        <v>1</v>
      </c>
      <c r="C200" s="184" t="s">
        <v>395</v>
      </c>
      <c r="D200" s="170"/>
      <c r="E200" s="177"/>
      <c r="F200" s="178"/>
      <c r="G200" s="179"/>
    </row>
    <row r="201" spans="1:7" s="49" customFormat="1" ht="20.149999999999999" customHeight="1">
      <c r="A201" s="169"/>
      <c r="B201" s="191">
        <v>25</v>
      </c>
      <c r="C201" s="184"/>
      <c r="D201" s="170"/>
      <c r="E201" s="177"/>
      <c r="F201" s="178"/>
      <c r="G201" s="179"/>
    </row>
    <row r="202" spans="1:7" ht="20.149999999999999" customHeight="1">
      <c r="A202" s="169"/>
      <c r="B202" s="177"/>
      <c r="C202" s="177"/>
      <c r="D202" s="177"/>
      <c r="E202" s="177"/>
      <c r="F202" s="178"/>
      <c r="G202" s="179"/>
    </row>
    <row r="203" spans="1:7" ht="20.149999999999999" customHeight="1">
      <c r="A203" s="177"/>
      <c r="B203" s="192" t="s">
        <v>169</v>
      </c>
      <c r="C203" s="193"/>
      <c r="D203" s="193"/>
      <c r="F203" s="194"/>
      <c r="G203" s="179"/>
    </row>
    <row r="204" spans="1:7" ht="20.149999999999999" customHeight="1">
      <c r="A204" s="91"/>
      <c r="B204" s="188" t="s">
        <v>166</v>
      </c>
      <c r="C204" s="139" t="s">
        <v>170</v>
      </c>
      <c r="D204" s="139" t="s">
        <v>167</v>
      </c>
      <c r="F204" s="194"/>
      <c r="G204" s="179"/>
    </row>
    <row r="205" spans="1:7" ht="20.149999999999999" customHeight="1">
      <c r="A205" s="195"/>
      <c r="B205" s="135" t="s">
        <v>171</v>
      </c>
      <c r="C205" s="135" t="s">
        <v>172</v>
      </c>
      <c r="D205" s="135">
        <v>1</v>
      </c>
      <c r="F205" s="194"/>
      <c r="G205" s="179"/>
    </row>
    <row r="206" spans="1:7" ht="20.149999999999999" customHeight="1">
      <c r="A206" s="91"/>
      <c r="B206" s="135" t="s">
        <v>173</v>
      </c>
      <c r="C206" s="135" t="s">
        <v>174</v>
      </c>
      <c r="D206" s="135">
        <v>1</v>
      </c>
      <c r="F206" s="194"/>
      <c r="G206" s="179"/>
    </row>
    <row r="207" spans="1:7" ht="20.149999999999999" customHeight="1">
      <c r="A207" s="91"/>
      <c r="B207" s="135" t="s">
        <v>175</v>
      </c>
      <c r="C207" s="135" t="s">
        <v>176</v>
      </c>
      <c r="D207" s="135">
        <v>1</v>
      </c>
      <c r="F207" s="194"/>
      <c r="G207" s="179"/>
    </row>
    <row r="208" spans="1:7" ht="20.149999999999999" customHeight="1">
      <c r="A208" s="91"/>
      <c r="B208" s="135" t="s">
        <v>177</v>
      </c>
      <c r="C208" s="135" t="s">
        <v>178</v>
      </c>
      <c r="D208" s="135">
        <v>2</v>
      </c>
      <c r="F208" s="194"/>
      <c r="G208" s="179"/>
    </row>
    <row r="209" spans="1:7" ht="20.149999999999999" customHeight="1">
      <c r="A209" s="91"/>
      <c r="B209" s="135" t="s">
        <v>179</v>
      </c>
      <c r="C209" s="135" t="s">
        <v>180</v>
      </c>
      <c r="D209" s="135">
        <v>2</v>
      </c>
      <c r="F209" s="194"/>
      <c r="G209" s="179"/>
    </row>
    <row r="210" spans="1:7" ht="20.149999999999999" customHeight="1">
      <c r="A210" s="91"/>
      <c r="B210" s="135" t="s">
        <v>181</v>
      </c>
      <c r="C210" s="135" t="s">
        <v>182</v>
      </c>
      <c r="D210" s="135">
        <v>2</v>
      </c>
      <c r="F210" s="194"/>
      <c r="G210" s="179"/>
    </row>
    <row r="211" spans="1:7" ht="20.149999999999999" customHeight="1">
      <c r="A211" s="91"/>
      <c r="B211" s="135" t="s">
        <v>183</v>
      </c>
      <c r="C211" s="135" t="s">
        <v>184</v>
      </c>
      <c r="D211" s="135">
        <v>2</v>
      </c>
      <c r="F211" s="194"/>
      <c r="G211" s="179"/>
    </row>
    <row r="212" spans="1:7" ht="20.149999999999999" customHeight="1">
      <c r="A212" s="91"/>
      <c r="B212" s="135"/>
      <c r="C212" s="135" t="s">
        <v>185</v>
      </c>
      <c r="D212" s="135">
        <v>2</v>
      </c>
      <c r="F212" s="194"/>
      <c r="G212" s="179"/>
    </row>
    <row r="213" spans="1:7" ht="20.149999999999999" customHeight="1">
      <c r="A213" s="91"/>
      <c r="B213" s="135" t="s">
        <v>186</v>
      </c>
      <c r="C213" s="135" t="s">
        <v>187</v>
      </c>
      <c r="D213" s="135">
        <v>2</v>
      </c>
      <c r="F213" s="194"/>
      <c r="G213" s="179"/>
    </row>
    <row r="214" spans="1:7" ht="20.149999999999999" customHeight="1">
      <c r="A214" s="91"/>
      <c r="B214" s="135" t="s">
        <v>188</v>
      </c>
      <c r="C214" s="135" t="s">
        <v>189</v>
      </c>
      <c r="D214" s="135">
        <v>1</v>
      </c>
      <c r="F214" s="194"/>
      <c r="G214" s="179"/>
    </row>
    <row r="215" spans="1:7" ht="20.149999999999999" customHeight="1">
      <c r="A215" s="91"/>
      <c r="B215" s="135" t="s">
        <v>190</v>
      </c>
      <c r="C215" s="135" t="s">
        <v>191</v>
      </c>
      <c r="D215" s="135">
        <v>2</v>
      </c>
      <c r="F215" s="194"/>
      <c r="G215" s="179"/>
    </row>
    <row r="216" spans="1:7" ht="20.149999999999999" customHeight="1">
      <c r="A216" s="91"/>
      <c r="B216" s="135"/>
      <c r="C216" s="135"/>
      <c r="D216" s="139">
        <f>SUM(D205:D215)</f>
        <v>18</v>
      </c>
      <c r="F216" s="194"/>
      <c r="G216" s="179"/>
    </row>
    <row r="217" spans="1:7" ht="20.149999999999999" customHeight="1">
      <c r="A217" s="91"/>
      <c r="B217" s="135">
        <v>1</v>
      </c>
      <c r="C217" s="196" t="s">
        <v>396</v>
      </c>
      <c r="D217" s="197"/>
      <c r="F217" s="194"/>
      <c r="G217" s="179"/>
    </row>
    <row r="218" spans="1:7" ht="20.149999999999999" customHeight="1">
      <c r="A218" s="91"/>
      <c r="B218" s="135">
        <v>3</v>
      </c>
      <c r="C218" s="196" t="s">
        <v>195</v>
      </c>
      <c r="D218" s="197"/>
      <c r="F218" s="194"/>
      <c r="G218" s="179"/>
    </row>
    <row r="219" spans="1:7" ht="20.149999999999999" customHeight="1">
      <c r="A219" s="91"/>
      <c r="B219" s="135">
        <v>1</v>
      </c>
      <c r="C219" s="196" t="s">
        <v>196</v>
      </c>
      <c r="D219" s="197"/>
      <c r="F219" s="194"/>
      <c r="G219" s="179"/>
    </row>
    <row r="220" spans="1:7" ht="20.149999999999999" customHeight="1">
      <c r="A220" s="91"/>
      <c r="B220" s="135">
        <v>1</v>
      </c>
      <c r="C220" s="196" t="s">
        <v>197</v>
      </c>
      <c r="D220" s="197"/>
      <c r="F220" s="194"/>
      <c r="G220" s="179"/>
    </row>
    <row r="221" spans="1:7" ht="20.149999999999999" customHeight="1">
      <c r="A221" s="91"/>
      <c r="B221" s="135">
        <v>2</v>
      </c>
      <c r="C221" s="196" t="s">
        <v>397</v>
      </c>
      <c r="D221" s="197"/>
      <c r="F221" s="194"/>
      <c r="G221" s="179"/>
    </row>
    <row r="222" spans="1:7" ht="20.149999999999999" customHeight="1">
      <c r="A222" s="91"/>
      <c r="B222" s="139">
        <f>SUM(B217:B221)</f>
        <v>8</v>
      </c>
      <c r="C222" s="196"/>
      <c r="D222" s="197"/>
      <c r="F222" s="194"/>
      <c r="G222" s="179"/>
    </row>
    <row r="223" spans="1:7" ht="20.149999999999999" customHeight="1">
      <c r="A223" s="91"/>
      <c r="B223" s="131"/>
      <c r="C223" s="131"/>
      <c r="D223" s="197"/>
      <c r="F223" s="194"/>
      <c r="G223" s="179"/>
    </row>
    <row r="224" spans="1:7" ht="20.149999999999999" customHeight="1">
      <c r="A224" s="91"/>
      <c r="B224" s="91"/>
      <c r="F224" s="194"/>
      <c r="G224" s="179"/>
    </row>
    <row r="225" spans="1:3" ht="20.149999999999999" customHeight="1" thickBot="1">
      <c r="A225" s="91"/>
      <c r="B225" s="130"/>
      <c r="C225" s="198"/>
    </row>
    <row r="226" spans="1:3" ht="20.149999999999999" customHeight="1">
      <c r="A226" s="89" t="s">
        <v>15</v>
      </c>
      <c r="B226" s="130"/>
      <c r="C226" s="130"/>
    </row>
    <row r="227" spans="1:3" ht="20.149999999999999" customHeight="1">
      <c r="B227" s="130"/>
      <c r="C227" s="130"/>
    </row>
    <row r="228" spans="1:3" ht="20.149999999999999" customHeight="1" thickBot="1">
      <c r="B228" s="130"/>
      <c r="C228" s="198"/>
    </row>
    <row r="229" spans="1:3" ht="20.149999999999999" customHeight="1">
      <c r="A229" s="89" t="s">
        <v>16</v>
      </c>
      <c r="B229" s="130"/>
      <c r="C229" s="130"/>
    </row>
    <row r="231" spans="1:3" ht="20.149999999999999" customHeight="1" thickBot="1">
      <c r="C231" s="199"/>
    </row>
    <row r="232" spans="1:3" ht="20.149999999999999" customHeight="1">
      <c r="A232" s="89" t="s">
        <v>17</v>
      </c>
    </row>
    <row r="234" spans="1:3" ht="20.149999999999999" customHeight="1" thickBot="1">
      <c r="C234" s="199"/>
    </row>
    <row r="235" spans="1:3" ht="20.149999999999999" customHeight="1">
      <c r="A235" s="89" t="s">
        <v>18</v>
      </c>
    </row>
    <row r="237" spans="1:3" ht="20.149999999999999" customHeight="1" thickBot="1">
      <c r="C237" s="199"/>
    </row>
    <row r="238" spans="1:3" ht="20.149999999999999" customHeight="1">
      <c r="A238" s="89" t="s">
        <v>19</v>
      </c>
    </row>
  </sheetData>
  <mergeCells count="9">
    <mergeCell ref="L5:M6"/>
    <mergeCell ref="B144:C144"/>
    <mergeCell ref="A11:B11"/>
    <mergeCell ref="B203:D203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INJERTOS </vt:lpstr>
      <vt:lpstr>Hoja2</vt:lpstr>
      <vt:lpstr>Hoja2!Área_de_impresión</vt:lpstr>
      <vt:lpstr>'INJERTOS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2023-04-10T21:41:55Z</cp:lastPrinted>
  <dcterms:created xsi:type="dcterms:W3CDTF">2023-01-26T13:28:36Z</dcterms:created>
  <dcterms:modified xsi:type="dcterms:W3CDTF">2024-03-18T00:16:10Z</dcterms:modified>
</cp:coreProperties>
</file>