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7C632C60-3C9B-453D-A611-2E99BE298F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JERTOS " sheetId="1" r:id="rId1"/>
    <sheet name="Hoja2" sheetId="2" r:id="rId2"/>
  </sheets>
  <definedNames>
    <definedName name="_xlnm.Print_Area" localSheetId="1">Hoja2!$A$1:$G$91</definedName>
    <definedName name="_xlnm.Print_Area" localSheetId="0">'INJERTOS '!$A$2:$H$48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38" i="2"/>
  <c r="B67" i="2" l="1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H27" i="1" l="1"/>
  <c r="H28" i="1"/>
  <c r="H29" i="1" s="1"/>
  <c r="B73" i="2" l="1"/>
  <c r="G39" i="2" l="1"/>
  <c r="G40" i="2" l="1"/>
  <c r="G41" i="2" s="1"/>
  <c r="G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3D2993-F9A8-44E2-BDFD-164E831A108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7EB8280-4793-42B3-AB23-31C18F2F0B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95EF360-DA4E-4882-9339-4D6A9BFBC24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1A71807-8186-42C0-B9A1-0D0CE07F5DF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<sst xmlns="http://schemas.openxmlformats.org/spreadsheetml/2006/main" count="155" uniqueCount="112">
  <si>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</si>
  <si>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</si>
  <si>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</si>
  <si>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</si>
  <si>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</si>
  <si>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</si>
  <si>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</si>
  <si>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</si>
  <si>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</si>
  <si>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</si>
  <si>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</si>
  <si>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</si>
  <si>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</si>
  <si>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</si>
  <si>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</si>
  <si>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</si>
  <si>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</si>
  <si>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</si>
  <si>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</si>
  <si>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</si>
  <si>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</si>
  <si>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</si>
  <si>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</si>
  <si>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</si>
  <si>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</si>
  <si>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</si>
  <si>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</si>
  <si>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</si>
  <si>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</si>
  <si>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</si>
  <si>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</si>
  <si>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</si>
  <si>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</si>
  <si>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INQ</t>
  </si>
  <si>
    <t>TEOTON SERVICIOS DE SALUD S.A.S.</t>
  </si>
  <si>
    <t>AV. DEL PERIODISTA Y CALLE 11A</t>
  </si>
  <si>
    <t>0990277583001</t>
  </si>
  <si>
    <t xml:space="preserve">8:00AM </t>
  </si>
  <si>
    <t>Subtotal</t>
  </si>
  <si>
    <t>12% IVA</t>
  </si>
  <si>
    <t>Total</t>
  </si>
  <si>
    <t>CANTIDAD</t>
  </si>
  <si>
    <t xml:space="preserve">DR. CARRION </t>
  </si>
  <si>
    <t xml:space="preserve">SIERRA </t>
  </si>
  <si>
    <t xml:space="preserve">HOJAS DE SIERRA </t>
  </si>
  <si>
    <t xml:space="preserve">PROTECTOR DE BATERIAS </t>
  </si>
  <si>
    <t>FECHA CADUCIDAD</t>
  </si>
  <si>
    <t>SUSTITUTO OSEO CORTICO ESPONJOSO 10.0CC</t>
  </si>
  <si>
    <t>10/18/2026</t>
  </si>
  <si>
    <t>AT805FD</t>
  </si>
  <si>
    <t>MORA210161-086</t>
  </si>
  <si>
    <t>INJERTO OSEO CADAVERICO LIOFILIZADO DE 05 CC PUTTY</t>
  </si>
  <si>
    <t>AT679FD</t>
  </si>
  <si>
    <t>LSDR201000362-037</t>
  </si>
  <si>
    <t>INJERTO OSEO CADAVERICO LIOFILIZADO DE 05 CC (CORTICO ESPONJOSO)</t>
  </si>
  <si>
    <t>08A024</t>
  </si>
  <si>
    <t>´0293950035</t>
  </si>
  <si>
    <t>05/15/2026</t>
  </si>
  <si>
    <t>DR. LAMA</t>
  </si>
  <si>
    <t>BLANCA YOLANDA CHIRIBOGA AGUILAR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</si>
  <si>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</si>
  <si>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</si>
  <si>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</si>
  <si>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</si>
  <si>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</si>
  <si>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</si>
  <si>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</si>
  <si>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</si>
  <si>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</si>
  <si>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</si>
  <si>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</si>
  <si>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</si>
  <si>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</si>
  <si>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</si>
  <si>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</si>
  <si>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</si>
  <si>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</si>
  <si>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</si>
  <si>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</si>
  <si>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</si>
  <si>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</si>
  <si>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</si>
  <si>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</si>
  <si>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</si>
  <si>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</si>
  <si>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</si>
  <si>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</si>
  <si>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</si>
  <si>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2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</si>
  <si>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</si>
  <si>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</si>
  <si>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</si>
  <si>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</si>
  <si>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</si>
  <si>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</si>
  <si>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</si>
  <si>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</si>
  <si>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</si>
  <si>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</si>
  <si>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</si>
  <si>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</si>
  <si>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</si>
  <si>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</si>
  <si>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</si>
  <si>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</si>
  <si>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</si>
  <si>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</si>
  <si>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</si>
  <si>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</si>
  <si>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</si>
  <si>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</si>
  <si>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CMENTO QUIRURGICO SUBITON 40G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</si>
</sst>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&quot;$&quot;#,##0.00"/>
    <numFmt numFmtId="171" formatCode="0.000"/>
    <numFmt numFmtId="172" formatCode="#,##0.00_ ;\-#,##0.00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10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6" fillId="0" borderId="1" xfId="7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167" fontId="7" fillId="0" borderId="1" xfId="7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right" wrapText="1"/>
    </xf>
    <xf numFmtId="9" fontId="13" fillId="0" borderId="1" xfId="1" applyNumberFormat="1" applyFont="1" applyBorder="1" applyAlignment="1">
      <alignment horizontal="right" wrapText="1"/>
    </xf>
    <xf numFmtId="0" fontId="13" fillId="0" borderId="0" xfId="1" applyFont="1" applyAlignment="1">
      <alignment horizontal="right" wrapText="1"/>
    </xf>
    <xf numFmtId="167" fontId="6" fillId="0" borderId="0" xfId="7" applyNumberFormat="1" applyFont="1" applyFill="1" applyBorder="1" applyAlignment="1">
      <alignment horizontal="right"/>
    </xf>
    <xf numFmtId="0" fontId="7" fillId="0" borderId="15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" fillId="0" borderId="1" xfId="5" applyFont="1" applyBorder="1" applyAlignment="1" applyProtection="1">
      <alignment vertical="top" readingOrder="1"/>
      <protection locked="0"/>
    </xf>
    <xf numFmtId="0" fontId="25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readingOrder="1"/>
    </xf>
    <xf numFmtId="0" fontId="15" fillId="0" borderId="0" xfId="0" applyFont="1" applyAlignment="1" applyProtection="1">
      <alignment horizontal="center" vertical="top" wrapText="1" readingOrder="1"/>
      <protection locked="0"/>
    </xf>
    <xf numFmtId="0" fontId="15" fillId="0" borderId="0" xfId="0" applyFont="1" applyAlignment="1" applyProtection="1">
      <alignment horizontal="left" vertical="top" readingOrder="1"/>
      <protection locked="0"/>
    </xf>
    <xf numFmtId="0" fontId="14" fillId="0" borderId="0" xfId="1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1" xfId="0" applyFont="1" applyBorder="1" applyAlignment="1">
      <alignment horizontal="right"/>
    </xf>
    <xf numFmtId="0" fontId="13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69" fontId="12" fillId="0" borderId="1" xfId="0" applyNumberFormat="1" applyFont="1" applyBorder="1"/>
    <xf numFmtId="49" fontId="7" fillId="0" borderId="1" xfId="0" applyNumberFormat="1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67" fontId="6" fillId="0" borderId="16" xfId="13" applyNumberFormat="1" applyFont="1" applyFill="1" applyBorder="1" applyAlignment="1">
      <alignment horizontal="right"/>
    </xf>
    <xf numFmtId="167" fontId="6" fillId="0" borderId="1" xfId="13" applyNumberFormat="1" applyFont="1" applyFill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3" fontId="7" fillId="2" borderId="1" xfId="1" applyNumberFormat="1" applyFont="1" applyFill="1" applyBorder="1" applyAlignment="1">
      <alignment horizontal="center" shrinkToFit="1"/>
    </xf>
    <xf numFmtId="171" fontId="7" fillId="0" borderId="1" xfId="1" applyNumberFormat="1" applyFont="1" applyBorder="1" applyAlignment="1">
      <alignment horizontal="center" shrinkToFit="1"/>
    </xf>
    <xf numFmtId="171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left" vertical="top" shrinkToFit="1"/>
    </xf>
    <xf numFmtId="172" fontId="12" fillId="0" borderId="1" xfId="3" applyNumberFormat="1" applyFont="1" applyBorder="1" applyAlignment="1"/>
    <xf numFmtId="0" fontId="7" fillId="0" borderId="1" xfId="1" applyFont="1" applyBorder="1" applyAlignment="1">
      <alignment horizontal="center" shrinkToFit="1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left" vertical="top" wrapText="1" readingOrder="1"/>
      <protection locked="0"/>
    </xf>
    <xf numFmtId="0" fontId="12" fillId="2" borderId="1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 applyProtection="1">
      <alignment vertical="top" wrapText="1" readingOrder="1"/>
      <protection locked="0"/>
    </xf>
    <xf numFmtId="0" fontId="1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2" fillId="0" borderId="0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center" vertical="top" wrapText="1" readingOrder="1"/>
      <protection locked="0"/>
    </xf>
  </cellXfs>
  <cellStyles count="15">
    <cellStyle name="Moneda [0]" xfId="7" builtinId="7"/>
    <cellStyle name="Moneda [0] 2" xfId="10" xr:uid="{00000000-0005-0000-0000-000001000000}"/>
    <cellStyle name="Moneda [0] 2 2" xfId="13" xr:uid="{1AE63477-1B4B-4E41-9163-690DF7C27FA3}"/>
    <cellStyle name="Moneda [0] 3" xfId="12" xr:uid="{8EE8BA71-88EE-477A-A105-E30B2374EA4D}"/>
    <cellStyle name="Moneda 2" xfId="3" xr:uid="{00000000-0005-0000-0000-000002000000}"/>
    <cellStyle name="Moneda 2 2" xfId="9" xr:uid="{00000000-0005-0000-0000-000003000000}"/>
    <cellStyle name="Moneda 3" xfId="11" xr:uid="{CC2F18E4-3665-4008-882F-84E70184EFB9}"/>
    <cellStyle name="Moneda 3 2" xfId="2" xr:uid="{00000000-0005-0000-0000-000004000000}"/>
    <cellStyle name="Moneda 3 2 2" xfId="6" xr:uid="{00000000-0005-0000-0000-000005000000}"/>
    <cellStyle name="Moneda 4" xfId="14" xr:uid="{A4804AF7-650C-4250-B0E6-656E5F74D1D9}"/>
    <cellStyle name="Moneda 8" xfId="8" xr:uid="{00000000-0005-0000-0000-000006000000}"/>
    <cellStyle name="Normal" xfId="0" builtinId="0"/>
    <cellStyle name="Normal 2" xfId="1" xr:uid="{00000000-0005-0000-0000-000008000000}"/>
    <cellStyle name="Normal 3" xfId="5" xr:uid="{00000000-0005-0000-0000-000009000000}"/>
    <cellStyle name="Normal 3 2" xfId="4" xr:uid="{00000000-0005-0000-0000-00000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18965C-0569-4E63-865C-D09B0999A4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showGridLines="0" view="pageBreakPreview" topLeftCell="A22" zoomScaleNormal="100" zoomScaleSheetLayoutView="100" workbookViewId="0">
      <selection activeCell="E34" sqref="E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.7109375" style="26" customWidth="1"/>
    <col min="3" max="3" width="80.425781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22.28515625" style="6" customWidth="1"/>
    <col min="8" max="8" width="14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5" t="s">
        <v>25</v>
      </c>
      <c r="D2" s="81" t="s">
        <v>24</v>
      </c>
      <c r="E2" s="8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6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3" t="s">
        <v>26</v>
      </c>
      <c r="D4" s="87" t="s">
        <v>28</v>
      </c>
      <c r="E4" s="8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4"/>
      <c r="D5" s="89" t="s">
        <v>29</v>
      </c>
      <c r="E5" s="90"/>
      <c r="F5" s="4"/>
      <c r="G5" s="4"/>
      <c r="H5" s="4"/>
      <c r="I5" s="4"/>
      <c r="J5" s="4"/>
      <c r="K5" s="4"/>
      <c r="L5" s="80"/>
      <c r="M5" s="80"/>
      <c r="N5" s="6"/>
    </row>
    <row r="6" spans="1:14" ht="20.100000000000001" customHeight="1" x14ac:dyDescent="0.25">
      <c r="A6" s="7"/>
      <c r="B6" s="7"/>
      <c r="C6" s="7"/>
      <c r="D6" s="7"/>
      <c r="E6" s="7"/>
      <c r="L6" s="80"/>
      <c r="M6" s="80"/>
    </row>
    <row r="7" spans="1:14" ht="20.100000000000001" customHeight="1" x14ac:dyDescent="0.2">
      <c r="A7" s="8" t="s">
        <v>0</v>
      </c>
      <c r="B7" s="8"/>
      <c r="C7" s="9">
        <v>45026</v>
      </c>
      <c r="D7" s="8" t="s">
        <v>1</v>
      </c>
      <c r="E7" s="34">
        <v>20230400367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0" t="s">
        <v>34</v>
      </c>
      <c r="D9" s="12" t="s">
        <v>3</v>
      </c>
      <c r="E9" s="42" t="s">
        <v>36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8" t="s">
        <v>22</v>
      </c>
      <c r="B11" s="79"/>
      <c r="C11" s="40" t="s">
        <v>34</v>
      </c>
      <c r="D11" s="12" t="s">
        <v>23</v>
      </c>
      <c r="E11" s="33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1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3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67" t="s">
        <v>10</v>
      </c>
      <c r="B23" s="21" t="s">
        <v>11</v>
      </c>
      <c r="C23" s="21" t="s">
        <v>12</v>
      </c>
      <c r="D23" s="21" t="s">
        <v>13</v>
      </c>
      <c r="E23" s="67" t="s">
        <v>46</v>
      </c>
      <c r="F23" s="60" t="s">
        <v>14</v>
      </c>
      <c r="G23" s="39" t="s">
        <v>31</v>
      </c>
      <c r="H23" s="39" t="s">
        <v>32</v>
      </c>
      <c r="L23" s="16"/>
      <c r="M23" s="16"/>
    </row>
    <row r="24" spans="1:13" ht="15" x14ac:dyDescent="0.2">
      <c r="A24" s="75" t="s">
        <v>55</v>
      </c>
      <c r="B24" s="75" t="s">
        <v>56</v>
      </c>
      <c r="C24" s="59" t="s">
        <v>54</v>
      </c>
      <c r="D24" s="71">
        <v>1</v>
      </c>
      <c r="E24" s="72" t="s">
        <v>57</v>
      </c>
      <c r="F24" s="68"/>
      <c r="G24" s="73">
        <v>750</v>
      </c>
      <c r="H24" s="73">
        <v>750</v>
      </c>
      <c r="L24" s="16"/>
      <c r="M24" s="16"/>
    </row>
    <row r="25" spans="1:13" ht="15" x14ac:dyDescent="0.2">
      <c r="A25" s="69" t="s">
        <v>52</v>
      </c>
      <c r="B25" s="70" t="s">
        <v>53</v>
      </c>
      <c r="C25" s="59" t="s">
        <v>51</v>
      </c>
      <c r="D25" s="71">
        <v>1</v>
      </c>
      <c r="E25" s="72">
        <v>45940</v>
      </c>
      <c r="F25" s="68"/>
      <c r="G25" s="73">
        <v>700</v>
      </c>
      <c r="H25" s="73">
        <v>700</v>
      </c>
      <c r="L25" s="16"/>
      <c r="M25" s="16"/>
    </row>
    <row r="26" spans="1:13" ht="15" x14ac:dyDescent="0.2">
      <c r="A26" s="74" t="s">
        <v>49</v>
      </c>
      <c r="B26" s="74" t="s">
        <v>50</v>
      </c>
      <c r="C26" s="57" t="s">
        <v>47</v>
      </c>
      <c r="D26" s="56">
        <v>1</v>
      </c>
      <c r="E26" s="72" t="s">
        <v>48</v>
      </c>
      <c r="F26" s="44"/>
      <c r="G26" s="73">
        <v>1200</v>
      </c>
      <c r="H26" s="73">
        <v>1200</v>
      </c>
      <c r="L26" s="16"/>
      <c r="M26" s="16"/>
    </row>
    <row r="27" spans="1:13" ht="18" x14ac:dyDescent="0.25">
      <c r="A27" s="61"/>
      <c r="B27" s="62"/>
      <c r="C27" s="63"/>
      <c r="D27" s="64"/>
      <c r="E27" s="64"/>
      <c r="F27" s="65"/>
      <c r="G27" s="66" t="s">
        <v>38</v>
      </c>
      <c r="H27" s="76">
        <f>SUM(H24:H26)</f>
        <v>2650</v>
      </c>
      <c r="L27" s="16"/>
      <c r="M27" s="16"/>
    </row>
    <row r="28" spans="1:13" ht="18" x14ac:dyDescent="0.25">
      <c r="A28" s="61"/>
      <c r="B28" s="62"/>
      <c r="C28" s="63"/>
      <c r="D28" s="64"/>
      <c r="E28" s="64"/>
      <c r="F28" s="65"/>
      <c r="G28" s="66" t="s">
        <v>39</v>
      </c>
      <c r="H28" s="77">
        <f>+H27*0.12</f>
        <v>318</v>
      </c>
      <c r="L28" s="16"/>
      <c r="M28" s="16"/>
    </row>
    <row r="29" spans="1:13" ht="18" x14ac:dyDescent="0.25">
      <c r="A29" s="61"/>
      <c r="B29" s="62"/>
      <c r="C29" s="63"/>
      <c r="D29" s="64"/>
      <c r="E29" s="64"/>
      <c r="F29" s="65"/>
      <c r="G29" s="66" t="s">
        <v>40</v>
      </c>
      <c r="H29" s="77">
        <f>+H27+H28</f>
        <v>2968</v>
      </c>
      <c r="L29" s="16"/>
      <c r="M29" s="16"/>
    </row>
    <row r="30" spans="1:13" ht="20.100000000000001" customHeight="1" x14ac:dyDescent="0.25">
      <c r="A30" s="22"/>
      <c r="B30" s="20"/>
      <c r="C30" s="20"/>
      <c r="D30" s="54"/>
      <c r="F30" s="49"/>
      <c r="G30" s="50"/>
    </row>
    <row r="31" spans="1:13" ht="20.100000000000001" customHeight="1" x14ac:dyDescent="0.25">
      <c r="A31" s="22"/>
      <c r="B31" s="20"/>
      <c r="C31" s="20"/>
      <c r="D31" s="54"/>
      <c r="F31" s="49"/>
      <c r="G31" s="50"/>
    </row>
    <row r="32" spans="1:13" ht="20.100000000000001" customHeight="1" x14ac:dyDescent="0.25">
      <c r="A32" s="22"/>
      <c r="B32" s="20"/>
      <c r="C32" s="20"/>
      <c r="D32" s="54"/>
      <c r="F32" s="49"/>
      <c r="G32" s="50"/>
    </row>
    <row r="33" spans="1:7" ht="20.100000000000001" customHeight="1" x14ac:dyDescent="0.25">
      <c r="A33" s="22"/>
      <c r="B33" s="22"/>
      <c r="F33" s="49"/>
      <c r="G33" s="50"/>
    </row>
    <row r="34" spans="1:7" ht="20.100000000000001" customHeight="1" thickBot="1" x14ac:dyDescent="0.3">
      <c r="A34" s="24" t="s">
        <v>15</v>
      </c>
      <c r="B34" s="23"/>
      <c r="C34" s="25"/>
    </row>
    <row r="35" spans="1:7" ht="20.100000000000001" customHeight="1" x14ac:dyDescent="0.25">
      <c r="A35" s="24"/>
      <c r="B35" s="23"/>
      <c r="C35" s="23"/>
    </row>
    <row r="36" spans="1:7" ht="20.100000000000001" customHeight="1" x14ac:dyDescent="0.25">
      <c r="A36" s="24"/>
      <c r="B36" s="23"/>
      <c r="C36" s="23"/>
    </row>
    <row r="37" spans="1:7" ht="20.100000000000001" customHeight="1" thickBot="1" x14ac:dyDescent="0.3">
      <c r="A37" s="24" t="s">
        <v>16</v>
      </c>
      <c r="B37" s="23"/>
      <c r="C37" s="25"/>
    </row>
    <row r="38" spans="1:7" ht="20.100000000000001" customHeight="1" x14ac:dyDescent="0.25">
      <c r="A38" s="24"/>
      <c r="B38" s="23"/>
      <c r="C38" s="23"/>
    </row>
    <row r="39" spans="1:7" ht="20.100000000000001" customHeight="1" x14ac:dyDescent="0.25">
      <c r="A39" s="24"/>
    </row>
    <row r="40" spans="1:7" ht="20.100000000000001" customHeight="1" thickBot="1" x14ac:dyDescent="0.3">
      <c r="A40" s="24" t="s">
        <v>17</v>
      </c>
      <c r="C40" s="27"/>
    </row>
    <row r="41" spans="1:7" ht="20.100000000000001" customHeight="1" x14ac:dyDescent="0.25">
      <c r="A41" s="24"/>
    </row>
    <row r="42" spans="1:7" ht="20.100000000000001" customHeight="1" x14ac:dyDescent="0.25">
      <c r="A42" s="24"/>
    </row>
    <row r="43" spans="1:7" ht="20.100000000000001" customHeight="1" thickBot="1" x14ac:dyDescent="0.3">
      <c r="A43" s="24" t="s">
        <v>18</v>
      </c>
      <c r="C43" s="27"/>
    </row>
    <row r="44" spans="1:7" ht="20.100000000000001" customHeight="1" x14ac:dyDescent="0.25">
      <c r="A44" s="24"/>
    </row>
    <row r="45" spans="1:7" ht="20.100000000000001" customHeight="1" x14ac:dyDescent="0.25">
      <c r="A45" s="24"/>
    </row>
    <row r="46" spans="1:7" ht="20.100000000000001" customHeight="1" thickBot="1" x14ac:dyDescent="0.3">
      <c r="A46" s="24" t="s">
        <v>19</v>
      </c>
      <c r="C46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8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3BC4-0291-41BC-868A-24D3B19061B2}">
  <dimension ref="A1:N91"/>
  <sheetViews>
    <sheetView tabSelected="1" view="pageBreakPreview" zoomScaleNormal="100" zoomScaleSheetLayoutView="100" workbookViewId="0">
      <selection activeCell="C71" sqref="C7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25.855468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5" t="s">
        <v>25</v>
      </c>
      <c r="D2" s="81" t="s">
        <v>24</v>
      </c>
      <c r="E2" s="8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6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3" t="s">
        <v>26</v>
      </c>
      <c r="D4" s="87" t="s">
        <v>28</v>
      </c>
      <c r="E4" s="8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4"/>
      <c r="D5" s="89" t="s">
        <v>29</v>
      </c>
      <c r="E5" s="90"/>
      <c r="F5" s="4"/>
      <c r="G5" s="4"/>
      <c r="H5" s="4"/>
      <c r="I5" s="4"/>
      <c r="J5" s="4"/>
      <c r="K5" s="4"/>
      <c r="L5" s="80"/>
      <c r="M5" s="80"/>
      <c r="N5" s="6"/>
    </row>
    <row r="6" spans="1:14" ht="20.100000000000001" customHeight="1" x14ac:dyDescent="0.25">
      <c r="A6" s="7"/>
      <c r="B6" s="7"/>
      <c r="C6" s="7"/>
      <c r="D6" s="7"/>
      <c r="E6" s="7"/>
      <c r="L6" s="80"/>
      <c r="M6" s="80"/>
    </row>
    <row r="7" spans="1:14" ht="20.100000000000001" customHeight="1" x14ac:dyDescent="0.2">
      <c r="A7" s="8" t="s">
        <v>0</v>
      </c>
      <c r="B7" s="8"/>
      <c r="C7" s="9">
        <v>45040</v>
      </c>
      <c r="D7" s="8" t="s">
        <v>1</v>
      </c>
      <c r="E7" s="34">
        <v>20230400451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40" t="s">
        <v>34</v>
      </c>
      <c r="D9" s="12" t="s">
        <v>3</v>
      </c>
      <c r="E9" s="42" t="s">
        <v>36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8" t="s">
        <v>22</v>
      </c>
      <c r="B11" s="79"/>
      <c r="C11" s="40" t="s">
        <v>34</v>
      </c>
      <c r="D11" s="12" t="s">
        <v>23</v>
      </c>
      <c r="E11" s="33" t="s">
        <v>33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41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45041</v>
      </c>
      <c r="D15" s="12" t="s">
        <v>7</v>
      </c>
      <c r="E15" s="13" t="s">
        <v>37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58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59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9" t="s">
        <v>31</v>
      </c>
      <c r="G23" s="39" t="s">
        <v>32</v>
      </c>
      <c r="L23" s="16"/>
      <c r="M23" s="16"/>
    </row>
    <row r="24" spans="1:13" ht="15" x14ac:dyDescent="0.2">
      <c r="A24" s="91">
        <v>172037</v>
      </c>
      <c r="B24" s="92" t="s">
        <v>60</v>
      </c>
      <c r="C24" s="93" t="s">
        <v>61</v>
      </c>
      <c r="D24" s="44">
        <v>1</v>
      </c>
      <c r="E24" s="94"/>
      <c r="F24" s="95">
        <v>280</v>
      </c>
      <c r="G24" s="95">
        <f t="shared" ref="G24:G38" si="0">+D24*F24</f>
        <v>280</v>
      </c>
      <c r="L24" s="16"/>
      <c r="M24" s="16"/>
    </row>
    <row r="25" spans="1:13" ht="15" x14ac:dyDescent="0.2">
      <c r="A25" s="91">
        <v>172038</v>
      </c>
      <c r="B25" s="92" t="s">
        <v>62</v>
      </c>
      <c r="C25" s="93" t="s">
        <v>63</v>
      </c>
      <c r="D25" s="44">
        <v>1</v>
      </c>
      <c r="E25" s="94"/>
      <c r="F25" s="95">
        <v>280</v>
      </c>
      <c r="G25" s="95">
        <f t="shared" si="0"/>
        <v>280</v>
      </c>
      <c r="L25" s="16"/>
      <c r="M25" s="16"/>
    </row>
    <row r="26" spans="1:13" ht="15" x14ac:dyDescent="0.2">
      <c r="A26" s="91">
        <v>172039</v>
      </c>
      <c r="B26" s="92" t="s">
        <v>64</v>
      </c>
      <c r="C26" s="93" t="s">
        <v>65</v>
      </c>
      <c r="D26" s="44">
        <v>1</v>
      </c>
      <c r="E26" s="94"/>
      <c r="F26" s="95">
        <v>280</v>
      </c>
      <c r="G26" s="95">
        <f t="shared" si="0"/>
        <v>280</v>
      </c>
      <c r="L26" s="16"/>
      <c r="M26" s="16"/>
    </row>
    <row r="27" spans="1:13" ht="15" x14ac:dyDescent="0.2">
      <c r="A27" s="91">
        <v>172040</v>
      </c>
      <c r="B27" s="92" t="s">
        <v>66</v>
      </c>
      <c r="C27" s="93" t="s">
        <v>67</v>
      </c>
      <c r="D27" s="44">
        <v>1</v>
      </c>
      <c r="E27" s="94"/>
      <c r="F27" s="95">
        <v>280</v>
      </c>
      <c r="G27" s="95">
        <f t="shared" si="0"/>
        <v>280</v>
      </c>
      <c r="L27" s="16"/>
      <c r="M27" s="16"/>
    </row>
    <row r="28" spans="1:13" ht="15" x14ac:dyDescent="0.2">
      <c r="A28" s="91">
        <v>172041</v>
      </c>
      <c r="B28" s="92" t="s">
        <v>68</v>
      </c>
      <c r="C28" s="93" t="s">
        <v>69</v>
      </c>
      <c r="D28" s="44">
        <v>1</v>
      </c>
      <c r="E28" s="94"/>
      <c r="F28" s="95">
        <v>280</v>
      </c>
      <c r="G28" s="95">
        <f t="shared" si="0"/>
        <v>280</v>
      </c>
      <c r="L28" s="16"/>
      <c r="M28" s="16"/>
    </row>
    <row r="29" spans="1:13" ht="15" x14ac:dyDescent="0.2">
      <c r="A29" s="91">
        <v>172042</v>
      </c>
      <c r="B29" s="92" t="s">
        <v>70</v>
      </c>
      <c r="C29" s="93" t="s">
        <v>71</v>
      </c>
      <c r="D29" s="44">
        <v>1</v>
      </c>
      <c r="E29" s="94"/>
      <c r="F29" s="95">
        <v>280</v>
      </c>
      <c r="G29" s="95">
        <f t="shared" si="0"/>
        <v>280</v>
      </c>
      <c r="L29" s="16"/>
      <c r="M29" s="16"/>
    </row>
    <row r="30" spans="1:13" ht="15" x14ac:dyDescent="0.2">
      <c r="A30" s="91">
        <v>172043</v>
      </c>
      <c r="B30" s="92" t="s">
        <v>72</v>
      </c>
      <c r="C30" s="93" t="s">
        <v>73</v>
      </c>
      <c r="D30" s="44">
        <v>1</v>
      </c>
      <c r="E30" s="94"/>
      <c r="F30" s="95">
        <v>280</v>
      </c>
      <c r="G30" s="95">
        <f t="shared" si="0"/>
        <v>280</v>
      </c>
      <c r="L30" s="16"/>
      <c r="M30" s="16"/>
    </row>
    <row r="31" spans="1:13" ht="15" x14ac:dyDescent="0.2">
      <c r="A31" s="91">
        <v>172044</v>
      </c>
      <c r="B31" s="92" t="s">
        <v>74</v>
      </c>
      <c r="C31" s="93" t="s">
        <v>75</v>
      </c>
      <c r="D31" s="44">
        <v>1</v>
      </c>
      <c r="E31" s="94"/>
      <c r="F31" s="95">
        <v>280</v>
      </c>
      <c r="G31" s="95">
        <f t="shared" si="0"/>
        <v>280</v>
      </c>
      <c r="L31" s="16"/>
      <c r="M31" s="16"/>
    </row>
    <row r="32" spans="1:13" ht="15" x14ac:dyDescent="0.2">
      <c r="A32" s="91">
        <v>172045</v>
      </c>
      <c r="B32" s="92" t="s">
        <v>76</v>
      </c>
      <c r="C32" s="93" t="s">
        <v>77</v>
      </c>
      <c r="D32" s="44">
        <v>1</v>
      </c>
      <c r="E32" s="94"/>
      <c r="F32" s="95">
        <v>280</v>
      </c>
      <c r="G32" s="95">
        <f t="shared" si="0"/>
        <v>280</v>
      </c>
      <c r="L32" s="16"/>
      <c r="M32" s="16"/>
    </row>
    <row r="33" spans="1:13" ht="15" x14ac:dyDescent="0.2">
      <c r="A33" s="91">
        <v>172046</v>
      </c>
      <c r="B33" s="92" t="s">
        <v>78</v>
      </c>
      <c r="C33" s="93" t="s">
        <v>79</v>
      </c>
      <c r="D33" s="44">
        <v>1</v>
      </c>
      <c r="E33" s="94"/>
      <c r="F33" s="95">
        <v>280</v>
      </c>
      <c r="G33" s="95">
        <f t="shared" si="0"/>
        <v>280</v>
      </c>
      <c r="L33" s="16"/>
      <c r="M33" s="16"/>
    </row>
    <row r="34" spans="1:13" ht="15" x14ac:dyDescent="0.2">
      <c r="A34" s="91">
        <v>172047</v>
      </c>
      <c r="B34" s="92" t="s">
        <v>80</v>
      </c>
      <c r="C34" s="93" t="s">
        <v>81</v>
      </c>
      <c r="D34" s="44">
        <v>1</v>
      </c>
      <c r="E34" s="94"/>
      <c r="F34" s="95">
        <v>280</v>
      </c>
      <c r="G34" s="95">
        <f t="shared" si="0"/>
        <v>280</v>
      </c>
      <c r="L34" s="16"/>
      <c r="M34" s="16"/>
    </row>
    <row r="35" spans="1:13" ht="15" x14ac:dyDescent="0.2">
      <c r="A35" s="91">
        <v>172048</v>
      </c>
      <c r="B35" s="92" t="s">
        <v>82</v>
      </c>
      <c r="C35" s="93" t="s">
        <v>83</v>
      </c>
      <c r="D35" s="44">
        <v>1</v>
      </c>
      <c r="E35" s="94"/>
      <c r="F35" s="95">
        <v>280</v>
      </c>
      <c r="G35" s="95">
        <f t="shared" si="0"/>
        <v>280</v>
      </c>
      <c r="L35" s="16"/>
      <c r="M35" s="16"/>
    </row>
    <row r="36" spans="1:13" ht="15" x14ac:dyDescent="0.2">
      <c r="A36" s="91">
        <v>172049</v>
      </c>
      <c r="B36" s="92" t="s">
        <v>84</v>
      </c>
      <c r="C36" s="93" t="s">
        <v>85</v>
      </c>
      <c r="D36" s="44">
        <v>1</v>
      </c>
      <c r="E36" s="94"/>
      <c r="F36" s="95">
        <v>280</v>
      </c>
      <c r="G36" s="95">
        <f t="shared" si="0"/>
        <v>280</v>
      </c>
      <c r="L36" s="16"/>
      <c r="M36" s="16"/>
    </row>
    <row r="37" spans="1:13" ht="15" x14ac:dyDescent="0.2">
      <c r="A37" s="91">
        <v>172051</v>
      </c>
      <c r="B37" s="96">
        <v>221153116</v>
      </c>
      <c r="C37" s="93" t="s">
        <v>86</v>
      </c>
      <c r="D37" s="44">
        <v>1</v>
      </c>
      <c r="E37" s="94"/>
      <c r="F37" s="95">
        <v>280</v>
      </c>
      <c r="G37" s="95">
        <f t="shared" si="0"/>
        <v>280</v>
      </c>
      <c r="L37" s="16"/>
      <c r="M37" s="16"/>
    </row>
    <row r="38" spans="1:13" ht="15" x14ac:dyDescent="0.2">
      <c r="A38" s="91">
        <v>172053</v>
      </c>
      <c r="B38" s="96">
        <v>200214908</v>
      </c>
      <c r="C38" s="93" t="s">
        <v>87</v>
      </c>
      <c r="D38" s="44">
        <v>1</v>
      </c>
      <c r="E38" s="94"/>
      <c r="F38" s="95">
        <v>280</v>
      </c>
      <c r="G38" s="95">
        <f t="shared" si="0"/>
        <v>280</v>
      </c>
      <c r="L38" s="16"/>
      <c r="M38" s="16"/>
    </row>
    <row r="39" spans="1:13" ht="20.100000000000001" customHeight="1" x14ac:dyDescent="0.2">
      <c r="A39" s="51">
        <v>880200</v>
      </c>
      <c r="B39" s="52">
        <v>42111</v>
      </c>
      <c r="C39" s="51" t="s">
        <v>111</v>
      </c>
      <c r="D39" s="44">
        <v>2</v>
      </c>
      <c r="E39" s="45"/>
      <c r="F39" s="46">
        <v>120</v>
      </c>
      <c r="G39" s="46">
        <f t="shared" ref="G39" si="1">+D39*F39</f>
        <v>240</v>
      </c>
    </row>
    <row r="40" spans="1:13" ht="20.100000000000001" customHeight="1" x14ac:dyDescent="0.25">
      <c r="A40" s="22"/>
      <c r="B40" s="22"/>
      <c r="F40" s="47" t="s">
        <v>38</v>
      </c>
      <c r="G40" s="43">
        <f>SUM(G39:G39)</f>
        <v>240</v>
      </c>
    </row>
    <row r="41" spans="1:13" ht="20.100000000000001" customHeight="1" x14ac:dyDescent="0.25">
      <c r="A41" s="22"/>
      <c r="B41" s="22"/>
      <c r="F41" s="48" t="s">
        <v>39</v>
      </c>
      <c r="G41" s="43">
        <f>+G40*0.12</f>
        <v>28.799999999999997</v>
      </c>
    </row>
    <row r="42" spans="1:13" ht="20.100000000000001" customHeight="1" x14ac:dyDescent="0.25">
      <c r="A42" s="22"/>
      <c r="B42" s="22"/>
      <c r="F42" s="47" t="s">
        <v>40</v>
      </c>
      <c r="G42" s="43">
        <f>+G40+G41</f>
        <v>268.8</v>
      </c>
    </row>
    <row r="43" spans="1:13" ht="20.100000000000001" customHeight="1" x14ac:dyDescent="0.25">
      <c r="A43" s="22"/>
      <c r="B43" s="22"/>
      <c r="F43" s="49"/>
      <c r="G43" s="50"/>
    </row>
    <row r="44" spans="1:13" ht="20.100000000000001" customHeight="1" x14ac:dyDescent="0.25">
      <c r="A44" s="22"/>
      <c r="B44" s="104" t="s">
        <v>88</v>
      </c>
      <c r="C44" s="104"/>
      <c r="D44" s="101"/>
      <c r="F44" s="49"/>
      <c r="G44" s="50"/>
    </row>
    <row r="45" spans="1:13" ht="20.100000000000001" customHeight="1" x14ac:dyDescent="0.25">
      <c r="A45" s="22"/>
      <c r="B45" s="53" t="s">
        <v>41</v>
      </c>
      <c r="C45" s="53" t="s">
        <v>89</v>
      </c>
      <c r="D45" s="101"/>
      <c r="F45" s="49"/>
      <c r="G45" s="50"/>
    </row>
    <row r="46" spans="1:13" ht="20.100000000000001" customHeight="1" x14ac:dyDescent="0.25">
      <c r="A46" s="22"/>
      <c r="B46" s="44">
        <v>2</v>
      </c>
      <c r="C46" s="55" t="s">
        <v>90</v>
      </c>
      <c r="D46" s="102"/>
      <c r="F46" s="49"/>
      <c r="G46" s="50"/>
    </row>
    <row r="47" spans="1:13" ht="20.100000000000001" customHeight="1" x14ac:dyDescent="0.25">
      <c r="A47" s="22"/>
      <c r="B47" s="44">
        <v>2</v>
      </c>
      <c r="C47" s="55" t="s">
        <v>91</v>
      </c>
      <c r="D47" s="102"/>
      <c r="F47" s="49"/>
      <c r="G47" s="50"/>
    </row>
    <row r="48" spans="1:13" ht="20.100000000000001" customHeight="1" x14ac:dyDescent="0.25">
      <c r="A48" s="22"/>
      <c r="B48" s="44">
        <v>2</v>
      </c>
      <c r="C48" s="55" t="s">
        <v>92</v>
      </c>
      <c r="D48" s="102"/>
      <c r="F48" s="49"/>
      <c r="G48" s="50"/>
    </row>
    <row r="49" spans="1:7" ht="20.100000000000001" customHeight="1" x14ac:dyDescent="0.25">
      <c r="A49" s="22"/>
      <c r="B49" s="44">
        <v>2</v>
      </c>
      <c r="C49" s="55" t="s">
        <v>93</v>
      </c>
      <c r="D49" s="102"/>
      <c r="F49" s="49"/>
      <c r="G49" s="50"/>
    </row>
    <row r="50" spans="1:7" ht="20.100000000000001" customHeight="1" x14ac:dyDescent="0.25">
      <c r="A50" s="22"/>
      <c r="B50" s="44">
        <v>2</v>
      </c>
      <c r="C50" s="55" t="s">
        <v>94</v>
      </c>
      <c r="D50" s="102"/>
      <c r="F50" s="49"/>
      <c r="G50" s="50"/>
    </row>
    <row r="51" spans="1:7" ht="20.100000000000001" customHeight="1" x14ac:dyDescent="0.25">
      <c r="A51" s="22"/>
      <c r="B51" s="44">
        <v>2</v>
      </c>
      <c r="C51" s="97" t="s">
        <v>95</v>
      </c>
      <c r="D51" s="102"/>
      <c r="F51" s="49"/>
      <c r="G51" s="50"/>
    </row>
    <row r="52" spans="1:7" ht="20.100000000000001" customHeight="1" x14ac:dyDescent="0.25">
      <c r="A52" s="22"/>
      <c r="B52" s="44">
        <v>2</v>
      </c>
      <c r="C52" s="97" t="s">
        <v>96</v>
      </c>
      <c r="D52" s="102"/>
      <c r="F52" s="49"/>
      <c r="G52" s="50"/>
    </row>
    <row r="53" spans="1:7" ht="20.100000000000001" customHeight="1" x14ac:dyDescent="0.25">
      <c r="A53" s="22"/>
      <c r="B53" s="44">
        <v>1</v>
      </c>
      <c r="C53" s="97" t="s">
        <v>97</v>
      </c>
      <c r="D53" s="102"/>
      <c r="F53" s="49"/>
      <c r="G53" s="50"/>
    </row>
    <row r="54" spans="1:7" ht="20.100000000000001" customHeight="1" x14ac:dyDescent="0.25">
      <c r="A54" s="22"/>
      <c r="B54" s="44">
        <v>1</v>
      </c>
      <c r="C54" s="97" t="s">
        <v>98</v>
      </c>
      <c r="D54" s="102"/>
      <c r="F54" s="49"/>
      <c r="G54" s="50"/>
    </row>
    <row r="55" spans="1:7" ht="20.100000000000001" customHeight="1" x14ac:dyDescent="0.25">
      <c r="A55" s="22"/>
      <c r="B55" s="44">
        <v>1</v>
      </c>
      <c r="C55" s="97" t="s">
        <v>99</v>
      </c>
      <c r="D55" s="102"/>
      <c r="F55" s="49"/>
      <c r="G55" s="50"/>
    </row>
    <row r="56" spans="1:7" ht="20.100000000000001" customHeight="1" x14ac:dyDescent="0.25">
      <c r="A56" s="22"/>
      <c r="B56" s="44">
        <v>1</v>
      </c>
      <c r="C56" s="97" t="s">
        <v>100</v>
      </c>
      <c r="D56" s="102"/>
      <c r="F56" s="49"/>
      <c r="G56" s="50"/>
    </row>
    <row r="57" spans="1:7" ht="20.100000000000001" customHeight="1" x14ac:dyDescent="0.25">
      <c r="A57" s="22"/>
      <c r="B57" s="44">
        <v>1</v>
      </c>
      <c r="C57" s="97" t="s">
        <v>101</v>
      </c>
      <c r="D57" s="102"/>
      <c r="F57" s="49"/>
      <c r="G57" s="50"/>
    </row>
    <row r="58" spans="1:7" ht="20.100000000000001" customHeight="1" x14ac:dyDescent="0.25">
      <c r="A58" s="22"/>
      <c r="B58" s="44">
        <v>1</v>
      </c>
      <c r="C58" s="97" t="s">
        <v>102</v>
      </c>
      <c r="D58" s="102"/>
      <c r="F58" s="49"/>
      <c r="G58" s="50"/>
    </row>
    <row r="59" spans="1:7" ht="20.100000000000001" customHeight="1" x14ac:dyDescent="0.25">
      <c r="A59" s="22"/>
      <c r="B59" s="44">
        <v>1</v>
      </c>
      <c r="C59" s="97" t="s">
        <v>103</v>
      </c>
      <c r="D59" s="102"/>
      <c r="F59" s="49"/>
      <c r="G59" s="50"/>
    </row>
    <row r="60" spans="1:7" ht="20.100000000000001" customHeight="1" x14ac:dyDescent="0.25">
      <c r="A60" s="22"/>
      <c r="B60" s="105">
        <v>1</v>
      </c>
      <c r="C60" s="98" t="s">
        <v>104</v>
      </c>
      <c r="D60" s="102"/>
      <c r="F60" s="49"/>
      <c r="G60" s="50"/>
    </row>
    <row r="61" spans="1:7" ht="20.100000000000001" customHeight="1" x14ac:dyDescent="0.25">
      <c r="A61" s="22"/>
      <c r="B61" s="105">
        <v>1</v>
      </c>
      <c r="C61" s="98" t="s">
        <v>105</v>
      </c>
      <c r="D61" s="103"/>
      <c r="F61" s="49"/>
      <c r="G61" s="50"/>
    </row>
    <row r="62" spans="1:7" ht="20.100000000000001" customHeight="1" x14ac:dyDescent="0.25">
      <c r="A62" s="22"/>
      <c r="B62" s="105">
        <v>1</v>
      </c>
      <c r="C62" s="98" t="s">
        <v>106</v>
      </c>
      <c r="F62" s="49"/>
      <c r="G62" s="50"/>
    </row>
    <row r="63" spans="1:7" ht="20.100000000000001" customHeight="1" x14ac:dyDescent="0.25">
      <c r="A63" s="22"/>
      <c r="B63" s="105">
        <v>1</v>
      </c>
      <c r="C63" s="98" t="s">
        <v>107</v>
      </c>
      <c r="F63" s="49"/>
      <c r="G63" s="50"/>
    </row>
    <row r="64" spans="1:7" ht="20.100000000000001" customHeight="1" x14ac:dyDescent="0.25">
      <c r="A64" s="22"/>
      <c r="B64" s="44">
        <v>1</v>
      </c>
      <c r="C64" s="98" t="s">
        <v>108</v>
      </c>
      <c r="F64" s="49"/>
      <c r="G64" s="50"/>
    </row>
    <row r="65" spans="1:7" ht="20.100000000000001" customHeight="1" x14ac:dyDescent="0.25">
      <c r="A65" s="22"/>
      <c r="B65" s="105">
        <v>1</v>
      </c>
      <c r="C65" s="98" t="s">
        <v>109</v>
      </c>
      <c r="F65" s="49"/>
      <c r="G65" s="50"/>
    </row>
    <row r="66" spans="1:7" ht="20.100000000000001" customHeight="1" x14ac:dyDescent="0.25">
      <c r="A66" s="22"/>
      <c r="B66" s="71">
        <v>1</v>
      </c>
      <c r="C66" s="99" t="s">
        <v>110</v>
      </c>
      <c r="F66" s="49"/>
      <c r="G66" s="50"/>
    </row>
    <row r="67" spans="1:7" ht="20.100000000000001" customHeight="1" x14ac:dyDescent="0.25">
      <c r="A67" s="22"/>
      <c r="B67" s="58">
        <f>SUM(B46:B66)</f>
        <v>28</v>
      </c>
      <c r="C67" s="100"/>
      <c r="F67" s="49"/>
      <c r="G67" s="50"/>
    </row>
    <row r="68" spans="1:7" ht="20.100000000000001" customHeight="1" x14ac:dyDescent="0.25">
      <c r="A68" s="22"/>
      <c r="B68" s="22"/>
      <c r="F68" s="49"/>
      <c r="G68" s="50"/>
    </row>
    <row r="69" spans="1:7" ht="20.100000000000001" customHeight="1" x14ac:dyDescent="0.25">
      <c r="A69" s="22"/>
      <c r="B69" s="20"/>
      <c r="C69" s="20"/>
      <c r="D69" s="54"/>
      <c r="F69" s="49"/>
      <c r="G69" s="50"/>
    </row>
    <row r="70" spans="1:7" ht="20.100000000000001" customHeight="1" x14ac:dyDescent="0.25">
      <c r="A70" s="22"/>
      <c r="B70" s="44">
        <v>1</v>
      </c>
      <c r="C70" s="55" t="s">
        <v>43</v>
      </c>
      <c r="D70" s="54"/>
      <c r="F70" s="49"/>
      <c r="G70" s="50"/>
    </row>
    <row r="71" spans="1:7" ht="20.100000000000001" customHeight="1" x14ac:dyDescent="0.25">
      <c r="A71" s="22"/>
      <c r="B71" s="44">
        <v>4</v>
      </c>
      <c r="C71" s="55" t="s">
        <v>44</v>
      </c>
      <c r="D71" s="54"/>
      <c r="F71" s="49"/>
      <c r="G71" s="50"/>
    </row>
    <row r="72" spans="1:7" ht="20.100000000000001" customHeight="1" x14ac:dyDescent="0.25">
      <c r="A72" s="22"/>
      <c r="B72" s="44">
        <v>1</v>
      </c>
      <c r="C72" s="55" t="s">
        <v>45</v>
      </c>
      <c r="D72" s="54"/>
      <c r="F72" s="49"/>
      <c r="G72" s="50"/>
    </row>
    <row r="73" spans="1:7" ht="20.100000000000001" customHeight="1" x14ac:dyDescent="0.25">
      <c r="A73" s="22"/>
      <c r="B73" s="53">
        <f>SUM(B70:B72)</f>
        <v>6</v>
      </c>
      <c r="C73" s="44"/>
      <c r="D73" s="54"/>
      <c r="F73" s="49"/>
      <c r="G73" s="50"/>
    </row>
    <row r="74" spans="1:7" ht="20.100000000000001" customHeight="1" x14ac:dyDescent="0.25">
      <c r="A74" s="22"/>
      <c r="B74" s="20"/>
      <c r="C74" s="20"/>
      <c r="D74" s="54"/>
      <c r="F74" s="49"/>
      <c r="G74" s="50"/>
    </row>
    <row r="75" spans="1:7" ht="20.100000000000001" customHeight="1" x14ac:dyDescent="0.25">
      <c r="A75" s="22"/>
      <c r="B75" s="20"/>
      <c r="C75" s="20"/>
      <c r="D75" s="54"/>
      <c r="F75" s="49"/>
      <c r="G75" s="50"/>
    </row>
    <row r="76" spans="1:7" ht="20.100000000000001" customHeight="1" x14ac:dyDescent="0.25">
      <c r="A76" s="22"/>
      <c r="B76" s="20"/>
      <c r="C76" s="20"/>
      <c r="D76" s="54"/>
      <c r="F76" s="49"/>
      <c r="G76" s="50"/>
    </row>
    <row r="77" spans="1:7" ht="20.100000000000001" customHeight="1" x14ac:dyDescent="0.25">
      <c r="A77" s="22"/>
      <c r="B77" s="20"/>
      <c r="C77" s="20"/>
      <c r="D77" s="54"/>
      <c r="F77" s="49"/>
      <c r="G77" s="50"/>
    </row>
    <row r="78" spans="1:7" ht="20.100000000000001" customHeight="1" x14ac:dyDescent="0.25">
      <c r="A78" s="22"/>
      <c r="B78" s="22"/>
      <c r="F78" s="49"/>
      <c r="G78" s="50"/>
    </row>
    <row r="79" spans="1:7" ht="20.100000000000001" customHeight="1" thickBot="1" x14ac:dyDescent="0.3">
      <c r="A79" s="24" t="s">
        <v>15</v>
      </c>
      <c r="B79" s="23"/>
      <c r="C79" s="25"/>
    </row>
    <row r="80" spans="1:7" ht="20.100000000000001" customHeight="1" x14ac:dyDescent="0.25">
      <c r="A80" s="24"/>
      <c r="B80" s="23"/>
      <c r="C80" s="23"/>
    </row>
    <row r="81" spans="1:3" ht="20.100000000000001" customHeight="1" x14ac:dyDescent="0.25">
      <c r="A81" s="24"/>
      <c r="B81" s="23"/>
      <c r="C81" s="23"/>
    </row>
    <row r="82" spans="1:3" ht="20.100000000000001" customHeight="1" thickBot="1" x14ac:dyDescent="0.3">
      <c r="A82" s="24" t="s">
        <v>16</v>
      </c>
      <c r="B82" s="23"/>
      <c r="C82" s="25"/>
    </row>
    <row r="83" spans="1:3" ht="20.100000000000001" customHeight="1" x14ac:dyDescent="0.25">
      <c r="A83" s="24"/>
      <c r="B83" s="23"/>
      <c r="C83" s="23"/>
    </row>
    <row r="84" spans="1:3" ht="20.100000000000001" customHeight="1" x14ac:dyDescent="0.25">
      <c r="A84" s="24"/>
    </row>
    <row r="85" spans="1:3" ht="20.100000000000001" customHeight="1" thickBot="1" x14ac:dyDescent="0.3">
      <c r="A85" s="24" t="s">
        <v>17</v>
      </c>
      <c r="C85" s="27"/>
    </row>
    <row r="86" spans="1:3" ht="20.100000000000001" customHeight="1" x14ac:dyDescent="0.25">
      <c r="A86" s="24"/>
    </row>
    <row r="87" spans="1:3" ht="20.100000000000001" customHeight="1" x14ac:dyDescent="0.25">
      <c r="A87" s="24"/>
    </row>
    <row r="88" spans="1:3" ht="20.100000000000001" customHeight="1" thickBot="1" x14ac:dyDescent="0.3">
      <c r="A88" s="24" t="s">
        <v>18</v>
      </c>
      <c r="C88" s="27"/>
    </row>
    <row r="89" spans="1:3" ht="20.100000000000001" customHeight="1" x14ac:dyDescent="0.25">
      <c r="A89" s="24"/>
    </row>
    <row r="90" spans="1:3" ht="20.100000000000001" customHeight="1" x14ac:dyDescent="0.25">
      <c r="A90" s="24"/>
    </row>
    <row r="91" spans="1:3" ht="20.100000000000001" customHeight="1" thickBot="1" x14ac:dyDescent="0.3">
      <c r="A91" s="24" t="s">
        <v>19</v>
      </c>
      <c r="C91" s="27"/>
    </row>
  </sheetData>
  <mergeCells count="8">
    <mergeCell ref="L5:M6"/>
    <mergeCell ref="B44:C44"/>
    <mergeCell ref="A11:B11"/>
    <mergeCell ref="C2:C3"/>
    <mergeCell ref="D2:E2"/>
    <mergeCell ref="C4:C5"/>
    <mergeCell ref="D4:E4"/>
    <mergeCell ref="D5:E5"/>
  </mergeCells>
  <conditionalFormatting sqref="C26">
    <cfRule type="duplicateValues" dxfId="0" priority="1"/>
  </conditionalFormatting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INJERTOS </vt:lpstr>
      <vt:lpstr>Hoja2</vt:lpstr>
      <vt:lpstr>Hoja2!Área_de_impresión</vt:lpstr>
      <vt:lpstr>'INJERTOS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2023-04-24T20:20:53Z</cp:lastPrinted>
  <dcterms:created xsi:type="dcterms:W3CDTF">2023-01-26T13:28:36Z</dcterms:created>
  <dcterms:modified xsi:type="dcterms:W3CDTF">2023-04-24T20:36:08Z</dcterms:modified>
</cp:coreProperties>
</file>