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4B7B3483-CC6C-4A52-BB56-79C880630F68}" xr6:coauthVersionLast="47" xr6:coauthVersionMax="47" xr10:uidLastSave="{00000000-0000-0000-0000-000000000000}"/>
  <bookViews>
    <workbookView xWindow="-120" yWindow="-120" windowWidth="29040" windowHeight="15840" xr2:uid="{C2CC20B8-E7D7-4596-B668-79DBEF849D35}"/>
  </bookViews>
  <sheets>
    <sheet name="Hoja1" sheetId="1" r:id="rId1"/>
  </sheets>
  <definedNames>
    <definedName name="_xlnm.Print_Area" localSheetId="0">Hoja1!$A$1:$G$169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53" i="1"/>
  <c r="G54" i="1"/>
  <c r="G55" i="1"/>
  <c r="G56" i="1"/>
  <c r="G57" i="1"/>
  <c r="G58" i="1"/>
  <c r="G59" i="1"/>
  <c r="G62" i="1" l="1"/>
  <c r="G61" i="1"/>
  <c r="G52" i="1"/>
  <c r="G50" i="1"/>
  <c r="G49" i="1"/>
  <c r="G48" i="1"/>
  <c r="G47" i="1"/>
  <c r="G46" i="1"/>
  <c r="G45" i="1"/>
  <c r="G44" i="1"/>
  <c r="G43" i="1"/>
  <c r="G42" i="1"/>
  <c r="G40" i="1"/>
  <c r="G39" i="1"/>
  <c r="G38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B148" i="1" l="1"/>
  <c r="B139" i="1"/>
  <c r="B128" i="1"/>
  <c r="B105" i="1"/>
  <c r="B93" i="1"/>
  <c r="D60" i="1"/>
  <c r="D51" i="1"/>
  <c r="D41" i="1"/>
  <c r="G41" i="1" s="1"/>
  <c r="D36" i="1"/>
  <c r="D31" i="1"/>
  <c r="C5" i="1"/>
  <c r="G64" i="1" l="1"/>
  <c r="G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62BD834-6E1F-4D78-9830-822DDC6996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A8AC290E-23F6-4714-B004-6873690961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8AD401-DEBE-446C-8BAF-E5AE2C637D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9BFD45D-3CDE-4890-9DF6-14007197BD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<sst xmlns="http://schemas.openxmlformats.org/spreadsheetml/2006/main" count="183" uniqueCount="176">
  <si>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</si>
  <si>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</si>
  <si>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</si>
  <si>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</si>
  <si>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</si>
  <si>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</si>
  <si>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</si>
  <si>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</si>
  <si>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</si>
  <si>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</si>
  <si>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</si>
  <si>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</si>
  <si>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</si>
  <si>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</si>
  <si>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</si>
  <si>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</si>
  <si>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11:00AM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</si>
  <si>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</si>
  <si>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</si>
  <si>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</si>
  <si>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</si>
  <si>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</si>
  <si>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</si>
  <si>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</si>
  <si>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</si>
  <si>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</si>
  <si>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</si>
  <si>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211102/3102</t>
  </si>
  <si>
    <t>DIAMOND™ CO-CR-MO BIPOLAR HEAD 39# (F39/F24)</t>
  </si>
  <si>
    <t>99-055/41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</si>
  <si>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</si>
  <si>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</si>
  <si>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</si>
  <si>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</si>
  <si>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</si>
  <si>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</si>
  <si>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</si>
  <si>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</si>
  <si>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</si>
  <si>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</si>
  <si>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</si>
  <si>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</si>
  <si>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</si>
  <si>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</si>
  <si>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</si>
  <si>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</si>
  <si>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</si>
  <si>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</si>
  <si>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</si>
  <si>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</si>
  <si>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</si>
  <si>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</si>
  <si>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</si>
  <si>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</si>
  <si>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</si>
  <si>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</si>
  <si>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</si>
  <si>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</si>
  <si>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</si>
  <si>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</si>
  <si>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</si>
  <si>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</si>
  <si>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</si>
  <si>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</si>
  <si>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</si>
  <si>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</si>
  <si>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</si>
  <si>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</si>
  <si>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</si>
  <si>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</si>
  <si>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</si>
  <si>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</si>
  <si>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</si>
  <si>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</si>
  <si>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</si>
  <si>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</si>
  <si>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</si>
  <si>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</si>
  <si>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</si>
  <si>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128-822/02</t>
  </si>
  <si>
    <t>DIAMOND™ CO-CR-MO FEMORAL HEAD ?22 × 0MM</t>
  </si>
  <si>
    <t>128-822/01</t>
  </si>
  <si>
    <t>DIAMOND™ CO-CR-MO FEMORAL HEAD ?22 × -3.5MM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</si>
  <si>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</si>
  <si>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</si>
  <si>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</si>
  <si>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</si>
  <si>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</si>
  <si>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</si>
  <si>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</si>
  <si>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</si>
  <si>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</si>
  <si>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</si>
  <si>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</si>
  <si>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</si>
  <si>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</si>
  <si>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CEMENTO OSEO CON ANTIBIOTICO (GENTAMICINA)</t>
  </si>
  <si>
    <t>PROTESIS DE CADERA</t>
  </si>
  <si>
    <t>INSTRUMENTAL PARA FEMUR # 1</t>
  </si>
  <si>
    <t>CANTIDAD</t>
  </si>
  <si>
    <t>DESCRIPCION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</si>
  <si>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</si>
  <si>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</si>
  <si>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</si>
  <si>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</si>
  <si>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</si>
  <si>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</si>
  <si>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</si>
  <si>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</si>
  <si>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</si>
  <si>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</si>
  <si>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</si>
  <si>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</si>
  <si>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</si>
  <si>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</si>
  <si>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</si>
  <si>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</si>
  <si>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</si>
  <si>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</si>
  <si>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</si>
  <si>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(1 GRANDE- 3 PEQUEÑAS)</t>
  </si>
  <si>
    <t>BANDEJA INFERIOR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</si>
  <si>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</si>
  <si>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</si>
  <si>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</si>
  <si>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</si>
  <si>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</si>
  <si>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</si>
  <si>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</si>
  <si>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</si>
  <si>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</si>
  <si>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</si>
  <si>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</si>
  <si>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</si>
  <si>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</si>
  <si>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</si>
  <si>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</si>
  <si>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</si>
  <si>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</si>
  <si>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</si>
  <si>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</si>
  <si>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</si>
  <si>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</si>
  <si>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</si>
  <si>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</si>
  <si>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</si>
  <si>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</si>
  <si>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</si>
  <si>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</si>
  <si>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</si>
  <si>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</si>
  <si>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</si>
  <si>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</si>
  <si>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</si>
  <si>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POSICIONADOR BLANCO PLASTICO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</si>
  <si>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</si>
  <si>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</si>
  <si>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</si>
  <si>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</si>
  <si>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</si>
  <si>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</si>
  <si>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</si>
  <si>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</si>
  <si>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</si>
  <si>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</si>
  <si>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</si>
  <si>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</si>
  <si>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</si>
  <si>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</si>
  <si>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</si>
  <si>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800007</t>
  </si>
  <si>
    <t>20230300060</t>
  </si>
  <si>
    <t>TEOTON SERVICIOS DE SALUD S.A.S.</t>
  </si>
  <si>
    <t>0990277583001</t>
  </si>
  <si>
    <t>AV. DEL PERIODISTA Y CALLE 11A</t>
  </si>
  <si>
    <t>DR. ARMIJOS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</si>
</sst>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0.000"/>
    <numFmt numFmtId="167" formatCode="_-[$$-240A]\ * #,##0.00_-;\-[$$-240A]\ * #,##0.00_-;_-[$$-240A]\ * &quot;-&quot;??_-;_-@_-"/>
    <numFmt numFmtId="168" formatCode="_ &quot;$&quot;* #,##0.00_ ;_ &quot;$&quot;* \-#,##0.00_ ;_ &quot;$&quot;* &quot;-&quot;??_ ;_ @_ "/>
    <numFmt numFmtId="169" formatCode="&quot;$&quot;#,##0.00;&quot;$&quot;\-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2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1" applyFont="1" applyBorder="1"/>
    <xf numFmtId="0" fontId="8" fillId="0" borderId="7" xfId="1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8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8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9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165" fontId="2" fillId="0" borderId="9" xfId="1" applyNumberFormat="1" applyFont="1" applyBorder="1" applyAlignment="1">
      <alignment horizontal="left" vertical="top" shrinkToFit="1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9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9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9" fillId="0" borderId="0" xfId="1" applyFont="1" applyAlignment="1">
      <alignment horizontal="center" wrapText="1"/>
    </xf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9" xfId="0" applyFont="1" applyBorder="1"/>
    <xf numFmtId="0" fontId="19" fillId="0" borderId="9" xfId="0" applyFont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9" xfId="0" applyFont="1" applyBorder="1"/>
    <xf numFmtId="0" fontId="18" fillId="0" borderId="11" xfId="0" applyFont="1" applyBorder="1"/>
    <xf numFmtId="0" fontId="18" fillId="2" borderId="9" xfId="0" applyFont="1" applyFill="1" applyBorder="1"/>
    <xf numFmtId="0" fontId="19" fillId="2" borderId="9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8" fillId="2" borderId="0" xfId="0" applyFont="1" applyFill="1"/>
    <xf numFmtId="0" fontId="0" fillId="0" borderId="9" xfId="0" applyBorder="1"/>
    <xf numFmtId="0" fontId="3" fillId="0" borderId="9" xfId="0" applyFont="1" applyBorder="1" applyAlignment="1">
      <alignment horizontal="center"/>
    </xf>
    <xf numFmtId="0" fontId="21" fillId="0" borderId="9" xfId="0" applyFont="1" applyBorder="1" applyAlignment="1" applyProtection="1">
      <alignment horizontal="center" vertical="top" wrapText="1" readingOrder="1"/>
      <protection locked="0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/>
    <xf numFmtId="0" fontId="23" fillId="0" borderId="0" xfId="0" applyFont="1"/>
    <xf numFmtId="0" fontId="22" fillId="0" borderId="12" xfId="0" applyFont="1" applyBorder="1"/>
    <xf numFmtId="0" fontId="22" fillId="0" borderId="0" xfId="0" applyFont="1"/>
    <xf numFmtId="0" fontId="2" fillId="0" borderId="12" xfId="0" applyFont="1" applyBorder="1" applyAlignment="1">
      <alignment wrapText="1"/>
    </xf>
    <xf numFmtId="0" fontId="11" fillId="5" borderId="9" xfId="0" applyFont="1" applyFill="1" applyBorder="1" applyAlignment="1" applyProtection="1">
      <alignment horizontal="center" vertical="center" wrapText="1" readingOrder="1"/>
      <protection locked="0"/>
    </xf>
    <xf numFmtId="167" fontId="2" fillId="0" borderId="9" xfId="2" applyNumberFormat="1" applyFont="1" applyFill="1" applyBorder="1" applyAlignment="1">
      <alignment horizontal="center" vertical="center"/>
    </xf>
    <xf numFmtId="167" fontId="18" fillId="0" borderId="9" xfId="0" applyNumberFormat="1" applyFont="1" applyBorder="1"/>
    <xf numFmtId="0" fontId="19" fillId="0" borderId="9" xfId="1" applyFont="1" applyBorder="1" applyAlignment="1">
      <alignment wrapText="1"/>
    </xf>
    <xf numFmtId="169" fontId="19" fillId="0" borderId="9" xfId="3" applyNumberFormat="1" applyFont="1" applyBorder="1" applyAlignment="1"/>
    <xf numFmtId="9" fontId="19" fillId="0" borderId="9" xfId="1" applyNumberFormat="1" applyFont="1" applyBorder="1" applyAlignment="1">
      <alignment wrapText="1"/>
    </xf>
    <xf numFmtId="49" fontId="2" fillId="2" borderId="0" xfId="0" applyNumberFormat="1" applyFont="1" applyFill="1" applyBorder="1" applyAlignment="1">
      <alignment horizontal="center"/>
    </xf>
    <xf numFmtId="0" fontId="16" fillId="0" borderId="0" xfId="1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left" vertical="top" shrinkToFit="1"/>
    </xf>
    <xf numFmtId="167" fontId="2" fillId="0" borderId="0" xfId="2" applyNumberFormat="1" applyFont="1" applyFill="1" applyBorder="1" applyAlignment="1">
      <alignment horizontal="center" vertical="center"/>
    </xf>
    <xf numFmtId="167" fontId="18" fillId="0" borderId="0" xfId="0" applyNumberFormat="1" applyFont="1" applyBorder="1"/>
    <xf numFmtId="49" fontId="13" fillId="0" borderId="9" xfId="0" quotePrefix="1" applyNumberFormat="1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</cellXfs>
  <cellStyles count="4">
    <cellStyle name="Moneda [0] 2" xfId="2" xr:uid="{88499916-4F2A-4C6D-8E88-4A50A3725D71}"/>
    <cellStyle name="Moneda 3" xfId="3" xr:uid="{BF9AD543-0440-49D7-A9B1-23F607A15E56}"/>
    <cellStyle name="Normal" xfId="0" builtinId="0"/>
    <cellStyle name="Normal 2" xfId="1" xr:uid="{B98D6401-B4E6-4BFB-960F-AF879B79B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D828364-6CD4-46C4-865E-A9D3F59B5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87CE-698F-48B0-BA7A-53D03B4C2F3A}">
  <dimension ref="A1:L169"/>
  <sheetViews>
    <sheetView tabSelected="1" view="pageBreakPreview" topLeftCell="A126" zoomScale="60" zoomScaleNormal="100" workbookViewId="0">
      <selection activeCell="H15" sqref="H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4.28515625" style="3" customWidth="1"/>
    <col min="4" max="4" width="25.28515625" style="3" customWidth="1"/>
    <col min="5" max="5" width="28.28515625" style="3" customWidth="1"/>
    <col min="6" max="6" width="16.5703125" style="1" customWidth="1"/>
    <col min="7" max="7" width="19.5703125" style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10"/>
      <c r="I2" s="11"/>
    </row>
    <row r="3" spans="1:12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8"/>
      <c r="K3" s="18"/>
      <c r="L3" s="1"/>
    </row>
    <row r="4" spans="1:12" ht="20.100000000000001" customHeight="1" x14ac:dyDescent="0.25">
      <c r="A4" s="19"/>
      <c r="B4" s="19"/>
      <c r="C4" s="19"/>
      <c r="D4" s="19"/>
      <c r="E4" s="19"/>
      <c r="J4" s="18"/>
      <c r="K4" s="18"/>
    </row>
    <row r="5" spans="1:12" ht="20.100000000000001" customHeight="1" x14ac:dyDescent="0.2">
      <c r="A5" s="20" t="s">
        <v>4</v>
      </c>
      <c r="B5" s="20"/>
      <c r="C5" s="21">
        <f ca="1">NOW()</f>
        <v>45111.782712152781</v>
      </c>
      <c r="D5" s="20" t="s">
        <v>5</v>
      </c>
      <c r="E5" s="22">
        <v>20230700908</v>
      </c>
      <c r="J5" s="23"/>
      <c r="K5" s="23"/>
    </row>
    <row r="6" spans="1:12" ht="8.4499999999999993" customHeight="1" x14ac:dyDescent="0.25">
      <c r="A6" s="24"/>
      <c r="B6" s="24"/>
      <c r="C6" s="24"/>
      <c r="D6" s="24"/>
      <c r="E6" s="24"/>
      <c r="J6" s="23"/>
      <c r="K6" s="23"/>
    </row>
    <row r="7" spans="1:12" ht="20.45" customHeight="1" x14ac:dyDescent="0.2">
      <c r="A7" s="20" t="s">
        <v>6</v>
      </c>
      <c r="B7" s="20"/>
      <c r="C7" s="30" t="s">
        <v>172</v>
      </c>
      <c r="D7" s="26" t="s">
        <v>7</v>
      </c>
      <c r="E7" s="100" t="s">
        <v>173</v>
      </c>
      <c r="J7" s="23"/>
      <c r="K7" s="23"/>
    </row>
    <row r="8" spans="1:12" ht="8.4499999999999993" customHeight="1" x14ac:dyDescent="0.25">
      <c r="A8" s="24"/>
      <c r="B8" s="24"/>
      <c r="C8" s="24"/>
      <c r="D8" s="24"/>
      <c r="E8" s="24"/>
      <c r="J8" s="23"/>
      <c r="K8" s="23"/>
    </row>
    <row r="9" spans="1:12" ht="20.100000000000001" customHeight="1" x14ac:dyDescent="0.2">
      <c r="A9" s="27" t="s">
        <v>8</v>
      </c>
      <c r="B9" s="28"/>
      <c r="C9" s="30" t="s">
        <v>172</v>
      </c>
      <c r="D9" s="26" t="s">
        <v>9</v>
      </c>
      <c r="E9" s="29" t="s">
        <v>10</v>
      </c>
      <c r="J9" s="23"/>
      <c r="K9" s="23"/>
    </row>
    <row r="10" spans="1:12" ht="8.4499999999999993" customHeight="1" x14ac:dyDescent="0.25">
      <c r="A10" s="24"/>
      <c r="B10" s="24"/>
      <c r="C10" s="24"/>
      <c r="D10" s="24"/>
      <c r="E10" s="24"/>
      <c r="J10" s="23"/>
      <c r="K10" s="23"/>
    </row>
    <row r="11" spans="1:12" ht="30.6" customHeight="1" x14ac:dyDescent="0.2">
      <c r="A11" s="20" t="s">
        <v>11</v>
      </c>
      <c r="B11" s="20"/>
      <c r="C11" s="101" t="s">
        <v>174</v>
      </c>
      <c r="D11" s="26" t="s">
        <v>12</v>
      </c>
      <c r="E11" s="25" t="s">
        <v>13</v>
      </c>
      <c r="J11" s="23"/>
      <c r="K11" s="23"/>
    </row>
    <row r="12" spans="1:12" ht="8.4499999999999993" customHeight="1" x14ac:dyDescent="0.25">
      <c r="A12" s="24"/>
      <c r="B12" s="24"/>
      <c r="C12" s="24"/>
      <c r="D12" s="24"/>
      <c r="E12" s="24"/>
      <c r="J12" s="31"/>
      <c r="K12" s="31"/>
    </row>
    <row r="13" spans="1:12" ht="20.100000000000001" customHeight="1" x14ac:dyDescent="0.2">
      <c r="A13" s="20" t="s">
        <v>14</v>
      </c>
      <c r="B13" s="20"/>
      <c r="C13" s="21">
        <v>45112</v>
      </c>
      <c r="D13" s="26" t="s">
        <v>15</v>
      </c>
      <c r="E13" s="32" t="s">
        <v>16</v>
      </c>
      <c r="J13" s="31"/>
      <c r="K13" s="31"/>
    </row>
    <row r="14" spans="1:12" ht="8.4499999999999993" customHeight="1" x14ac:dyDescent="0.25">
      <c r="A14" s="24"/>
      <c r="B14" s="24"/>
      <c r="C14" s="24"/>
      <c r="D14" s="24"/>
      <c r="E14" s="24"/>
      <c r="J14" s="33"/>
      <c r="K14" s="33"/>
    </row>
    <row r="15" spans="1:12" ht="20.100000000000001" customHeight="1" x14ac:dyDescent="0.2">
      <c r="A15" s="20" t="s">
        <v>17</v>
      </c>
      <c r="B15" s="20"/>
      <c r="C15" s="25" t="s">
        <v>175</v>
      </c>
      <c r="D15" s="34"/>
      <c r="E15" s="35"/>
      <c r="J15" s="33"/>
      <c r="K15" s="33"/>
    </row>
    <row r="16" spans="1:12" ht="8.4499999999999993" customHeight="1" x14ac:dyDescent="0.25">
      <c r="A16" s="24"/>
      <c r="B16" s="24"/>
      <c r="C16" s="24"/>
      <c r="D16" s="24"/>
      <c r="E16" s="24"/>
      <c r="J16" s="33"/>
      <c r="K16" s="33"/>
    </row>
    <row r="17" spans="1:11" ht="20.100000000000001" customHeight="1" x14ac:dyDescent="0.2">
      <c r="A17" s="20" t="s">
        <v>18</v>
      </c>
      <c r="B17" s="20"/>
      <c r="C17" s="25"/>
      <c r="D17" s="26" t="s">
        <v>19</v>
      </c>
      <c r="E17" s="32"/>
      <c r="J17" s="33"/>
      <c r="K17" s="33"/>
    </row>
    <row r="18" spans="1:11" ht="8.4499999999999993" customHeight="1" x14ac:dyDescent="0.25">
      <c r="A18" s="24"/>
      <c r="B18" s="24"/>
      <c r="C18" s="24"/>
      <c r="D18" s="24"/>
      <c r="E18" s="24"/>
      <c r="J18" s="36"/>
      <c r="K18" s="36"/>
    </row>
    <row r="19" spans="1:11" ht="20.100000000000001" customHeight="1" x14ac:dyDescent="0.2">
      <c r="A19" s="20" t="s">
        <v>20</v>
      </c>
      <c r="B19" s="20"/>
      <c r="C19" s="37"/>
      <c r="D19" s="38"/>
      <c r="E19" s="39"/>
      <c r="J19" s="36"/>
      <c r="K19" s="36"/>
    </row>
    <row r="20" spans="1:11" ht="20.100000000000001" customHeight="1" x14ac:dyDescent="0.2">
      <c r="A20" s="40"/>
      <c r="B20" s="41"/>
      <c r="C20" s="40"/>
      <c r="D20" s="40"/>
      <c r="E20" s="40"/>
      <c r="J20" s="36"/>
      <c r="K20" s="36"/>
    </row>
    <row r="21" spans="1:11" ht="30" customHeight="1" x14ac:dyDescent="0.2">
      <c r="A21" s="42" t="s">
        <v>21</v>
      </c>
      <c r="B21" s="42" t="s">
        <v>22</v>
      </c>
      <c r="C21" s="42" t="s">
        <v>23</v>
      </c>
      <c r="D21" s="42" t="s">
        <v>24</v>
      </c>
      <c r="E21" s="42" t="s">
        <v>25</v>
      </c>
      <c r="F21" s="88" t="s">
        <v>165</v>
      </c>
      <c r="G21" s="88" t="s">
        <v>166</v>
      </c>
      <c r="J21" s="36"/>
      <c r="K21" s="36"/>
    </row>
    <row r="22" spans="1:11" ht="20.100000000000001" customHeight="1" x14ac:dyDescent="0.2">
      <c r="A22" s="43" t="s">
        <v>26</v>
      </c>
      <c r="B22" s="44" t="s">
        <v>27</v>
      </c>
      <c r="C22" s="45" t="s">
        <v>28</v>
      </c>
      <c r="D22" s="46">
        <v>1</v>
      </c>
      <c r="E22" s="47"/>
      <c r="F22" s="89">
        <v>1200</v>
      </c>
      <c r="G22" s="90">
        <f t="shared" ref="G22:G74" si="0">D22*F22</f>
        <v>1200</v>
      </c>
    </row>
    <row r="23" spans="1:11" ht="20.100000000000001" customHeight="1" x14ac:dyDescent="0.2">
      <c r="A23" s="43" t="s">
        <v>29</v>
      </c>
      <c r="B23" s="44">
        <v>2200052664</v>
      </c>
      <c r="C23" s="45" t="s">
        <v>30</v>
      </c>
      <c r="D23" s="46">
        <v>1</v>
      </c>
      <c r="E23" s="47"/>
      <c r="F23" s="89">
        <v>1200</v>
      </c>
      <c r="G23" s="90">
        <f t="shared" si="0"/>
        <v>1200</v>
      </c>
    </row>
    <row r="24" spans="1:11" ht="20.100000000000001" customHeight="1" x14ac:dyDescent="0.2">
      <c r="A24" s="43" t="s">
        <v>31</v>
      </c>
      <c r="B24" s="44">
        <v>2100076742</v>
      </c>
      <c r="C24" s="45" t="s">
        <v>32</v>
      </c>
      <c r="D24" s="46">
        <v>1</v>
      </c>
      <c r="E24" s="47"/>
      <c r="F24" s="89">
        <v>1200</v>
      </c>
      <c r="G24" s="90">
        <f t="shared" si="0"/>
        <v>1200</v>
      </c>
    </row>
    <row r="25" spans="1:11" ht="20.100000000000001" customHeight="1" x14ac:dyDescent="0.2">
      <c r="A25" s="43" t="s">
        <v>33</v>
      </c>
      <c r="B25" s="44">
        <v>2200099692</v>
      </c>
      <c r="C25" s="45" t="s">
        <v>34</v>
      </c>
      <c r="D25" s="46">
        <v>1</v>
      </c>
      <c r="E25" s="47"/>
      <c r="F25" s="89">
        <v>1200</v>
      </c>
      <c r="G25" s="90">
        <f t="shared" si="0"/>
        <v>1200</v>
      </c>
    </row>
    <row r="26" spans="1:11" ht="20.100000000000001" customHeight="1" x14ac:dyDescent="0.2">
      <c r="A26" s="43" t="s">
        <v>35</v>
      </c>
      <c r="B26" s="44">
        <v>220011641</v>
      </c>
      <c r="C26" s="45" t="s">
        <v>36</v>
      </c>
      <c r="D26" s="46">
        <v>1</v>
      </c>
      <c r="E26" s="47"/>
      <c r="F26" s="89">
        <v>1200</v>
      </c>
      <c r="G26" s="90">
        <f t="shared" si="0"/>
        <v>1200</v>
      </c>
    </row>
    <row r="27" spans="1:11" ht="20.100000000000001" customHeight="1" x14ac:dyDescent="0.2">
      <c r="A27" s="43" t="s">
        <v>37</v>
      </c>
      <c r="B27" s="44">
        <v>2200080912</v>
      </c>
      <c r="C27" s="45" t="s">
        <v>38</v>
      </c>
      <c r="D27" s="46">
        <v>1</v>
      </c>
      <c r="E27" s="47"/>
      <c r="F27" s="89">
        <v>1200</v>
      </c>
      <c r="G27" s="90">
        <f t="shared" si="0"/>
        <v>1200</v>
      </c>
    </row>
    <row r="28" spans="1:11" ht="20.100000000000001" customHeight="1" x14ac:dyDescent="0.2">
      <c r="A28" s="43" t="s">
        <v>39</v>
      </c>
      <c r="B28" s="44">
        <v>1900001441</v>
      </c>
      <c r="C28" s="45" t="s">
        <v>40</v>
      </c>
      <c r="D28" s="46">
        <v>1</v>
      </c>
      <c r="E28" s="47"/>
      <c r="F28" s="89">
        <v>1200</v>
      </c>
      <c r="G28" s="90">
        <f t="shared" si="0"/>
        <v>1200</v>
      </c>
    </row>
    <row r="29" spans="1:11" ht="20.100000000000001" customHeight="1" x14ac:dyDescent="0.2">
      <c r="A29" s="43" t="s">
        <v>41</v>
      </c>
      <c r="B29" s="44">
        <v>1900001677</v>
      </c>
      <c r="C29" s="45" t="s">
        <v>42</v>
      </c>
      <c r="D29" s="46">
        <v>1</v>
      </c>
      <c r="E29" s="47"/>
      <c r="F29" s="89">
        <v>1200</v>
      </c>
      <c r="G29" s="90">
        <f t="shared" si="0"/>
        <v>1200</v>
      </c>
    </row>
    <row r="30" spans="1:11" ht="20.100000000000001" customHeight="1" x14ac:dyDescent="0.2">
      <c r="A30" s="43" t="s">
        <v>43</v>
      </c>
      <c r="B30" s="44">
        <v>1900012918</v>
      </c>
      <c r="C30" s="45" t="s">
        <v>44</v>
      </c>
      <c r="D30" s="46">
        <v>1</v>
      </c>
      <c r="E30" s="47"/>
      <c r="F30" s="89">
        <v>1200</v>
      </c>
      <c r="G30" s="90">
        <f t="shared" si="0"/>
        <v>1200</v>
      </c>
    </row>
    <row r="31" spans="1:11" ht="20.100000000000001" customHeight="1" x14ac:dyDescent="0.25">
      <c r="A31" s="48"/>
      <c r="B31" s="49"/>
      <c r="C31" s="50"/>
      <c r="D31" s="51">
        <f>SUM(D22:D30)</f>
        <v>9</v>
      </c>
      <c r="E31" s="47"/>
      <c r="F31" s="89"/>
      <c r="G31" s="90"/>
    </row>
    <row r="32" spans="1:11" ht="20.100000000000001" customHeight="1" x14ac:dyDescent="0.2">
      <c r="A32" s="48" t="s">
        <v>45</v>
      </c>
      <c r="B32" s="49">
        <v>2200050773</v>
      </c>
      <c r="C32" s="48" t="s">
        <v>46</v>
      </c>
      <c r="D32" s="52">
        <v>0</v>
      </c>
      <c r="E32" s="47"/>
      <c r="F32" s="89">
        <v>700</v>
      </c>
      <c r="G32" s="90">
        <f t="shared" si="0"/>
        <v>0</v>
      </c>
    </row>
    <row r="33" spans="1:7" ht="20.100000000000001" customHeight="1" x14ac:dyDescent="0.2">
      <c r="A33" s="48" t="s">
        <v>47</v>
      </c>
      <c r="B33" s="49">
        <v>2200053140</v>
      </c>
      <c r="C33" s="48" t="s">
        <v>48</v>
      </c>
      <c r="D33" s="52">
        <v>1</v>
      </c>
      <c r="E33" s="47"/>
      <c r="F33" s="89">
        <v>700</v>
      </c>
      <c r="G33" s="90">
        <f t="shared" si="0"/>
        <v>700</v>
      </c>
    </row>
    <row r="34" spans="1:7" ht="20.100000000000001" customHeight="1" x14ac:dyDescent="0.2">
      <c r="A34" s="48" t="s">
        <v>49</v>
      </c>
      <c r="B34" s="49">
        <v>2200107925</v>
      </c>
      <c r="C34" s="48" t="s">
        <v>50</v>
      </c>
      <c r="D34" s="52">
        <v>1</v>
      </c>
      <c r="E34" s="47"/>
      <c r="F34" s="89">
        <v>700</v>
      </c>
      <c r="G34" s="90">
        <f t="shared" si="0"/>
        <v>700</v>
      </c>
    </row>
    <row r="35" spans="1:7" ht="20.100000000000001" customHeight="1" x14ac:dyDescent="0.2">
      <c r="A35" s="48" t="s">
        <v>51</v>
      </c>
      <c r="B35" s="49">
        <v>1900034969</v>
      </c>
      <c r="C35" s="48" t="s">
        <v>52</v>
      </c>
      <c r="D35" s="52">
        <v>1</v>
      </c>
      <c r="E35" s="47"/>
      <c r="F35" s="89">
        <v>700</v>
      </c>
      <c r="G35" s="90">
        <f t="shared" si="0"/>
        <v>700</v>
      </c>
    </row>
    <row r="36" spans="1:7" ht="20.100000000000001" customHeight="1" x14ac:dyDescent="0.25">
      <c r="A36" s="48"/>
      <c r="B36" s="49"/>
      <c r="C36" s="50"/>
      <c r="D36" s="51">
        <f>SUM(D32:D35)</f>
        <v>3</v>
      </c>
      <c r="E36" s="47"/>
      <c r="F36" s="89"/>
      <c r="G36" s="90"/>
    </row>
    <row r="37" spans="1:7" ht="20.100000000000001" customHeight="1" x14ac:dyDescent="0.2">
      <c r="A37" s="48" t="s">
        <v>53</v>
      </c>
      <c r="B37" s="49">
        <v>2100053994</v>
      </c>
      <c r="C37" s="48" t="s">
        <v>54</v>
      </c>
      <c r="D37" s="52">
        <v>1</v>
      </c>
      <c r="E37" s="47"/>
      <c r="F37" s="89">
        <v>200</v>
      </c>
      <c r="G37" s="90">
        <v>200</v>
      </c>
    </row>
    <row r="38" spans="1:7" ht="20.100000000000001" customHeight="1" x14ac:dyDescent="0.2">
      <c r="A38" s="48" t="s">
        <v>55</v>
      </c>
      <c r="B38" s="49">
        <v>2200044978</v>
      </c>
      <c r="C38" s="48" t="s">
        <v>56</v>
      </c>
      <c r="D38" s="52">
        <v>1</v>
      </c>
      <c r="E38" s="47"/>
      <c r="F38" s="89">
        <v>200</v>
      </c>
      <c r="G38" s="90">
        <f t="shared" si="0"/>
        <v>200</v>
      </c>
    </row>
    <row r="39" spans="1:7" ht="20.100000000000001" customHeight="1" x14ac:dyDescent="0.2">
      <c r="A39" s="48" t="s">
        <v>57</v>
      </c>
      <c r="B39" s="49">
        <v>2100082660</v>
      </c>
      <c r="C39" s="48" t="s">
        <v>58</v>
      </c>
      <c r="D39" s="52">
        <v>1</v>
      </c>
      <c r="E39" s="47"/>
      <c r="F39" s="89">
        <v>200</v>
      </c>
      <c r="G39" s="90">
        <f t="shared" si="0"/>
        <v>200</v>
      </c>
    </row>
    <row r="40" spans="1:7" ht="20.100000000000001" customHeight="1" x14ac:dyDescent="0.2">
      <c r="A40" s="48" t="s">
        <v>59</v>
      </c>
      <c r="B40" s="49">
        <v>2000066185</v>
      </c>
      <c r="C40" s="48" t="s">
        <v>60</v>
      </c>
      <c r="D40" s="52">
        <v>1</v>
      </c>
      <c r="E40" s="47"/>
      <c r="F40" s="89">
        <v>200</v>
      </c>
      <c r="G40" s="90">
        <f t="shared" si="0"/>
        <v>200</v>
      </c>
    </row>
    <row r="41" spans="1:7" ht="20.100000000000001" customHeight="1" x14ac:dyDescent="0.25">
      <c r="A41" s="48"/>
      <c r="B41" s="49"/>
      <c r="C41" s="48"/>
      <c r="D41" s="53">
        <f>SUM(D37:D40)</f>
        <v>4</v>
      </c>
      <c r="E41" s="47"/>
      <c r="F41" s="89"/>
      <c r="G41" s="90">
        <f>D41*F1</f>
        <v>0</v>
      </c>
    </row>
    <row r="42" spans="1:7" ht="20.100000000000001" customHeight="1" x14ac:dyDescent="0.2">
      <c r="A42" s="54" t="s">
        <v>61</v>
      </c>
      <c r="B42" s="49">
        <v>2100036327</v>
      </c>
      <c r="C42" s="54" t="s">
        <v>62</v>
      </c>
      <c r="D42" s="52">
        <v>1</v>
      </c>
      <c r="E42" s="47"/>
      <c r="F42" s="89">
        <v>1000</v>
      </c>
      <c r="G42" s="90">
        <f t="shared" si="0"/>
        <v>1000</v>
      </c>
    </row>
    <row r="43" spans="1:7" ht="20.100000000000001" customHeight="1" x14ac:dyDescent="0.2">
      <c r="A43" s="54" t="s">
        <v>63</v>
      </c>
      <c r="B43" s="49">
        <v>2200042775</v>
      </c>
      <c r="C43" s="54" t="s">
        <v>64</v>
      </c>
      <c r="D43" s="52">
        <v>1</v>
      </c>
      <c r="E43" s="47"/>
      <c r="F43" s="89">
        <v>1000</v>
      </c>
      <c r="G43" s="90">
        <f t="shared" si="0"/>
        <v>1000</v>
      </c>
    </row>
    <row r="44" spans="1:7" ht="20.100000000000001" customHeight="1" x14ac:dyDescent="0.2">
      <c r="A44" s="54" t="s">
        <v>65</v>
      </c>
      <c r="B44" s="49">
        <v>2200063124</v>
      </c>
      <c r="C44" s="54" t="s">
        <v>66</v>
      </c>
      <c r="D44" s="52">
        <v>1</v>
      </c>
      <c r="E44" s="47"/>
      <c r="F44" s="89">
        <v>1000</v>
      </c>
      <c r="G44" s="90">
        <f t="shared" si="0"/>
        <v>1000</v>
      </c>
    </row>
    <row r="45" spans="1:7" ht="20.100000000000001" customHeight="1" x14ac:dyDescent="0.2">
      <c r="A45" s="54" t="s">
        <v>67</v>
      </c>
      <c r="B45" s="49">
        <v>2200042776</v>
      </c>
      <c r="C45" s="54" t="s">
        <v>68</v>
      </c>
      <c r="D45" s="52">
        <v>0</v>
      </c>
      <c r="E45" s="47"/>
      <c r="F45" s="89">
        <v>1000</v>
      </c>
      <c r="G45" s="90">
        <f t="shared" si="0"/>
        <v>0</v>
      </c>
    </row>
    <row r="46" spans="1:7" ht="20.100000000000001" customHeight="1" x14ac:dyDescent="0.2">
      <c r="A46" s="54" t="s">
        <v>69</v>
      </c>
      <c r="B46" s="49">
        <v>2200044495</v>
      </c>
      <c r="C46" s="54" t="s">
        <v>70</v>
      </c>
      <c r="D46" s="52">
        <v>1</v>
      </c>
      <c r="E46" s="47"/>
      <c r="F46" s="89">
        <v>1000</v>
      </c>
      <c r="G46" s="90">
        <f t="shared" si="0"/>
        <v>1000</v>
      </c>
    </row>
    <row r="47" spans="1:7" ht="20.100000000000001" customHeight="1" x14ac:dyDescent="0.2">
      <c r="A47" s="54" t="s">
        <v>71</v>
      </c>
      <c r="B47" s="49">
        <v>2000056202</v>
      </c>
      <c r="C47" s="54" t="s">
        <v>72</v>
      </c>
      <c r="D47" s="52">
        <v>1</v>
      </c>
      <c r="E47" s="47"/>
      <c r="F47" s="89">
        <v>1000</v>
      </c>
      <c r="G47" s="90">
        <f t="shared" si="0"/>
        <v>1000</v>
      </c>
    </row>
    <row r="48" spans="1:7" ht="20.100000000000001" customHeight="1" x14ac:dyDescent="0.2">
      <c r="A48" s="54" t="s">
        <v>73</v>
      </c>
      <c r="B48" s="49">
        <v>1900013032</v>
      </c>
      <c r="C48" s="54" t="s">
        <v>74</v>
      </c>
      <c r="D48" s="52">
        <v>1</v>
      </c>
      <c r="E48" s="47"/>
      <c r="F48" s="89">
        <v>1000</v>
      </c>
      <c r="G48" s="90">
        <f t="shared" si="0"/>
        <v>1000</v>
      </c>
    </row>
    <row r="49" spans="1:7" ht="20.100000000000001" customHeight="1" x14ac:dyDescent="0.2">
      <c r="A49" s="54" t="s">
        <v>75</v>
      </c>
      <c r="B49" s="49">
        <v>1900047511</v>
      </c>
      <c r="C49" s="54" t="s">
        <v>76</v>
      </c>
      <c r="D49" s="52">
        <v>1</v>
      </c>
      <c r="E49" s="47"/>
      <c r="F49" s="89">
        <v>1000</v>
      </c>
      <c r="G49" s="90">
        <f t="shared" si="0"/>
        <v>1000</v>
      </c>
    </row>
    <row r="50" spans="1:7" ht="20.100000000000001" customHeight="1" x14ac:dyDescent="0.2">
      <c r="A50" s="54" t="s">
        <v>77</v>
      </c>
      <c r="B50" s="49">
        <v>1900086025</v>
      </c>
      <c r="C50" s="54" t="s">
        <v>78</v>
      </c>
      <c r="D50" s="52">
        <v>1</v>
      </c>
      <c r="E50" s="47"/>
      <c r="F50" s="89">
        <v>1000</v>
      </c>
      <c r="G50" s="90">
        <f t="shared" si="0"/>
        <v>1000</v>
      </c>
    </row>
    <row r="51" spans="1:7" ht="20.100000000000001" customHeight="1" x14ac:dyDescent="0.25">
      <c r="A51" s="55"/>
      <c r="B51" s="49"/>
      <c r="C51" s="54"/>
      <c r="D51" s="51">
        <f>SUM(D42:D50)</f>
        <v>8</v>
      </c>
      <c r="E51" s="47"/>
      <c r="F51" s="89"/>
      <c r="G51" s="90"/>
    </row>
    <row r="52" spans="1:7" ht="20.100000000000001" customHeight="1" x14ac:dyDescent="0.2">
      <c r="A52" s="54" t="s">
        <v>79</v>
      </c>
      <c r="B52" s="49">
        <v>2235143</v>
      </c>
      <c r="C52" s="54" t="s">
        <v>80</v>
      </c>
      <c r="D52" s="56">
        <v>1</v>
      </c>
      <c r="E52" s="47"/>
      <c r="F52" s="89">
        <v>300</v>
      </c>
      <c r="G52" s="90">
        <f t="shared" si="0"/>
        <v>300</v>
      </c>
    </row>
    <row r="53" spans="1:7" ht="20.100000000000001" customHeight="1" x14ac:dyDescent="0.2">
      <c r="A53" s="54" t="s">
        <v>81</v>
      </c>
      <c r="B53" s="49">
        <v>2239120</v>
      </c>
      <c r="C53" s="54" t="s">
        <v>82</v>
      </c>
      <c r="D53" s="56">
        <v>1</v>
      </c>
      <c r="E53" s="47"/>
      <c r="F53" s="89">
        <v>300</v>
      </c>
      <c r="G53" s="90">
        <f t="shared" si="0"/>
        <v>300</v>
      </c>
    </row>
    <row r="54" spans="1:7" ht="20.100000000000001" customHeight="1" x14ac:dyDescent="0.2">
      <c r="A54" s="57" t="s">
        <v>83</v>
      </c>
      <c r="B54" s="49">
        <v>2100099017</v>
      </c>
      <c r="C54" s="57" t="s">
        <v>84</v>
      </c>
      <c r="D54" s="56">
        <v>1</v>
      </c>
      <c r="E54" s="47"/>
      <c r="F54" s="89">
        <v>300</v>
      </c>
      <c r="G54" s="90">
        <f t="shared" si="0"/>
        <v>300</v>
      </c>
    </row>
    <row r="55" spans="1:7" ht="20.100000000000001" customHeight="1" x14ac:dyDescent="0.2">
      <c r="A55" s="57" t="s">
        <v>85</v>
      </c>
      <c r="B55" s="49">
        <v>2200185911</v>
      </c>
      <c r="C55" s="57" t="s">
        <v>86</v>
      </c>
      <c r="D55" s="56">
        <v>1</v>
      </c>
      <c r="E55" s="47"/>
      <c r="F55" s="89">
        <v>300</v>
      </c>
      <c r="G55" s="90">
        <f t="shared" si="0"/>
        <v>300</v>
      </c>
    </row>
    <row r="56" spans="1:7" ht="20.100000000000001" customHeight="1" x14ac:dyDescent="0.2">
      <c r="A56" s="54" t="s">
        <v>87</v>
      </c>
      <c r="B56" s="49">
        <v>2100079114</v>
      </c>
      <c r="C56" s="54" t="s">
        <v>88</v>
      </c>
      <c r="D56" s="56">
        <v>0</v>
      </c>
      <c r="E56" s="47"/>
      <c r="F56" s="89">
        <v>300</v>
      </c>
      <c r="G56" s="90">
        <f t="shared" si="0"/>
        <v>0</v>
      </c>
    </row>
    <row r="57" spans="1:7" ht="20.100000000000001" customHeight="1" x14ac:dyDescent="0.2">
      <c r="A57" s="54" t="s">
        <v>89</v>
      </c>
      <c r="B57" s="49">
        <v>2200121551</v>
      </c>
      <c r="C57" s="54" t="s">
        <v>90</v>
      </c>
      <c r="D57" s="56">
        <v>1</v>
      </c>
      <c r="E57" s="47"/>
      <c r="F57" s="89">
        <v>300</v>
      </c>
      <c r="G57" s="90">
        <f t="shared" si="0"/>
        <v>300</v>
      </c>
    </row>
    <row r="58" spans="1:7" ht="20.100000000000001" customHeight="1" x14ac:dyDescent="0.2">
      <c r="A58" s="54" t="s">
        <v>91</v>
      </c>
      <c r="B58" s="49">
        <v>1900032343</v>
      </c>
      <c r="C58" s="54" t="s">
        <v>92</v>
      </c>
      <c r="D58" s="56">
        <v>1</v>
      </c>
      <c r="E58" s="47"/>
      <c r="F58" s="89">
        <v>300</v>
      </c>
      <c r="G58" s="90">
        <f t="shared" si="0"/>
        <v>300</v>
      </c>
    </row>
    <row r="59" spans="1:7" ht="20.100000000000001" customHeight="1" x14ac:dyDescent="0.2">
      <c r="A59" s="54" t="s">
        <v>93</v>
      </c>
      <c r="B59" s="49">
        <v>2100096890</v>
      </c>
      <c r="C59" s="54" t="s">
        <v>94</v>
      </c>
      <c r="D59" s="56">
        <v>1</v>
      </c>
      <c r="E59" s="47"/>
      <c r="F59" s="89">
        <v>300</v>
      </c>
      <c r="G59" s="90">
        <f t="shared" si="0"/>
        <v>300</v>
      </c>
    </row>
    <row r="60" spans="1:7" ht="20.100000000000001" customHeight="1" x14ac:dyDescent="0.25">
      <c r="A60" s="55"/>
      <c r="B60" s="49"/>
      <c r="C60" s="55"/>
      <c r="D60" s="51">
        <f>SUM(D52:D59)</f>
        <v>7</v>
      </c>
      <c r="E60" s="47"/>
      <c r="F60" s="89"/>
      <c r="G60" s="90"/>
    </row>
    <row r="61" spans="1:7" ht="20.100000000000001" customHeight="1" x14ac:dyDescent="0.2">
      <c r="A61" s="58">
        <v>200139</v>
      </c>
      <c r="B61" s="59">
        <v>9451</v>
      </c>
      <c r="C61" s="55" t="s">
        <v>95</v>
      </c>
      <c r="D61" s="52">
        <v>1</v>
      </c>
      <c r="E61" s="47"/>
      <c r="F61" s="89">
        <v>50</v>
      </c>
      <c r="G61" s="90">
        <f t="shared" si="0"/>
        <v>50</v>
      </c>
    </row>
    <row r="62" spans="1:7" ht="20.100000000000001" customHeight="1" x14ac:dyDescent="0.2">
      <c r="A62" s="60" t="s">
        <v>170</v>
      </c>
      <c r="B62" s="60" t="s">
        <v>171</v>
      </c>
      <c r="C62" s="55" t="s">
        <v>96</v>
      </c>
      <c r="D62" s="61">
        <v>2</v>
      </c>
      <c r="E62" s="47"/>
      <c r="F62" s="89">
        <v>120</v>
      </c>
      <c r="G62" s="90">
        <f t="shared" si="0"/>
        <v>240</v>
      </c>
    </row>
    <row r="63" spans="1:7" ht="20.100000000000001" customHeight="1" x14ac:dyDescent="0.25">
      <c r="A63" s="60"/>
      <c r="B63" s="60"/>
      <c r="C63" s="55"/>
      <c r="D63" s="61"/>
      <c r="E63" s="47"/>
      <c r="F63" s="91" t="s">
        <v>167</v>
      </c>
      <c r="G63" s="92">
        <f>SUM(G22:G62)</f>
        <v>24090</v>
      </c>
    </row>
    <row r="64" spans="1:7" ht="20.100000000000001" customHeight="1" x14ac:dyDescent="0.25">
      <c r="A64" s="60"/>
      <c r="B64" s="60"/>
      <c r="C64" s="55"/>
      <c r="D64" s="61"/>
      <c r="E64" s="47"/>
      <c r="F64" s="93" t="s">
        <v>168</v>
      </c>
      <c r="G64" s="92">
        <f>+G63*0.12</f>
        <v>2890.7999999999997</v>
      </c>
    </row>
    <row r="65" spans="1:7" ht="20.100000000000001" customHeight="1" x14ac:dyDescent="0.25">
      <c r="A65" s="60"/>
      <c r="B65" s="60"/>
      <c r="C65" s="55"/>
      <c r="D65" s="61"/>
      <c r="E65" s="47"/>
      <c r="F65" s="91" t="s">
        <v>169</v>
      </c>
      <c r="G65" s="92">
        <f>+G63+G64</f>
        <v>26980.799999999999</v>
      </c>
    </row>
    <row r="66" spans="1:7" ht="20.100000000000001" customHeight="1" x14ac:dyDescent="0.2">
      <c r="A66" s="94"/>
      <c r="B66" s="94"/>
      <c r="C66" s="95"/>
      <c r="D66" s="96"/>
      <c r="E66" s="97"/>
      <c r="F66" s="98"/>
      <c r="G66" s="99"/>
    </row>
    <row r="67" spans="1:7" ht="20.100000000000001" customHeight="1" x14ac:dyDescent="0.2">
      <c r="A67" s="94"/>
      <c r="B67" s="94"/>
      <c r="C67" s="95"/>
      <c r="D67" s="96"/>
      <c r="E67" s="97"/>
      <c r="F67" s="98"/>
      <c r="G67" s="99"/>
    </row>
    <row r="68" spans="1:7" ht="20.100000000000001" customHeight="1" x14ac:dyDescent="0.2">
      <c r="A68" s="94"/>
      <c r="B68" s="94"/>
      <c r="C68" s="95"/>
      <c r="D68" s="96"/>
      <c r="E68" s="97"/>
      <c r="F68" s="98"/>
      <c r="G68" s="99"/>
    </row>
    <row r="69" spans="1:7" ht="20.100000000000001" customHeight="1" x14ac:dyDescent="0.25">
      <c r="B69" s="63"/>
      <c r="C69" s="64"/>
      <c r="F69" s="98"/>
      <c r="G69" s="99"/>
    </row>
    <row r="70" spans="1:7" ht="20.100000000000001" customHeight="1" x14ac:dyDescent="0.25">
      <c r="B70" s="65"/>
      <c r="C70" s="66" t="s">
        <v>97</v>
      </c>
      <c r="F70" s="98"/>
      <c r="G70" s="99"/>
    </row>
    <row r="71" spans="1:7" ht="20.100000000000001" customHeight="1" x14ac:dyDescent="0.25">
      <c r="B71" s="67"/>
      <c r="C71" s="68" t="s">
        <v>98</v>
      </c>
      <c r="F71" s="98"/>
      <c r="G71" s="99"/>
    </row>
    <row r="72" spans="1:7" ht="20.100000000000001" customHeight="1" x14ac:dyDescent="0.25">
      <c r="B72" s="69" t="s">
        <v>99</v>
      </c>
      <c r="C72" s="68" t="s">
        <v>100</v>
      </c>
      <c r="F72" s="98"/>
      <c r="G72" s="99"/>
    </row>
    <row r="73" spans="1:7" ht="20.100000000000001" customHeight="1" x14ac:dyDescent="0.25">
      <c r="B73" s="67"/>
      <c r="C73" s="66" t="s">
        <v>101</v>
      </c>
      <c r="F73" s="98"/>
      <c r="G73" s="99"/>
    </row>
    <row r="74" spans="1:7" ht="20.100000000000001" customHeight="1" x14ac:dyDescent="0.25">
      <c r="B74" s="70">
        <v>1</v>
      </c>
      <c r="C74" s="71" t="s">
        <v>102</v>
      </c>
      <c r="F74" s="98"/>
      <c r="G74" s="99"/>
    </row>
    <row r="75" spans="1:7" ht="20.100000000000001" customHeight="1" x14ac:dyDescent="0.25">
      <c r="B75" s="70">
        <v>1</v>
      </c>
      <c r="C75" s="72" t="s">
        <v>103</v>
      </c>
    </row>
    <row r="76" spans="1:7" ht="20.100000000000001" customHeight="1" x14ac:dyDescent="0.2">
      <c r="B76" s="44">
        <v>1</v>
      </c>
      <c r="C76" s="72" t="s">
        <v>104</v>
      </c>
    </row>
    <row r="77" spans="1:7" ht="20.100000000000001" customHeight="1" x14ac:dyDescent="0.2">
      <c r="B77" s="44">
        <v>1</v>
      </c>
      <c r="C77" s="72" t="s">
        <v>105</v>
      </c>
    </row>
    <row r="78" spans="1:7" ht="20.100000000000001" customHeight="1" x14ac:dyDescent="0.2">
      <c r="B78" s="44">
        <v>1</v>
      </c>
      <c r="C78" s="72" t="s">
        <v>106</v>
      </c>
    </row>
    <row r="79" spans="1:7" ht="20.100000000000001" customHeight="1" x14ac:dyDescent="0.2">
      <c r="B79" s="44">
        <v>1</v>
      </c>
      <c r="C79" s="72" t="s">
        <v>107</v>
      </c>
    </row>
    <row r="80" spans="1:7" ht="20.100000000000001" customHeight="1" x14ac:dyDescent="0.2">
      <c r="B80" s="44">
        <v>1</v>
      </c>
      <c r="C80" s="72" t="s">
        <v>108</v>
      </c>
    </row>
    <row r="81" spans="2:3" ht="20.100000000000001" customHeight="1" x14ac:dyDescent="0.2">
      <c r="B81" s="44">
        <v>1</v>
      </c>
      <c r="C81" s="72" t="s">
        <v>109</v>
      </c>
    </row>
    <row r="82" spans="2:3" ht="20.100000000000001" customHeight="1" x14ac:dyDescent="0.2">
      <c r="B82" s="44">
        <v>3</v>
      </c>
      <c r="C82" s="72" t="s">
        <v>110</v>
      </c>
    </row>
    <row r="83" spans="2:3" ht="20.100000000000001" customHeight="1" x14ac:dyDescent="0.2">
      <c r="B83" s="44">
        <v>1</v>
      </c>
      <c r="C83" s="72" t="s">
        <v>111</v>
      </c>
    </row>
    <row r="84" spans="2:3" ht="20.100000000000001" customHeight="1" x14ac:dyDescent="0.2">
      <c r="B84" s="44">
        <v>1</v>
      </c>
      <c r="C84" s="72" t="s">
        <v>112</v>
      </c>
    </row>
    <row r="85" spans="2:3" ht="20.100000000000001" customHeight="1" x14ac:dyDescent="0.2">
      <c r="B85" s="44">
        <v>1</v>
      </c>
      <c r="C85" s="72" t="s">
        <v>113</v>
      </c>
    </row>
    <row r="86" spans="2:3" ht="20.100000000000001" customHeight="1" x14ac:dyDescent="0.2">
      <c r="B86" s="44">
        <v>1</v>
      </c>
      <c r="C86" s="72" t="s">
        <v>114</v>
      </c>
    </row>
    <row r="87" spans="2:3" ht="20.100000000000001" customHeight="1" x14ac:dyDescent="0.2">
      <c r="B87" s="44">
        <v>1</v>
      </c>
      <c r="C87" s="72" t="s">
        <v>115</v>
      </c>
    </row>
    <row r="88" spans="2:3" ht="20.100000000000001" customHeight="1" x14ac:dyDescent="0.2">
      <c r="B88" s="44">
        <v>1</v>
      </c>
      <c r="C88" s="72" t="s">
        <v>116</v>
      </c>
    </row>
    <row r="89" spans="2:3" ht="20.100000000000001" customHeight="1" x14ac:dyDescent="0.2">
      <c r="B89" s="44">
        <v>1</v>
      </c>
      <c r="C89" s="72" t="s">
        <v>117</v>
      </c>
    </row>
    <row r="90" spans="2:3" ht="20.100000000000001" customHeight="1" x14ac:dyDescent="0.2">
      <c r="B90" s="44">
        <v>1</v>
      </c>
      <c r="C90" s="72" t="s">
        <v>118</v>
      </c>
    </row>
    <row r="91" spans="2:3" ht="20.100000000000001" customHeight="1" x14ac:dyDescent="0.2">
      <c r="B91" s="44">
        <v>1</v>
      </c>
      <c r="C91" s="72" t="s">
        <v>119</v>
      </c>
    </row>
    <row r="92" spans="2:3" ht="20.100000000000001" customHeight="1" x14ac:dyDescent="0.2">
      <c r="B92" s="44">
        <v>4</v>
      </c>
      <c r="C92" s="72" t="s">
        <v>120</v>
      </c>
    </row>
    <row r="93" spans="2:3" ht="20.100000000000001" customHeight="1" x14ac:dyDescent="0.25">
      <c r="B93" s="68">
        <f>SUM(B74:B92)</f>
        <v>24</v>
      </c>
      <c r="C93" s="73"/>
    </row>
    <row r="94" spans="2:3" ht="20.100000000000001" customHeight="1" x14ac:dyDescent="0.2">
      <c r="B94" s="41"/>
      <c r="C94" s="73"/>
    </row>
    <row r="95" spans="2:3" ht="20.100000000000001" customHeight="1" x14ac:dyDescent="0.2">
      <c r="B95" s="44"/>
      <c r="C95" s="72"/>
    </row>
    <row r="96" spans="2:3" ht="20.100000000000001" customHeight="1" x14ac:dyDescent="0.25">
      <c r="B96" s="65"/>
      <c r="C96" s="66" t="s">
        <v>121</v>
      </c>
    </row>
    <row r="97" spans="2:3" ht="20.100000000000001" customHeight="1" x14ac:dyDescent="0.2">
      <c r="B97" s="44">
        <v>9</v>
      </c>
      <c r="C97" s="72" t="s">
        <v>122</v>
      </c>
    </row>
    <row r="98" spans="2:3" ht="20.100000000000001" customHeight="1" x14ac:dyDescent="0.2">
      <c r="B98" s="44">
        <v>4</v>
      </c>
      <c r="C98" s="72" t="s">
        <v>123</v>
      </c>
    </row>
    <row r="99" spans="2:3" ht="20.100000000000001" customHeight="1" x14ac:dyDescent="0.2">
      <c r="B99" s="44">
        <v>1</v>
      </c>
      <c r="C99" s="72" t="s">
        <v>124</v>
      </c>
    </row>
    <row r="100" spans="2:3" ht="20.100000000000001" customHeight="1" x14ac:dyDescent="0.2">
      <c r="B100" s="44">
        <v>1</v>
      </c>
      <c r="C100" s="72" t="s">
        <v>125</v>
      </c>
    </row>
    <row r="101" spans="2:3" ht="20.100000000000001" customHeight="1" x14ac:dyDescent="0.2">
      <c r="B101" s="44">
        <v>1</v>
      </c>
      <c r="C101" s="72" t="s">
        <v>126</v>
      </c>
    </row>
    <row r="102" spans="2:3" ht="20.100000000000001" customHeight="1" x14ac:dyDescent="0.2">
      <c r="B102" s="44">
        <v>1</v>
      </c>
      <c r="C102" s="72" t="s">
        <v>127</v>
      </c>
    </row>
    <row r="103" spans="2:3" ht="20.100000000000001" customHeight="1" x14ac:dyDescent="0.2">
      <c r="B103" s="44">
        <v>1</v>
      </c>
      <c r="C103" s="72" t="s">
        <v>128</v>
      </c>
    </row>
    <row r="104" spans="2:3" ht="20.100000000000001" customHeight="1" x14ac:dyDescent="0.2">
      <c r="B104" s="44">
        <v>1</v>
      </c>
      <c r="C104" s="72" t="s">
        <v>129</v>
      </c>
    </row>
    <row r="105" spans="2:3" ht="20.100000000000001" customHeight="1" x14ac:dyDescent="0.25">
      <c r="B105" s="66">
        <f>SUM(B97:B104)</f>
        <v>19</v>
      </c>
      <c r="C105" s="72"/>
    </row>
    <row r="106" spans="2:3" ht="20.100000000000001" customHeight="1" x14ac:dyDescent="0.25">
      <c r="B106" s="63"/>
      <c r="C106" s="64"/>
    </row>
    <row r="107" spans="2:3" ht="20.100000000000001" customHeight="1" x14ac:dyDescent="0.25">
      <c r="B107" s="62"/>
      <c r="C107" s="62"/>
    </row>
    <row r="108" spans="2:3" ht="20.100000000000001" customHeight="1" x14ac:dyDescent="0.25">
      <c r="B108" s="67"/>
      <c r="C108" s="68" t="s">
        <v>130</v>
      </c>
    </row>
    <row r="109" spans="2:3" ht="20.100000000000001" customHeight="1" x14ac:dyDescent="0.2">
      <c r="B109" s="59">
        <v>2</v>
      </c>
      <c r="C109" s="74" t="s">
        <v>131</v>
      </c>
    </row>
    <row r="110" spans="2:3" ht="20.100000000000001" customHeight="1" x14ac:dyDescent="0.2">
      <c r="B110" s="59">
        <v>2</v>
      </c>
      <c r="C110" s="74" t="s">
        <v>132</v>
      </c>
    </row>
    <row r="111" spans="2:3" ht="20.100000000000001" customHeight="1" x14ac:dyDescent="0.2">
      <c r="B111" s="59">
        <v>2</v>
      </c>
      <c r="C111" s="74" t="s">
        <v>133</v>
      </c>
    </row>
    <row r="112" spans="2:3" ht="20.100000000000001" customHeight="1" x14ac:dyDescent="0.2">
      <c r="B112" s="59">
        <v>1</v>
      </c>
      <c r="C112" s="74" t="s">
        <v>134</v>
      </c>
    </row>
    <row r="113" spans="2:3" ht="20.100000000000001" customHeight="1" x14ac:dyDescent="0.2">
      <c r="B113" s="59">
        <v>2</v>
      </c>
      <c r="C113" s="74" t="s">
        <v>135</v>
      </c>
    </row>
    <row r="114" spans="2:3" ht="20.100000000000001" customHeight="1" x14ac:dyDescent="0.2">
      <c r="B114" s="59">
        <v>1</v>
      </c>
      <c r="C114" s="74" t="s">
        <v>136</v>
      </c>
    </row>
    <row r="115" spans="2:3" ht="20.100000000000001" customHeight="1" x14ac:dyDescent="0.2">
      <c r="B115" s="59">
        <v>1</v>
      </c>
      <c r="C115" s="74" t="s">
        <v>137</v>
      </c>
    </row>
    <row r="116" spans="2:3" ht="20.100000000000001" customHeight="1" x14ac:dyDescent="0.2">
      <c r="B116" s="59">
        <v>2</v>
      </c>
      <c r="C116" s="74" t="s">
        <v>138</v>
      </c>
    </row>
    <row r="117" spans="2:3" ht="20.100000000000001" customHeight="1" x14ac:dyDescent="0.2">
      <c r="B117" s="59">
        <v>1</v>
      </c>
      <c r="C117" s="74" t="s">
        <v>139</v>
      </c>
    </row>
    <row r="118" spans="2:3" ht="20.100000000000001" customHeight="1" x14ac:dyDescent="0.2">
      <c r="B118" s="59">
        <v>1</v>
      </c>
      <c r="C118" s="74" t="s">
        <v>140</v>
      </c>
    </row>
    <row r="119" spans="2:3" ht="20.100000000000001" customHeight="1" x14ac:dyDescent="0.2">
      <c r="B119" s="59">
        <v>1</v>
      </c>
      <c r="C119" s="74" t="s">
        <v>141</v>
      </c>
    </row>
    <row r="120" spans="2:3" ht="20.100000000000001" customHeight="1" x14ac:dyDescent="0.2">
      <c r="B120" s="59">
        <v>1</v>
      </c>
      <c r="C120" s="74" t="s">
        <v>142</v>
      </c>
    </row>
    <row r="121" spans="2:3" ht="20.100000000000001" customHeight="1" x14ac:dyDescent="0.2">
      <c r="B121" s="59">
        <v>1</v>
      </c>
      <c r="C121" s="74" t="s">
        <v>143</v>
      </c>
    </row>
    <row r="122" spans="2:3" ht="20.100000000000001" customHeight="1" x14ac:dyDescent="0.2">
      <c r="B122" s="59">
        <v>1</v>
      </c>
      <c r="C122" s="74" t="s">
        <v>144</v>
      </c>
    </row>
    <row r="123" spans="2:3" ht="20.100000000000001" customHeight="1" x14ac:dyDescent="0.2">
      <c r="B123" s="59">
        <v>1</v>
      </c>
      <c r="C123" s="74" t="s">
        <v>145</v>
      </c>
    </row>
    <row r="124" spans="2:3" ht="20.100000000000001" customHeight="1" x14ac:dyDescent="0.2">
      <c r="B124" s="59">
        <v>1</v>
      </c>
      <c r="C124" s="74" t="s">
        <v>146</v>
      </c>
    </row>
    <row r="125" spans="2:3" ht="20.100000000000001" customHeight="1" x14ac:dyDescent="0.2">
      <c r="B125" s="59">
        <v>1</v>
      </c>
      <c r="C125" s="74" t="s">
        <v>146</v>
      </c>
    </row>
    <row r="126" spans="2:3" ht="20.100000000000001" customHeight="1" x14ac:dyDescent="0.2">
      <c r="B126" s="59">
        <v>1</v>
      </c>
      <c r="C126" s="74" t="s">
        <v>147</v>
      </c>
    </row>
    <row r="127" spans="2:3" ht="20.100000000000001" customHeight="1" x14ac:dyDescent="0.2">
      <c r="B127" s="59">
        <v>1</v>
      </c>
      <c r="C127" s="74" t="s">
        <v>148</v>
      </c>
    </row>
    <row r="128" spans="2:3" ht="20.100000000000001" customHeight="1" x14ac:dyDescent="0.25">
      <c r="B128" s="75">
        <f>SUM(B109:B127)</f>
        <v>24</v>
      </c>
      <c r="C128" s="74"/>
    </row>
    <row r="129" spans="2:3" ht="20.100000000000001" customHeight="1" x14ac:dyDescent="0.25">
      <c r="B129" s="76"/>
      <c r="C129" s="77"/>
    </row>
    <row r="130" spans="2:3" ht="20.100000000000001" customHeight="1" x14ac:dyDescent="0.3">
      <c r="B130" s="78"/>
      <c r="C130" s="79" t="s">
        <v>97</v>
      </c>
    </row>
    <row r="131" spans="2:3" ht="20.100000000000001" customHeight="1" x14ac:dyDescent="0.2">
      <c r="B131" s="44"/>
      <c r="C131" s="80" t="s">
        <v>149</v>
      </c>
    </row>
    <row r="132" spans="2:3" ht="20.100000000000001" customHeight="1" x14ac:dyDescent="0.25">
      <c r="B132" s="81" t="s">
        <v>99</v>
      </c>
      <c r="C132" s="80" t="s">
        <v>100</v>
      </c>
    </row>
    <row r="133" spans="2:3" ht="20.100000000000001" customHeight="1" x14ac:dyDescent="0.2">
      <c r="B133" s="44"/>
      <c r="C133" s="80" t="s">
        <v>101</v>
      </c>
    </row>
    <row r="134" spans="2:3" ht="20.100000000000001" customHeight="1" x14ac:dyDescent="0.25">
      <c r="B134" s="82">
        <v>1</v>
      </c>
      <c r="C134" s="83" t="s">
        <v>150</v>
      </c>
    </row>
    <row r="135" spans="2:3" ht="20.100000000000001" customHeight="1" x14ac:dyDescent="0.25">
      <c r="B135" s="82">
        <v>1</v>
      </c>
      <c r="C135" s="83" t="s">
        <v>151</v>
      </c>
    </row>
    <row r="136" spans="2:3" ht="20.100000000000001" customHeight="1" x14ac:dyDescent="0.25">
      <c r="B136" s="82"/>
      <c r="C136" s="81" t="s">
        <v>121</v>
      </c>
    </row>
    <row r="137" spans="2:3" ht="20.100000000000001" customHeight="1" x14ac:dyDescent="0.25">
      <c r="B137" s="82">
        <v>9</v>
      </c>
      <c r="C137" s="83" t="s">
        <v>152</v>
      </c>
    </row>
    <row r="138" spans="2:3" ht="20.100000000000001" customHeight="1" x14ac:dyDescent="0.25">
      <c r="B138" s="82">
        <v>1</v>
      </c>
      <c r="C138" s="83" t="s">
        <v>153</v>
      </c>
    </row>
    <row r="139" spans="2:3" ht="20.100000000000001" customHeight="1" x14ac:dyDescent="0.25">
      <c r="B139" s="81">
        <f>SUM(B134:B138)</f>
        <v>12</v>
      </c>
      <c r="C139" s="83"/>
    </row>
    <row r="140" spans="2:3" ht="20.100000000000001" customHeight="1" x14ac:dyDescent="0.25">
      <c r="B140" s="76"/>
      <c r="C140" s="77"/>
    </row>
    <row r="141" spans="2:3" ht="20.100000000000001" customHeight="1" x14ac:dyDescent="0.25">
      <c r="B141" s="75">
        <v>1</v>
      </c>
      <c r="C141" s="74" t="s">
        <v>154</v>
      </c>
    </row>
    <row r="143" spans="2:3" ht="20.100000000000001" customHeight="1" x14ac:dyDescent="0.2">
      <c r="B143" s="44">
        <v>1</v>
      </c>
      <c r="C143" s="72" t="s">
        <v>155</v>
      </c>
    </row>
    <row r="144" spans="2:3" ht="20.100000000000001" customHeight="1" x14ac:dyDescent="0.2">
      <c r="B144" s="44">
        <v>1</v>
      </c>
      <c r="C144" s="72" t="s">
        <v>156</v>
      </c>
    </row>
    <row r="145" spans="1:5" ht="20.100000000000001" customHeight="1" x14ac:dyDescent="0.2">
      <c r="B145" s="44">
        <v>3</v>
      </c>
      <c r="C145" s="72" t="s">
        <v>157</v>
      </c>
    </row>
    <row r="146" spans="1:5" ht="20.100000000000001" customHeight="1" x14ac:dyDescent="0.2">
      <c r="B146" s="44">
        <v>1</v>
      </c>
      <c r="C146" s="72" t="s">
        <v>158</v>
      </c>
    </row>
    <row r="147" spans="1:5" ht="20.100000000000001" customHeight="1" x14ac:dyDescent="0.2">
      <c r="B147" s="44">
        <v>2</v>
      </c>
      <c r="C147" s="72" t="s">
        <v>159</v>
      </c>
    </row>
    <row r="148" spans="1:5" ht="20.100000000000001" customHeight="1" x14ac:dyDescent="0.25">
      <c r="B148" s="66">
        <f>SUM(B143:B147)</f>
        <v>8</v>
      </c>
      <c r="C148" s="72"/>
    </row>
    <row r="149" spans="1:5" ht="20.100000000000001" customHeight="1" x14ac:dyDescent="0.25">
      <c r="B149" s="68"/>
      <c r="C149" s="40"/>
    </row>
    <row r="150" spans="1:5" ht="20.100000000000001" customHeight="1" x14ac:dyDescent="0.25">
      <c r="B150" s="68"/>
      <c r="C150" s="40"/>
    </row>
    <row r="151" spans="1:5" ht="20.100000000000001" customHeight="1" x14ac:dyDescent="0.25">
      <c r="B151" s="68"/>
      <c r="C151" s="40"/>
    </row>
    <row r="152" spans="1:5" ht="20.100000000000001" customHeight="1" x14ac:dyDescent="0.2">
      <c r="A152" s="40"/>
      <c r="B152" s="40"/>
      <c r="C152" s="40"/>
      <c r="D152" s="77"/>
      <c r="E152" s="77"/>
    </row>
    <row r="153" spans="1:5" ht="20.100000000000001" customHeight="1" thickBot="1" x14ac:dyDescent="0.3">
      <c r="B153" s="84" t="s">
        <v>160</v>
      </c>
      <c r="C153" s="85"/>
      <c r="D153" s="77"/>
      <c r="E153" s="77"/>
    </row>
    <row r="154" spans="1:5" ht="20.100000000000001" customHeight="1" x14ac:dyDescent="0.25">
      <c r="B154" s="84"/>
      <c r="C154" s="86"/>
      <c r="D154" s="77"/>
      <c r="E154" s="77"/>
    </row>
    <row r="155" spans="1:5" ht="20.100000000000001" customHeight="1" x14ac:dyDescent="0.25">
      <c r="B155" s="84"/>
      <c r="C155" s="86"/>
      <c r="D155" s="77"/>
      <c r="E155" s="77"/>
    </row>
    <row r="156" spans="1:5" ht="20.100000000000001" customHeight="1" thickBot="1" x14ac:dyDescent="0.3">
      <c r="B156" s="84" t="s">
        <v>161</v>
      </c>
      <c r="C156" s="85"/>
      <c r="D156" s="77"/>
      <c r="E156" s="77"/>
    </row>
    <row r="157" spans="1:5" ht="20.100000000000001" customHeight="1" x14ac:dyDescent="0.25">
      <c r="B157" s="84"/>
      <c r="C157" s="86"/>
      <c r="D157" s="77"/>
      <c r="E157" s="77"/>
    </row>
    <row r="158" spans="1:5" ht="20.100000000000001" customHeight="1" x14ac:dyDescent="0.25">
      <c r="B158" s="84"/>
      <c r="C158" s="86"/>
      <c r="D158" s="77"/>
      <c r="E158" s="77"/>
    </row>
    <row r="159" spans="1:5" ht="20.100000000000001" customHeight="1" x14ac:dyDescent="0.25">
      <c r="B159" s="84"/>
      <c r="C159" s="86"/>
      <c r="D159" s="77"/>
      <c r="E159" s="77"/>
    </row>
    <row r="160" spans="1:5" ht="20.100000000000001" customHeight="1" x14ac:dyDescent="0.25">
      <c r="B160" s="84"/>
    </row>
    <row r="161" spans="2:3" ht="20.100000000000001" customHeight="1" thickBot="1" x14ac:dyDescent="0.3">
      <c r="B161" s="84" t="s">
        <v>162</v>
      </c>
      <c r="C161" s="87"/>
    </row>
    <row r="162" spans="2:3" ht="20.100000000000001" customHeight="1" x14ac:dyDescent="0.25">
      <c r="B162" s="84"/>
    </row>
    <row r="163" spans="2:3" ht="20.100000000000001" customHeight="1" x14ac:dyDescent="0.25">
      <c r="B163" s="84"/>
    </row>
    <row r="164" spans="2:3" ht="20.100000000000001" customHeight="1" x14ac:dyDescent="0.25">
      <c r="B164" s="84"/>
    </row>
    <row r="165" spans="2:3" ht="20.100000000000001" customHeight="1" x14ac:dyDescent="0.25">
      <c r="B165" s="84"/>
    </row>
    <row r="166" spans="2:3" ht="20.100000000000001" customHeight="1" thickBot="1" x14ac:dyDescent="0.3">
      <c r="B166" s="84" t="s">
        <v>163</v>
      </c>
      <c r="C166" s="87"/>
    </row>
    <row r="167" spans="2:3" ht="20.100000000000001" customHeight="1" x14ac:dyDescent="0.25">
      <c r="B167" s="84"/>
    </row>
    <row r="168" spans="2:3" ht="20.100000000000001" customHeight="1" x14ac:dyDescent="0.25">
      <c r="B168" s="84"/>
    </row>
    <row r="169" spans="2:3" ht="20.100000000000001" customHeight="1" thickBot="1" x14ac:dyDescent="0.3">
      <c r="B169" s="84" t="s">
        <v>164</v>
      </c>
      <c r="C169" s="87"/>
    </row>
  </sheetData>
  <mergeCells count="4">
    <mergeCell ref="C2:D2"/>
    <mergeCell ref="C3:D3"/>
    <mergeCell ref="J3:K4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2023-07-04T23:47:11Z</cp:lastPrinted>
  <dcterms:created xsi:type="dcterms:W3CDTF">2023-07-04T23:34:10Z</dcterms:created>
  <dcterms:modified xsi:type="dcterms:W3CDTF">2023-07-04T23:50:17Z</dcterms:modified>
</cp:coreProperties>
</file>