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32AC7BB-4DBA-4120-B54A-30043860B014}" xr6:coauthVersionLast="47" xr6:coauthVersionMax="47" xr10:uidLastSave="{00000000-0000-0000-0000-000000000000}"/>
  <bookViews>
    <workbookView xWindow="-120" yWindow="-120" windowWidth="29040" windowHeight="15840" xr2:uid="{BF205E35-5F3C-46E6-8C71-FCF9F6A0C891}"/>
  </bookViews>
  <sheets>
    <sheet name="Hoja1" sheetId="1" r:id="rId1"/>
  </sheets>
  <definedNames>
    <definedName name="_xlnm.Print_Area" localSheetId="0">Hoja1!$A$1:$G$46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26" i="1" l="1"/>
  <c r="G23" i="1"/>
  <c r="G24" i="1"/>
  <c r="G25" i="1"/>
  <c r="G22" i="1" l="1"/>
  <c r="C5" i="1"/>
  <c r="G28" i="1" l="1"/>
  <c r="G29" i="1" s="1"/>
  <c r="G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188768BD-A8C9-4869-A289-22C9C355A22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065E0269-28E3-48D0-90DC-64DB31A4F02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<sst xmlns="http://schemas.openxmlformats.org/spreadsheetml/2006/main" count="61" uniqueCount="60">
  <si>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</si>
  <si>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</si>
  <si>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</si>
  <si>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</si>
  <si>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</si>
  <si>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</si>
  <si>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</si>
  <si>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</si>
  <si>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</si>
  <si>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</si>
  <si>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</si>
  <si>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</si>
  <si>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</si>
  <si>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</si>
  <si>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</si>
  <si>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</si>
  <si>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</si>
  <si>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</si>
  <si>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</si>
  <si>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</si>
  <si>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</si>
  <si>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</si>
  <si>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</si>
  <si>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</si>
  <si>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</si>
  <si>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</si>
  <si>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</si>
  <si>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35V-DLF2-003-R</t>
  </si>
  <si>
    <t>J211223-L031</t>
  </si>
  <si>
    <t>DISTAL FIBULA PLATE RIGHT 3H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</si>
  <si>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</si>
  <si>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</si>
  <si>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</si>
  <si>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</si>
  <si>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</si>
  <si>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</si>
  <si>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35L-SO-L18-TA</t>
  </si>
  <si>
    <t>J220120-L065</t>
  </si>
  <si>
    <t>LOCKING CORTICAL STARIX GREEN 3.5*18mm</t>
  </si>
  <si>
    <t>35-SO-L14-T</t>
  </si>
  <si>
    <t>J230130-L009</t>
  </si>
  <si>
    <t>NON LOCKING CORTICAL SILVER  STARIX 3.5*14mm</t>
  </si>
  <si>
    <t xml:space="preserve">SUBTOTAL </t>
  </si>
  <si>
    <t>IVA 12%</t>
  </si>
  <si>
    <t>TOTAL</t>
  </si>
  <si>
    <t>RECIBIDO POR</t>
  </si>
  <si>
    <t>ENTREGADO POR</t>
  </si>
  <si>
    <t>INSTRUMENTADOR</t>
  </si>
  <si>
    <t>VERIFICADO POR</t>
  </si>
  <si>
    <t>OBSERVACIONES</t>
  </si>
  <si>
    <t>TEOTON SERVICIOS DE SALUD S.A.S.</t>
  </si>
  <si>
    <t>0990277583001</t>
  </si>
  <si>
    <t xml:space="preserve">KM 1 1/2 VIA A SAMBORONDON </t>
  </si>
  <si>
    <t>BEST DOCTORS</t>
  </si>
  <si>
    <t>DR. REYES</t>
  </si>
  <si>
    <t>7:00PM</t>
  </si>
  <si>
    <t>ZAVALA VELA DIEGO ANDRES</t>
  </si>
  <si>
    <t>T52073532</t>
  </si>
  <si>
    <t>2200048793</t>
  </si>
  <si>
    <t xml:space="preserve">TORNILLO DE COMPRESION ACUTEC™ 3.5*32mm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</si>
</sst>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70" formatCode="_(&quot;$&quot;* #,##0.00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6" fillId="0" borderId="0"/>
    <xf numFmtId="166" fontId="1" fillId="0" borderId="0" applyFont="0" applyFill="0" applyBorder="0" applyAlignment="0" applyProtection="0"/>
    <xf numFmtId="0" fontId="6" fillId="0" borderId="0"/>
    <xf numFmtId="170" fontId="6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7" fillId="0" borderId="6" xfId="2" applyFont="1" applyBorder="1"/>
    <xf numFmtId="0" fontId="7" fillId="0" borderId="7" xfId="2" applyFont="1" applyBorder="1"/>
    <xf numFmtId="0" fontId="9" fillId="0" borderId="0" xfId="2" applyFont="1"/>
    <xf numFmtId="0" fontId="7" fillId="0" borderId="0" xfId="2" applyFont="1"/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1" fillId="3" borderId="0" xfId="0" applyFont="1" applyFill="1" applyAlignment="1">
      <alignment vertical="center" wrapText="1"/>
    </xf>
    <xf numFmtId="0" fontId="14" fillId="0" borderId="0" xfId="0" applyFont="1"/>
    <xf numFmtId="0" fontId="15" fillId="0" borderId="0" xfId="0" applyFont="1" applyAlignment="1" applyProtection="1">
      <alignment vertical="top"/>
      <protection locked="0"/>
    </xf>
    <xf numFmtId="0" fontId="12" fillId="0" borderId="0" xfId="0" applyFont="1"/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8" fillId="4" borderId="8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 applyProtection="1">
      <alignment horizontal="center" vertical="center" wrapText="1" readingOrder="1"/>
      <protection locked="0"/>
    </xf>
    <xf numFmtId="0" fontId="14" fillId="0" borderId="8" xfId="0" applyFont="1" applyBorder="1" applyAlignment="1">
      <alignment horizontal="center"/>
    </xf>
    <xf numFmtId="0" fontId="14" fillId="0" borderId="8" xfId="0" applyFont="1" applyBorder="1" applyAlignment="1">
      <alignment horizontal="left"/>
    </xf>
    <xf numFmtId="165" fontId="14" fillId="0" borderId="8" xfId="0" applyNumberFormat="1" applyFont="1" applyBorder="1"/>
    <xf numFmtId="167" fontId="2" fillId="0" borderId="8" xfId="3" applyNumberFormat="1" applyFont="1" applyFill="1" applyBorder="1" applyAlignment="1"/>
    <xf numFmtId="49" fontId="2" fillId="6" borderId="8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49" fontId="0" fillId="6" borderId="0" xfId="0" applyNumberFormat="1" applyFill="1" applyAlignment="1">
      <alignment horizontal="center"/>
    </xf>
    <xf numFmtId="49" fontId="20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2" fillId="0" borderId="0" xfId="0" applyFont="1" applyAlignment="1">
      <alignment horizontal="center"/>
    </xf>
    <xf numFmtId="165" fontId="18" fillId="0" borderId="0" xfId="2" applyNumberFormat="1" applyFont="1" applyAlignment="1">
      <alignment wrapText="1"/>
    </xf>
    <xf numFmtId="165" fontId="18" fillId="0" borderId="12" xfId="1" applyNumberFormat="1" applyFont="1" applyBorder="1" applyAlignment="1">
      <alignment horizontal="right"/>
    </xf>
    <xf numFmtId="165" fontId="18" fillId="0" borderId="8" xfId="1" applyNumberFormat="1" applyFont="1" applyBorder="1" applyAlignment="1">
      <alignment horizontal="right"/>
    </xf>
    <xf numFmtId="0" fontId="14" fillId="0" borderId="13" xfId="0" applyFont="1" applyBorder="1"/>
    <xf numFmtId="0" fontId="2" fillId="2" borderId="8" xfId="0" applyFont="1" applyFill="1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3" xfId="2" applyFont="1" applyBorder="1" applyAlignment="1">
      <alignment horizontal="left"/>
    </xf>
    <xf numFmtId="0" fontId="5" fillId="0" borderId="5" xfId="2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164" fontId="12" fillId="0" borderId="8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49" fontId="12" fillId="0" borderId="9" xfId="0" applyNumberFormat="1" applyFont="1" applyBorder="1" applyAlignment="1">
      <alignment horizontal="left" vertical="center"/>
    </xf>
    <xf numFmtId="49" fontId="12" fillId="0" borderId="10" xfId="0" applyNumberFormat="1" applyFont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49" fontId="12" fillId="2" borderId="9" xfId="0" applyNumberFormat="1" applyFont="1" applyFill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left" vertical="center"/>
    </xf>
    <xf numFmtId="0" fontId="12" fillId="0" borderId="8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20" fontId="12" fillId="0" borderId="9" xfId="0" applyNumberFormat="1" applyFont="1" applyBorder="1" applyAlignment="1">
      <alignment horizontal="left" vertical="center"/>
    </xf>
    <xf numFmtId="20" fontId="12" fillId="0" borderId="10" xfId="0" applyNumberFormat="1" applyFont="1" applyBorder="1" applyAlignment="1">
      <alignment horizontal="left" vertical="center"/>
    </xf>
    <xf numFmtId="1" fontId="2" fillId="7" borderId="8" xfId="0" applyNumberFormat="1" applyFont="1" applyFill="1" applyBorder="1" applyAlignment="1" applyProtection="1">
      <alignment horizontal="center" wrapText="1" readingOrder="1"/>
      <protection locked="0"/>
    </xf>
    <xf numFmtId="165" fontId="2" fillId="0" borderId="8" xfId="5" applyNumberFormat="1" applyFont="1" applyBorder="1" applyAlignment="1">
      <alignment horizontal="right"/>
    </xf>
    <xf numFmtId="165" fontId="14" fillId="0" borderId="8" xfId="0" applyNumberFormat="1" applyFont="1" applyBorder="1" applyAlignment="1">
      <alignment horizontal="right"/>
    </xf>
  </cellXfs>
  <cellStyles count="6">
    <cellStyle name="Moneda" xfId="1" builtinId="4"/>
    <cellStyle name="Moneda [0] 2" xfId="3" xr:uid="{966B2C73-B144-4BD1-A8F7-1DAB0194910D}"/>
    <cellStyle name="Moneda 3 2" xfId="5" xr:uid="{71814502-FCBB-4A13-9E03-4EE620EA2FC5}"/>
    <cellStyle name="Normal" xfId="0" builtinId="0"/>
    <cellStyle name="Normal 2" xfId="2" xr:uid="{C558784D-76BC-4DDC-BE65-5DC9DDD9FB10}"/>
    <cellStyle name="Normal 3" xfId="4" xr:uid="{F6B30332-081B-421F-9CD6-759EB2B943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830069</xdr:colOff>
      <xdr:row>1</xdr:row>
      <xdr:rowOff>18357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7D73A631-3D70-4CDC-AA52-9005B55074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0069" y="33268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DF49-F97E-4948-9791-7E989F588228}">
  <dimension ref="A1:J47"/>
  <sheetViews>
    <sheetView tabSelected="1" view="pageBreakPreview" topLeftCell="A15" zoomScaleNormal="100" zoomScaleSheetLayoutView="100" workbookViewId="0">
      <selection activeCell="C14" sqref="C14"/>
    </sheetView>
  </sheetViews>
  <sheetFormatPr baseColWidth="10" defaultColWidth="17.5703125" defaultRowHeight="24.95" customHeight="1" x14ac:dyDescent="0.2"/>
  <cols>
    <col min="1" max="1" width="30.5703125" style="15" customWidth="1"/>
    <col min="2" max="2" width="21.28515625" style="15" customWidth="1"/>
    <col min="3" max="3" width="80.28515625" style="15" customWidth="1"/>
    <col min="4" max="4" width="21.7109375" style="23" customWidth="1"/>
    <col min="5" max="5" width="14.42578125" style="23" customWidth="1"/>
    <col min="6" max="6" width="17.5703125" style="15"/>
    <col min="7" max="7" width="16.5703125" style="15" customWidth="1"/>
    <col min="8" max="16384" width="17.5703125" style="15"/>
  </cols>
  <sheetData>
    <row r="1" spans="1:10" customFormat="1" ht="24.95" customHeight="1" thickBot="1" x14ac:dyDescent="0.3">
      <c r="A1" s="1"/>
      <c r="B1" s="2"/>
      <c r="C1" s="3"/>
      <c r="D1" s="3"/>
      <c r="E1" s="3"/>
      <c r="F1" s="3"/>
      <c r="G1" s="1"/>
      <c r="H1" s="4"/>
    </row>
    <row r="2" spans="1:10" customFormat="1" ht="24.6" customHeight="1" thickBot="1" x14ac:dyDescent="0.3">
      <c r="A2" s="5"/>
      <c r="B2" s="6"/>
      <c r="C2" s="44" t="s">
        <v>0</v>
      </c>
      <c r="D2" s="45"/>
      <c r="E2" s="46"/>
      <c r="F2" s="47" t="s">
        <v>1</v>
      </c>
      <c r="G2" s="48"/>
      <c r="H2" s="4"/>
    </row>
    <row r="3" spans="1:10" customFormat="1" ht="24.95" customHeight="1" thickBot="1" x14ac:dyDescent="0.4">
      <c r="A3" s="7"/>
      <c r="B3" s="8"/>
      <c r="C3" s="49" t="s">
        <v>2</v>
      </c>
      <c r="D3" s="50"/>
      <c r="E3" s="51"/>
      <c r="F3" s="52" t="s">
        <v>3</v>
      </c>
      <c r="G3" s="53"/>
      <c r="H3" s="9"/>
    </row>
    <row r="4" spans="1:10" customFormat="1" ht="24.95" customHeight="1" x14ac:dyDescent="0.35">
      <c r="A4" s="10"/>
      <c r="B4" s="10"/>
      <c r="C4" s="10"/>
      <c r="D4" s="10"/>
      <c r="E4" s="10"/>
      <c r="F4" s="10"/>
      <c r="G4" s="10"/>
      <c r="H4" s="9"/>
      <c r="I4" s="54">
        <v>63</v>
      </c>
      <c r="J4" s="1"/>
    </row>
    <row r="5" spans="1:10" s="1" customFormat="1" ht="24.95" customHeight="1" x14ac:dyDescent="0.2">
      <c r="A5" s="12" t="s">
        <v>4</v>
      </c>
      <c r="B5" s="12"/>
      <c r="C5" s="55">
        <f ca="1">NOW()</f>
        <v>45166.836093287035</v>
      </c>
      <c r="D5" s="55"/>
      <c r="E5" s="12" t="s">
        <v>5</v>
      </c>
      <c r="F5" s="56">
        <v>20230801224</v>
      </c>
      <c r="G5" s="57"/>
      <c r="I5" s="54"/>
    </row>
    <row r="6" spans="1:10" s="1" customFormat="1" ht="24.95" customHeight="1" x14ac:dyDescent="0.25">
      <c r="A6" s="13"/>
      <c r="B6" s="13"/>
      <c r="C6" s="13"/>
      <c r="E6" s="13"/>
      <c r="F6" s="13"/>
      <c r="I6" s="11"/>
    </row>
    <row r="7" spans="1:10" s="1" customFormat="1" ht="24.95" customHeight="1" x14ac:dyDescent="0.2">
      <c r="A7" s="12" t="s">
        <v>6</v>
      </c>
      <c r="B7" s="12"/>
      <c r="C7" s="58" t="s">
        <v>50</v>
      </c>
      <c r="D7" s="58"/>
      <c r="E7" s="14" t="s">
        <v>7</v>
      </c>
      <c r="F7" s="59" t="s">
        <v>51</v>
      </c>
      <c r="G7" s="60"/>
      <c r="I7" s="11"/>
    </row>
    <row r="8" spans="1:10" s="1" customFormat="1" ht="24.95" customHeight="1" x14ac:dyDescent="0.25">
      <c r="A8" s="13"/>
      <c r="B8" s="13"/>
      <c r="C8" s="13"/>
      <c r="E8" s="13"/>
      <c r="F8" s="13"/>
      <c r="G8" s="15"/>
      <c r="I8" s="11"/>
    </row>
    <row r="9" spans="1:10" s="1" customFormat="1" ht="24.95" customHeight="1" x14ac:dyDescent="0.2">
      <c r="A9" s="61" t="s">
        <v>8</v>
      </c>
      <c r="B9" s="62"/>
      <c r="C9" s="58" t="s">
        <v>50</v>
      </c>
      <c r="D9" s="58"/>
      <c r="E9" s="14" t="s">
        <v>9</v>
      </c>
      <c r="F9" s="63" t="s">
        <v>10</v>
      </c>
      <c r="G9" s="64"/>
      <c r="I9" s="11"/>
    </row>
    <row r="10" spans="1:10" s="1" customFormat="1" ht="24.95" customHeight="1" x14ac:dyDescent="0.25">
      <c r="A10" s="13"/>
      <c r="B10" s="13"/>
      <c r="C10" s="13"/>
      <c r="E10" s="13"/>
      <c r="F10" s="13"/>
      <c r="G10" s="15"/>
      <c r="I10" s="11"/>
    </row>
    <row r="11" spans="1:10" s="1" customFormat="1" ht="26.45" customHeight="1" x14ac:dyDescent="0.2">
      <c r="A11" s="12" t="s">
        <v>11</v>
      </c>
      <c r="B11" s="12"/>
      <c r="C11" s="65" t="s">
        <v>52</v>
      </c>
      <c r="D11" s="65"/>
      <c r="E11" s="14" t="s">
        <v>12</v>
      </c>
      <c r="F11" s="66" t="s">
        <v>13</v>
      </c>
      <c r="G11" s="67"/>
      <c r="I11" s="11"/>
    </row>
    <row r="12" spans="1:10" s="1" customFormat="1" ht="24.95" customHeight="1" x14ac:dyDescent="0.25">
      <c r="A12" s="13"/>
      <c r="B12" s="13"/>
      <c r="C12" s="13"/>
      <c r="E12" s="13"/>
      <c r="F12" s="13"/>
      <c r="G12" s="15"/>
      <c r="I12" s="16"/>
    </row>
    <row r="13" spans="1:10" s="1" customFormat="1" ht="29.45" customHeight="1" x14ac:dyDescent="0.2">
      <c r="A13" s="12" t="s">
        <v>14</v>
      </c>
      <c r="B13" s="12"/>
      <c r="C13" s="55">
        <v>45166</v>
      </c>
      <c r="D13" s="55"/>
      <c r="E13" s="14" t="s">
        <v>15</v>
      </c>
      <c r="F13" s="68" t="s">
        <v>55</v>
      </c>
      <c r="G13" s="69"/>
      <c r="I13" s="16"/>
    </row>
    <row r="14" spans="1:10" s="1" customFormat="1" ht="24.95" customHeight="1" x14ac:dyDescent="0.25">
      <c r="A14" s="13"/>
      <c r="B14" s="13"/>
      <c r="C14" s="13"/>
      <c r="E14" s="13"/>
      <c r="F14" s="13"/>
      <c r="G14" s="17"/>
      <c r="I14" s="18"/>
    </row>
    <row r="15" spans="1:10" s="1" customFormat="1" ht="24.95" customHeight="1" x14ac:dyDescent="0.2">
      <c r="A15" s="12" t="s">
        <v>16</v>
      </c>
      <c r="B15" s="12"/>
      <c r="C15" s="58" t="s">
        <v>54</v>
      </c>
      <c r="D15" s="58"/>
      <c r="E15" s="19"/>
      <c r="F15" s="20"/>
      <c r="G15" s="19"/>
      <c r="I15" s="18"/>
    </row>
    <row r="16" spans="1:10" s="1" customFormat="1" ht="24.95" customHeight="1" x14ac:dyDescent="0.25">
      <c r="A16" s="13"/>
      <c r="B16" s="13"/>
      <c r="C16" s="13"/>
      <c r="E16" s="13"/>
      <c r="F16" s="13"/>
      <c r="G16" s="17"/>
      <c r="I16" s="18"/>
    </row>
    <row r="17" spans="1:9" s="1" customFormat="1" ht="28.9" customHeight="1" x14ac:dyDescent="0.2">
      <c r="A17" s="12" t="s">
        <v>17</v>
      </c>
      <c r="B17" s="12"/>
      <c r="C17" s="58" t="s">
        <v>56</v>
      </c>
      <c r="D17" s="58"/>
      <c r="E17" s="14" t="s">
        <v>18</v>
      </c>
      <c r="F17" s="68" t="s">
        <v>53</v>
      </c>
      <c r="G17" s="69"/>
      <c r="I17" s="18"/>
    </row>
    <row r="18" spans="1:9" s="1" customFormat="1" ht="24.95" customHeight="1" x14ac:dyDescent="0.25">
      <c r="A18" s="13"/>
      <c r="B18" s="13"/>
      <c r="C18" s="13"/>
      <c r="D18" s="13"/>
      <c r="E18" s="13"/>
      <c r="F18" s="13"/>
      <c r="G18" s="17"/>
      <c r="I18" s="21"/>
    </row>
    <row r="19" spans="1:9" s="1" customFormat="1" ht="24.95" customHeight="1" x14ac:dyDescent="0.2">
      <c r="A19" s="12" t="s">
        <v>19</v>
      </c>
      <c r="B19" s="12"/>
      <c r="C19" s="58">
        <v>917292328</v>
      </c>
      <c r="D19" s="58"/>
      <c r="E19" s="22"/>
      <c r="F19" s="22"/>
      <c r="G19" s="20"/>
      <c r="I19" s="21"/>
    </row>
    <row r="20" spans="1:9" s="1" customFormat="1" ht="24.95" customHeight="1" x14ac:dyDescent="0.2">
      <c r="A20" s="15"/>
      <c r="B20" s="23"/>
      <c r="C20" s="15"/>
      <c r="D20" s="15"/>
      <c r="E20" s="15"/>
      <c r="F20" s="15"/>
      <c r="G20" s="15"/>
      <c r="I20" s="21"/>
    </row>
    <row r="21" spans="1:9" s="1" customFormat="1" ht="24.95" customHeight="1" x14ac:dyDescent="0.2">
      <c r="A21" s="24" t="s">
        <v>20</v>
      </c>
      <c r="B21" s="24" t="s">
        <v>21</v>
      </c>
      <c r="C21" s="24" t="s">
        <v>22</v>
      </c>
      <c r="D21" s="24" t="s">
        <v>23</v>
      </c>
      <c r="E21" s="25" t="s">
        <v>24</v>
      </c>
      <c r="F21" s="26" t="s">
        <v>25</v>
      </c>
      <c r="G21" s="26" t="s">
        <v>26</v>
      </c>
      <c r="I21" s="21"/>
    </row>
    <row r="22" spans="1:9" ht="24.95" customHeight="1" x14ac:dyDescent="0.2">
      <c r="A22" s="31" t="s">
        <v>27</v>
      </c>
      <c r="B22" s="31" t="s">
        <v>28</v>
      </c>
      <c r="C22" s="28" t="s">
        <v>29</v>
      </c>
      <c r="D22" s="27">
        <v>1</v>
      </c>
      <c r="E22" s="27">
        <v>1</v>
      </c>
      <c r="F22" s="29">
        <v>700</v>
      </c>
      <c r="G22" s="30">
        <f t="shared" ref="G22:G26" si="0">D22*F22</f>
        <v>700</v>
      </c>
    </row>
    <row r="23" spans="1:9" ht="24.95" customHeight="1" x14ac:dyDescent="0.2">
      <c r="A23" s="33" t="s">
        <v>30</v>
      </c>
      <c r="B23" s="33" t="s">
        <v>31</v>
      </c>
      <c r="C23" s="34" t="s">
        <v>32</v>
      </c>
      <c r="D23" s="27">
        <v>3</v>
      </c>
      <c r="E23" s="27">
        <v>3</v>
      </c>
      <c r="F23" s="29">
        <v>55</v>
      </c>
      <c r="G23" s="30">
        <f t="shared" si="0"/>
        <v>165</v>
      </c>
    </row>
    <row r="24" spans="1:9" ht="24.95" customHeight="1" x14ac:dyDescent="0.2">
      <c r="A24" s="33" t="s">
        <v>33</v>
      </c>
      <c r="B24" s="33" t="s">
        <v>34</v>
      </c>
      <c r="C24" s="34" t="s">
        <v>35</v>
      </c>
      <c r="D24" s="27">
        <v>2</v>
      </c>
      <c r="E24" s="27">
        <v>2</v>
      </c>
      <c r="F24" s="29">
        <v>55</v>
      </c>
      <c r="G24" s="30">
        <f t="shared" si="0"/>
        <v>110</v>
      </c>
    </row>
    <row r="25" spans="1:9" ht="24.95" customHeight="1" x14ac:dyDescent="0.2">
      <c r="A25" s="33" t="s">
        <v>36</v>
      </c>
      <c r="B25" s="32" t="s">
        <v>37</v>
      </c>
      <c r="C25" s="34" t="s">
        <v>38</v>
      </c>
      <c r="D25" s="27">
        <v>1</v>
      </c>
      <c r="E25" s="27">
        <v>1</v>
      </c>
      <c r="F25" s="29">
        <v>55</v>
      </c>
      <c r="G25" s="30">
        <f t="shared" si="0"/>
        <v>55</v>
      </c>
    </row>
    <row r="26" spans="1:9" ht="24.95" customHeight="1" x14ac:dyDescent="0.2">
      <c r="A26" s="31" t="s">
        <v>39</v>
      </c>
      <c r="B26" s="31" t="s">
        <v>40</v>
      </c>
      <c r="C26" s="34" t="s">
        <v>41</v>
      </c>
      <c r="D26" s="27">
        <v>1</v>
      </c>
      <c r="E26" s="27">
        <v>1</v>
      </c>
      <c r="F26" s="29">
        <v>45</v>
      </c>
      <c r="G26" s="30">
        <f t="shared" si="0"/>
        <v>45</v>
      </c>
    </row>
    <row r="27" spans="1:9" ht="24.95" customHeight="1" x14ac:dyDescent="0.2">
      <c r="A27" s="32" t="s">
        <v>57</v>
      </c>
      <c r="B27" s="32" t="s">
        <v>58</v>
      </c>
      <c r="C27" s="43" t="s">
        <v>59</v>
      </c>
      <c r="D27" s="70">
        <v>1</v>
      </c>
      <c r="E27" s="70">
        <v>1</v>
      </c>
      <c r="F27" s="72">
        <v>220</v>
      </c>
      <c r="G27" s="71">
        <f t="shared" ref="G27" si="1">(D27*F27)</f>
        <v>220</v>
      </c>
    </row>
    <row r="28" spans="1:9" ht="24.95" customHeight="1" x14ac:dyDescent="0.25">
      <c r="A28" s="35"/>
      <c r="B28" s="36"/>
      <c r="C28" s="37"/>
      <c r="D28" s="38"/>
      <c r="F28" s="39" t="s">
        <v>42</v>
      </c>
      <c r="G28" s="40">
        <f>SUM(G22:G27)</f>
        <v>1295</v>
      </c>
    </row>
    <row r="29" spans="1:9" ht="24.95" customHeight="1" x14ac:dyDescent="0.25">
      <c r="A29" s="35"/>
      <c r="B29" s="36"/>
      <c r="C29" s="37"/>
      <c r="D29" s="38"/>
      <c r="F29" s="39" t="s">
        <v>43</v>
      </c>
      <c r="G29" s="41">
        <f>+G28*0.12</f>
        <v>155.4</v>
      </c>
    </row>
    <row r="30" spans="1:9" ht="24.95" customHeight="1" x14ac:dyDescent="0.25">
      <c r="A30" s="35"/>
      <c r="B30" s="36"/>
      <c r="C30" s="37"/>
      <c r="D30" s="38"/>
      <c r="F30" s="39" t="s">
        <v>44</v>
      </c>
      <c r="G30" s="41">
        <f>+G28+G29</f>
        <v>1450.4</v>
      </c>
    </row>
    <row r="31" spans="1:9" ht="24.95" customHeight="1" x14ac:dyDescent="0.25">
      <c r="A31" s="35"/>
      <c r="B31" s="36"/>
      <c r="C31" s="37"/>
      <c r="D31" s="38"/>
    </row>
    <row r="32" spans="1:9" ht="24.95" customHeight="1" x14ac:dyDescent="0.2">
      <c r="B32" s="23"/>
      <c r="C32" s="23"/>
      <c r="D32" s="15"/>
    </row>
    <row r="33" spans="2:5" ht="24.95" customHeight="1" x14ac:dyDescent="0.25">
      <c r="B33" s="23"/>
      <c r="C33" s="23"/>
      <c r="D33" s="17"/>
    </row>
    <row r="34" spans="2:5" ht="24.95" customHeight="1" thickBot="1" x14ac:dyDescent="0.25">
      <c r="B34" s="15" t="s">
        <v>45</v>
      </c>
      <c r="C34" s="42"/>
      <c r="D34" s="15"/>
    </row>
    <row r="35" spans="2:5" ht="24.95" customHeight="1" x14ac:dyDescent="0.2">
      <c r="D35" s="15"/>
    </row>
    <row r="36" spans="2:5" ht="24.95" customHeight="1" x14ac:dyDescent="0.2">
      <c r="D36" s="15"/>
    </row>
    <row r="37" spans="2:5" ht="24.95" customHeight="1" thickBot="1" x14ac:dyDescent="0.25">
      <c r="B37" s="15" t="s">
        <v>46</v>
      </c>
      <c r="C37" s="42"/>
      <c r="D37" s="15"/>
      <c r="E37" s="15"/>
    </row>
    <row r="38" spans="2:5" ht="24.95" customHeight="1" x14ac:dyDescent="0.2">
      <c r="D38" s="15"/>
      <c r="E38" s="15"/>
    </row>
    <row r="39" spans="2:5" ht="24.95" customHeight="1" x14ac:dyDescent="0.2">
      <c r="D39" s="15"/>
      <c r="E39" s="15"/>
    </row>
    <row r="40" spans="2:5" ht="24.95" customHeight="1" thickBot="1" x14ac:dyDescent="0.25">
      <c r="B40" s="15" t="s">
        <v>47</v>
      </c>
      <c r="C40" s="42"/>
      <c r="D40" s="15"/>
      <c r="E40" s="15"/>
    </row>
    <row r="41" spans="2:5" ht="24.95" customHeight="1" x14ac:dyDescent="0.2">
      <c r="D41" s="15"/>
      <c r="E41" s="15"/>
    </row>
    <row r="42" spans="2:5" ht="24.95" customHeight="1" x14ac:dyDescent="0.2">
      <c r="D42" s="15"/>
      <c r="E42" s="15"/>
    </row>
    <row r="43" spans="2:5" ht="24.95" customHeight="1" thickBot="1" x14ac:dyDescent="0.25">
      <c r="B43" s="15" t="s">
        <v>48</v>
      </c>
      <c r="C43" s="42"/>
      <c r="D43" s="15"/>
      <c r="E43" s="15"/>
    </row>
    <row r="44" spans="2:5" ht="24.95" customHeight="1" x14ac:dyDescent="0.2">
      <c r="D44" s="15"/>
      <c r="E44" s="15"/>
    </row>
    <row r="45" spans="2:5" ht="24.95" customHeight="1" x14ac:dyDescent="0.2">
      <c r="D45" s="15"/>
      <c r="E45" s="15"/>
    </row>
    <row r="46" spans="2:5" ht="24.95" customHeight="1" thickBot="1" x14ac:dyDescent="0.25">
      <c r="B46" s="15" t="s">
        <v>49</v>
      </c>
      <c r="C46" s="42"/>
      <c r="D46" s="15"/>
      <c r="E46" s="15"/>
    </row>
    <row r="47" spans="2:5" ht="24.95" customHeight="1" x14ac:dyDescent="0.2">
      <c r="D47" s="15"/>
      <c r="E47" s="15"/>
    </row>
  </sheetData>
  <mergeCells count="20">
    <mergeCell ref="C19:D19"/>
    <mergeCell ref="C7:D7"/>
    <mergeCell ref="F7:G7"/>
    <mergeCell ref="A9:B9"/>
    <mergeCell ref="C9:D9"/>
    <mergeCell ref="F9:G9"/>
    <mergeCell ref="C11:D11"/>
    <mergeCell ref="F11:G11"/>
    <mergeCell ref="C13:D13"/>
    <mergeCell ref="F13:G13"/>
    <mergeCell ref="C15:D15"/>
    <mergeCell ref="C17:D17"/>
    <mergeCell ref="F17:G17"/>
    <mergeCell ref="C2:E2"/>
    <mergeCell ref="F2:G2"/>
    <mergeCell ref="C3:E3"/>
    <mergeCell ref="F3:G3"/>
    <mergeCell ref="I4:I5"/>
    <mergeCell ref="C5:D5"/>
    <mergeCell ref="F5:G5"/>
  </mergeCells>
  <pageMargins left="0.31496062992125984" right="0.31496062992125984" top="0.55118110236220474" bottom="0.55118110236220474" header="0.31496062992125984" footer="0.31496062992125984"/>
  <pageSetup paperSize="9" scale="45" orientation="portrait" r:id="rId1"/>
  <colBreaks count="1" manualBreakCount="1">
    <brk id="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2023-08-29T02:01:28Z</cp:lastPrinted>
  <dcterms:created xsi:type="dcterms:W3CDTF">2023-07-29T17:52:41Z</dcterms:created>
  <dcterms:modified xsi:type="dcterms:W3CDTF">2023-08-29T02:01:32Z</dcterms:modified>
</cp:coreProperties>
</file>