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20757442-E15E-4DE2-8277-4691130DE7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Hoja1!$A$2:$G$250</definedName>
    <definedName name="_xlnm.Print_Area" localSheetId="1">Hoja2!$A$1:$H$45</definedName>
    <definedName name="_xlnm.Print_Area" localSheetId="2">Hoja3!$A$1:$H$44</definedName>
    <definedName name="_xlnm.Print_Area" localSheetId="3">Hoja4!$A$1:$G$44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D65" i="1"/>
  <c r="D53" i="1"/>
  <c r="D44" i="1"/>
  <c r="D37" i="1"/>
  <c r="D30" i="1"/>
  <c r="G24" i="4" l="1"/>
  <c r="G25" i="4" s="1"/>
  <c r="C7" i="4"/>
  <c r="G26" i="4" l="1"/>
  <c r="G27" i="4" s="1"/>
  <c r="H24" i="3" l="1"/>
  <c r="H25" i="3" s="1"/>
  <c r="C7" i="3"/>
  <c r="H25" i="2"/>
  <c r="H24" i="2"/>
  <c r="C7" i="2"/>
  <c r="G96" i="1"/>
  <c r="G97" i="1"/>
  <c r="G98" i="1"/>
  <c r="G99" i="1"/>
  <c r="G83" i="1"/>
  <c r="G84" i="1"/>
  <c r="G85" i="1"/>
  <c r="G86" i="1"/>
  <c r="G87" i="1"/>
  <c r="G88" i="1"/>
  <c r="G89" i="1"/>
  <c r="G90" i="1"/>
  <c r="G91" i="1"/>
  <c r="G92" i="1"/>
  <c r="G93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5" i="1"/>
  <c r="G56" i="1"/>
  <c r="G57" i="1"/>
  <c r="G58" i="1"/>
  <c r="G59" i="1"/>
  <c r="G60" i="1"/>
  <c r="G61" i="1"/>
  <c r="G62" i="1"/>
  <c r="G63" i="1"/>
  <c r="G64" i="1"/>
  <c r="G46" i="1"/>
  <c r="G47" i="1"/>
  <c r="G48" i="1"/>
  <c r="G49" i="1"/>
  <c r="G50" i="1"/>
  <c r="G51" i="1"/>
  <c r="G39" i="1"/>
  <c r="G40" i="1"/>
  <c r="G41" i="1"/>
  <c r="G42" i="1"/>
  <c r="G43" i="1"/>
  <c r="G33" i="1"/>
  <c r="G34" i="1"/>
  <c r="G35" i="1"/>
  <c r="G36" i="1"/>
  <c r="G28" i="1"/>
  <c r="G29" i="1"/>
  <c r="H26" i="3" l="1"/>
  <c r="H27" i="3" s="1"/>
  <c r="H26" i="2"/>
  <c r="H27" i="2" s="1"/>
  <c r="H28" i="2" s="1"/>
  <c r="B144" i="1"/>
  <c r="B135" i="1"/>
  <c r="B126" i="1"/>
  <c r="B117" i="1"/>
  <c r="D219" i="1" l="1"/>
  <c r="B184" i="1" l="1"/>
  <c r="B169" i="1"/>
  <c r="G25" i="1" l="1"/>
  <c r="G26" i="1"/>
  <c r="G27" i="1"/>
  <c r="G31" i="1"/>
  <c r="G32" i="1"/>
  <c r="G38" i="1"/>
  <c r="G45" i="1"/>
  <c r="G52" i="1"/>
  <c r="G54" i="1"/>
  <c r="G66" i="1"/>
  <c r="G67" i="1"/>
  <c r="G82" i="1"/>
  <c r="G95" i="1"/>
  <c r="G101" i="1"/>
  <c r="G102" i="1"/>
  <c r="G103" i="1"/>
  <c r="G104" i="1"/>
  <c r="G105" i="1"/>
  <c r="G106" i="1"/>
  <c r="G107" i="1"/>
  <c r="G24" i="1"/>
  <c r="G108" i="1" l="1"/>
  <c r="G109" i="1" s="1"/>
  <c r="G110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0C5803-037B-4446-ACBB-221976999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52E18C-CC78-4045-8C98-A920B78414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1D9F1B-A8E7-4A99-BFCE-AEA9C9455A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2E71AD-1DD2-455D-B7A7-807BCEE6A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C50F91-2845-4494-B868-D424462E40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21AD072-680D-47C4-BE17-4536C75525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<sst xmlns="http://schemas.openxmlformats.org/spreadsheetml/2006/main" count="540" uniqueCount="373">
  <si>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</si>
  <si>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</si>
  <si>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</si>
  <si>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</si>
  <si>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</si>
  <si>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</si>
  <si>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</si>
  <si>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</si>
  <si>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</si>
  <si>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</si>
  <si>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</si>
  <si>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</si>
  <si>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</si>
  <si>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</si>
  <si>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</si>
  <si>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</si>
  <si>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</si>
  <si>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</si>
  <si>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</si>
  <si>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</si>
  <si>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</si>
  <si>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</si>
  <si>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</si>
  <si>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</si>
  <si>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</si>
  <si>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</si>
  <si>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</si>
  <si>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</si>
  <si>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</si>
  <si>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</si>
  <si>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</si>
  <si>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</si>
  <si>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</si>
  <si>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</si>
  <si>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</si>
  <si>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</si>
  <si>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</si>
  <si>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</si>
  <si>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>185.766</t>
  </si>
  <si>
    <t>185.769</t>
  </si>
  <si>
    <t>CLAVIJA KIRSCHNER 1.6*250mm ACERO</t>
  </si>
  <si>
    <t>185.770</t>
  </si>
  <si>
    <t>185.771</t>
  </si>
  <si>
    <t>CLAVIJA KIRSCHNER 2.0*250mm ACERO</t>
  </si>
  <si>
    <t xml:space="preserve">SUBTOTAL </t>
  </si>
  <si>
    <t>IVA 12%</t>
  </si>
  <si>
    <t>TOTAL</t>
  </si>
  <si>
    <t>ADAPTADORES ANCLAJE RAPIDO</t>
  </si>
  <si>
    <t>LLAVE JACOBS</t>
  </si>
  <si>
    <t>INTERCAMBIADOR DE BATERIA</t>
  </si>
  <si>
    <t>GUBIA PEQUEÑA</t>
  </si>
  <si>
    <t xml:space="preserve">DOBLADORAS DE PLACA </t>
  </si>
  <si>
    <t>INSTRUMENTAL RADIO DISTAL TITANIO # 3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</si>
  <si>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</si>
  <si>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</si>
  <si>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</si>
  <si>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</si>
  <si>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</si>
  <si>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</si>
  <si>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</si>
  <si>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</si>
  <si>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</si>
  <si>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</si>
  <si>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</si>
  <si>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</si>
  <si>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</si>
  <si>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</si>
  <si>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</si>
  <si>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</si>
  <si>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</si>
  <si>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</si>
  <si>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</si>
  <si>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</si>
  <si>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</si>
  <si>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</si>
  <si>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</si>
  <si>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</si>
  <si>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</si>
  <si>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</si>
  <si>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</si>
  <si>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</si>
  <si>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</si>
  <si>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</si>
  <si>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</si>
  <si>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</si>
  <si>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</si>
  <si>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>CLAVIJA KIRSCHNER 1.0*250 MM ACERO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</si>
  <si>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</si>
  <si>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</si>
  <si>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</si>
  <si>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</si>
  <si>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</si>
  <si>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</si>
  <si>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</si>
  <si>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</si>
  <si>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MOTOR ACULAN # 1</t>
  </si>
  <si>
    <t>PROTECTOR DE  CLAVOS KIRSCHNER</t>
  </si>
  <si>
    <t>MALETA VERDE</t>
  </si>
  <si>
    <t>DR. EDUARDO VALENCIA</t>
  </si>
  <si>
    <t xml:space="preserve">MARIANA TOBAR </t>
  </si>
  <si>
    <t xml:space="preserve">4:00PM 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</si>
  <si>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</si>
  <si>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</si>
  <si>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</si>
  <si>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</si>
  <si>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</si>
  <si>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</si>
  <si>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</si>
  <si>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</si>
  <si>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</si>
  <si>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</si>
  <si>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</si>
  <si>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</si>
  <si>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</si>
  <si>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</si>
  <si>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</si>
  <si>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</si>
  <si>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</si>
  <si>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</si>
  <si>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</si>
  <si>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</si>
  <si>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</si>
  <si>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</si>
  <si>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</si>
  <si>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</si>
  <si>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</si>
  <si>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J211129-L055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</si>
  <si>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</si>
  <si>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</si>
  <si>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</si>
  <si>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</si>
  <si>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</si>
  <si>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</si>
  <si>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</si>
  <si>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</si>
  <si>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</si>
  <si>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</si>
  <si>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</si>
  <si>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</si>
  <si>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</si>
  <si>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</si>
  <si>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</si>
  <si>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</si>
  <si>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</si>
  <si>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</si>
  <si>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</si>
  <si>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</si>
  <si>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</si>
  <si>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</si>
  <si>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</si>
  <si>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</si>
  <si>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</si>
  <si>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</si>
  <si>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</si>
  <si>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</si>
  <si>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</si>
  <si>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</si>
  <si>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</si>
  <si>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</si>
  <si>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</si>
  <si>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</si>
  <si>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</si>
  <si>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</si>
  <si>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</si>
  <si>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</si>
  <si>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</si>
  <si>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</si>
  <si>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</si>
  <si>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</si>
  <si>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</si>
  <si>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</si>
  <si>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</si>
  <si>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</si>
  <si>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</si>
  <si>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</si>
  <si>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</si>
  <si>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</si>
  <si>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</si>
  <si>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</si>
  <si>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</si>
  <si>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</si>
  <si>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</si>
  <si>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</si>
  <si>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</si>
  <si>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</si>
  <si>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</si>
  <si>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</si>
  <si>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</si>
  <si>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</si>
  <si>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</si>
  <si>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</si>
  <si>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</si>
  <si>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</si>
  <si>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</si>
  <si>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</si>
  <si>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</si>
  <si>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</si>
  <si>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</si>
  <si>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</si>
  <si>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</si>
  <si>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</si>
  <si>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</si>
  <si>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</si>
  <si>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</si>
  <si>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</si>
  <si>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</si>
  <si>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</si>
  <si>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</si>
  <si>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</si>
  <si>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</si>
  <si>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</si>
  <si>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</si>
  <si>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</si>
  <si>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</si>
  <si>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</si>
  <si>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</si>
  <si>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</si>
  <si>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</si>
  <si>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</si>
  <si>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</si>
  <si>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</si>
  <si>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</si>
  <si>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</si>
  <si>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</si>
  <si>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</si>
  <si>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</si>
  <si>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</si>
  <si>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</si>
  <si>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</si>
  <si>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</si>
  <si>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</si>
  <si>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</si>
  <si>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</si>
  <si>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LOCKING CORTICAL STARIX BLUE 2.5*20mm</t>
  </si>
  <si>
    <t>J221226-L056</t>
  </si>
  <si>
    <t>25L-SO-022-TA</t>
  </si>
  <si>
    <t>J211015-L046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</si>
  <si>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</si>
  <si>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</si>
  <si>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</si>
  <si>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</si>
  <si>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</si>
  <si>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</si>
  <si>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</si>
  <si>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</si>
  <si>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</si>
  <si>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</si>
  <si>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</si>
  <si>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</si>
  <si>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</si>
  <si>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</si>
  <si>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</si>
  <si>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</si>
  <si>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R211202-L005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</si>
  <si>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</si>
  <si>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</si>
  <si>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</si>
  <si>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</si>
  <si>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</si>
  <si>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</si>
  <si>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</si>
  <si>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</si>
  <si>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</si>
  <si>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</si>
  <si>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</si>
  <si>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</si>
  <si>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</si>
  <si>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</si>
  <si>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</si>
  <si>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</si>
  <si>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</si>
  <si>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</si>
  <si>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</si>
  <si>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</si>
  <si>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</si>
  <si>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</si>
  <si>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</si>
  <si>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</si>
  <si>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</si>
  <si>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</si>
  <si>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</si>
  <si>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</si>
  <si>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</si>
  <si>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25P-SO-020-TA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</si>
  <si>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</si>
  <si>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</si>
  <si>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</si>
  <si>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</si>
  <si>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</si>
  <si>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</si>
  <si>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</si>
  <si>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</si>
  <si>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</si>
  <si>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</si>
  <si>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</si>
  <si>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</si>
  <si>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</si>
  <si>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</si>
  <si>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</si>
  <si>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</si>
  <si>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</si>
  <si>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</si>
  <si>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</si>
  <si>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</si>
  <si>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</si>
  <si>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</si>
  <si>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</si>
  <si>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</si>
  <si>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</si>
  <si>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</si>
  <si>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</si>
  <si>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</si>
  <si>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</si>
  <si>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</si>
  <si>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</si>
  <si>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</si>
  <si>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</si>
  <si>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</si>
  <si>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</si>
  <si>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</si>
  <si>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</si>
  <si>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</si>
  <si>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</si>
  <si>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</si>
  <si>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</si>
  <si>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</si>
  <si>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</si>
  <si>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</si>
  <si>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</si>
  <si>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</si>
  <si>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</si>
  <si>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</si>
  <si>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</si>
  <si>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</si>
  <si>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</si>
  <si>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</si>
  <si>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</si>
  <si>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</si>
  <si>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</si>
  <si>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</si>
  <si>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</si>
  <si>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</si>
  <si>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</si>
  <si>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</si>
  <si>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</si>
  <si>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</si>
  <si>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</si>
  <si>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</si>
  <si>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</si>
  <si>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</si>
  <si>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</si>
  <si>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</si>
  <si>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</si>
  <si>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</si>
  <si>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</si>
  <si>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</si>
  <si>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</si>
  <si>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</si>
  <si>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</si>
  <si>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</si>
  <si>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BATERIAS # 1# 2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</si>
  <si>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</si>
  <si>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</si>
  <si>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</si>
  <si>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</si>
  <si>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</si>
  <si>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</si>
  <si>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FECHA CADUCIDAD </t>
  </si>
  <si>
    <t>SUSTITUTO OSEO SUBITON 10.0CC</t>
  </si>
  <si>
    <t>FIJADOR EXTERNO TIPO COLLES (MUÑECA)</t>
  </si>
  <si>
    <t>DR.YAPUR</t>
  </si>
  <si>
    <t xml:space="preserve">8:00AM </t>
  </si>
  <si>
    <t>J221226-L055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</si>
</sst>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 &quot;$&quot;* #,##0.00_ ;_ &quot;$&quot;* \-#,##0.00_ ;_ &quot;$&quot;* &quot;-&quot;??_ ;_ @_ "/>
    <numFmt numFmtId="170" formatCode="_ * #,##0.00_ ;_ * \-#,##0.00_ ;_ 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" fillId="0" borderId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8" xfId="0" applyFont="1" applyBorder="1"/>
    <xf numFmtId="0" fontId="13" fillId="0" borderId="18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9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7" fillId="0" borderId="1" xfId="0" applyFont="1" applyBorder="1" applyAlignment="1">
      <alignment horizontal="center" vertical="top"/>
    </xf>
    <xf numFmtId="0" fontId="16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9" fillId="0" borderId="0" xfId="0" applyNumberFormat="1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168" fontId="24" fillId="3" borderId="20" xfId="3" applyNumberFormat="1" applyFont="1" applyFill="1" applyBorder="1" applyAlignment="1">
      <alignment horizontal="center"/>
    </xf>
    <xf numFmtId="168" fontId="24" fillId="3" borderId="21" xfId="3" applyNumberFormat="1" applyFont="1" applyFill="1" applyBorder="1" applyAlignment="1">
      <alignment horizontal="center"/>
    </xf>
    <xf numFmtId="0" fontId="25" fillId="7" borderId="18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10">
    <cellStyle name="Millares 2" xfId="8" xr:uid="{9F33AC53-562F-4AA8-A039-520417F7E396}"/>
    <cellStyle name="Moneda [0]" xfId="4" builtinId="7"/>
    <cellStyle name="Moneda [0] 2" xfId="3" xr:uid="{393760EF-4D64-4900-84FC-89E79C4BBE0C}"/>
    <cellStyle name="Moneda [0] 3" xfId="6" xr:uid="{D4ACED7F-C06A-40E0-92A1-E4ADD20DA7F7}"/>
    <cellStyle name="Moneda 2" xfId="7" xr:uid="{931CF41D-C7E3-4F6B-8067-36B6650B823C}"/>
    <cellStyle name="Moneda 2 2" xfId="5" xr:uid="{1E6C45C7-1F66-4206-90B3-B4A2EFB437C5}"/>
    <cellStyle name="Moneda 3 2" xfId="2" xr:uid="{00000000-0005-0000-0000-000000000000}"/>
    <cellStyle name="Normal" xfId="0" builtinId="0"/>
    <cellStyle name="Normal 2" xfId="1" xr:uid="{00000000-0005-0000-0000-000002000000}"/>
    <cellStyle name="Normal 3" xfId="9" xr:uid="{CFF9F4BB-CC53-40E0-8165-B93FE6852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A03B54-1EBA-4A1C-A84B-FF4CF0692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C127F7-1D54-4339-B49F-AB9A5546E8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5CB255-5A8C-4D7C-A597-E55ABA4D9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"/>
  <sheetViews>
    <sheetView showGridLines="0" tabSelected="1" view="pageBreakPreview" zoomScaleNormal="100" zoomScaleSheetLayoutView="100" workbookViewId="0">
      <selection activeCell="F13" sqref="F13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115" t="s">
        <v>25</v>
      </c>
      <c r="D2" s="111" t="s">
        <v>24</v>
      </c>
      <c r="E2" s="11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116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113" t="s">
        <v>26</v>
      </c>
      <c r="D4" s="117" t="s">
        <v>28</v>
      </c>
      <c r="E4" s="11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114"/>
      <c r="D5" s="119" t="s">
        <v>29</v>
      </c>
      <c r="E5" s="120"/>
      <c r="F5" s="4"/>
      <c r="G5" s="4"/>
      <c r="H5" s="4"/>
      <c r="I5" s="4"/>
      <c r="J5" s="4"/>
      <c r="K5" s="4"/>
      <c r="L5" s="110"/>
      <c r="M5" s="110"/>
      <c r="N5" s="6"/>
    </row>
    <row r="6" spans="1:14" ht="20.100000000000001" customHeight="1" x14ac:dyDescent="0.25">
      <c r="A6" s="7"/>
      <c r="B6" s="7"/>
      <c r="C6" s="7"/>
      <c r="D6" s="7"/>
      <c r="E6" s="7"/>
      <c r="L6" s="110"/>
      <c r="M6" s="110"/>
    </row>
    <row r="7" spans="1:14" ht="20.100000000000001" customHeight="1" x14ac:dyDescent="0.2">
      <c r="A7" s="8" t="s">
        <v>0</v>
      </c>
      <c r="B7" s="8"/>
      <c r="C7" s="9">
        <f ca="1">NOW()</f>
        <v>45148.939165162039</v>
      </c>
      <c r="D7" s="8" t="s">
        <v>1</v>
      </c>
      <c r="E7" s="35">
        <v>20230801130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04" t="s">
        <v>22</v>
      </c>
      <c r="B11" s="105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45149</v>
      </c>
      <c r="D15" s="12" t="s">
        <v>7</v>
      </c>
      <c r="E15" s="14" t="s">
        <v>371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81" t="s">
        <v>101</v>
      </c>
      <c r="B24" s="81" t="s">
        <v>102</v>
      </c>
      <c r="C24" s="65" t="s">
        <v>103</v>
      </c>
      <c r="D24" s="46">
        <v>0</v>
      </c>
      <c r="E24" s="44"/>
      <c r="F24" s="45">
        <v>700</v>
      </c>
      <c r="G24" s="43">
        <f t="shared" ref="G24" si="0">(D24*F24)</f>
        <v>0</v>
      </c>
      <c r="L24" s="17"/>
      <c r="M24" s="17"/>
    </row>
    <row r="25" spans="1:13" ht="20.100000000000001" customHeight="1" x14ac:dyDescent="0.2">
      <c r="A25" s="81" t="s">
        <v>104</v>
      </c>
      <c r="B25" s="81" t="s">
        <v>105</v>
      </c>
      <c r="C25" s="65" t="s">
        <v>106</v>
      </c>
      <c r="D25" s="46">
        <v>1</v>
      </c>
      <c r="E25" s="44"/>
      <c r="F25" s="45">
        <v>700</v>
      </c>
      <c r="G25" s="43">
        <f t="shared" ref="G25:G88" si="1">(D25*F25)</f>
        <v>700</v>
      </c>
      <c r="L25" s="17"/>
      <c r="M25" s="17"/>
    </row>
    <row r="26" spans="1:13" ht="20.100000000000001" customHeight="1" x14ac:dyDescent="0.2">
      <c r="A26" s="81" t="s">
        <v>107</v>
      </c>
      <c r="B26" s="81" t="s">
        <v>108</v>
      </c>
      <c r="C26" s="65" t="s">
        <v>109</v>
      </c>
      <c r="D26" s="46">
        <v>1</v>
      </c>
      <c r="E26" s="44"/>
      <c r="F26" s="45">
        <v>700</v>
      </c>
      <c r="G26" s="43">
        <f t="shared" si="1"/>
        <v>700</v>
      </c>
      <c r="L26" s="17"/>
      <c r="M26" s="17"/>
    </row>
    <row r="27" spans="1:13" ht="20.100000000000001" customHeight="1" x14ac:dyDescent="0.2">
      <c r="A27" s="82" t="s">
        <v>110</v>
      </c>
      <c r="B27" s="82" t="s">
        <v>111</v>
      </c>
      <c r="C27" s="65" t="s">
        <v>112</v>
      </c>
      <c r="D27" s="46">
        <v>1</v>
      </c>
      <c r="E27" s="44"/>
      <c r="F27" s="45">
        <v>700</v>
      </c>
      <c r="G27" s="43">
        <f t="shared" si="1"/>
        <v>700</v>
      </c>
      <c r="L27" s="17"/>
      <c r="M27" s="17"/>
    </row>
    <row r="28" spans="1:13" ht="20.100000000000001" customHeight="1" x14ac:dyDescent="0.2">
      <c r="A28" s="81" t="s">
        <v>113</v>
      </c>
      <c r="B28" s="81" t="s">
        <v>114</v>
      </c>
      <c r="C28" s="65" t="s">
        <v>115</v>
      </c>
      <c r="D28" s="46">
        <v>1</v>
      </c>
      <c r="E28" s="44"/>
      <c r="F28" s="45">
        <v>700</v>
      </c>
      <c r="G28" s="43">
        <f t="shared" si="1"/>
        <v>700</v>
      </c>
      <c r="L28" s="17"/>
      <c r="M28" s="17"/>
    </row>
    <row r="29" spans="1:13" ht="20.100000000000001" customHeight="1" x14ac:dyDescent="0.2">
      <c r="A29" s="81" t="s">
        <v>116</v>
      </c>
      <c r="B29" s="81" t="s">
        <v>117</v>
      </c>
      <c r="C29" s="65" t="s">
        <v>118</v>
      </c>
      <c r="D29" s="46">
        <v>1</v>
      </c>
      <c r="E29" s="44"/>
      <c r="F29" s="45">
        <v>700</v>
      </c>
      <c r="G29" s="43">
        <f t="shared" si="1"/>
        <v>700</v>
      </c>
      <c r="L29" s="17"/>
      <c r="M29" s="17"/>
    </row>
    <row r="30" spans="1:13" ht="20.100000000000001" customHeight="1" x14ac:dyDescent="0.25">
      <c r="A30" s="81"/>
      <c r="B30" s="81"/>
      <c r="C30" s="65"/>
      <c r="D30" s="56">
        <f>SUM(D24:D29)</f>
        <v>5</v>
      </c>
      <c r="E30" s="44"/>
      <c r="F30" s="45"/>
      <c r="G30" s="43"/>
      <c r="L30" s="17"/>
      <c r="M30" s="17"/>
    </row>
    <row r="31" spans="1:13" ht="20.100000000000001" customHeight="1" x14ac:dyDescent="0.2">
      <c r="A31" s="82" t="s">
        <v>119</v>
      </c>
      <c r="B31" s="82" t="s">
        <v>120</v>
      </c>
      <c r="C31" s="65" t="s">
        <v>121</v>
      </c>
      <c r="D31" s="46">
        <v>1</v>
      </c>
      <c r="E31" s="44"/>
      <c r="F31" s="45">
        <v>700</v>
      </c>
      <c r="G31" s="43">
        <f t="shared" si="1"/>
        <v>700</v>
      </c>
      <c r="L31" s="17"/>
      <c r="M31" s="17"/>
    </row>
    <row r="32" spans="1:13" ht="20.100000000000001" customHeight="1" x14ac:dyDescent="0.2">
      <c r="A32" s="83" t="s">
        <v>122</v>
      </c>
      <c r="B32" s="83" t="s">
        <v>123</v>
      </c>
      <c r="C32" s="65" t="s">
        <v>124</v>
      </c>
      <c r="D32" s="46">
        <v>1</v>
      </c>
      <c r="E32" s="44"/>
      <c r="F32" s="45">
        <v>700</v>
      </c>
      <c r="G32" s="43">
        <f t="shared" si="1"/>
        <v>700</v>
      </c>
      <c r="L32" s="17"/>
      <c r="M32" s="17"/>
    </row>
    <row r="33" spans="1:13" ht="20.100000000000001" customHeight="1" x14ac:dyDescent="0.2">
      <c r="A33" s="83" t="s">
        <v>125</v>
      </c>
      <c r="B33" s="83" t="s">
        <v>126</v>
      </c>
      <c r="C33" s="65" t="s">
        <v>127</v>
      </c>
      <c r="D33" s="46">
        <v>1</v>
      </c>
      <c r="E33" s="44"/>
      <c r="F33" s="45">
        <v>700</v>
      </c>
      <c r="G33" s="43">
        <f t="shared" si="1"/>
        <v>700</v>
      </c>
      <c r="L33" s="17"/>
      <c r="M33" s="17"/>
    </row>
    <row r="34" spans="1:13" ht="20.100000000000001" customHeight="1" x14ac:dyDescent="0.2">
      <c r="A34" s="82" t="s">
        <v>128</v>
      </c>
      <c r="B34" s="82" t="s">
        <v>129</v>
      </c>
      <c r="C34" s="65" t="s">
        <v>130</v>
      </c>
      <c r="D34" s="46">
        <v>1</v>
      </c>
      <c r="E34" s="44"/>
      <c r="F34" s="45">
        <v>700</v>
      </c>
      <c r="G34" s="43">
        <f t="shared" si="1"/>
        <v>700</v>
      </c>
      <c r="L34" s="17"/>
      <c r="M34" s="17"/>
    </row>
    <row r="35" spans="1:13" ht="20.100000000000001" customHeight="1" x14ac:dyDescent="0.2">
      <c r="A35" s="82" t="s">
        <v>131</v>
      </c>
      <c r="B35" s="82" t="s">
        <v>132</v>
      </c>
      <c r="C35" s="65" t="s">
        <v>127</v>
      </c>
      <c r="D35" s="46">
        <v>1</v>
      </c>
      <c r="E35" s="44"/>
      <c r="F35" s="45">
        <v>700</v>
      </c>
      <c r="G35" s="43">
        <f t="shared" si="1"/>
        <v>700</v>
      </c>
      <c r="L35" s="17"/>
      <c r="M35" s="17"/>
    </row>
    <row r="36" spans="1:13" ht="20.100000000000001" customHeight="1" x14ac:dyDescent="0.2">
      <c r="A36" s="83" t="s">
        <v>133</v>
      </c>
      <c r="B36" s="83" t="s">
        <v>134</v>
      </c>
      <c r="C36" s="65" t="s">
        <v>135</v>
      </c>
      <c r="D36" s="46">
        <v>1</v>
      </c>
      <c r="E36" s="44"/>
      <c r="F36" s="45">
        <v>700</v>
      </c>
      <c r="G36" s="43">
        <f t="shared" si="1"/>
        <v>700</v>
      </c>
      <c r="L36" s="17"/>
      <c r="M36" s="17"/>
    </row>
    <row r="37" spans="1:13" ht="20.100000000000001" customHeight="1" x14ac:dyDescent="0.25">
      <c r="A37" s="83"/>
      <c r="B37" s="83"/>
      <c r="C37" s="65"/>
      <c r="D37" s="56">
        <f>SUM(D31:D36)</f>
        <v>6</v>
      </c>
      <c r="E37" s="44"/>
      <c r="F37" s="45"/>
      <c r="G37" s="43"/>
      <c r="L37" s="17"/>
      <c r="M37" s="17"/>
    </row>
    <row r="38" spans="1:13" ht="20.100000000000001" customHeight="1" x14ac:dyDescent="0.2">
      <c r="A38" s="82" t="s">
        <v>136</v>
      </c>
      <c r="B38" s="82" t="s">
        <v>137</v>
      </c>
      <c r="C38" s="65" t="s">
        <v>138</v>
      </c>
      <c r="D38" s="46">
        <v>1</v>
      </c>
      <c r="E38" s="44"/>
      <c r="F38" s="45">
        <v>700</v>
      </c>
      <c r="G38" s="43">
        <f t="shared" si="1"/>
        <v>700</v>
      </c>
      <c r="L38" s="17"/>
      <c r="M38" s="17"/>
    </row>
    <row r="39" spans="1:13" ht="20.100000000000001" customHeight="1" x14ac:dyDescent="0.2">
      <c r="A39" s="81" t="s">
        <v>139</v>
      </c>
      <c r="B39" s="81" t="s">
        <v>140</v>
      </c>
      <c r="C39" s="65" t="s">
        <v>141</v>
      </c>
      <c r="D39" s="46">
        <v>1</v>
      </c>
      <c r="E39" s="44"/>
      <c r="F39" s="45">
        <v>700</v>
      </c>
      <c r="G39" s="43">
        <f t="shared" si="1"/>
        <v>700</v>
      </c>
      <c r="L39" s="17"/>
      <c r="M39" s="17"/>
    </row>
    <row r="40" spans="1:13" ht="20.100000000000001" customHeight="1" x14ac:dyDescent="0.2">
      <c r="A40" s="82" t="s">
        <v>142</v>
      </c>
      <c r="B40" s="82" t="s">
        <v>143</v>
      </c>
      <c r="C40" s="65" t="s">
        <v>144</v>
      </c>
      <c r="D40" s="46">
        <v>1</v>
      </c>
      <c r="E40" s="44"/>
      <c r="F40" s="45">
        <v>700</v>
      </c>
      <c r="G40" s="43">
        <f t="shared" si="1"/>
        <v>700</v>
      </c>
      <c r="L40" s="17"/>
      <c r="M40" s="17"/>
    </row>
    <row r="41" spans="1:13" ht="20.100000000000001" customHeight="1" x14ac:dyDescent="0.2">
      <c r="A41" s="83" t="s">
        <v>145</v>
      </c>
      <c r="B41" s="83" t="s">
        <v>146</v>
      </c>
      <c r="C41" s="65" t="s">
        <v>147</v>
      </c>
      <c r="D41" s="46">
        <v>1</v>
      </c>
      <c r="E41" s="44"/>
      <c r="F41" s="45">
        <v>700</v>
      </c>
      <c r="G41" s="43">
        <f t="shared" si="1"/>
        <v>700</v>
      </c>
      <c r="L41" s="17"/>
      <c r="M41" s="17"/>
    </row>
    <row r="42" spans="1:13" ht="20.100000000000001" customHeight="1" x14ac:dyDescent="0.2">
      <c r="A42" s="81" t="s">
        <v>148</v>
      </c>
      <c r="B42" s="81" t="s">
        <v>149</v>
      </c>
      <c r="C42" s="65" t="s">
        <v>150</v>
      </c>
      <c r="D42" s="46">
        <v>1</v>
      </c>
      <c r="E42" s="44"/>
      <c r="F42" s="45">
        <v>700</v>
      </c>
      <c r="G42" s="43">
        <f t="shared" si="1"/>
        <v>700</v>
      </c>
      <c r="L42" s="17"/>
      <c r="M42" s="17"/>
    </row>
    <row r="43" spans="1:13" ht="20.100000000000001" customHeight="1" x14ac:dyDescent="0.2">
      <c r="A43" s="81" t="s">
        <v>151</v>
      </c>
      <c r="B43" s="81" t="s">
        <v>152</v>
      </c>
      <c r="C43" s="65" t="s">
        <v>153</v>
      </c>
      <c r="D43" s="46">
        <v>1</v>
      </c>
      <c r="E43" s="44"/>
      <c r="F43" s="45">
        <v>700</v>
      </c>
      <c r="G43" s="43">
        <f t="shared" si="1"/>
        <v>700</v>
      </c>
      <c r="L43" s="17"/>
      <c r="M43" s="17"/>
    </row>
    <row r="44" spans="1:13" ht="20.100000000000001" customHeight="1" x14ac:dyDescent="0.25">
      <c r="A44" s="81"/>
      <c r="B44" s="81"/>
      <c r="C44" s="65"/>
      <c r="D44" s="56">
        <f>SUM(D39:D43)</f>
        <v>5</v>
      </c>
      <c r="E44" s="44"/>
      <c r="F44" s="45"/>
      <c r="G44" s="43"/>
      <c r="L44" s="17"/>
      <c r="M44" s="17"/>
    </row>
    <row r="45" spans="1:13" ht="20.100000000000001" customHeight="1" x14ac:dyDescent="0.2">
      <c r="A45" s="81" t="s">
        <v>154</v>
      </c>
      <c r="B45" s="81" t="s">
        <v>155</v>
      </c>
      <c r="C45" s="42" t="s">
        <v>156</v>
      </c>
      <c r="D45" s="46">
        <v>1</v>
      </c>
      <c r="E45" s="44"/>
      <c r="F45" s="45">
        <v>700</v>
      </c>
      <c r="G45" s="43">
        <f t="shared" si="1"/>
        <v>700</v>
      </c>
      <c r="L45" s="17"/>
      <c r="M45" s="17"/>
    </row>
    <row r="46" spans="1:13" ht="20.100000000000001" customHeight="1" x14ac:dyDescent="0.2">
      <c r="A46" s="81" t="s">
        <v>157</v>
      </c>
      <c r="B46" s="81" t="s">
        <v>158</v>
      </c>
      <c r="C46" s="42" t="s">
        <v>159</v>
      </c>
      <c r="D46" s="46">
        <v>1</v>
      </c>
      <c r="E46" s="44"/>
      <c r="F46" s="45">
        <v>700</v>
      </c>
      <c r="G46" s="43">
        <f t="shared" si="1"/>
        <v>700</v>
      </c>
      <c r="L46" s="17"/>
      <c r="M46" s="17"/>
    </row>
    <row r="47" spans="1:13" ht="20.100000000000001" customHeight="1" x14ac:dyDescent="0.2">
      <c r="A47" s="82" t="s">
        <v>160</v>
      </c>
      <c r="B47" s="82" t="s">
        <v>161</v>
      </c>
      <c r="C47" s="42" t="s">
        <v>162</v>
      </c>
      <c r="D47" s="46">
        <v>1</v>
      </c>
      <c r="E47" s="44"/>
      <c r="F47" s="45">
        <v>700</v>
      </c>
      <c r="G47" s="43">
        <f t="shared" si="1"/>
        <v>700</v>
      </c>
      <c r="L47" s="17"/>
      <c r="M47" s="17"/>
    </row>
    <row r="48" spans="1:13" ht="20.100000000000001" customHeight="1" x14ac:dyDescent="0.2">
      <c r="A48" s="82" t="s">
        <v>163</v>
      </c>
      <c r="B48" s="82" t="s">
        <v>164</v>
      </c>
      <c r="C48" s="42" t="s">
        <v>165</v>
      </c>
      <c r="D48" s="46">
        <v>1</v>
      </c>
      <c r="E48" s="44"/>
      <c r="F48" s="45">
        <v>700</v>
      </c>
      <c r="G48" s="43">
        <f t="shared" si="1"/>
        <v>700</v>
      </c>
      <c r="L48" s="17"/>
      <c r="M48" s="17"/>
    </row>
    <row r="49" spans="1:13" ht="20.100000000000001" customHeight="1" x14ac:dyDescent="0.2">
      <c r="A49" s="83" t="s">
        <v>166</v>
      </c>
      <c r="B49" s="83" t="s">
        <v>167</v>
      </c>
      <c r="C49" s="42" t="s">
        <v>168</v>
      </c>
      <c r="D49" s="46">
        <v>0</v>
      </c>
      <c r="E49" s="44"/>
      <c r="F49" s="45">
        <v>700</v>
      </c>
      <c r="G49" s="43">
        <f t="shared" si="1"/>
        <v>0</v>
      </c>
      <c r="L49" s="17"/>
      <c r="M49" s="17"/>
    </row>
    <row r="50" spans="1:13" ht="20.100000000000001" customHeight="1" x14ac:dyDescent="0.2">
      <c r="A50" s="83" t="s">
        <v>169</v>
      </c>
      <c r="B50" s="83" t="s">
        <v>170</v>
      </c>
      <c r="C50" s="42" t="s">
        <v>171</v>
      </c>
      <c r="D50" s="46">
        <v>0</v>
      </c>
      <c r="E50" s="44"/>
      <c r="F50" s="45">
        <v>700</v>
      </c>
      <c r="G50" s="43">
        <f t="shared" si="1"/>
        <v>0</v>
      </c>
      <c r="L50" s="17"/>
      <c r="M50" s="17"/>
    </row>
    <row r="51" spans="1:13" ht="20.100000000000001" customHeight="1" x14ac:dyDescent="0.2">
      <c r="A51" s="82" t="s">
        <v>172</v>
      </c>
      <c r="B51" s="82" t="s">
        <v>173</v>
      </c>
      <c r="C51" s="42" t="s">
        <v>174</v>
      </c>
      <c r="D51" s="46">
        <v>1</v>
      </c>
      <c r="E51" s="44"/>
      <c r="F51" s="45">
        <v>700</v>
      </c>
      <c r="G51" s="43">
        <f t="shared" si="1"/>
        <v>700</v>
      </c>
      <c r="L51" s="17"/>
      <c r="M51" s="17"/>
    </row>
    <row r="52" spans="1:13" ht="20.100000000000001" customHeight="1" x14ac:dyDescent="0.2">
      <c r="A52" s="82" t="s">
        <v>175</v>
      </c>
      <c r="B52" s="82" t="s">
        <v>176</v>
      </c>
      <c r="C52" s="42" t="s">
        <v>177</v>
      </c>
      <c r="D52" s="46">
        <v>1</v>
      </c>
      <c r="E52" s="44"/>
      <c r="F52" s="45">
        <v>700</v>
      </c>
      <c r="G52" s="43">
        <f t="shared" si="1"/>
        <v>700</v>
      </c>
      <c r="L52" s="17"/>
      <c r="M52" s="17"/>
    </row>
    <row r="53" spans="1:13" ht="20.100000000000001" customHeight="1" x14ac:dyDescent="0.25">
      <c r="A53" s="82"/>
      <c r="B53" s="82"/>
      <c r="C53" s="84"/>
      <c r="D53" s="56">
        <f>SUM(D45:D52)</f>
        <v>6</v>
      </c>
      <c r="E53" s="44"/>
      <c r="F53" s="45"/>
      <c r="G53" s="43"/>
      <c r="L53" s="17"/>
      <c r="M53" s="17"/>
    </row>
    <row r="54" spans="1:13" ht="20.100000000000001" customHeight="1" x14ac:dyDescent="0.2">
      <c r="A54" s="83" t="s">
        <v>178</v>
      </c>
      <c r="B54" s="83" t="s">
        <v>179</v>
      </c>
      <c r="C54" s="84" t="s">
        <v>180</v>
      </c>
      <c r="D54" s="85">
        <v>1</v>
      </c>
      <c r="E54" s="44"/>
      <c r="F54" s="45">
        <v>700</v>
      </c>
      <c r="G54" s="43">
        <f t="shared" si="1"/>
        <v>700</v>
      </c>
      <c r="L54" s="17"/>
      <c r="M54" s="17"/>
    </row>
    <row r="55" spans="1:13" ht="20.100000000000001" customHeight="1" x14ac:dyDescent="0.2">
      <c r="A55" s="83" t="s">
        <v>181</v>
      </c>
      <c r="B55" s="83" t="s">
        <v>182</v>
      </c>
      <c r="C55" s="84" t="s">
        <v>183</v>
      </c>
      <c r="D55" s="85">
        <v>1</v>
      </c>
      <c r="E55" s="44"/>
      <c r="F55" s="45">
        <v>700</v>
      </c>
      <c r="G55" s="43">
        <f t="shared" si="1"/>
        <v>700</v>
      </c>
      <c r="L55" s="17"/>
      <c r="M55" s="17"/>
    </row>
    <row r="56" spans="1:13" ht="20.100000000000001" customHeight="1" x14ac:dyDescent="0.2">
      <c r="A56" s="82" t="s">
        <v>184</v>
      </c>
      <c r="B56" s="82" t="s">
        <v>185</v>
      </c>
      <c r="C56" s="84" t="s">
        <v>186</v>
      </c>
      <c r="D56" s="85">
        <v>1</v>
      </c>
      <c r="E56" s="44"/>
      <c r="F56" s="45">
        <v>700</v>
      </c>
      <c r="G56" s="43">
        <f t="shared" si="1"/>
        <v>700</v>
      </c>
      <c r="L56" s="17"/>
      <c r="M56" s="17"/>
    </row>
    <row r="57" spans="1:13" ht="20.100000000000001" customHeight="1" x14ac:dyDescent="0.2">
      <c r="A57" s="82" t="s">
        <v>187</v>
      </c>
      <c r="B57" s="82" t="s">
        <v>188</v>
      </c>
      <c r="C57" s="84" t="s">
        <v>189</v>
      </c>
      <c r="D57" s="85">
        <v>1</v>
      </c>
      <c r="E57" s="44"/>
      <c r="F57" s="45">
        <v>700</v>
      </c>
      <c r="G57" s="43">
        <f t="shared" si="1"/>
        <v>700</v>
      </c>
      <c r="L57" s="17"/>
      <c r="M57" s="17"/>
    </row>
    <row r="58" spans="1:13" ht="20.100000000000001" customHeight="1" x14ac:dyDescent="0.2">
      <c r="A58" s="83" t="s">
        <v>190</v>
      </c>
      <c r="B58" s="83" t="s">
        <v>191</v>
      </c>
      <c r="C58" s="84" t="s">
        <v>192</v>
      </c>
      <c r="D58" s="85">
        <v>1</v>
      </c>
      <c r="E58" s="44"/>
      <c r="F58" s="45">
        <v>700</v>
      </c>
      <c r="G58" s="43">
        <f t="shared" si="1"/>
        <v>700</v>
      </c>
      <c r="L58" s="17"/>
      <c r="M58" s="17"/>
    </row>
    <row r="59" spans="1:13" ht="20.100000000000001" customHeight="1" x14ac:dyDescent="0.2">
      <c r="A59" s="83" t="s">
        <v>193</v>
      </c>
      <c r="B59" s="83" t="s">
        <v>194</v>
      </c>
      <c r="C59" s="84" t="s">
        <v>195</v>
      </c>
      <c r="D59" s="85">
        <v>1</v>
      </c>
      <c r="E59" s="44"/>
      <c r="F59" s="45">
        <v>700</v>
      </c>
      <c r="G59" s="43">
        <f t="shared" si="1"/>
        <v>700</v>
      </c>
      <c r="L59" s="17"/>
      <c r="M59" s="17"/>
    </row>
    <row r="60" spans="1:13" ht="20.100000000000001" customHeight="1" x14ac:dyDescent="0.2">
      <c r="A60" s="82" t="s">
        <v>196</v>
      </c>
      <c r="B60" s="82" t="s">
        <v>197</v>
      </c>
      <c r="C60" s="84" t="s">
        <v>198</v>
      </c>
      <c r="D60" s="85">
        <v>1</v>
      </c>
      <c r="E60" s="44"/>
      <c r="F60" s="45">
        <v>700</v>
      </c>
      <c r="G60" s="43">
        <f t="shared" si="1"/>
        <v>700</v>
      </c>
      <c r="L60" s="17"/>
      <c r="M60" s="17"/>
    </row>
    <row r="61" spans="1:13" ht="20.100000000000001" customHeight="1" x14ac:dyDescent="0.2">
      <c r="A61" s="82" t="s">
        <v>199</v>
      </c>
      <c r="B61" s="82" t="s">
        <v>200</v>
      </c>
      <c r="C61" s="84" t="s">
        <v>201</v>
      </c>
      <c r="D61" s="85">
        <v>1</v>
      </c>
      <c r="E61" s="44"/>
      <c r="F61" s="45">
        <v>700</v>
      </c>
      <c r="G61" s="43">
        <f t="shared" si="1"/>
        <v>700</v>
      </c>
      <c r="L61" s="17"/>
      <c r="M61" s="17"/>
    </row>
    <row r="62" spans="1:13" ht="20.100000000000001" customHeight="1" x14ac:dyDescent="0.2">
      <c r="A62" s="81" t="s">
        <v>202</v>
      </c>
      <c r="B62" s="81" t="s">
        <v>203</v>
      </c>
      <c r="C62" s="86" t="s">
        <v>204</v>
      </c>
      <c r="D62" s="46">
        <v>4</v>
      </c>
      <c r="E62" s="44"/>
      <c r="F62" s="45">
        <v>700</v>
      </c>
      <c r="G62" s="43">
        <f t="shared" si="1"/>
        <v>2800</v>
      </c>
      <c r="L62" s="17"/>
      <c r="M62" s="17"/>
    </row>
    <row r="63" spans="1:13" ht="20.100000000000001" customHeight="1" x14ac:dyDescent="0.2">
      <c r="A63" s="81" t="s">
        <v>205</v>
      </c>
      <c r="B63" s="81" t="s">
        <v>206</v>
      </c>
      <c r="C63" s="86" t="s">
        <v>207</v>
      </c>
      <c r="D63" s="46">
        <v>4</v>
      </c>
      <c r="E63" s="44"/>
      <c r="F63" s="45">
        <v>700</v>
      </c>
      <c r="G63" s="43">
        <f t="shared" si="1"/>
        <v>2800</v>
      </c>
      <c r="L63" s="17"/>
      <c r="M63" s="17"/>
    </row>
    <row r="64" spans="1:13" ht="20.100000000000001" customHeight="1" x14ac:dyDescent="0.2">
      <c r="A64" s="81" t="s">
        <v>208</v>
      </c>
      <c r="B64" s="81" t="s">
        <v>209</v>
      </c>
      <c r="C64" s="86" t="s">
        <v>210</v>
      </c>
      <c r="D64" s="46">
        <v>0</v>
      </c>
      <c r="E64" s="44"/>
      <c r="F64" s="45">
        <v>700</v>
      </c>
      <c r="G64" s="43">
        <f t="shared" si="1"/>
        <v>0</v>
      </c>
      <c r="L64" s="17"/>
      <c r="M64" s="17"/>
    </row>
    <row r="65" spans="1:13" ht="20.100000000000001" customHeight="1" x14ac:dyDescent="0.25">
      <c r="A65" s="81"/>
      <c r="B65" s="81"/>
      <c r="C65" s="86"/>
      <c r="D65" s="56">
        <f>SUM(D54:D64)</f>
        <v>16</v>
      </c>
      <c r="E65" s="44"/>
      <c r="F65" s="45"/>
      <c r="G65" s="43"/>
      <c r="L65" s="17"/>
      <c r="M65" s="17"/>
    </row>
    <row r="66" spans="1:13" ht="20.100000000000001" customHeight="1" x14ac:dyDescent="0.2">
      <c r="A66" s="87" t="s">
        <v>211</v>
      </c>
      <c r="B66" s="81" t="s">
        <v>212</v>
      </c>
      <c r="C66" s="65" t="s">
        <v>213</v>
      </c>
      <c r="D66" s="46">
        <v>10</v>
      </c>
      <c r="E66" s="44"/>
      <c r="F66" s="45">
        <v>55</v>
      </c>
      <c r="G66" s="43">
        <f t="shared" si="1"/>
        <v>550</v>
      </c>
      <c r="L66" s="17"/>
      <c r="M66" s="17"/>
    </row>
    <row r="67" spans="1:13" ht="20.100000000000001" customHeight="1" x14ac:dyDescent="0.2">
      <c r="A67" s="83" t="s">
        <v>214</v>
      </c>
      <c r="B67" s="81" t="s">
        <v>215</v>
      </c>
      <c r="C67" s="65" t="s">
        <v>216</v>
      </c>
      <c r="D67" s="46">
        <v>10</v>
      </c>
      <c r="E67" s="44"/>
      <c r="F67" s="45">
        <v>55</v>
      </c>
      <c r="G67" s="43">
        <f t="shared" si="1"/>
        <v>550</v>
      </c>
      <c r="L67" s="17"/>
      <c r="M67" s="17"/>
    </row>
    <row r="68" spans="1:13" ht="20.100000000000001" customHeight="1" x14ac:dyDescent="0.2">
      <c r="A68" s="83" t="s">
        <v>217</v>
      </c>
      <c r="B68" s="81" t="s">
        <v>218</v>
      </c>
      <c r="C68" s="65" t="s">
        <v>219</v>
      </c>
      <c r="D68" s="46">
        <v>10</v>
      </c>
      <c r="E68" s="44"/>
      <c r="F68" s="45">
        <v>55</v>
      </c>
      <c r="G68" s="43">
        <f t="shared" si="1"/>
        <v>550</v>
      </c>
      <c r="L68" s="17"/>
      <c r="M68" s="17"/>
    </row>
    <row r="69" spans="1:13" ht="20.100000000000001" customHeight="1" x14ac:dyDescent="0.2">
      <c r="A69" s="82" t="s">
        <v>220</v>
      </c>
      <c r="B69" s="82" t="s">
        <v>221</v>
      </c>
      <c r="C69" s="65" t="s">
        <v>222</v>
      </c>
      <c r="D69" s="46">
        <v>10</v>
      </c>
      <c r="E69" s="44"/>
      <c r="F69" s="45">
        <v>55</v>
      </c>
      <c r="G69" s="43">
        <f t="shared" si="1"/>
        <v>550</v>
      </c>
      <c r="L69" s="17"/>
      <c r="M69" s="17"/>
    </row>
    <row r="70" spans="1:13" ht="20.100000000000001" customHeight="1" x14ac:dyDescent="0.2">
      <c r="A70" s="82" t="s">
        <v>220</v>
      </c>
      <c r="B70" s="82" t="s">
        <v>223</v>
      </c>
      <c r="C70" s="65" t="s">
        <v>222</v>
      </c>
      <c r="D70" s="46">
        <v>4</v>
      </c>
      <c r="E70" s="44"/>
      <c r="F70" s="45">
        <v>55</v>
      </c>
      <c r="G70" s="43">
        <f t="shared" si="1"/>
        <v>220</v>
      </c>
      <c r="L70" s="17"/>
      <c r="M70" s="17"/>
    </row>
    <row r="71" spans="1:13" ht="20.100000000000001" customHeight="1" x14ac:dyDescent="0.2">
      <c r="A71" s="82" t="s">
        <v>220</v>
      </c>
      <c r="B71" s="82" t="s">
        <v>372</v>
      </c>
      <c r="C71" s="65" t="s">
        <v>222</v>
      </c>
      <c r="D71" s="46">
        <v>1</v>
      </c>
      <c r="E71" s="44"/>
      <c r="F71" s="45">
        <v>55</v>
      </c>
      <c r="G71" s="43">
        <f t="shared" si="1"/>
        <v>55</v>
      </c>
      <c r="L71" s="17"/>
      <c r="M71" s="17"/>
    </row>
    <row r="72" spans="1:13" ht="20.100000000000001" customHeight="1" x14ac:dyDescent="0.2">
      <c r="A72" s="83" t="s">
        <v>224</v>
      </c>
      <c r="B72" s="83" t="s">
        <v>225</v>
      </c>
      <c r="C72" s="65" t="s">
        <v>226</v>
      </c>
      <c r="D72" s="46">
        <v>10</v>
      </c>
      <c r="E72" s="44"/>
      <c r="F72" s="45">
        <v>55</v>
      </c>
      <c r="G72" s="43">
        <f t="shared" si="1"/>
        <v>550</v>
      </c>
      <c r="L72" s="17"/>
      <c r="M72" s="17"/>
    </row>
    <row r="73" spans="1:13" ht="20.100000000000001" customHeight="1" x14ac:dyDescent="0.2">
      <c r="A73" s="83" t="s">
        <v>224</v>
      </c>
      <c r="B73" s="83" t="s">
        <v>227</v>
      </c>
      <c r="C73" s="65" t="s">
        <v>226</v>
      </c>
      <c r="D73" s="46">
        <v>5</v>
      </c>
      <c r="E73" s="44"/>
      <c r="F73" s="45">
        <v>55</v>
      </c>
      <c r="G73" s="43">
        <f t="shared" si="1"/>
        <v>275</v>
      </c>
      <c r="L73" s="17"/>
      <c r="M73" s="17"/>
    </row>
    <row r="74" spans="1:13" ht="20.100000000000001" customHeight="1" x14ac:dyDescent="0.2">
      <c r="A74" s="82" t="s">
        <v>228</v>
      </c>
      <c r="B74" s="82" t="s">
        <v>229</v>
      </c>
      <c r="C74" s="65" t="s">
        <v>230</v>
      </c>
      <c r="D74" s="46">
        <v>7</v>
      </c>
      <c r="E74" s="44"/>
      <c r="F74" s="45">
        <v>55</v>
      </c>
      <c r="G74" s="43">
        <f t="shared" si="1"/>
        <v>385</v>
      </c>
      <c r="L74" s="17"/>
      <c r="M74" s="17"/>
    </row>
    <row r="75" spans="1:13" ht="20.100000000000001" customHeight="1" x14ac:dyDescent="0.2">
      <c r="A75" s="82" t="s">
        <v>228</v>
      </c>
      <c r="B75" s="82" t="s">
        <v>231</v>
      </c>
      <c r="C75" s="65" t="s">
        <v>230</v>
      </c>
      <c r="D75" s="46">
        <v>5</v>
      </c>
      <c r="E75" s="44"/>
      <c r="F75" s="45">
        <v>55</v>
      </c>
      <c r="G75" s="43">
        <f t="shared" si="1"/>
        <v>275</v>
      </c>
      <c r="L75" s="17"/>
      <c r="M75" s="17"/>
    </row>
    <row r="76" spans="1:13" ht="20.100000000000001" customHeight="1" x14ac:dyDescent="0.2">
      <c r="A76" s="83" t="s">
        <v>232</v>
      </c>
      <c r="B76" s="83" t="s">
        <v>234</v>
      </c>
      <c r="C76" s="65" t="s">
        <v>233</v>
      </c>
      <c r="D76" s="46">
        <v>7</v>
      </c>
      <c r="E76" s="44"/>
      <c r="F76" s="45">
        <v>55</v>
      </c>
      <c r="G76" s="43">
        <f t="shared" si="1"/>
        <v>385</v>
      </c>
      <c r="L76" s="17"/>
      <c r="M76" s="17"/>
    </row>
    <row r="77" spans="1:13" ht="20.100000000000001" customHeight="1" x14ac:dyDescent="0.2">
      <c r="A77" s="82" t="s">
        <v>235</v>
      </c>
      <c r="B77" s="82" t="s">
        <v>236</v>
      </c>
      <c r="C77" s="65" t="s">
        <v>237</v>
      </c>
      <c r="D77" s="46">
        <v>1</v>
      </c>
      <c r="E77" s="44"/>
      <c r="F77" s="45">
        <v>55</v>
      </c>
      <c r="G77" s="43">
        <f t="shared" si="1"/>
        <v>55</v>
      </c>
      <c r="L77" s="17"/>
      <c r="M77" s="17"/>
    </row>
    <row r="78" spans="1:13" ht="20.100000000000001" customHeight="1" x14ac:dyDescent="0.2">
      <c r="A78" s="82" t="s">
        <v>235</v>
      </c>
      <c r="B78" s="82" t="s">
        <v>238</v>
      </c>
      <c r="C78" s="65" t="s">
        <v>237</v>
      </c>
      <c r="D78" s="46">
        <v>3</v>
      </c>
      <c r="E78" s="44"/>
      <c r="F78" s="45">
        <v>55</v>
      </c>
      <c r="G78" s="43">
        <f t="shared" si="1"/>
        <v>165</v>
      </c>
      <c r="L78" s="17"/>
      <c r="M78" s="17"/>
    </row>
    <row r="79" spans="1:13" ht="20.100000000000001" customHeight="1" x14ac:dyDescent="0.2">
      <c r="A79" s="83" t="s">
        <v>239</v>
      </c>
      <c r="B79" s="83" t="s">
        <v>240</v>
      </c>
      <c r="C79" s="65" t="s">
        <v>241</v>
      </c>
      <c r="D79" s="46">
        <v>5</v>
      </c>
      <c r="E79" s="44"/>
      <c r="F79" s="45">
        <v>55</v>
      </c>
      <c r="G79" s="43">
        <f t="shared" si="1"/>
        <v>275</v>
      </c>
      <c r="L79" s="17"/>
      <c r="M79" s="17"/>
    </row>
    <row r="80" spans="1:13" ht="20.100000000000001" customHeight="1" x14ac:dyDescent="0.2">
      <c r="A80" s="81" t="s">
        <v>242</v>
      </c>
      <c r="B80" s="81" t="s">
        <v>243</v>
      </c>
      <c r="C80" s="65" t="s">
        <v>244</v>
      </c>
      <c r="D80" s="46">
        <v>5</v>
      </c>
      <c r="E80" s="44"/>
      <c r="F80" s="45">
        <v>55</v>
      </c>
      <c r="G80" s="43">
        <f t="shared" si="1"/>
        <v>275</v>
      </c>
      <c r="L80" s="17"/>
      <c r="M80" s="17"/>
    </row>
    <row r="81" spans="1:13" ht="20.100000000000001" customHeight="1" x14ac:dyDescent="0.25">
      <c r="A81" s="81"/>
      <c r="B81" s="81"/>
      <c r="C81" s="65"/>
      <c r="D81" s="56">
        <v>98</v>
      </c>
      <c r="E81" s="44"/>
      <c r="F81" s="45"/>
      <c r="G81" s="43"/>
      <c r="L81" s="17"/>
      <c r="M81" s="17"/>
    </row>
    <row r="82" spans="1:13" ht="20.100000000000001" customHeight="1" x14ac:dyDescent="0.2">
      <c r="A82" s="81" t="s">
        <v>245</v>
      </c>
      <c r="B82" s="81" t="s">
        <v>246</v>
      </c>
      <c r="C82" s="65" t="s">
        <v>247</v>
      </c>
      <c r="D82" s="46">
        <v>5</v>
      </c>
      <c r="E82" s="44"/>
      <c r="F82" s="45">
        <v>45</v>
      </c>
      <c r="G82" s="43">
        <f t="shared" si="1"/>
        <v>225</v>
      </c>
      <c r="L82" s="17"/>
      <c r="M82" s="17"/>
    </row>
    <row r="83" spans="1:13" ht="20.100000000000001" customHeight="1" x14ac:dyDescent="0.2">
      <c r="A83" s="81" t="s">
        <v>248</v>
      </c>
      <c r="B83" s="81" t="s">
        <v>246</v>
      </c>
      <c r="C83" s="65" t="s">
        <v>249</v>
      </c>
      <c r="D83" s="46">
        <v>5</v>
      </c>
      <c r="E83" s="44"/>
      <c r="F83" s="45">
        <v>45</v>
      </c>
      <c r="G83" s="43">
        <f t="shared" si="1"/>
        <v>225</v>
      </c>
      <c r="L83" s="17"/>
      <c r="M83" s="17"/>
    </row>
    <row r="84" spans="1:13" ht="20.100000000000001" customHeight="1" x14ac:dyDescent="0.2">
      <c r="A84" s="81" t="s">
        <v>250</v>
      </c>
      <c r="B84" s="82" t="s">
        <v>246</v>
      </c>
      <c r="C84" s="65" t="s">
        <v>251</v>
      </c>
      <c r="D84" s="46">
        <v>5</v>
      </c>
      <c r="E84" s="44"/>
      <c r="F84" s="45">
        <v>45</v>
      </c>
      <c r="G84" s="43">
        <f t="shared" si="1"/>
        <v>225</v>
      </c>
      <c r="L84" s="17"/>
      <c r="M84" s="17"/>
    </row>
    <row r="85" spans="1:13" ht="20.100000000000001" customHeight="1" x14ac:dyDescent="0.2">
      <c r="A85" s="81" t="s">
        <v>252</v>
      </c>
      <c r="B85" s="83" t="s">
        <v>253</v>
      </c>
      <c r="C85" s="65" t="s">
        <v>254</v>
      </c>
      <c r="D85" s="46">
        <v>2</v>
      </c>
      <c r="E85" s="44"/>
      <c r="F85" s="45">
        <v>45</v>
      </c>
      <c r="G85" s="43">
        <f t="shared" si="1"/>
        <v>90</v>
      </c>
      <c r="L85" s="17"/>
      <c r="M85" s="17"/>
    </row>
    <row r="86" spans="1:13" ht="20.100000000000001" customHeight="1" x14ac:dyDescent="0.2">
      <c r="A86" s="81" t="s">
        <v>252</v>
      </c>
      <c r="B86" s="83" t="s">
        <v>255</v>
      </c>
      <c r="C86" s="65" t="s">
        <v>254</v>
      </c>
      <c r="D86" s="46">
        <v>3</v>
      </c>
      <c r="E86" s="44"/>
      <c r="F86" s="45">
        <v>45</v>
      </c>
      <c r="G86" s="43">
        <f t="shared" si="1"/>
        <v>135</v>
      </c>
      <c r="L86" s="17"/>
      <c r="M86" s="17"/>
    </row>
    <row r="87" spans="1:13" ht="20.100000000000001" customHeight="1" x14ac:dyDescent="0.2">
      <c r="A87" s="81" t="s">
        <v>256</v>
      </c>
      <c r="B87" s="82" t="s">
        <v>257</v>
      </c>
      <c r="C87" s="65" t="s">
        <v>258</v>
      </c>
      <c r="D87" s="46">
        <v>2</v>
      </c>
      <c r="E87" s="44"/>
      <c r="F87" s="45">
        <v>45</v>
      </c>
      <c r="G87" s="43">
        <f t="shared" si="1"/>
        <v>90</v>
      </c>
      <c r="L87" s="17"/>
      <c r="M87" s="17"/>
    </row>
    <row r="88" spans="1:13" ht="20.100000000000001" customHeight="1" x14ac:dyDescent="0.2">
      <c r="A88" s="81" t="s">
        <v>256</v>
      </c>
      <c r="B88" s="82" t="s">
        <v>259</v>
      </c>
      <c r="C88" s="65" t="s">
        <v>258</v>
      </c>
      <c r="D88" s="46">
        <v>2</v>
      </c>
      <c r="E88" s="44"/>
      <c r="F88" s="45">
        <v>45</v>
      </c>
      <c r="G88" s="43">
        <f t="shared" si="1"/>
        <v>90</v>
      </c>
      <c r="L88" s="17"/>
      <c r="M88" s="17"/>
    </row>
    <row r="89" spans="1:13" ht="20.100000000000001" customHeight="1" x14ac:dyDescent="0.2">
      <c r="A89" s="81" t="s">
        <v>260</v>
      </c>
      <c r="B89" s="83" t="s">
        <v>261</v>
      </c>
      <c r="C89" s="65" t="s">
        <v>262</v>
      </c>
      <c r="D89" s="46">
        <v>5</v>
      </c>
      <c r="E89" s="44"/>
      <c r="F89" s="45">
        <v>45</v>
      </c>
      <c r="G89" s="43">
        <f t="shared" ref="G89:G93" si="2">(D89*F89)</f>
        <v>225</v>
      </c>
      <c r="L89" s="17"/>
      <c r="M89" s="17"/>
    </row>
    <row r="90" spans="1:13" ht="20.100000000000001" customHeight="1" x14ac:dyDescent="0.2">
      <c r="A90" s="81" t="s">
        <v>263</v>
      </c>
      <c r="B90" s="82" t="s">
        <v>264</v>
      </c>
      <c r="C90" s="65" t="s">
        <v>265</v>
      </c>
      <c r="D90" s="46">
        <v>5</v>
      </c>
      <c r="E90" s="44"/>
      <c r="F90" s="45">
        <v>45</v>
      </c>
      <c r="G90" s="43">
        <f t="shared" si="2"/>
        <v>225</v>
      </c>
      <c r="L90" s="17"/>
      <c r="M90" s="17"/>
    </row>
    <row r="91" spans="1:13" ht="20.100000000000001" customHeight="1" x14ac:dyDescent="0.2">
      <c r="A91" s="81" t="s">
        <v>266</v>
      </c>
      <c r="B91" s="83" t="s">
        <v>267</v>
      </c>
      <c r="C91" s="65" t="s">
        <v>268</v>
      </c>
      <c r="D91" s="46">
        <v>5</v>
      </c>
      <c r="E91" s="44"/>
      <c r="F91" s="45">
        <v>45</v>
      </c>
      <c r="G91" s="43">
        <f t="shared" si="2"/>
        <v>225</v>
      </c>
      <c r="L91" s="17"/>
      <c r="M91" s="17"/>
    </row>
    <row r="92" spans="1:13" ht="20.100000000000001" customHeight="1" x14ac:dyDescent="0.2">
      <c r="A92" s="81" t="s">
        <v>269</v>
      </c>
      <c r="B92" s="81" t="s">
        <v>246</v>
      </c>
      <c r="C92" s="65" t="s">
        <v>270</v>
      </c>
      <c r="D92" s="46">
        <v>5</v>
      </c>
      <c r="E92" s="44"/>
      <c r="F92" s="45">
        <v>45</v>
      </c>
      <c r="G92" s="43">
        <f t="shared" si="2"/>
        <v>225</v>
      </c>
      <c r="L92" s="17"/>
      <c r="M92" s="17"/>
    </row>
    <row r="93" spans="1:13" ht="20.100000000000001" customHeight="1" x14ac:dyDescent="0.2">
      <c r="A93" s="81" t="s">
        <v>271</v>
      </c>
      <c r="B93" s="81" t="s">
        <v>272</v>
      </c>
      <c r="C93" s="65" t="s">
        <v>273</v>
      </c>
      <c r="D93" s="46">
        <v>5</v>
      </c>
      <c r="E93" s="44"/>
      <c r="F93" s="45">
        <v>45</v>
      </c>
      <c r="G93" s="43">
        <f t="shared" si="2"/>
        <v>225</v>
      </c>
      <c r="L93" s="17"/>
      <c r="M93" s="17"/>
    </row>
    <row r="94" spans="1:13" ht="20.100000000000001" customHeight="1" x14ac:dyDescent="0.25">
      <c r="A94" s="81"/>
      <c r="B94" s="81"/>
      <c r="C94" s="65"/>
      <c r="D94" s="56">
        <f>SUM(D82:D93)</f>
        <v>49</v>
      </c>
      <c r="E94" s="44"/>
      <c r="F94" s="45"/>
      <c r="G94" s="43"/>
      <c r="L94" s="17"/>
      <c r="M94" s="17"/>
    </row>
    <row r="95" spans="1:13" ht="20.100000000000001" customHeight="1" x14ac:dyDescent="0.2">
      <c r="A95" s="88" t="s">
        <v>274</v>
      </c>
      <c r="B95" s="46" t="s">
        <v>275</v>
      </c>
      <c r="C95" s="42" t="s">
        <v>276</v>
      </c>
      <c r="D95" s="46">
        <v>2</v>
      </c>
      <c r="E95" s="44"/>
      <c r="F95" s="45">
        <v>55</v>
      </c>
      <c r="G95" s="43">
        <f t="shared" ref="G95:G99" si="3">(D95*F95)</f>
        <v>110</v>
      </c>
      <c r="L95" s="17"/>
      <c r="M95" s="17"/>
    </row>
    <row r="96" spans="1:13" ht="20.100000000000001" customHeight="1" x14ac:dyDescent="0.2">
      <c r="A96" s="88" t="s">
        <v>277</v>
      </c>
      <c r="B96" s="46" t="s">
        <v>278</v>
      </c>
      <c r="C96" s="42" t="s">
        <v>279</v>
      </c>
      <c r="D96" s="46">
        <v>2</v>
      </c>
      <c r="E96" s="44"/>
      <c r="F96" s="45">
        <v>55</v>
      </c>
      <c r="G96" s="43">
        <f t="shared" si="3"/>
        <v>110</v>
      </c>
      <c r="L96" s="17"/>
      <c r="M96" s="17"/>
    </row>
    <row r="97" spans="1:13" ht="20.100000000000001" customHeight="1" x14ac:dyDescent="0.2">
      <c r="A97" s="88" t="s">
        <v>280</v>
      </c>
      <c r="B97" s="46" t="s">
        <v>281</v>
      </c>
      <c r="C97" s="42" t="s">
        <v>282</v>
      </c>
      <c r="D97" s="46">
        <v>2</v>
      </c>
      <c r="E97" s="44"/>
      <c r="F97" s="45">
        <v>55</v>
      </c>
      <c r="G97" s="43">
        <f t="shared" si="3"/>
        <v>110</v>
      </c>
      <c r="L97" s="17"/>
      <c r="M97" s="17"/>
    </row>
    <row r="98" spans="1:13" ht="20.100000000000001" customHeight="1" x14ac:dyDescent="0.2">
      <c r="A98" s="88" t="s">
        <v>283</v>
      </c>
      <c r="B98" s="46" t="s">
        <v>284</v>
      </c>
      <c r="C98" s="42" t="s">
        <v>285</v>
      </c>
      <c r="D98" s="46">
        <v>2</v>
      </c>
      <c r="E98" s="44"/>
      <c r="F98" s="45">
        <v>55</v>
      </c>
      <c r="G98" s="43">
        <f t="shared" si="3"/>
        <v>110</v>
      </c>
      <c r="L98" s="17"/>
      <c r="M98" s="17"/>
    </row>
    <row r="99" spans="1:13" ht="20.100000000000001" customHeight="1" x14ac:dyDescent="0.2">
      <c r="A99" s="88" t="s">
        <v>286</v>
      </c>
      <c r="B99" s="46" t="s">
        <v>287</v>
      </c>
      <c r="C99" s="42" t="s">
        <v>288</v>
      </c>
      <c r="D99" s="46">
        <v>2</v>
      </c>
      <c r="E99" s="44"/>
      <c r="F99" s="45">
        <v>55</v>
      </c>
      <c r="G99" s="43">
        <f t="shared" si="3"/>
        <v>110</v>
      </c>
      <c r="L99" s="17"/>
      <c r="M99" s="17"/>
    </row>
    <row r="100" spans="1:13" ht="20.100000000000001" customHeight="1" x14ac:dyDescent="0.2">
      <c r="A100" s="88"/>
      <c r="B100" s="46"/>
      <c r="C100" s="42"/>
      <c r="D100" s="46"/>
      <c r="E100" s="44"/>
      <c r="F100" s="45"/>
      <c r="G100" s="43"/>
      <c r="L100" s="17"/>
      <c r="M100" s="17"/>
    </row>
    <row r="101" spans="1:13" ht="20.100000000000001" customHeight="1" x14ac:dyDescent="0.2">
      <c r="A101" s="64">
        <v>185764</v>
      </c>
      <c r="B101" s="65">
        <v>210127379</v>
      </c>
      <c r="C101" s="65" t="s">
        <v>86</v>
      </c>
      <c r="D101" s="46">
        <v>5</v>
      </c>
      <c r="E101" s="44"/>
      <c r="F101" s="45">
        <v>20</v>
      </c>
      <c r="G101" s="43">
        <f t="shared" ref="G101:G107" si="4">(D101*F101)</f>
        <v>100</v>
      </c>
      <c r="L101" s="17"/>
      <c r="M101" s="17"/>
    </row>
    <row r="102" spans="1:13" ht="20.100000000000001" customHeight="1" x14ac:dyDescent="0.2">
      <c r="A102" s="65" t="s">
        <v>38</v>
      </c>
      <c r="B102" s="65" t="s">
        <v>87</v>
      </c>
      <c r="C102" s="65" t="s">
        <v>88</v>
      </c>
      <c r="D102" s="46">
        <v>4</v>
      </c>
      <c r="E102" s="44"/>
      <c r="F102" s="45">
        <v>20</v>
      </c>
      <c r="G102" s="43">
        <f t="shared" si="4"/>
        <v>80</v>
      </c>
      <c r="L102" s="17"/>
      <c r="M102" s="17"/>
    </row>
    <row r="103" spans="1:13" ht="20.100000000000001" customHeight="1" x14ac:dyDescent="0.2">
      <c r="A103" s="64">
        <v>185768</v>
      </c>
      <c r="B103" s="65" t="s">
        <v>89</v>
      </c>
      <c r="C103" s="65" t="s">
        <v>90</v>
      </c>
      <c r="D103" s="46">
        <v>0</v>
      </c>
      <c r="E103" s="44"/>
      <c r="F103" s="45">
        <v>20</v>
      </c>
      <c r="G103" s="43">
        <f t="shared" si="4"/>
        <v>0</v>
      </c>
      <c r="L103" s="17"/>
      <c r="M103" s="17"/>
    </row>
    <row r="104" spans="1:13" ht="20.100000000000001" customHeight="1" x14ac:dyDescent="0.2">
      <c r="A104" s="64" t="s">
        <v>39</v>
      </c>
      <c r="B104" s="65" t="s">
        <v>91</v>
      </c>
      <c r="C104" s="65" t="s">
        <v>40</v>
      </c>
      <c r="D104" s="46">
        <v>5</v>
      </c>
      <c r="E104" s="44"/>
      <c r="F104" s="45">
        <v>20</v>
      </c>
      <c r="G104" s="43">
        <f t="shared" si="4"/>
        <v>100</v>
      </c>
      <c r="L104" s="17"/>
      <c r="M104" s="17"/>
    </row>
    <row r="105" spans="1:13" ht="20.100000000000001" customHeight="1" x14ac:dyDescent="0.2">
      <c r="A105" s="64" t="s">
        <v>41</v>
      </c>
      <c r="B105" s="65" t="s">
        <v>92</v>
      </c>
      <c r="C105" s="65" t="s">
        <v>93</v>
      </c>
      <c r="D105" s="46">
        <v>5</v>
      </c>
      <c r="E105" s="44"/>
      <c r="F105" s="45">
        <v>20</v>
      </c>
      <c r="G105" s="43">
        <f t="shared" si="4"/>
        <v>100</v>
      </c>
      <c r="L105" s="17"/>
      <c r="M105" s="17"/>
    </row>
    <row r="106" spans="1:13" ht="20.100000000000001" customHeight="1" x14ac:dyDescent="0.2">
      <c r="A106" s="64" t="s">
        <v>42</v>
      </c>
      <c r="B106" s="65" t="s">
        <v>94</v>
      </c>
      <c r="C106" s="65" t="s">
        <v>43</v>
      </c>
      <c r="D106" s="46">
        <v>5</v>
      </c>
      <c r="E106" s="44"/>
      <c r="F106" s="45">
        <v>20</v>
      </c>
      <c r="G106" s="43">
        <f t="shared" si="4"/>
        <v>100</v>
      </c>
      <c r="L106" s="17"/>
      <c r="M106" s="17"/>
    </row>
    <row r="107" spans="1:13" ht="20.100000000000001" customHeight="1" x14ac:dyDescent="0.25">
      <c r="A107" s="66"/>
      <c r="B107" s="67"/>
      <c r="C107" s="68"/>
      <c r="D107" s="56">
        <v>24</v>
      </c>
      <c r="E107" s="44"/>
      <c r="F107" s="45">
        <v>20</v>
      </c>
      <c r="G107" s="43">
        <f t="shared" si="4"/>
        <v>480</v>
      </c>
      <c r="L107" s="17"/>
      <c r="M107" s="17"/>
    </row>
    <row r="108" spans="1:13" ht="20.100000000000001" customHeight="1" x14ac:dyDescent="0.25">
      <c r="A108" s="47"/>
      <c r="B108" s="48"/>
      <c r="C108"/>
      <c r="D108"/>
      <c r="E108"/>
      <c r="F108" s="49" t="s">
        <v>44</v>
      </c>
      <c r="G108" s="50">
        <f>SUM(G24:G107)</f>
        <v>36130</v>
      </c>
    </row>
    <row r="109" spans="1:13" ht="20.100000000000001" customHeight="1" x14ac:dyDescent="0.25">
      <c r="A109" s="47"/>
      <c r="B109" s="48"/>
      <c r="C109"/>
      <c r="D109"/>
      <c r="E109"/>
      <c r="F109" s="49" t="s">
        <v>45</v>
      </c>
      <c r="G109" s="50">
        <f>+G108*0.12</f>
        <v>4335.5999999999995</v>
      </c>
    </row>
    <row r="110" spans="1:13" ht="20.100000000000001" customHeight="1" x14ac:dyDescent="0.25">
      <c r="A110" s="47"/>
      <c r="B110" s="48"/>
      <c r="C110"/>
      <c r="D110"/>
      <c r="E110"/>
      <c r="F110" s="49" t="s">
        <v>46</v>
      </c>
      <c r="G110" s="50">
        <f>+G108+G109</f>
        <v>40465.599999999999</v>
      </c>
    </row>
    <row r="112" spans="1:13" ht="20.100000000000001" customHeight="1" x14ac:dyDescent="0.25">
      <c r="B112" s="109" t="s">
        <v>346</v>
      </c>
      <c r="C112" s="109"/>
    </row>
    <row r="113" spans="2:3" ht="20.100000000000001" customHeight="1" x14ac:dyDescent="0.25">
      <c r="B113" s="92" t="s">
        <v>37</v>
      </c>
      <c r="C113" s="93" t="s">
        <v>347</v>
      </c>
    </row>
    <row r="114" spans="2:3" ht="20.100000000000001" customHeight="1" x14ac:dyDescent="0.25">
      <c r="B114" s="94">
        <v>2</v>
      </c>
      <c r="C114" s="95" t="s">
        <v>348</v>
      </c>
    </row>
    <row r="115" spans="2:3" ht="20.100000000000001" customHeight="1" x14ac:dyDescent="0.25">
      <c r="B115" s="94">
        <v>1</v>
      </c>
      <c r="C115" s="95" t="s">
        <v>349</v>
      </c>
    </row>
    <row r="116" spans="2:3" ht="20.100000000000001" customHeight="1" x14ac:dyDescent="0.25">
      <c r="B116" s="94">
        <v>1</v>
      </c>
      <c r="C116" s="95" t="s">
        <v>350</v>
      </c>
    </row>
    <row r="117" spans="2:3" ht="20.100000000000001" customHeight="1" x14ac:dyDescent="0.25">
      <c r="B117" s="92">
        <f>SUM(B114:B116)</f>
        <v>4</v>
      </c>
      <c r="C117" s="95"/>
    </row>
    <row r="118" spans="2:3" ht="20.100000000000001" customHeight="1" x14ac:dyDescent="0.25">
      <c r="B118" s="94"/>
      <c r="C118" s="96"/>
    </row>
    <row r="119" spans="2:3" ht="20.100000000000001" customHeight="1" x14ac:dyDescent="0.25">
      <c r="B119" s="94"/>
      <c r="C119" s="97" t="s">
        <v>351</v>
      </c>
    </row>
    <row r="120" spans="2:3" ht="20.100000000000001" customHeight="1" x14ac:dyDescent="0.25">
      <c r="B120" s="94">
        <v>1</v>
      </c>
      <c r="C120" s="95" t="s">
        <v>352</v>
      </c>
    </row>
    <row r="121" spans="2:3" ht="20.100000000000001" customHeight="1" x14ac:dyDescent="0.25">
      <c r="B121" s="94">
        <v>1</v>
      </c>
      <c r="C121" s="95" t="s">
        <v>353</v>
      </c>
    </row>
    <row r="122" spans="2:3" ht="20.100000000000001" customHeight="1" x14ac:dyDescent="0.25">
      <c r="B122" s="94">
        <v>1</v>
      </c>
      <c r="C122" s="95" t="s">
        <v>354</v>
      </c>
    </row>
    <row r="123" spans="2:3" ht="20.100000000000001" customHeight="1" x14ac:dyDescent="0.25">
      <c r="B123" s="94">
        <v>1</v>
      </c>
      <c r="C123" s="95" t="s">
        <v>355</v>
      </c>
    </row>
    <row r="124" spans="2:3" ht="20.100000000000001" customHeight="1" x14ac:dyDescent="0.25">
      <c r="B124" s="94">
        <v>1</v>
      </c>
      <c r="C124" s="95" t="s">
        <v>356</v>
      </c>
    </row>
    <row r="125" spans="2:3" ht="20.100000000000001" customHeight="1" x14ac:dyDescent="0.25">
      <c r="B125" s="94">
        <v>5</v>
      </c>
      <c r="C125" s="96" t="s">
        <v>357</v>
      </c>
    </row>
    <row r="126" spans="2:3" ht="20.100000000000001" customHeight="1" x14ac:dyDescent="0.25">
      <c r="B126" s="92">
        <f>SUM(B120:B125)</f>
        <v>10</v>
      </c>
      <c r="C126" s="96"/>
    </row>
    <row r="127" spans="2:3" ht="20.100000000000001" customHeight="1" x14ac:dyDescent="0.25">
      <c r="B127" s="94"/>
      <c r="C127" s="96"/>
    </row>
    <row r="128" spans="2:3" ht="20.100000000000001" customHeight="1" x14ac:dyDescent="0.25">
      <c r="B128" s="94"/>
      <c r="C128" s="97" t="s">
        <v>358</v>
      </c>
    </row>
    <row r="129" spans="2:3" ht="20.100000000000001" customHeight="1" x14ac:dyDescent="0.25">
      <c r="B129" s="94">
        <v>1</v>
      </c>
      <c r="C129" s="95" t="s">
        <v>352</v>
      </c>
    </row>
    <row r="130" spans="2:3" ht="20.100000000000001" customHeight="1" x14ac:dyDescent="0.25">
      <c r="B130" s="94">
        <v>1</v>
      </c>
      <c r="C130" s="95" t="s">
        <v>353</v>
      </c>
    </row>
    <row r="131" spans="2:3" ht="20.100000000000001" customHeight="1" x14ac:dyDescent="0.25">
      <c r="B131" s="94">
        <v>1</v>
      </c>
      <c r="C131" s="95" t="s">
        <v>354</v>
      </c>
    </row>
    <row r="132" spans="2:3" ht="20.100000000000001" customHeight="1" x14ac:dyDescent="0.25">
      <c r="B132" s="94">
        <v>1</v>
      </c>
      <c r="C132" s="95" t="s">
        <v>355</v>
      </c>
    </row>
    <row r="133" spans="2:3" ht="20.100000000000001" customHeight="1" x14ac:dyDescent="0.25">
      <c r="B133" s="94">
        <v>1</v>
      </c>
      <c r="C133" s="95" t="s">
        <v>356</v>
      </c>
    </row>
    <row r="134" spans="2:3" ht="20.100000000000001" customHeight="1" x14ac:dyDescent="0.25">
      <c r="B134" s="94">
        <v>5</v>
      </c>
      <c r="C134" s="95" t="s">
        <v>357</v>
      </c>
    </row>
    <row r="135" spans="2:3" ht="20.100000000000001" customHeight="1" x14ac:dyDescent="0.25">
      <c r="B135" s="92">
        <f>SUM(B129:B134)</f>
        <v>10</v>
      </c>
      <c r="C135" s="96"/>
    </row>
    <row r="136" spans="2:3" ht="20.100000000000001" customHeight="1" x14ac:dyDescent="0.25">
      <c r="B136" s="94"/>
      <c r="C136" s="96"/>
    </row>
    <row r="137" spans="2:3" ht="20.100000000000001" customHeight="1" x14ac:dyDescent="0.25">
      <c r="B137" s="94"/>
      <c r="C137" s="97" t="s">
        <v>359</v>
      </c>
    </row>
    <row r="138" spans="2:3" ht="20.100000000000001" customHeight="1" x14ac:dyDescent="0.25">
      <c r="B138" s="94">
        <v>1</v>
      </c>
      <c r="C138" s="95" t="s">
        <v>352</v>
      </c>
    </row>
    <row r="139" spans="2:3" ht="20.100000000000001" customHeight="1" x14ac:dyDescent="0.25">
      <c r="B139" s="94">
        <v>1</v>
      </c>
      <c r="C139" s="95" t="s">
        <v>353</v>
      </c>
    </row>
    <row r="140" spans="2:3" ht="20.100000000000001" customHeight="1" x14ac:dyDescent="0.25">
      <c r="B140" s="94">
        <v>1</v>
      </c>
      <c r="C140" s="95" t="s">
        <v>354</v>
      </c>
    </row>
    <row r="141" spans="2:3" ht="20.100000000000001" customHeight="1" x14ac:dyDescent="0.25">
      <c r="B141" s="94">
        <v>1</v>
      </c>
      <c r="C141" s="95" t="s">
        <v>355</v>
      </c>
    </row>
    <row r="142" spans="2:3" ht="20.100000000000001" customHeight="1" x14ac:dyDescent="0.25">
      <c r="B142" s="94">
        <v>1</v>
      </c>
      <c r="C142" s="95" t="s">
        <v>356</v>
      </c>
    </row>
    <row r="143" spans="2:3" ht="20.100000000000001" customHeight="1" x14ac:dyDescent="0.25">
      <c r="B143" s="98">
        <v>5</v>
      </c>
      <c r="C143" s="95" t="s">
        <v>357</v>
      </c>
    </row>
    <row r="144" spans="2:3" ht="20.100000000000001" customHeight="1" x14ac:dyDescent="0.25">
      <c r="B144" s="99">
        <f>SUM(B138:B143)</f>
        <v>10</v>
      </c>
      <c r="C144" s="96"/>
    </row>
    <row r="147" spans="2:3" ht="20.100000000000001" customHeight="1" x14ac:dyDescent="0.25">
      <c r="B147" s="106" t="s">
        <v>52</v>
      </c>
      <c r="C147" s="106"/>
    </row>
    <row r="148" spans="2:3" ht="20.100000000000001" customHeight="1" x14ac:dyDescent="0.25">
      <c r="B148" s="57" t="s">
        <v>37</v>
      </c>
      <c r="C148" s="57" t="s">
        <v>53</v>
      </c>
    </row>
    <row r="149" spans="2:3" ht="20.100000000000001" customHeight="1" x14ac:dyDescent="0.25">
      <c r="B149" s="57"/>
      <c r="C149" s="57" t="s">
        <v>54</v>
      </c>
    </row>
    <row r="150" spans="2:3" ht="20.100000000000001" customHeight="1" x14ac:dyDescent="0.2">
      <c r="B150" s="58">
        <v>1</v>
      </c>
      <c r="C150" s="59" t="s">
        <v>55</v>
      </c>
    </row>
    <row r="151" spans="2:3" ht="20.100000000000001" customHeight="1" x14ac:dyDescent="0.2">
      <c r="B151" s="58">
        <v>1</v>
      </c>
      <c r="C151" s="59" t="s">
        <v>56</v>
      </c>
    </row>
    <row r="152" spans="2:3" ht="20.100000000000001" customHeight="1" x14ac:dyDescent="0.2">
      <c r="B152" s="58">
        <v>1</v>
      </c>
      <c r="C152" s="59" t="s">
        <v>57</v>
      </c>
    </row>
    <row r="153" spans="2:3" ht="20.100000000000001" customHeight="1" x14ac:dyDescent="0.2">
      <c r="B153" s="58">
        <v>1</v>
      </c>
      <c r="C153" s="59" t="s">
        <v>58</v>
      </c>
    </row>
    <row r="154" spans="2:3" ht="20.100000000000001" customHeight="1" x14ac:dyDescent="0.2">
      <c r="B154" s="58">
        <v>1</v>
      </c>
      <c r="C154" s="59" t="s">
        <v>59</v>
      </c>
    </row>
    <row r="155" spans="2:3" ht="20.100000000000001" customHeight="1" x14ac:dyDescent="0.2">
      <c r="B155" s="58">
        <v>1</v>
      </c>
      <c r="C155" s="59" t="s">
        <v>60</v>
      </c>
    </row>
    <row r="156" spans="2:3" ht="20.100000000000001" customHeight="1" x14ac:dyDescent="0.2">
      <c r="B156" s="46">
        <v>1</v>
      </c>
      <c r="C156" s="42" t="s">
        <v>61</v>
      </c>
    </row>
    <row r="157" spans="2:3" ht="20.100000000000001" customHeight="1" x14ac:dyDescent="0.2">
      <c r="B157" s="46">
        <v>1</v>
      </c>
      <c r="C157" s="42" t="s">
        <v>62</v>
      </c>
    </row>
    <row r="158" spans="2:3" ht="20.100000000000001" customHeight="1" x14ac:dyDescent="0.2">
      <c r="B158" s="46">
        <v>1</v>
      </c>
      <c r="C158" s="42" t="s">
        <v>63</v>
      </c>
    </row>
    <row r="159" spans="2:3" ht="20.100000000000001" customHeight="1" x14ac:dyDescent="0.2">
      <c r="B159" s="46">
        <v>2</v>
      </c>
      <c r="C159" s="42" t="s">
        <v>64</v>
      </c>
    </row>
    <row r="160" spans="2:3" ht="20.100000000000001" customHeight="1" x14ac:dyDescent="0.2">
      <c r="B160" s="46">
        <v>2</v>
      </c>
      <c r="C160" s="42" t="s">
        <v>65</v>
      </c>
    </row>
    <row r="161" spans="2:3" ht="20.100000000000001" customHeight="1" x14ac:dyDescent="0.2">
      <c r="B161" s="46">
        <v>1</v>
      </c>
      <c r="C161" s="42" t="s">
        <v>66</v>
      </c>
    </row>
    <row r="162" spans="2:3" ht="20.100000000000001" customHeight="1" x14ac:dyDescent="0.2">
      <c r="B162" s="58">
        <v>2</v>
      </c>
      <c r="C162" s="60" t="s">
        <v>67</v>
      </c>
    </row>
    <row r="163" spans="2:3" ht="20.100000000000001" customHeight="1" x14ac:dyDescent="0.2">
      <c r="B163" s="58">
        <v>1</v>
      </c>
      <c r="C163" s="59" t="s">
        <v>68</v>
      </c>
    </row>
    <row r="164" spans="2:3" ht="20.100000000000001" customHeight="1" x14ac:dyDescent="0.2">
      <c r="B164" s="58">
        <v>2</v>
      </c>
      <c r="C164" s="59" t="s">
        <v>69</v>
      </c>
    </row>
    <row r="165" spans="2:3" ht="20.100000000000001" customHeight="1" x14ac:dyDescent="0.2">
      <c r="B165" s="46">
        <v>2</v>
      </c>
      <c r="C165" s="42" t="s">
        <v>70</v>
      </c>
    </row>
    <row r="166" spans="2:3" ht="20.100000000000001" customHeight="1" x14ac:dyDescent="0.2">
      <c r="B166" s="46">
        <v>2</v>
      </c>
      <c r="C166" s="42" t="s">
        <v>71</v>
      </c>
    </row>
    <row r="167" spans="2:3" ht="20.100000000000001" customHeight="1" x14ac:dyDescent="0.2">
      <c r="B167" s="46">
        <v>1</v>
      </c>
      <c r="C167" s="42" t="s">
        <v>72</v>
      </c>
    </row>
    <row r="168" spans="2:3" ht="20.100000000000001" customHeight="1" x14ac:dyDescent="0.2">
      <c r="B168" s="58"/>
      <c r="C168" s="59" t="s">
        <v>73</v>
      </c>
    </row>
    <row r="169" spans="2:3" ht="20.100000000000001" customHeight="1" x14ac:dyDescent="0.25">
      <c r="B169" s="57">
        <f>SUM(B150:B168)</f>
        <v>24</v>
      </c>
      <c r="C169" s="59"/>
    </row>
    <row r="170" spans="2:3" ht="20.100000000000001" customHeight="1" x14ac:dyDescent="0.25">
      <c r="B170" s="61"/>
      <c r="C170" s="56" t="s">
        <v>74</v>
      </c>
    </row>
    <row r="171" spans="2:3" ht="20.100000000000001" customHeight="1" x14ac:dyDescent="0.2">
      <c r="B171" s="58">
        <v>1</v>
      </c>
      <c r="C171" s="60" t="s">
        <v>75</v>
      </c>
    </row>
    <row r="172" spans="2:3" ht="20.100000000000001" customHeight="1" x14ac:dyDescent="0.2">
      <c r="B172" s="46">
        <v>1</v>
      </c>
      <c r="C172" s="42" t="s">
        <v>76</v>
      </c>
    </row>
    <row r="173" spans="2:3" ht="20.100000000000001" customHeight="1" x14ac:dyDescent="0.2">
      <c r="B173" s="46">
        <v>1</v>
      </c>
      <c r="C173" s="42" t="s">
        <v>77</v>
      </c>
    </row>
    <row r="174" spans="2:3" ht="20.100000000000001" customHeight="1" x14ac:dyDescent="0.2">
      <c r="B174" s="46">
        <v>1</v>
      </c>
      <c r="C174" s="42" t="s">
        <v>78</v>
      </c>
    </row>
    <row r="175" spans="2:3" ht="20.100000000000001" customHeight="1" x14ac:dyDescent="0.2">
      <c r="B175" s="46">
        <v>1</v>
      </c>
      <c r="C175" s="42" t="s">
        <v>79</v>
      </c>
    </row>
    <row r="176" spans="2:3" ht="20.100000000000001" customHeight="1" x14ac:dyDescent="0.2">
      <c r="B176" s="46">
        <v>1</v>
      </c>
      <c r="C176" s="42" t="s">
        <v>80</v>
      </c>
    </row>
    <row r="177" spans="2:4" ht="20.100000000000001" customHeight="1" x14ac:dyDescent="0.2">
      <c r="B177" s="46">
        <v>1</v>
      </c>
      <c r="C177" s="42" t="s">
        <v>81</v>
      </c>
    </row>
    <row r="178" spans="2:4" ht="20.100000000000001" customHeight="1" x14ac:dyDescent="0.2">
      <c r="B178" s="46">
        <v>1</v>
      </c>
      <c r="C178" s="42" t="s">
        <v>82</v>
      </c>
    </row>
    <row r="179" spans="2:4" ht="20.100000000000001" customHeight="1" x14ac:dyDescent="0.2">
      <c r="B179" s="46">
        <v>1</v>
      </c>
      <c r="C179" s="42" t="s">
        <v>50</v>
      </c>
    </row>
    <row r="180" spans="2:4" ht="20.100000000000001" customHeight="1" x14ac:dyDescent="0.2">
      <c r="B180" s="58">
        <v>1</v>
      </c>
      <c r="C180" s="42" t="s">
        <v>83</v>
      </c>
    </row>
    <row r="181" spans="2:4" ht="20.100000000000001" customHeight="1" x14ac:dyDescent="0.2">
      <c r="B181" s="46">
        <v>2</v>
      </c>
      <c r="C181" s="42" t="s">
        <v>51</v>
      </c>
    </row>
    <row r="182" spans="2:4" ht="20.100000000000001" customHeight="1" x14ac:dyDescent="0.2">
      <c r="B182" s="58">
        <v>1</v>
      </c>
      <c r="C182" s="42" t="s">
        <v>84</v>
      </c>
    </row>
    <row r="183" spans="2:4" ht="20.100000000000001" customHeight="1" x14ac:dyDescent="0.2">
      <c r="B183" s="46">
        <v>1</v>
      </c>
      <c r="C183" s="42" t="s">
        <v>85</v>
      </c>
    </row>
    <row r="184" spans="2:4" ht="20.100000000000001" customHeight="1" x14ac:dyDescent="0.25">
      <c r="B184" s="56">
        <f>SUM(B171:B183)</f>
        <v>14</v>
      </c>
      <c r="C184" s="42"/>
    </row>
    <row r="185" spans="2:4" ht="20.100000000000001" customHeight="1" x14ac:dyDescent="0.2">
      <c r="B185" s="51"/>
      <c r="C185" s="51"/>
    </row>
    <row r="186" spans="2:4" ht="20.100000000000001" customHeight="1" x14ac:dyDescent="0.25">
      <c r="B186" s="107" t="s">
        <v>289</v>
      </c>
      <c r="C186" s="108"/>
      <c r="D186" s="108"/>
    </row>
    <row r="187" spans="2:4" ht="20.100000000000001" customHeight="1" x14ac:dyDescent="0.25">
      <c r="B187" s="107" t="s">
        <v>290</v>
      </c>
      <c r="C187" s="108"/>
      <c r="D187" s="108"/>
    </row>
    <row r="188" spans="2:4" ht="20.100000000000001" customHeight="1" x14ac:dyDescent="0.25">
      <c r="B188" s="89" t="s">
        <v>291</v>
      </c>
      <c r="C188" s="56" t="s">
        <v>53</v>
      </c>
      <c r="D188" s="56" t="s">
        <v>37</v>
      </c>
    </row>
    <row r="189" spans="2:4" ht="20.100000000000001" customHeight="1" x14ac:dyDescent="0.2">
      <c r="B189" s="46" t="s">
        <v>292</v>
      </c>
      <c r="C189" s="62" t="s">
        <v>293</v>
      </c>
      <c r="D189" s="46">
        <v>1</v>
      </c>
    </row>
    <row r="190" spans="2:4" ht="20.100000000000001" customHeight="1" x14ac:dyDescent="0.2">
      <c r="B190" s="46" t="s">
        <v>294</v>
      </c>
      <c r="C190" s="62" t="s">
        <v>295</v>
      </c>
      <c r="D190" s="46">
        <v>1</v>
      </c>
    </row>
    <row r="191" spans="2:4" ht="20.100000000000001" customHeight="1" x14ac:dyDescent="0.2">
      <c r="B191" s="46" t="s">
        <v>296</v>
      </c>
      <c r="C191" s="62" t="s">
        <v>297</v>
      </c>
      <c r="D191" s="46">
        <v>1</v>
      </c>
    </row>
    <row r="192" spans="2:4" ht="20.100000000000001" customHeight="1" x14ac:dyDescent="0.2">
      <c r="B192" s="46" t="s">
        <v>298</v>
      </c>
      <c r="C192" s="62" t="s">
        <v>299</v>
      </c>
      <c r="D192" s="46">
        <v>2</v>
      </c>
    </row>
    <row r="193" spans="2:4" ht="20.100000000000001" customHeight="1" x14ac:dyDescent="0.2">
      <c r="B193" s="46" t="s">
        <v>300</v>
      </c>
      <c r="C193" s="62" t="s">
        <v>301</v>
      </c>
      <c r="D193" s="46">
        <v>1</v>
      </c>
    </row>
    <row r="194" spans="2:4" ht="20.100000000000001" customHeight="1" x14ac:dyDescent="0.2">
      <c r="B194" s="46" t="s">
        <v>302</v>
      </c>
      <c r="C194" s="90" t="s">
        <v>303</v>
      </c>
      <c r="D194" s="46">
        <v>1</v>
      </c>
    </row>
    <row r="195" spans="2:4" ht="20.100000000000001" customHeight="1" x14ac:dyDescent="0.2">
      <c r="B195" s="46" t="s">
        <v>304</v>
      </c>
      <c r="C195" s="62" t="s">
        <v>305</v>
      </c>
      <c r="D195" s="46">
        <v>1</v>
      </c>
    </row>
    <row r="196" spans="2:4" ht="20.100000000000001" customHeight="1" x14ac:dyDescent="0.2">
      <c r="B196" s="46" t="s">
        <v>306</v>
      </c>
      <c r="C196" s="62" t="s">
        <v>307</v>
      </c>
      <c r="D196" s="46">
        <v>2</v>
      </c>
    </row>
    <row r="197" spans="2:4" ht="20.100000000000001" customHeight="1" x14ac:dyDescent="0.2">
      <c r="B197" s="46"/>
      <c r="C197" s="62" t="s">
        <v>307</v>
      </c>
      <c r="D197" s="46">
        <v>1</v>
      </c>
    </row>
    <row r="198" spans="2:4" ht="20.100000000000001" customHeight="1" x14ac:dyDescent="0.2">
      <c r="B198" s="46" t="s">
        <v>308</v>
      </c>
      <c r="C198" s="62" t="s">
        <v>309</v>
      </c>
      <c r="D198" s="46">
        <v>1</v>
      </c>
    </row>
    <row r="199" spans="2:4" ht="20.100000000000001" customHeight="1" x14ac:dyDescent="0.2">
      <c r="B199" s="46" t="s">
        <v>310</v>
      </c>
      <c r="C199" s="62" t="s">
        <v>311</v>
      </c>
      <c r="D199" s="46">
        <v>2</v>
      </c>
    </row>
    <row r="200" spans="2:4" ht="20.100000000000001" customHeight="1" x14ac:dyDescent="0.2">
      <c r="B200" s="46" t="s">
        <v>312</v>
      </c>
      <c r="C200" s="62" t="s">
        <v>313</v>
      </c>
      <c r="D200" s="46">
        <v>2</v>
      </c>
    </row>
    <row r="201" spans="2:4" ht="20.100000000000001" customHeight="1" x14ac:dyDescent="0.25">
      <c r="B201" s="46"/>
      <c r="C201" s="62"/>
      <c r="D201" s="56">
        <v>17</v>
      </c>
    </row>
    <row r="202" spans="2:4" ht="20.100000000000001" customHeight="1" x14ac:dyDescent="0.2">
      <c r="B202" s="91" t="s">
        <v>314</v>
      </c>
      <c r="C202" s="65" t="s">
        <v>315</v>
      </c>
      <c r="D202" s="46">
        <v>1</v>
      </c>
    </row>
    <row r="203" spans="2:4" ht="20.100000000000001" customHeight="1" x14ac:dyDescent="0.2">
      <c r="B203" s="91" t="s">
        <v>316</v>
      </c>
      <c r="C203" s="65" t="s">
        <v>317</v>
      </c>
      <c r="D203" s="46">
        <v>1</v>
      </c>
    </row>
    <row r="204" spans="2:4" ht="20.100000000000001" customHeight="1" x14ac:dyDescent="0.2">
      <c r="B204" s="91" t="s">
        <v>318</v>
      </c>
      <c r="C204" s="65" t="s">
        <v>319</v>
      </c>
      <c r="D204" s="46">
        <v>1</v>
      </c>
    </row>
    <row r="205" spans="2:4" ht="20.100000000000001" customHeight="1" x14ac:dyDescent="0.2">
      <c r="B205" s="91" t="s">
        <v>320</v>
      </c>
      <c r="C205" s="65" t="s">
        <v>321</v>
      </c>
      <c r="D205" s="46">
        <v>1</v>
      </c>
    </row>
    <row r="206" spans="2:4" ht="20.100000000000001" customHeight="1" x14ac:dyDescent="0.2">
      <c r="B206" s="91" t="s">
        <v>322</v>
      </c>
      <c r="C206" s="65" t="s">
        <v>323</v>
      </c>
      <c r="D206" s="46">
        <v>1</v>
      </c>
    </row>
    <row r="207" spans="2:4" ht="20.100000000000001" customHeight="1" x14ac:dyDescent="0.2">
      <c r="B207" s="91" t="s">
        <v>324</v>
      </c>
      <c r="C207" s="65" t="s">
        <v>325</v>
      </c>
      <c r="D207" s="46">
        <v>1</v>
      </c>
    </row>
    <row r="208" spans="2:4" ht="20.100000000000001" customHeight="1" x14ac:dyDescent="0.2">
      <c r="B208" s="91" t="s">
        <v>326</v>
      </c>
      <c r="C208" s="65" t="s">
        <v>327</v>
      </c>
      <c r="D208" s="46">
        <v>1</v>
      </c>
    </row>
    <row r="209" spans="2:4" ht="20.100000000000001" customHeight="1" x14ac:dyDescent="0.2">
      <c r="B209" s="91" t="s">
        <v>328</v>
      </c>
      <c r="C209" s="65" t="s">
        <v>327</v>
      </c>
      <c r="D209" s="46">
        <v>1</v>
      </c>
    </row>
    <row r="210" spans="2:4" ht="20.100000000000001" customHeight="1" x14ac:dyDescent="0.2">
      <c r="B210" s="91" t="s">
        <v>329</v>
      </c>
      <c r="C210" s="65" t="s">
        <v>330</v>
      </c>
      <c r="D210" s="46">
        <v>1</v>
      </c>
    </row>
    <row r="211" spans="2:4" ht="20.100000000000001" customHeight="1" x14ac:dyDescent="0.2">
      <c r="B211" s="91" t="s">
        <v>331</v>
      </c>
      <c r="C211" s="65" t="s">
        <v>330</v>
      </c>
      <c r="D211" s="46">
        <v>1</v>
      </c>
    </row>
    <row r="212" spans="2:4" ht="20.100000000000001" customHeight="1" x14ac:dyDescent="0.2">
      <c r="B212" s="91" t="s">
        <v>332</v>
      </c>
      <c r="C212" s="65" t="s">
        <v>333</v>
      </c>
      <c r="D212" s="46">
        <v>1</v>
      </c>
    </row>
    <row r="213" spans="2:4" ht="20.100000000000001" customHeight="1" x14ac:dyDescent="0.2">
      <c r="B213" s="91" t="s">
        <v>334</v>
      </c>
      <c r="C213" s="65" t="s">
        <v>335</v>
      </c>
      <c r="D213" s="46">
        <v>1</v>
      </c>
    </row>
    <row r="214" spans="2:4" ht="20.100000000000001" customHeight="1" x14ac:dyDescent="0.2">
      <c r="B214" s="46" t="s">
        <v>336</v>
      </c>
      <c r="C214" s="62" t="s">
        <v>337</v>
      </c>
      <c r="D214" s="46">
        <v>1</v>
      </c>
    </row>
    <row r="215" spans="2:4" ht="20.100000000000001" customHeight="1" x14ac:dyDescent="0.2">
      <c r="B215" s="46" t="s">
        <v>338</v>
      </c>
      <c r="C215" s="62" t="s">
        <v>339</v>
      </c>
      <c r="D215" s="46">
        <v>1</v>
      </c>
    </row>
    <row r="216" spans="2:4" ht="20.100000000000001" customHeight="1" x14ac:dyDescent="0.2">
      <c r="B216" s="91" t="s">
        <v>340</v>
      </c>
      <c r="C216" s="65" t="s">
        <v>341</v>
      </c>
      <c r="D216" s="46">
        <v>2</v>
      </c>
    </row>
    <row r="217" spans="2:4" ht="20.100000000000001" customHeight="1" x14ac:dyDescent="0.2">
      <c r="B217" s="63" t="s">
        <v>342</v>
      </c>
      <c r="C217" s="65" t="s">
        <v>343</v>
      </c>
      <c r="D217" s="46">
        <v>2</v>
      </c>
    </row>
    <row r="218" spans="2:4" ht="20.100000000000001" customHeight="1" x14ac:dyDescent="0.2">
      <c r="B218" s="91" t="s">
        <v>344</v>
      </c>
      <c r="C218" s="65" t="s">
        <v>345</v>
      </c>
      <c r="D218" s="46">
        <v>1</v>
      </c>
    </row>
    <row r="219" spans="2:4" ht="20.100000000000001" customHeight="1" x14ac:dyDescent="0.25">
      <c r="B219" s="63"/>
      <c r="C219" s="65"/>
      <c r="D219" s="56">
        <f>SUM(D202:D218)</f>
        <v>19</v>
      </c>
    </row>
    <row r="221" spans="2:4" ht="20.100000000000001" customHeight="1" x14ac:dyDescent="0.25">
      <c r="B221" s="70">
        <v>1</v>
      </c>
      <c r="C221" s="69" t="s">
        <v>95</v>
      </c>
    </row>
    <row r="222" spans="2:4" ht="20.100000000000001" customHeight="1" x14ac:dyDescent="0.25">
      <c r="B222" s="70">
        <v>3</v>
      </c>
      <c r="C222" s="69" t="s">
        <v>47</v>
      </c>
    </row>
    <row r="223" spans="2:4" ht="20.100000000000001" customHeight="1" x14ac:dyDescent="0.25">
      <c r="B223" s="70">
        <v>1</v>
      </c>
      <c r="C223" s="69" t="s">
        <v>48</v>
      </c>
    </row>
    <row r="224" spans="2:4" ht="20.100000000000001" customHeight="1" x14ac:dyDescent="0.25">
      <c r="B224" s="70">
        <v>0</v>
      </c>
      <c r="C224" s="69" t="s">
        <v>96</v>
      </c>
    </row>
    <row r="225" spans="1:3" ht="20.100000000000001" customHeight="1" x14ac:dyDescent="0.25">
      <c r="B225" s="70">
        <v>1</v>
      </c>
      <c r="C225" s="69" t="s">
        <v>49</v>
      </c>
    </row>
    <row r="226" spans="1:3" ht="20.100000000000001" customHeight="1" x14ac:dyDescent="0.25">
      <c r="B226" s="70">
        <v>2</v>
      </c>
      <c r="C226" s="69" t="s">
        <v>360</v>
      </c>
    </row>
    <row r="227" spans="1:3" ht="20.100000000000001" customHeight="1" x14ac:dyDescent="0.25">
      <c r="B227" s="72">
        <v>1</v>
      </c>
      <c r="C227" s="71" t="s">
        <v>97</v>
      </c>
    </row>
    <row r="228" spans="1:3" ht="20.100000000000001" customHeight="1" x14ac:dyDescent="0.25">
      <c r="B228" s="74">
        <v>9</v>
      </c>
      <c r="C228" s="73"/>
    </row>
    <row r="229" spans="1:3" ht="20.100000000000001" customHeight="1" x14ac:dyDescent="0.2">
      <c r="B229" s="51"/>
      <c r="C229" s="51"/>
    </row>
    <row r="230" spans="1:3" ht="20.100000000000001" customHeight="1" x14ac:dyDescent="0.2">
      <c r="B230" s="51"/>
      <c r="C230" s="51"/>
    </row>
    <row r="232" spans="1:3" ht="20.100000000000001" customHeight="1" x14ac:dyDescent="0.2">
      <c r="A232" s="47"/>
      <c r="B232" s="47"/>
      <c r="C232" s="52"/>
    </row>
    <row r="233" spans="1:3" ht="20.100000000000001" customHeight="1" thickBot="1" x14ac:dyDescent="0.3">
      <c r="A233" s="25" t="s">
        <v>15</v>
      </c>
      <c r="B233" s="53"/>
      <c r="C233" s="54"/>
    </row>
    <row r="234" spans="1:3" ht="20.100000000000001" customHeight="1" x14ac:dyDescent="0.25">
      <c r="A234" s="25"/>
      <c r="B234" s="53"/>
      <c r="C234" s="55"/>
    </row>
    <row r="235" spans="1:3" ht="20.100000000000001" customHeight="1" x14ac:dyDescent="0.25">
      <c r="A235" s="25"/>
      <c r="B235" s="24"/>
      <c r="C235" s="24"/>
    </row>
    <row r="236" spans="1:3" ht="20.100000000000001" customHeight="1" thickBot="1" x14ac:dyDescent="0.3">
      <c r="A236" s="25" t="s">
        <v>16</v>
      </c>
      <c r="B236" s="24"/>
      <c r="C236" s="26"/>
    </row>
    <row r="237" spans="1:3" ht="20.100000000000001" customHeight="1" x14ac:dyDescent="0.25">
      <c r="A237" s="25"/>
      <c r="B237" s="24"/>
      <c r="C237" s="24"/>
    </row>
    <row r="238" spans="1:3" ht="20.100000000000001" customHeight="1" x14ac:dyDescent="0.25">
      <c r="A238" s="25"/>
    </row>
    <row r="239" spans="1:3" ht="20.100000000000001" customHeight="1" thickBot="1" x14ac:dyDescent="0.3">
      <c r="A239" s="25" t="s">
        <v>17</v>
      </c>
      <c r="C239" s="28"/>
    </row>
    <row r="240" spans="1:3" ht="20.100000000000001" customHeight="1" x14ac:dyDescent="0.25">
      <c r="A240" s="25"/>
    </row>
    <row r="241" spans="1:3" ht="20.100000000000001" customHeight="1" x14ac:dyDescent="0.25">
      <c r="A241" s="25"/>
    </row>
    <row r="242" spans="1:3" ht="20.100000000000001" customHeight="1" thickBot="1" x14ac:dyDescent="0.3">
      <c r="A242" s="25" t="s">
        <v>18</v>
      </c>
      <c r="C242" s="28"/>
    </row>
    <row r="243" spans="1:3" ht="20.100000000000001" customHeight="1" x14ac:dyDescent="0.25">
      <c r="A243" s="25"/>
    </row>
    <row r="244" spans="1:3" ht="20.100000000000001" customHeight="1" x14ac:dyDescent="0.25">
      <c r="A244" s="25"/>
    </row>
    <row r="245" spans="1:3" ht="20.100000000000001" customHeight="1" thickBot="1" x14ac:dyDescent="0.3">
      <c r="A245" s="25" t="s">
        <v>19</v>
      </c>
      <c r="C245" s="28"/>
    </row>
  </sheetData>
  <mergeCells count="11">
    <mergeCell ref="L5:M6"/>
    <mergeCell ref="D2:E2"/>
    <mergeCell ref="C4:C5"/>
    <mergeCell ref="C2:C3"/>
    <mergeCell ref="D4:E4"/>
    <mergeCell ref="D5:E5"/>
    <mergeCell ref="A11:B11"/>
    <mergeCell ref="B147:C147"/>
    <mergeCell ref="B186:D186"/>
    <mergeCell ref="B187:D187"/>
    <mergeCell ref="B112:C112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rowBreaks count="1" manualBreakCount="1">
    <brk id="185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D25-0AEE-4A83-80B5-F15FC1DBC478}">
  <dimension ref="A1:O45"/>
  <sheetViews>
    <sheetView view="pageBreakPreview" topLeftCell="A11" zoomScaleNormal="100" zoomScaleSheetLayoutView="100" workbookViewId="0">
      <selection activeCell="A11" sqref="A1:XFD1048576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115" t="s">
        <v>25</v>
      </c>
      <c r="D2" s="75" t="s">
        <v>24</v>
      </c>
      <c r="E2" s="76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116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113" t="s">
        <v>26</v>
      </c>
      <c r="D4" s="77" t="s">
        <v>28</v>
      </c>
      <c r="E4" s="78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114"/>
      <c r="D5" s="79" t="s">
        <v>29</v>
      </c>
      <c r="E5" s="80"/>
      <c r="F5" s="23"/>
      <c r="G5" s="4"/>
      <c r="H5" s="4"/>
      <c r="I5" s="4"/>
      <c r="J5" s="4"/>
      <c r="K5" s="4"/>
      <c r="L5" s="4"/>
      <c r="M5" s="110"/>
      <c r="N5" s="110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110"/>
      <c r="N6" s="110"/>
    </row>
    <row r="7" spans="1:15" ht="20.100000000000001" customHeight="1" x14ac:dyDescent="0.2">
      <c r="A7" s="8" t="s">
        <v>0</v>
      </c>
      <c r="B7" s="8"/>
      <c r="C7" s="9">
        <f ca="1">NOW()</f>
        <v>45148.939165162039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104" t="s">
        <v>22</v>
      </c>
      <c r="B11" s="105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100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98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99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101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102" t="s">
        <v>367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83" t="s">
        <v>361</v>
      </c>
      <c r="B24" s="83" t="s">
        <v>362</v>
      </c>
      <c r="C24" s="100" t="s">
        <v>363</v>
      </c>
      <c r="D24" s="103">
        <v>46159</v>
      </c>
      <c r="E24" s="81">
        <v>1</v>
      </c>
      <c r="F24" s="44"/>
      <c r="G24" s="45">
        <v>650</v>
      </c>
      <c r="H24" s="43">
        <f t="shared" ref="H24:H25" si="0">(E24*G24)</f>
        <v>650</v>
      </c>
      <c r="M24" s="17"/>
      <c r="N24" s="17"/>
    </row>
    <row r="25" spans="1:14" ht="20.100000000000001" customHeight="1" x14ac:dyDescent="0.2">
      <c r="A25" s="83" t="s">
        <v>364</v>
      </c>
      <c r="B25" s="83" t="s">
        <v>365</v>
      </c>
      <c r="C25" s="100" t="s">
        <v>366</v>
      </c>
      <c r="D25" s="103">
        <v>46159</v>
      </c>
      <c r="E25" s="81">
        <v>1</v>
      </c>
      <c r="F25" s="44"/>
      <c r="G25" s="45">
        <v>600</v>
      </c>
      <c r="H25" s="43">
        <f t="shared" si="0"/>
        <v>600</v>
      </c>
      <c r="M25" s="17"/>
      <c r="N25" s="17"/>
    </row>
    <row r="26" spans="1:14" ht="20.100000000000001" customHeight="1" x14ac:dyDescent="0.25">
      <c r="A26" s="47"/>
      <c r="B26" s="48"/>
      <c r="C26"/>
      <c r="D26"/>
      <c r="E26"/>
      <c r="F26"/>
      <c r="G26" s="49" t="s">
        <v>44</v>
      </c>
      <c r="H26" s="50">
        <f>SUM(H24:H25)</f>
        <v>1250</v>
      </c>
    </row>
    <row r="27" spans="1:14" ht="20.100000000000001" customHeight="1" x14ac:dyDescent="0.25">
      <c r="A27" s="47"/>
      <c r="B27" s="48"/>
      <c r="C27"/>
      <c r="D27"/>
      <c r="E27"/>
      <c r="F27"/>
      <c r="G27" s="49" t="s">
        <v>45</v>
      </c>
      <c r="H27" s="50">
        <f>+H26*0.12</f>
        <v>150</v>
      </c>
    </row>
    <row r="28" spans="1:14" ht="20.100000000000001" customHeight="1" x14ac:dyDescent="0.25">
      <c r="A28" s="47"/>
      <c r="B28" s="48"/>
      <c r="C28"/>
      <c r="D28"/>
      <c r="E28"/>
      <c r="F28"/>
      <c r="G28" s="49" t="s">
        <v>46</v>
      </c>
      <c r="H28" s="50">
        <f>+H26+H27</f>
        <v>1400</v>
      </c>
    </row>
    <row r="30" spans="1:14" ht="20.100000000000001" customHeight="1" x14ac:dyDescent="0.2">
      <c r="B30" s="51"/>
      <c r="C30" s="51"/>
      <c r="D30" s="51"/>
    </row>
    <row r="32" spans="1:14" ht="20.100000000000001" customHeight="1" x14ac:dyDescent="0.2">
      <c r="A32" s="47"/>
      <c r="B32" s="47"/>
      <c r="C32" s="52"/>
      <c r="D32" s="52"/>
    </row>
    <row r="33" spans="1:4" ht="20.100000000000001" customHeight="1" thickBot="1" x14ac:dyDescent="0.3">
      <c r="A33" s="25" t="s">
        <v>15</v>
      </c>
      <c r="B33" s="53"/>
      <c r="C33" s="54"/>
      <c r="D33" s="55"/>
    </row>
    <row r="34" spans="1:4" ht="20.100000000000001" customHeight="1" x14ac:dyDescent="0.25">
      <c r="A34" s="25"/>
      <c r="B34" s="53"/>
      <c r="C34" s="55"/>
      <c r="D34" s="55"/>
    </row>
    <row r="35" spans="1:4" ht="20.100000000000001" customHeight="1" x14ac:dyDescent="0.25">
      <c r="A35" s="25"/>
      <c r="B35" s="24"/>
      <c r="C35" s="24"/>
      <c r="D35" s="24"/>
    </row>
    <row r="36" spans="1:4" ht="20.100000000000001" customHeight="1" thickBot="1" x14ac:dyDescent="0.3">
      <c r="A36" s="25" t="s">
        <v>16</v>
      </c>
      <c r="B36" s="24"/>
      <c r="C36" s="26"/>
      <c r="D36" s="24"/>
    </row>
    <row r="37" spans="1:4" ht="20.100000000000001" customHeight="1" x14ac:dyDescent="0.25">
      <c r="A37" s="25"/>
      <c r="B37" s="24"/>
      <c r="C37" s="24"/>
      <c r="D37" s="24"/>
    </row>
    <row r="38" spans="1:4" ht="20.100000000000001" customHeight="1" x14ac:dyDescent="0.25">
      <c r="A38" s="25"/>
    </row>
    <row r="39" spans="1:4" ht="20.100000000000001" customHeight="1" thickBot="1" x14ac:dyDescent="0.3">
      <c r="A39" s="25" t="s">
        <v>17</v>
      </c>
      <c r="C39" s="28"/>
    </row>
    <row r="40" spans="1:4" ht="20.100000000000001" customHeight="1" x14ac:dyDescent="0.25">
      <c r="A40" s="25"/>
    </row>
    <row r="41" spans="1:4" ht="20.100000000000001" customHeight="1" x14ac:dyDescent="0.25">
      <c r="A41" s="25"/>
    </row>
    <row r="42" spans="1:4" ht="20.100000000000001" customHeight="1" thickBot="1" x14ac:dyDescent="0.3">
      <c r="A42" s="25" t="s">
        <v>18</v>
      </c>
      <c r="C42" s="28"/>
    </row>
    <row r="43" spans="1:4" ht="20.100000000000001" customHeight="1" x14ac:dyDescent="0.25">
      <c r="A43" s="25"/>
    </row>
    <row r="44" spans="1:4" ht="20.100000000000001" customHeight="1" x14ac:dyDescent="0.25">
      <c r="A44" s="25"/>
    </row>
    <row r="45" spans="1:4" ht="20.100000000000001" customHeight="1" thickBot="1" x14ac:dyDescent="0.3">
      <c r="A45" s="25" t="s">
        <v>19</v>
      </c>
      <c r="C45" s="28"/>
    </row>
  </sheetData>
  <mergeCells count="4">
    <mergeCell ref="A11:B11"/>
    <mergeCell ref="C2:C3"/>
    <mergeCell ref="C4:C5"/>
    <mergeCell ref="M5:N6"/>
  </mergeCells>
  <pageMargins left="0.7" right="0.7" top="0.75" bottom="0.75" header="0.3" footer="0.3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AA9-8871-400D-AB19-8853C7E876C7}">
  <dimension ref="A1:O44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115" t="s">
        <v>25</v>
      </c>
      <c r="D2" s="75" t="s">
        <v>24</v>
      </c>
      <c r="E2" s="76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116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113" t="s">
        <v>26</v>
      </c>
      <c r="D4" s="77" t="s">
        <v>28</v>
      </c>
      <c r="E4" s="78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114"/>
      <c r="D5" s="79" t="s">
        <v>29</v>
      </c>
      <c r="E5" s="80"/>
      <c r="F5" s="23"/>
      <c r="G5" s="4"/>
      <c r="H5" s="4"/>
      <c r="I5" s="4"/>
      <c r="J5" s="4"/>
      <c r="K5" s="4"/>
      <c r="L5" s="4"/>
      <c r="M5" s="110"/>
      <c r="N5" s="110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110"/>
      <c r="N6" s="110"/>
    </row>
    <row r="7" spans="1:15" ht="20.100000000000001" customHeight="1" x14ac:dyDescent="0.2">
      <c r="A7" s="8" t="s">
        <v>0</v>
      </c>
      <c r="B7" s="8"/>
      <c r="C7" s="9">
        <f ca="1">NOW()</f>
        <v>45148.939165162039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104" t="s">
        <v>22</v>
      </c>
      <c r="B11" s="105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100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98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99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101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102" t="s">
        <v>367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46">
        <v>883843</v>
      </c>
      <c r="B24" s="46">
        <v>41932</v>
      </c>
      <c r="C24" s="100" t="s">
        <v>368</v>
      </c>
      <c r="D24" s="103">
        <v>45668</v>
      </c>
      <c r="E24" s="81">
        <v>3</v>
      </c>
      <c r="F24" s="44"/>
      <c r="G24" s="45">
        <v>1400</v>
      </c>
      <c r="H24" s="43">
        <f t="shared" ref="H24" si="0">(E24*G24)</f>
        <v>4200</v>
      </c>
      <c r="M24" s="17"/>
      <c r="N24" s="17"/>
    </row>
    <row r="25" spans="1:14" ht="20.100000000000001" customHeight="1" x14ac:dyDescent="0.25">
      <c r="A25" s="47"/>
      <c r="B25" s="48"/>
      <c r="C25"/>
      <c r="D25"/>
      <c r="E25"/>
      <c r="F25"/>
      <c r="G25" s="49" t="s">
        <v>44</v>
      </c>
      <c r="H25" s="50">
        <f>SUM(H24:H24)</f>
        <v>4200</v>
      </c>
    </row>
    <row r="26" spans="1:14" ht="20.100000000000001" customHeight="1" x14ac:dyDescent="0.25">
      <c r="A26" s="47"/>
      <c r="B26" s="48"/>
      <c r="C26"/>
      <c r="D26"/>
      <c r="E26"/>
      <c r="F26"/>
      <c r="G26" s="49" t="s">
        <v>45</v>
      </c>
      <c r="H26" s="50">
        <f>+H25*0.12</f>
        <v>504</v>
      </c>
    </row>
    <row r="27" spans="1:14" ht="20.100000000000001" customHeight="1" x14ac:dyDescent="0.25">
      <c r="A27" s="47"/>
      <c r="B27" s="48"/>
      <c r="C27"/>
      <c r="D27"/>
      <c r="E27"/>
      <c r="F27"/>
      <c r="G27" s="49" t="s">
        <v>46</v>
      </c>
      <c r="H27" s="50">
        <f>+H25+H26</f>
        <v>4704</v>
      </c>
    </row>
    <row r="29" spans="1:14" ht="20.100000000000001" customHeight="1" x14ac:dyDescent="0.2">
      <c r="B29" s="51"/>
      <c r="C29" s="51"/>
      <c r="D29" s="51"/>
    </row>
    <row r="31" spans="1:14" ht="20.100000000000001" customHeight="1" x14ac:dyDescent="0.2">
      <c r="A31" s="47"/>
      <c r="B31" s="47"/>
      <c r="C31" s="52"/>
      <c r="D31" s="52"/>
    </row>
    <row r="32" spans="1:14" ht="20.100000000000001" customHeight="1" thickBot="1" x14ac:dyDescent="0.3">
      <c r="A32" s="25" t="s">
        <v>15</v>
      </c>
      <c r="B32" s="53"/>
      <c r="C32" s="54"/>
      <c r="D32" s="55"/>
    </row>
    <row r="33" spans="1:4" ht="20.100000000000001" customHeight="1" x14ac:dyDescent="0.25">
      <c r="A33" s="25"/>
      <c r="B33" s="53"/>
      <c r="C33" s="55"/>
      <c r="D33" s="55"/>
    </row>
    <row r="34" spans="1:4" ht="20.100000000000001" customHeight="1" x14ac:dyDescent="0.25">
      <c r="A34" s="25"/>
      <c r="B34" s="24"/>
      <c r="C34" s="24"/>
      <c r="D34" s="24"/>
    </row>
    <row r="35" spans="1:4" ht="20.100000000000001" customHeight="1" thickBot="1" x14ac:dyDescent="0.3">
      <c r="A35" s="25" t="s">
        <v>16</v>
      </c>
      <c r="B35" s="24"/>
      <c r="C35" s="26"/>
      <c r="D35" s="24"/>
    </row>
    <row r="36" spans="1:4" ht="20.100000000000001" customHeight="1" x14ac:dyDescent="0.25">
      <c r="A36" s="25"/>
      <c r="B36" s="24"/>
      <c r="C36" s="24"/>
      <c r="D36" s="24"/>
    </row>
    <row r="37" spans="1:4" ht="20.100000000000001" customHeight="1" x14ac:dyDescent="0.25">
      <c r="A37" s="25"/>
    </row>
    <row r="38" spans="1:4" ht="20.100000000000001" customHeight="1" thickBot="1" x14ac:dyDescent="0.3">
      <c r="A38" s="25" t="s">
        <v>17</v>
      </c>
      <c r="C38" s="28"/>
    </row>
    <row r="39" spans="1:4" ht="20.100000000000001" customHeight="1" x14ac:dyDescent="0.25">
      <c r="A39" s="25"/>
    </row>
    <row r="40" spans="1:4" ht="20.100000000000001" customHeight="1" x14ac:dyDescent="0.25">
      <c r="A40" s="25"/>
    </row>
    <row r="41" spans="1:4" ht="20.100000000000001" customHeight="1" thickBot="1" x14ac:dyDescent="0.3">
      <c r="A41" s="25" t="s">
        <v>18</v>
      </c>
      <c r="C41" s="28"/>
    </row>
    <row r="42" spans="1:4" ht="20.100000000000001" customHeight="1" x14ac:dyDescent="0.25">
      <c r="A42" s="25"/>
    </row>
    <row r="43" spans="1:4" ht="20.100000000000001" customHeight="1" x14ac:dyDescent="0.25">
      <c r="A43" s="25"/>
    </row>
    <row r="44" spans="1:4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M5:N6"/>
    <mergeCell ref="A11:B11"/>
  </mergeCells>
  <pageMargins left="0.7" right="0.7" top="0.75" bottom="0.75" header="0.3" footer="0.3"/>
  <pageSetup paperSize="9" scale="38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CD1E-A222-443E-A25B-8BA35F45892E}">
  <dimension ref="A1:N44"/>
  <sheetViews>
    <sheetView view="pageBreakPreview" zoomScale="60" zoomScaleNormal="100" workbookViewId="0">
      <selection activeCell="F35" sqref="F35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115" t="s">
        <v>25</v>
      </c>
      <c r="D2" s="75" t="s">
        <v>24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116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113" t="s">
        <v>26</v>
      </c>
      <c r="D4" s="77" t="s">
        <v>28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114"/>
      <c r="D5" s="79" t="s">
        <v>29</v>
      </c>
      <c r="E5" s="80"/>
      <c r="F5" s="4"/>
      <c r="G5" s="4"/>
      <c r="H5" s="4"/>
      <c r="I5" s="4"/>
      <c r="J5" s="4"/>
      <c r="K5" s="4"/>
      <c r="L5" s="110"/>
      <c r="M5" s="110"/>
      <c r="N5" s="6"/>
    </row>
    <row r="6" spans="1:14" ht="20.100000000000001" customHeight="1" x14ac:dyDescent="0.25">
      <c r="A6" s="7"/>
      <c r="B6" s="7"/>
      <c r="C6" s="7"/>
      <c r="D6" s="7"/>
      <c r="E6" s="7"/>
      <c r="L6" s="110"/>
      <c r="M6" s="110"/>
    </row>
    <row r="7" spans="1:14" ht="20.100000000000001" customHeight="1" x14ac:dyDescent="0.2">
      <c r="A7" s="8" t="s">
        <v>0</v>
      </c>
      <c r="B7" s="8"/>
      <c r="C7" s="9">
        <f ca="1">NOW()</f>
        <v>45148.939165162039</v>
      </c>
      <c r="D7" s="8" t="s">
        <v>1</v>
      </c>
      <c r="E7" s="35">
        <v>20230701084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04" t="s">
        <v>22</v>
      </c>
      <c r="B11" s="105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100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98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99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46"/>
      <c r="B24" s="46"/>
      <c r="C24" s="100" t="s">
        <v>369</v>
      </c>
      <c r="D24" s="81">
        <v>1</v>
      </c>
      <c r="E24" s="44"/>
      <c r="F24" s="45">
        <v>350</v>
      </c>
      <c r="G24" s="43">
        <f t="shared" ref="G24" si="0">(D24*F24)</f>
        <v>350</v>
      </c>
      <c r="L24" s="17"/>
      <c r="M24" s="17"/>
    </row>
    <row r="25" spans="1:13" ht="20.100000000000001" customHeight="1" x14ac:dyDescent="0.25">
      <c r="A25" s="47"/>
      <c r="B25" s="48"/>
      <c r="C25"/>
      <c r="D25"/>
      <c r="E25"/>
      <c r="F25" s="49" t="s">
        <v>44</v>
      </c>
      <c r="G25" s="50">
        <f>SUM(G24:G24)</f>
        <v>350</v>
      </c>
    </row>
    <row r="26" spans="1:13" ht="20.100000000000001" customHeight="1" x14ac:dyDescent="0.25">
      <c r="A26" s="47"/>
      <c r="B26" s="48"/>
      <c r="C26"/>
      <c r="D26"/>
      <c r="E26"/>
      <c r="F26" s="49" t="s">
        <v>45</v>
      </c>
      <c r="G26" s="50">
        <f>+G25*0.12</f>
        <v>42</v>
      </c>
    </row>
    <row r="27" spans="1:13" ht="20.100000000000001" customHeight="1" x14ac:dyDescent="0.25">
      <c r="A27" s="47"/>
      <c r="B27" s="48"/>
      <c r="C27"/>
      <c r="D27"/>
      <c r="E27"/>
      <c r="F27" s="49" t="s">
        <v>46</v>
      </c>
      <c r="G27" s="50">
        <f>+G25+G26</f>
        <v>392</v>
      </c>
    </row>
    <row r="29" spans="1:13" ht="20.100000000000001" customHeight="1" x14ac:dyDescent="0.2">
      <c r="B29" s="51"/>
      <c r="C29" s="51"/>
    </row>
    <row r="31" spans="1:13" ht="20.100000000000001" customHeight="1" x14ac:dyDescent="0.2">
      <c r="A31" s="47"/>
      <c r="B31" s="47"/>
      <c r="C31" s="52"/>
    </row>
    <row r="32" spans="1:13" ht="20.100000000000001" customHeight="1" thickBot="1" x14ac:dyDescent="0.3">
      <c r="A32" s="25" t="s">
        <v>15</v>
      </c>
      <c r="B32" s="53"/>
      <c r="C32" s="54"/>
    </row>
    <row r="33" spans="1:3" ht="20.100000000000001" customHeight="1" x14ac:dyDescent="0.25">
      <c r="A33" s="25"/>
      <c r="B33" s="53"/>
      <c r="C33" s="55"/>
    </row>
    <row r="34" spans="1:3" ht="20.100000000000001" customHeight="1" x14ac:dyDescent="0.25">
      <c r="A34" s="25"/>
      <c r="B34" s="24"/>
      <c r="C34" s="24"/>
    </row>
    <row r="35" spans="1:3" ht="20.100000000000001" customHeight="1" thickBot="1" x14ac:dyDescent="0.3">
      <c r="A35" s="25" t="s">
        <v>16</v>
      </c>
      <c r="B35" s="24"/>
      <c r="C35" s="26"/>
    </row>
    <row r="36" spans="1:3" ht="20.100000000000001" customHeight="1" x14ac:dyDescent="0.25">
      <c r="A36" s="25"/>
      <c r="B36" s="24"/>
      <c r="C36" s="24"/>
    </row>
    <row r="37" spans="1:3" ht="20.100000000000001" customHeight="1" x14ac:dyDescent="0.25">
      <c r="A37" s="25"/>
    </row>
    <row r="38" spans="1:3" ht="20.100000000000001" customHeight="1" thickBot="1" x14ac:dyDescent="0.3">
      <c r="A38" s="25" t="s">
        <v>17</v>
      </c>
      <c r="C38" s="28"/>
    </row>
    <row r="39" spans="1:3" ht="20.100000000000001" customHeight="1" x14ac:dyDescent="0.25">
      <c r="A39" s="25"/>
    </row>
    <row r="40" spans="1:3" ht="20.100000000000001" customHeight="1" x14ac:dyDescent="0.25">
      <c r="A40" s="25"/>
    </row>
    <row r="41" spans="1:3" ht="20.100000000000001" customHeight="1" thickBot="1" x14ac:dyDescent="0.3">
      <c r="A41" s="25" t="s">
        <v>18</v>
      </c>
      <c r="C41" s="28"/>
    </row>
    <row r="42" spans="1:3" ht="20.100000000000001" customHeight="1" x14ac:dyDescent="0.25">
      <c r="A42" s="25"/>
    </row>
    <row r="43" spans="1:3" ht="20.100000000000001" customHeight="1" x14ac:dyDescent="0.25">
      <c r="A43" s="25"/>
    </row>
    <row r="44" spans="1:3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L5:M6"/>
    <mergeCell ref="A11:B11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Hoja3</vt:lpstr>
      <vt:lpstr>Hoja4</vt:lpstr>
      <vt:lpstr>Hoja1!Área_de_impresión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2023-08-11T03:35:15Z</cp:lastPrinted>
  <dcterms:created xsi:type="dcterms:W3CDTF">2023-01-26T13:28:36Z</dcterms:created>
  <dcterms:modified xsi:type="dcterms:W3CDTF">2023-08-11T03:35:18Z</dcterms:modified>
</cp:coreProperties>
</file>