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SAMBORONDON\"/>
    </mc:Choice>
  </mc:AlternateContent>
  <xr:revisionPtr revIDLastSave="0" documentId="13_ncr:1_{09D3D189-A4BF-4508-B713-5A6C7386A0E2}" xr6:coauthVersionLast="47" xr6:coauthVersionMax="47" xr10:uidLastSave="{00000000-0000-0000-0000-000000000000}"/>
  <bookViews>
    <workbookView xWindow="-120" yWindow="-120" windowWidth="24240" windowHeight="13140" xr2:uid="{38F513FF-2F65-4A3C-B34E-D873B5BB3468}"/>
  </bookViews>
  <sheets>
    <sheet name="Hoja1" sheetId="1" r:id="rId1"/>
  </sheets>
  <definedNames>
    <definedName name="_xlnm.Print_Area" localSheetId="0">Hoja1!$A$1:$G$251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9" i="1" l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13" i="1"/>
  <c r="G111" i="1" l="1"/>
  <c r="G84" i="1"/>
  <c r="G56" i="1"/>
  <c r="G57" i="1"/>
  <c r="G110" i="1" l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0" i="1"/>
  <c r="G39" i="1"/>
  <c r="G38" i="1"/>
  <c r="G37" i="1"/>
  <c r="G36" i="1"/>
  <c r="G35" i="1"/>
  <c r="G33" i="1"/>
  <c r="G32" i="1"/>
  <c r="G31" i="1"/>
  <c r="G30" i="1"/>
  <c r="G29" i="1"/>
  <c r="G28" i="1"/>
  <c r="G27" i="1"/>
  <c r="G26" i="1"/>
  <c r="G25" i="1"/>
  <c r="G24" i="1"/>
  <c r="G160" i="1" l="1"/>
  <c r="G161" i="1" s="1"/>
  <c r="G162" i="1" s="1"/>
  <c r="B228" i="1" l="1"/>
  <c r="B220" i="1"/>
  <c r="B207" i="1"/>
  <c r="B183" i="1"/>
  <c r="D158" i="1"/>
  <c r="D112" i="1"/>
  <c r="D85" i="1"/>
  <c r="D58" i="1"/>
  <c r="D41" i="1"/>
  <c r="D34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6735A13-5AB8-4A81-8353-CF16A486D80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D8FC9726-ABC0-4A2F-86C5-1DF472F30DF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<sst xmlns="http://schemas.openxmlformats.org/spreadsheetml/2006/main" count="462" uniqueCount="416">
  <si>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</si>
  <si>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</si>
  <si>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</si>
  <si>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</si>
  <si>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</si>
  <si>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</si>
  <si>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</si>
  <si>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</si>
  <si>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</si>
  <si>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</si>
  <si>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</si>
  <si>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</si>
  <si>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</si>
  <si>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</si>
  <si>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</si>
  <si>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</si>
  <si>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</si>
  <si>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</si>
  <si>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</si>
  <si>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</si>
  <si>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</si>
  <si>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</si>
  <si>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</si>
  <si>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</si>
  <si>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</si>
  <si>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</si>
  <si>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</si>
  <si>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SF-166.022</t>
  </si>
  <si>
    <t xml:space="preserve">PLACA BLOQ. DHS 4.5/5.0mm*2 ORIF. ACERO </t>
  </si>
  <si>
    <t>SF-166.023</t>
  </si>
  <si>
    <t>221255100</t>
  </si>
  <si>
    <t xml:space="preserve">PLACA BLOQ. DHS 4.5/5.0mm*3 ORIF. ACERO </t>
  </si>
  <si>
    <t>SF-166.024</t>
  </si>
  <si>
    <t xml:space="preserve">PLACA BLOQ. DHS 4.5/5.0mm*4 ORIF. ACERO </t>
  </si>
  <si>
    <t>SF-166.025</t>
  </si>
  <si>
    <t>191211610</t>
  </si>
  <si>
    <t xml:space="preserve">PLACA BLOQ. DHS 4.5/5.0mm*5 ORIF. ACERO </t>
  </si>
  <si>
    <t>SF-166.026</t>
  </si>
  <si>
    <t>190602918</t>
  </si>
  <si>
    <t xml:space="preserve">PLACA BLOQ. DHS 4.5/5.0mm*6 ORIF. ACERO </t>
  </si>
  <si>
    <t>SF-166.027</t>
  </si>
  <si>
    <t>191211605</t>
  </si>
  <si>
    <t xml:space="preserve">PLACA BLOQ. DHS 4.5/5.0mm*7 ORIF. ACERO </t>
  </si>
  <si>
    <t>SF-166.028</t>
  </si>
  <si>
    <t>210127350</t>
  </si>
  <si>
    <t xml:space="preserve">PLACA BLOQ. DHS 4.5/5.0mm*8 ORIF. ACERO </t>
  </si>
  <si>
    <t>SF-166.029</t>
  </si>
  <si>
    <t>190602922</t>
  </si>
  <si>
    <t xml:space="preserve">PLACA BLOQ. DHS 4.5/5.0mm*9 ORIF. ACERO </t>
  </si>
  <si>
    <t>SF-166.030</t>
  </si>
  <si>
    <t xml:space="preserve">PLACA BLOQ. DHS 4.5/5.0mm*10 ORIF. ACERO </t>
  </si>
  <si>
    <t>SF-166.031</t>
  </si>
  <si>
    <t>210126806</t>
  </si>
  <si>
    <t xml:space="preserve">PLACA BLOQ. DHS 4.5/5.0mm*14 ORIF. ACERO </t>
  </si>
  <si>
    <t>SF-167.006</t>
  </si>
  <si>
    <t xml:space="preserve">PLACA BLOQ. DCS 4.5/5.0mm*6 ORIF. ACERO </t>
  </si>
  <si>
    <t>SF-167.007</t>
  </si>
  <si>
    <t xml:space="preserve">PLACA BLOQ. DCS 4.5/5.0mm*7 ORIF. ACERO </t>
  </si>
  <si>
    <t>SF-167.008</t>
  </si>
  <si>
    <t xml:space="preserve">PLACA BLOQ. DCS 4.5/5.0mm*8 ORIF. ACERO </t>
  </si>
  <si>
    <t>SF-167.010</t>
  </si>
  <si>
    <t xml:space="preserve">PLACA BLOQ. DCS 4.5/5.0mm*10 ORIF. ACERO </t>
  </si>
  <si>
    <t>SF-167.012</t>
  </si>
  <si>
    <t xml:space="preserve">PLACA BLOQ. DCS 4.5/5.0mm*12 ORIF. ACERO </t>
  </si>
  <si>
    <t>SF-167.014</t>
  </si>
  <si>
    <t xml:space="preserve">PLACA BLOQ. DCS 4.5/5.0mm*14 ORIF. ACERO </t>
  </si>
  <si>
    <t>168.050</t>
  </si>
  <si>
    <t>200112101</t>
  </si>
  <si>
    <t>TORNILLO DESLIZANTE DHS/DCS 50mm ACERO</t>
  </si>
  <si>
    <t>168.055</t>
  </si>
  <si>
    <t>200112100</t>
  </si>
  <si>
    <t>TORNILLO DESLIZANTE DHS/DCS 55mm ACERO</t>
  </si>
  <si>
    <t>168.060</t>
  </si>
  <si>
    <t>TORNILLO DESLIZANTE DHS/DCS 60mm ACERO</t>
  </si>
  <si>
    <t>168.065</t>
  </si>
  <si>
    <t>201123687</t>
  </si>
  <si>
    <t>TORNILLO DESLIZANTE DHS/DCS 65mm ACERO</t>
  </si>
  <si>
    <t>168.070</t>
  </si>
  <si>
    <t>200112103</t>
  </si>
  <si>
    <t>TORNILLO DESLIZANTE DHS/DCS 70mm ACERO</t>
  </si>
  <si>
    <t>168.075</t>
  </si>
  <si>
    <t>220545925</t>
  </si>
  <si>
    <t>TORNILLO DESLIZANTE DHS/DCS 75mm ACERO</t>
  </si>
  <si>
    <t>168.080</t>
  </si>
  <si>
    <t>210632950</t>
  </si>
  <si>
    <t>TORNILLO DESLIZANTE DHS/DCS 80mm ACERO</t>
  </si>
  <si>
    <t>168.085</t>
  </si>
  <si>
    <t>201124667</t>
  </si>
  <si>
    <t>TORNILLO DESLIZANTE DHS/DCS 85mm ACERO</t>
  </si>
  <si>
    <t>168.090</t>
  </si>
  <si>
    <t>210126680</t>
  </si>
  <si>
    <t>TORNILLO DESLIZANTE DHS/DCS 90mm ACERO</t>
  </si>
  <si>
    <t>220749611</t>
  </si>
  <si>
    <t>168.095</t>
  </si>
  <si>
    <t>210632957</t>
  </si>
  <si>
    <t>TORNILLO DESLIZANTE DHS/DCS 95mm ACERO</t>
  </si>
  <si>
    <t>168.100</t>
  </si>
  <si>
    <t>15322</t>
  </si>
  <si>
    <t>TORNILLO DESLIZANTE DHS/DCS 100mm ACERO</t>
  </si>
  <si>
    <t>168.105</t>
  </si>
  <si>
    <t>TORNILLO DESLIZANTE DHS/DCS 105mm ACERO</t>
  </si>
  <si>
    <t>168.110</t>
  </si>
  <si>
    <t>210936601</t>
  </si>
  <si>
    <t>TORNILLO DESLIZANTE DHS/DCS 110mm ACERO</t>
  </si>
  <si>
    <t>168.115</t>
  </si>
  <si>
    <t>TORNILLO DESLIZANTE DHS/DCS 115mm ACERO</t>
  </si>
  <si>
    <t>106.222</t>
  </si>
  <si>
    <t xml:space="preserve">TORNILLO CORTICAL 4.5*22mm ACERO </t>
  </si>
  <si>
    <t>106.224</t>
  </si>
  <si>
    <t xml:space="preserve">TORNILLO CORTICAL 4.5*24mm ACERO </t>
  </si>
  <si>
    <t>106.226</t>
  </si>
  <si>
    <t xml:space="preserve">TORNILLO CORTICAL 4.5*26mm ACERO </t>
  </si>
  <si>
    <t>106.228</t>
  </si>
  <si>
    <t xml:space="preserve">TORNILLO CORTICAL 4.5*28mm ACERO </t>
  </si>
  <si>
    <t>106.230</t>
  </si>
  <si>
    <t xml:space="preserve">TORNILLO CORTICAL 4.5*30mm ACERO </t>
  </si>
  <si>
    <t>106.232</t>
  </si>
  <si>
    <t>210936106</t>
  </si>
  <si>
    <t xml:space="preserve">TORNILLO CORTICAL 4.5*32mm ACERO </t>
  </si>
  <si>
    <t>106.234</t>
  </si>
  <si>
    <t xml:space="preserve">TORNILLO CORTICAL 4.5*34mm ACERO </t>
  </si>
  <si>
    <t>106.236</t>
  </si>
  <si>
    <t xml:space="preserve">TORNILLO CORTICAL 4.5*36mm ACERO </t>
  </si>
  <si>
    <t>106.238</t>
  </si>
  <si>
    <t xml:space="preserve">TORNILLO CORTICAL 4.5*38mm ACERO </t>
  </si>
  <si>
    <t>106.240</t>
  </si>
  <si>
    <t xml:space="preserve">TORNILLO CORTICAL 4.5*40mm ACERO </t>
  </si>
  <si>
    <t>106.242</t>
  </si>
  <si>
    <t xml:space="preserve">TORNILLO CORTICAL 4.5*42mm ACERO </t>
  </si>
  <si>
    <t>106.244</t>
  </si>
  <si>
    <t xml:space="preserve">TORNILLO CORTICAL 4.5*44mm ACERO </t>
  </si>
  <si>
    <t>106.246</t>
  </si>
  <si>
    <t xml:space="preserve">TORNILLO CORTICAL 4.5*46mm ACERO </t>
  </si>
  <si>
    <t>106.248</t>
  </si>
  <si>
    <t xml:space="preserve">TORNILLO CORTICAL 4.5*48mm ACERO </t>
  </si>
  <si>
    <t>106.250</t>
  </si>
  <si>
    <t xml:space="preserve">TORNILLO CORTICAL 4.5*50mm ACERO </t>
  </si>
  <si>
    <t>106.252</t>
  </si>
  <si>
    <t xml:space="preserve">TORNILLO CORTICAL 4.5*52mm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</si>
  <si>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</si>
  <si>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</si>
  <si>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</si>
  <si>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</si>
  <si>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</si>
  <si>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</si>
  <si>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</si>
  <si>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</si>
  <si>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</si>
  <si>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 xml:space="preserve">TORNILLO CORTICAL 4.5*65mm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</si>
  <si>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</si>
  <si>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</si>
  <si>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</si>
  <si>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</si>
  <si>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</si>
  <si>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</si>
  <si>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</si>
  <si>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</si>
  <si>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</si>
  <si>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>200112179</t>
  </si>
  <si>
    <t xml:space="preserve">TORNILLO CORTICAL 4.5*90mm ACERO </t>
  </si>
  <si>
    <t>SF-500.022</t>
  </si>
  <si>
    <t>200215323</t>
  </si>
  <si>
    <t xml:space="preserve">TORNILLO DE  BLOQUEO 5.0*22mm ACERO </t>
  </si>
  <si>
    <t xml:space="preserve">SF-500.024 </t>
  </si>
  <si>
    <t>190602956</t>
  </si>
  <si>
    <t xml:space="preserve">TORNILLO DE  BLOQUEO 5.0*24mm ACERO </t>
  </si>
  <si>
    <t>SF-500.026</t>
  </si>
  <si>
    <t>190602957</t>
  </si>
  <si>
    <t xml:space="preserve">TORNILLO DE  BLOQUEO 5.0*26mm ACERO </t>
  </si>
  <si>
    <t>SF-500.028</t>
  </si>
  <si>
    <t xml:space="preserve">TORNILLO DE  BLOQUEO 5.0*28mm ACERO </t>
  </si>
  <si>
    <t>SF-500.030</t>
  </si>
  <si>
    <t>210733778</t>
  </si>
  <si>
    <t xml:space="preserve">TORNILLO DE  BLOQUEO 5.0*30mm ACERO </t>
  </si>
  <si>
    <t>SF-500.032</t>
  </si>
  <si>
    <t>190906305</t>
  </si>
  <si>
    <t xml:space="preserve">TORNILLO DE  BLOQUEO 5.0*32mm ACERO </t>
  </si>
  <si>
    <t>SF-500.034</t>
  </si>
  <si>
    <t>190906307</t>
  </si>
  <si>
    <t xml:space="preserve">TORNILLO DE  BLOQUEO 5.0 *34mm ACERO </t>
  </si>
  <si>
    <t>SF-500.036</t>
  </si>
  <si>
    <t>190906309</t>
  </si>
  <si>
    <t xml:space="preserve">TORNILLO DE  BLOQUEO 5.0*36mm ACERO </t>
  </si>
  <si>
    <t>SF-500.038</t>
  </si>
  <si>
    <t>190906311</t>
  </si>
  <si>
    <t xml:space="preserve">TORNILLO DE  BLOQUEO 5.0*38mm ACERO </t>
  </si>
  <si>
    <t>SF-500.040</t>
  </si>
  <si>
    <t xml:space="preserve">TORNILLO DE  BLOQUEO 5.0*40mm ACERO 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</si>
  <si>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</si>
  <si>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</si>
  <si>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</si>
  <si>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</si>
  <si>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</si>
  <si>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</si>
  <si>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</si>
  <si>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>190906301</t>
  </si>
  <si>
    <t xml:space="preserve">TORNILLO DE  BLOQUEO 5.0*48mm ACERO </t>
  </si>
  <si>
    <t>SF-500.050</t>
  </si>
  <si>
    <t>200112093</t>
  </si>
  <si>
    <t xml:space="preserve">TORNILLO DE  BLOQUEO 5.0*50mm ACERO </t>
  </si>
  <si>
    <t>SF-500.052</t>
  </si>
  <si>
    <t xml:space="preserve">TORNILLO DE  BLOQUEO 5.0*52mm ACERO </t>
  </si>
  <si>
    <t>SF-500.054</t>
  </si>
  <si>
    <t xml:space="preserve">TORNILLO DE  BLOQUEO 5.0*54mm ACERO </t>
  </si>
  <si>
    <t>SF-500.056</t>
  </si>
  <si>
    <t xml:space="preserve">TORNILLO DE  BLOQUEO 5.0*56mm ACERO </t>
  </si>
  <si>
    <t>SF-500.058</t>
  </si>
  <si>
    <t>190906333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</si>
  <si>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</si>
  <si>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</si>
  <si>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</si>
  <si>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</si>
  <si>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TORNILLO DE  BLOQUEO 5.0*65mm ACERO </t>
  </si>
  <si>
    <t>SF-500.070</t>
  </si>
  <si>
    <t xml:space="preserve">TORNILLO DE  BLOQUEO 5.0*70mm ACERO </t>
  </si>
  <si>
    <t>SF-500.075</t>
  </si>
  <si>
    <t xml:space="preserve">TORNILLO DE  BLOQUEO 5.0*75mm ACERO </t>
  </si>
  <si>
    <t>SF-500.080</t>
  </si>
  <si>
    <t xml:space="preserve">TORNILLO DE  BLOQUEO 5.0*80mm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</si>
  <si>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</si>
  <si>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</si>
  <si>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</si>
  <si>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</si>
  <si>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108.030</t>
  </si>
  <si>
    <t>TORNILLOS ESPONJOSOS 6.5* 30 MM ROSCA CORTA ACERO</t>
  </si>
  <si>
    <t>108.035</t>
  </si>
  <si>
    <t>190805268</t>
  </si>
  <si>
    <t>TORNILLOS ESPONJOSOS 6.5* 35 MM ROSCA CORTA ACERO</t>
  </si>
  <si>
    <t>108.040</t>
  </si>
  <si>
    <t>190805269</t>
  </si>
  <si>
    <t>TORNILLOS ESPONJOSOS 6.5* 40 MM ROSCA CORTA ACERO</t>
  </si>
  <si>
    <t>108.045</t>
  </si>
  <si>
    <t>190805270</t>
  </si>
  <si>
    <t>TORNILLOS ESPONJOSOS 6.5* 45 MM ROSCA CORTA ACERO</t>
  </si>
  <si>
    <t>108.050</t>
  </si>
  <si>
    <t>190805271</t>
  </si>
  <si>
    <t>TORNILLOS ESPONJOSOS 6.5* 50 MM ROSCA CORTA ACERO</t>
  </si>
  <si>
    <t>108.055</t>
  </si>
  <si>
    <t>190805272</t>
  </si>
  <si>
    <t>TORNILLOS ESPONJOSOS 6.5* 55 MM ROSCA CORTA ACERO</t>
  </si>
  <si>
    <t>108.060</t>
  </si>
  <si>
    <t>190805273</t>
  </si>
  <si>
    <t>TORNILLOS ESPONJOSOS 6.5* 60 MM ROSCA CORTA ACERO</t>
  </si>
  <si>
    <t>108.065</t>
  </si>
  <si>
    <t>190805274</t>
  </si>
  <si>
    <t>TORNILLOS ESPONJOSOS 6.5* 65 MM ROSCA CORTA ACERO</t>
  </si>
  <si>
    <t>108.070</t>
  </si>
  <si>
    <t>190805275</t>
  </si>
  <si>
    <t>TORNILLOS ESPONJOSOS 6.5* 70 MM ROSCA CORTA ACERO</t>
  </si>
  <si>
    <t>108.075</t>
  </si>
  <si>
    <t>190805276</t>
  </si>
  <si>
    <t>TORNILLOS ESPONJOSOS 6.5* 75 MM ROSCA CORTA ACERO</t>
  </si>
  <si>
    <t>108.080</t>
  </si>
  <si>
    <t>190805277</t>
  </si>
  <si>
    <t>TORNILLOS ESPONJOSOS 6.5* 80 MM ROSCA CORTA ACERO</t>
  </si>
  <si>
    <t>108.085</t>
  </si>
  <si>
    <t>190805278</t>
  </si>
  <si>
    <t>TORNILLOS ESPONJOSOS 6.5* 85 MM ROSCA CORTA ACERO</t>
  </si>
  <si>
    <t>108.090</t>
  </si>
  <si>
    <t>190805279</t>
  </si>
  <si>
    <t>TORNILLOS ESPONJOSOS 6.5* 90 MM ROSCA CORTA ACERO</t>
  </si>
  <si>
    <t>108.095</t>
  </si>
  <si>
    <t>190805280</t>
  </si>
  <si>
    <t>TORNILLOS ESPONJOSOS 6.5* 95 MM ROSCA CORTA ACERO</t>
  </si>
  <si>
    <t>108.100</t>
  </si>
  <si>
    <t>TORNILLOS ESPONJOSOS 6.5* 100 MM ROSCA CORTA ACERO</t>
  </si>
  <si>
    <t>109.040</t>
  </si>
  <si>
    <t>190805265</t>
  </si>
  <si>
    <t>TORNILLOS ESPONJOSOS 6.5* 40 MM ROSCA LARGA ACERO</t>
  </si>
  <si>
    <t>109.045</t>
  </si>
  <si>
    <t>190805266</t>
  </si>
  <si>
    <t>TORNILLOS ESPONJOSOS 6.5* 45 MM ROSCA LARGA ACERO</t>
  </si>
  <si>
    <t>109.050</t>
  </si>
  <si>
    <t>190805267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</si>
  <si>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</si>
  <si>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</si>
  <si>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</si>
  <si>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</si>
  <si>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</si>
  <si>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</si>
  <si>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</si>
  <si>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</si>
  <si>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</si>
  <si>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</si>
  <si>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</si>
  <si>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</si>
  <si>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</si>
  <si>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</si>
  <si>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</si>
  <si>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</si>
  <si>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</si>
  <si>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</si>
  <si>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</si>
  <si>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</si>
  <si>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</si>
  <si>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</si>
  <si>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</si>
  <si>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</si>
  <si>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</si>
  <si>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</si>
  <si>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190805260</t>
  </si>
  <si>
    <t>TORNILLOS ESPONJOSOS 6.5* 30 MM ROSCA FULL ACERO</t>
  </si>
  <si>
    <t>110.035</t>
  </si>
  <si>
    <t>190805261</t>
  </si>
  <si>
    <t>TORNILLOS ESPONJOSOS 6.5* 35 MM ROSCA FULL ACERO</t>
  </si>
  <si>
    <t>110.040</t>
  </si>
  <si>
    <t>190805262</t>
  </si>
  <si>
    <t>TORNILLOS ESPONJOSOS 6.5* 40 MM ROSCA FULL ACERO</t>
  </si>
  <si>
    <t>110.045</t>
  </si>
  <si>
    <t>190805263</t>
  </si>
  <si>
    <t>TORNILLOS ESPONJOSOS 6.5* 45 MM ROSCA FULL ACERO</t>
  </si>
  <si>
    <t>110.050</t>
  </si>
  <si>
    <t>190805264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</si>
  <si>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</si>
  <si>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</si>
  <si>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</si>
  <si>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</si>
  <si>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</si>
  <si>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</si>
  <si>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</si>
  <si>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</si>
  <si>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</si>
  <si>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</si>
  <si>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</si>
  <si>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</si>
  <si>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</si>
  <si>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</si>
  <si>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</si>
  <si>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</si>
  <si>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</si>
  <si>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</si>
  <si>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</si>
  <si>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</si>
  <si>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</si>
  <si>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115.020</t>
  </si>
  <si>
    <t>200316715</t>
  </si>
  <si>
    <t>ARANDELA 4.5 MM ACERO</t>
  </si>
  <si>
    <t>EQUIPO BASICO DHS-DCS</t>
  </si>
  <si>
    <t>CANTIDAD</t>
  </si>
  <si>
    <t>DESCRIPCION</t>
  </si>
  <si>
    <t>SEPARADORES TRINCHES</t>
  </si>
  <si>
    <t>SEPARADORES DE BENNET</t>
  </si>
  <si>
    <t>SEPARADORES HOMMAN MEDIANOS</t>
  </si>
  <si>
    <t>SEPARADORES HOMMAN FINOS LARGO</t>
  </si>
  <si>
    <t>SEPARADORES HOMMAN FINOS</t>
  </si>
  <si>
    <t xml:space="preserve">SEPARADORES HOMMAN ANCHOS </t>
  </si>
  <si>
    <t>PINZAS REDUCTORAS CANGREJO ARANDELA</t>
  </si>
  <si>
    <t>PINZA VERBRUGUER ARANDELA</t>
  </si>
  <si>
    <t>DESPERIO</t>
  </si>
  <si>
    <t>GUBIA</t>
  </si>
  <si>
    <t>OSTEOTOMO</t>
  </si>
  <si>
    <t>MANGO TORQUE</t>
  </si>
  <si>
    <t>PASADOR DE ALAMBRE</t>
  </si>
  <si>
    <t>CURETA</t>
  </si>
  <si>
    <t xml:space="preserve">MARTILLO MACIZO </t>
  </si>
  <si>
    <t>ROLLO DE ALAMBRE</t>
  </si>
  <si>
    <t>INSTRUMENTAL DHS-DCS ACERO # 2</t>
  </si>
  <si>
    <t>BANDEJA SUPERIOR</t>
  </si>
  <si>
    <t>ATORNILLADOR 4.5 HEXAGONAL</t>
  </si>
  <si>
    <t>REGLA MEDIDORA</t>
  </si>
  <si>
    <t>IMNPACTOR DE PLACA</t>
  </si>
  <si>
    <t>MACHUELO CORTICAL EN T</t>
  </si>
  <si>
    <t>MACHUELO CORTICAL ANCLAJE RAPIDO</t>
  </si>
  <si>
    <t>MACHUELO ESPONJOSO ANCLAJE RAPIDO</t>
  </si>
  <si>
    <t>TREFINA</t>
  </si>
  <si>
    <t>ATORNILLADOR HEXAGONAL ANCLAJE RAPIDO</t>
  </si>
  <si>
    <t>GUIA DE KEYLOR</t>
  </si>
  <si>
    <t>EXTRACTOR DE TORNILLO ANCLAJE RAPIDO</t>
  </si>
  <si>
    <t>BROCA 4.5MM CORTA</t>
  </si>
  <si>
    <t>BROCA 4.3MM</t>
  </si>
  <si>
    <t>BROCA 4.0MM</t>
  </si>
  <si>
    <t>BROCAS 3.2MM CORTA</t>
  </si>
  <si>
    <t>AGUJA DE LIMPIEZA</t>
  </si>
  <si>
    <t>GUIAS ROSACADAS DHS-DCS</t>
  </si>
  <si>
    <t>GUIAS DE BLOQUEO</t>
  </si>
  <si>
    <t>GONIOMETRO DHS  135°</t>
  </si>
  <si>
    <t>GONIOMETRO DCS 95°</t>
  </si>
  <si>
    <t>PINES</t>
  </si>
  <si>
    <t>BANDEJA INFERIOR</t>
  </si>
  <si>
    <t>GUIA CENTRICA Y EXCENTRICA 3.2</t>
  </si>
  <si>
    <t>GUIA DE BROCA DOBLE 4.5/6.5</t>
  </si>
  <si>
    <t>GUIA DE BROCA DOBLE 4.5/3.2</t>
  </si>
  <si>
    <t>VARILLA ROSCADA</t>
  </si>
  <si>
    <t>BROCA GRADUDADA CANULADA DHS</t>
  </si>
  <si>
    <t>BROCA GRADUDADA CANULADA DCS</t>
  </si>
  <si>
    <t>MANGO EN T PARA TORNILLO DESLIZANTE</t>
  </si>
  <si>
    <t>MEDIDOR DE PROFUNDIDAD</t>
  </si>
  <si>
    <t>MACHUELO TORNILLO DESLIZANTE ANCLAJE RAPIDO</t>
  </si>
  <si>
    <t>GUIA ANGULOS VARIABLES</t>
  </si>
  <si>
    <t>MANGO EN T ANCLAJE RAPIDO</t>
  </si>
  <si>
    <t>LLAVE JACOBS</t>
  </si>
  <si>
    <t xml:space="preserve">RECIBIDO </t>
  </si>
  <si>
    <t>ENTREGADO</t>
  </si>
  <si>
    <t>INSTRUMENTADOR</t>
  </si>
  <si>
    <t xml:space="preserve">VERIFICADO </t>
  </si>
  <si>
    <t>OBSERVACIONES</t>
  </si>
  <si>
    <t>TEOTON SERVICIOS DE SALUD S.A.S.</t>
  </si>
  <si>
    <t>O990277583001</t>
  </si>
  <si>
    <t xml:space="preserve">KM 1 1/2 VIA A SAMBORONDON </t>
  </si>
  <si>
    <t>DR. TAY LEE</t>
  </si>
  <si>
    <t>2:00PM</t>
  </si>
  <si>
    <t>PRECIO UNITARIO</t>
  </si>
  <si>
    <t>PRECIO TOTAL</t>
  </si>
  <si>
    <t xml:space="preserve">SUBTOTAL </t>
  </si>
  <si>
    <t>IVA 12%</t>
  </si>
  <si>
    <t>TOTAL</t>
  </si>
  <si>
    <t>MOTOR AUXEIN # 2</t>
  </si>
  <si>
    <t>ADAPTADORES ANCLAJE RAPIDO</t>
  </si>
  <si>
    <t>INTERCAMBIADOR DE BATERIA</t>
  </si>
  <si>
    <t>PORTA BATERIA</t>
  </si>
  <si>
    <t>BATERIAS ROJAS # 5 # 6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</si>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</sst>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[$-F800]dddd\,\ mmmm\ dd\,\ yyyy"/>
    <numFmt numFmtId="166" formatCode="_ &quot;$&quot;* #,##0_ ;_ &quot;$&quot;* \-#,##0_ ;_ &quot;$&quot;* &quot;-&quot;_ ;_ @_ "/>
    <numFmt numFmtId="167" formatCode="_-[$$-240A]\ * #,##0.00_-;\-[$$-240A]\ * #,##0.00_-;_-[$$-240A]\ * &quot;-&quot;??_-;_-@_-"/>
    <numFmt numFmtId="168" formatCode="&quot;$&quot;#,##0.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9" fillId="0" borderId="0"/>
    <xf numFmtId="166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0" fillId="0" borderId="10" xfId="2" applyFont="1" applyBorder="1"/>
    <xf numFmtId="0" fontId="10" fillId="0" borderId="11" xfId="2" applyFont="1" applyBorder="1"/>
    <xf numFmtId="0" fontId="3" fillId="0" borderId="8" xfId="0" applyFont="1" applyBorder="1" applyAlignment="1">
      <alignment horizontal="center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1" fillId="0" borderId="0" xfId="2" applyFont="1"/>
    <xf numFmtId="0" fontId="12" fillId="0" borderId="0" xfId="0" applyFont="1" applyAlignment="1">
      <alignment horizontal="center" vertical="center"/>
    </xf>
    <xf numFmtId="0" fontId="10" fillId="0" borderId="0" xfId="2" applyFont="1"/>
    <xf numFmtId="0" fontId="13" fillId="3" borderId="0" xfId="0" applyFont="1" applyFill="1" applyAlignment="1">
      <alignment vertical="center"/>
    </xf>
    <xf numFmtId="164" fontId="14" fillId="0" borderId="12" xfId="0" applyNumberFormat="1" applyFont="1" applyBorder="1" applyAlignment="1">
      <alignment horizontal="left" vertical="center"/>
    </xf>
    <xf numFmtId="0" fontId="15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3" fillId="3" borderId="0" xfId="0" applyFont="1" applyFill="1" applyAlignment="1">
      <alignment vertical="center" wrapText="1"/>
    </xf>
    <xf numFmtId="49" fontId="14" fillId="0" borderId="12" xfId="0" applyNumberFormat="1" applyFont="1" applyBorder="1" applyAlignment="1">
      <alignment vertical="center"/>
    </xf>
    <xf numFmtId="0" fontId="13" fillId="3" borderId="0" xfId="0" applyFont="1" applyFill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0" fontId="14" fillId="0" borderId="12" xfId="0" applyFont="1" applyBorder="1" applyAlignment="1">
      <alignment vertical="center"/>
    </xf>
    <xf numFmtId="49" fontId="14" fillId="2" borderId="12" xfId="0" applyNumberFormat="1" applyFont="1" applyFill="1" applyBorder="1" applyAlignment="1">
      <alignment horizontal="left" vertical="center"/>
    </xf>
    <xf numFmtId="0" fontId="14" fillId="0" borderId="12" xfId="0" applyFont="1" applyBorder="1" applyAlignment="1">
      <alignment vertical="center" wrapText="1"/>
    </xf>
    <xf numFmtId="20" fontId="14" fillId="0" borderId="1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/>
    </xf>
    <xf numFmtId="49" fontId="17" fillId="2" borderId="12" xfId="0" applyNumberFormat="1" applyFont="1" applyFill="1" applyBorder="1" applyAlignment="1">
      <alignment horizontal="center"/>
    </xf>
    <xf numFmtId="0" fontId="17" fillId="2" borderId="12" xfId="0" applyFont="1" applyFill="1" applyBorder="1" applyAlignment="1">
      <alignment horizontal="left"/>
    </xf>
    <xf numFmtId="0" fontId="17" fillId="0" borderId="12" xfId="0" applyFont="1" applyBorder="1"/>
    <xf numFmtId="49" fontId="2" fillId="5" borderId="12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49" fontId="17" fillId="5" borderId="12" xfId="0" applyNumberFormat="1" applyFont="1" applyFill="1" applyBorder="1" applyAlignment="1">
      <alignment horizontal="center"/>
    </xf>
    <xf numFmtId="0" fontId="17" fillId="5" borderId="12" xfId="0" applyFont="1" applyFill="1" applyBorder="1" applyAlignment="1">
      <alignment horizontal="left"/>
    </xf>
    <xf numFmtId="49" fontId="17" fillId="5" borderId="14" xfId="0" applyNumberFormat="1" applyFont="1" applyFill="1" applyBorder="1" applyAlignment="1">
      <alignment horizontal="center"/>
    </xf>
    <xf numFmtId="49" fontId="17" fillId="5" borderId="15" xfId="0" applyNumberFormat="1" applyFont="1" applyFill="1" applyBorder="1" applyAlignment="1">
      <alignment horizontal="center"/>
    </xf>
    <xf numFmtId="49" fontId="17" fillId="5" borderId="16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7" fillId="2" borderId="14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/>
    </xf>
    <xf numFmtId="0" fontId="17" fillId="2" borderId="16" xfId="0" applyFont="1" applyFill="1" applyBorder="1" applyAlignment="1">
      <alignment horizontal="center"/>
    </xf>
    <xf numFmtId="0" fontId="2" fillId="2" borderId="12" xfId="0" applyFont="1" applyFill="1" applyBorder="1"/>
    <xf numFmtId="0" fontId="2" fillId="5" borderId="12" xfId="0" applyFont="1" applyFill="1" applyBorder="1"/>
    <xf numFmtId="3" fontId="17" fillId="2" borderId="14" xfId="0" applyNumberFormat="1" applyFont="1" applyFill="1" applyBorder="1" applyAlignment="1">
      <alignment horizontal="center"/>
    </xf>
    <xf numFmtId="3" fontId="17" fillId="2" borderId="15" xfId="0" applyNumberFormat="1" applyFont="1" applyFill="1" applyBorder="1" applyAlignment="1">
      <alignment horizontal="center"/>
    </xf>
    <xf numFmtId="3" fontId="17" fillId="2" borderId="16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12" xfId="0" applyFont="1" applyBorder="1" applyAlignment="1">
      <alignment wrapText="1"/>
    </xf>
    <xf numFmtId="49" fontId="2" fillId="2" borderId="12" xfId="0" applyNumberFormat="1" applyFont="1" applyFill="1" applyBorder="1" applyAlignment="1">
      <alignment horizontal="center"/>
    </xf>
    <xf numFmtId="3" fontId="17" fillId="2" borderId="12" xfId="0" applyNumberFormat="1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49" fontId="19" fillId="0" borderId="0" xfId="2" applyNumberFormat="1" applyFont="1" applyAlignment="1">
      <alignment horizontal="center"/>
    </xf>
    <xf numFmtId="0" fontId="17" fillId="0" borderId="0" xfId="0" applyFont="1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top"/>
    </xf>
    <xf numFmtId="0" fontId="22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top"/>
    </xf>
    <xf numFmtId="0" fontId="20" fillId="6" borderId="14" xfId="0" applyFont="1" applyFill="1" applyBorder="1" applyAlignment="1">
      <alignment horizontal="center"/>
    </xf>
    <xf numFmtId="0" fontId="20" fillId="6" borderId="16" xfId="0" applyFont="1" applyFill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1" fontId="24" fillId="0" borderId="12" xfId="0" applyNumberFormat="1" applyFont="1" applyBorder="1" applyAlignment="1">
      <alignment horizontal="center"/>
    </xf>
    <xf numFmtId="0" fontId="19" fillId="0" borderId="12" xfId="2" applyFont="1" applyBorder="1" applyAlignment="1" applyProtection="1">
      <alignment horizontal="center" vertical="top"/>
      <protection locked="0"/>
    </xf>
    <xf numFmtId="0" fontId="25" fillId="0" borderId="12" xfId="2" applyFont="1" applyBorder="1" applyAlignment="1" applyProtection="1">
      <alignment horizontal="left" vertical="top"/>
      <protection locked="0"/>
    </xf>
    <xf numFmtId="0" fontId="24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left"/>
    </xf>
    <xf numFmtId="1" fontId="23" fillId="0" borderId="12" xfId="0" applyNumberFormat="1" applyFont="1" applyBorder="1" applyAlignment="1">
      <alignment horizontal="center"/>
    </xf>
    <xf numFmtId="1" fontId="23" fillId="0" borderId="0" xfId="0" applyNumberFormat="1" applyFont="1" applyAlignment="1">
      <alignment horizontal="center"/>
    </xf>
    <xf numFmtId="0" fontId="25" fillId="0" borderId="0" xfId="2" applyFont="1" applyAlignment="1" applyProtection="1">
      <alignment horizontal="left" vertical="top"/>
      <protection locked="0"/>
    </xf>
    <xf numFmtId="0" fontId="25" fillId="0" borderId="0" xfId="0" applyFont="1"/>
    <xf numFmtId="0" fontId="24" fillId="0" borderId="0" xfId="0" applyFont="1"/>
    <xf numFmtId="0" fontId="25" fillId="0" borderId="17" xfId="0" applyFont="1" applyBorder="1"/>
    <xf numFmtId="0" fontId="2" fillId="0" borderId="17" xfId="0" applyFont="1" applyBorder="1" applyAlignment="1">
      <alignment wrapText="1"/>
    </xf>
    <xf numFmtId="0" fontId="12" fillId="7" borderId="12" xfId="0" applyFont="1" applyFill="1" applyBorder="1" applyAlignment="1" applyProtection="1">
      <alignment horizontal="center" vertical="center" wrapText="1" readingOrder="1"/>
      <protection locked="0"/>
    </xf>
    <xf numFmtId="167" fontId="2" fillId="0" borderId="12" xfId="3" applyNumberFormat="1" applyFont="1" applyFill="1" applyBorder="1" applyAlignment="1"/>
    <xf numFmtId="168" fontId="3" fillId="0" borderId="0" xfId="2" applyNumberFormat="1" applyFont="1" applyAlignment="1">
      <alignment wrapText="1"/>
    </xf>
    <xf numFmtId="168" fontId="3" fillId="0" borderId="18" xfId="1" applyNumberFormat="1" applyFont="1" applyBorder="1" applyAlignment="1">
      <alignment horizontal="right"/>
    </xf>
    <xf numFmtId="168" fontId="3" fillId="0" borderId="12" xfId="1" applyNumberFormat="1" applyFont="1" applyBorder="1" applyAlignment="1">
      <alignment horizontal="right"/>
    </xf>
    <xf numFmtId="168" fontId="17" fillId="0" borderId="12" xfId="0" applyNumberFormat="1" applyFont="1" applyBorder="1"/>
    <xf numFmtId="0" fontId="20" fillId="6" borderId="18" xfId="0" applyFont="1" applyFill="1" applyBorder="1" applyAlignment="1">
      <alignment horizontal="center"/>
    </xf>
    <xf numFmtId="49" fontId="19" fillId="0" borderId="0" xfId="2" applyNumberFormat="1" applyFont="1" applyBorder="1" applyAlignment="1">
      <alignment horizontal="center"/>
    </xf>
    <xf numFmtId="0" fontId="17" fillId="0" borderId="0" xfId="0" applyFont="1" applyBorder="1" applyAlignment="1">
      <alignment vertical="center"/>
    </xf>
    <xf numFmtId="168" fontId="3" fillId="0" borderId="0" xfId="1" applyNumberFormat="1" applyFont="1" applyBorder="1" applyAlignment="1">
      <alignment horizontal="right"/>
    </xf>
    <xf numFmtId="1" fontId="23" fillId="0" borderId="0" xfId="0" applyNumberFormat="1" applyFont="1" applyBorder="1" applyAlignment="1">
      <alignment horizontal="center"/>
    </xf>
    <xf numFmtId="0" fontId="25" fillId="0" borderId="0" xfId="2" applyFont="1" applyBorder="1" applyAlignment="1" applyProtection="1">
      <alignment horizontal="left" vertical="top"/>
      <protection locked="0"/>
    </xf>
    <xf numFmtId="0" fontId="12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25" fillId="0" borderId="0" xfId="0" applyFont="1" applyBorder="1"/>
  </cellXfs>
  <cellStyles count="4">
    <cellStyle name="Moneda" xfId="1" builtinId="4"/>
    <cellStyle name="Moneda [0] 2" xfId="3" xr:uid="{4FCA61AB-320B-4F0E-822C-12B1BB08DE1B}"/>
    <cellStyle name="Normal" xfId="0" builtinId="0"/>
    <cellStyle name="Normal 2" xfId="2" xr:uid="{A427B06D-4168-4B6E-8FAF-D3D0DBD13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534794</xdr:colOff>
      <xdr:row>1</xdr:row>
      <xdr:rowOff>145356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B91916B-CAD6-4FBB-B808-5090270D0E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34794" y="393006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F537-1B29-4E96-AF09-C7552C7E6D14}">
  <dimension ref="A1:N251"/>
  <sheetViews>
    <sheetView tabSelected="1" view="pageBreakPreview" topLeftCell="A219" zoomScale="60" zoomScaleNormal="100" workbookViewId="0">
      <selection activeCell="C241" sqref="C241:C242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9.140625" style="3" customWidth="1"/>
    <col min="6" max="6" width="15.7109375" style="1" customWidth="1"/>
    <col min="7" max="7" width="17.140625" style="1" customWidth="1"/>
    <col min="8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9"/>
      <c r="I2" s="9"/>
      <c r="J2" s="10"/>
      <c r="K2" s="11"/>
    </row>
    <row r="3" spans="1:14" customFormat="1" ht="20.100000000000001" customHeight="1" thickBot="1" x14ac:dyDescent="0.3">
      <c r="A3" s="12"/>
      <c r="B3" s="13"/>
      <c r="C3" s="14"/>
      <c r="D3" s="15" t="s">
        <v>2</v>
      </c>
      <c r="E3" s="16"/>
      <c r="F3" s="9"/>
      <c r="G3" s="9"/>
      <c r="H3" s="9"/>
      <c r="I3" s="9"/>
      <c r="J3" s="10"/>
      <c r="K3" s="11"/>
    </row>
    <row r="4" spans="1:14" customFormat="1" ht="20.100000000000001" customHeight="1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9"/>
      <c r="I4" s="9"/>
      <c r="J4" s="10"/>
      <c r="K4" s="11"/>
    </row>
    <row r="5" spans="1:14" customFormat="1" ht="20.100000000000001" customHeight="1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5"/>
      <c r="K5" s="25"/>
      <c r="L5" s="26"/>
      <c r="M5" s="26"/>
      <c r="N5" s="1"/>
    </row>
    <row r="6" spans="1:14" ht="20.100000000000001" customHeight="1" x14ac:dyDescent="0.25">
      <c r="A6" s="27"/>
      <c r="B6" s="27"/>
      <c r="C6" s="27"/>
      <c r="D6" s="27"/>
      <c r="E6" s="27"/>
      <c r="L6" s="26"/>
      <c r="M6" s="26"/>
    </row>
    <row r="7" spans="1:14" ht="20.100000000000001" customHeight="1" x14ac:dyDescent="0.2">
      <c r="A7" s="28" t="s">
        <v>6</v>
      </c>
      <c r="B7" s="28"/>
      <c r="C7" s="29">
        <f ca="1">NOW()</f>
        <v>45151.452121875001</v>
      </c>
      <c r="D7" s="28" t="s">
        <v>7</v>
      </c>
      <c r="E7" s="30">
        <v>20230801142</v>
      </c>
      <c r="L7" s="31"/>
      <c r="M7" s="31"/>
    </row>
    <row r="8" spans="1:14" ht="20.100000000000001" customHeight="1" x14ac:dyDescent="0.25">
      <c r="A8" s="32"/>
      <c r="B8" s="32"/>
      <c r="C8" s="32"/>
      <c r="D8" s="32"/>
      <c r="E8" s="32"/>
      <c r="L8" s="31"/>
      <c r="M8" s="31"/>
    </row>
    <row r="9" spans="1:14" ht="20.100000000000001" customHeight="1" x14ac:dyDescent="0.2">
      <c r="A9" s="28" t="s">
        <v>8</v>
      </c>
      <c r="B9" s="28"/>
      <c r="C9" s="37" t="s">
        <v>396</v>
      </c>
      <c r="D9" s="33" t="s">
        <v>9</v>
      </c>
      <c r="E9" s="34" t="s">
        <v>397</v>
      </c>
      <c r="L9" s="31"/>
      <c r="M9" s="31"/>
    </row>
    <row r="10" spans="1:14" ht="20.100000000000001" customHeight="1" x14ac:dyDescent="0.25">
      <c r="A10" s="32"/>
      <c r="B10" s="32"/>
      <c r="C10" s="32"/>
      <c r="D10" s="32"/>
      <c r="E10" s="32"/>
      <c r="L10" s="31"/>
      <c r="M10" s="31"/>
    </row>
    <row r="11" spans="1:14" ht="20.100000000000001" customHeight="1" x14ac:dyDescent="0.2">
      <c r="A11" s="35" t="s">
        <v>10</v>
      </c>
      <c r="B11" s="36"/>
      <c r="C11" s="37" t="s">
        <v>396</v>
      </c>
      <c r="D11" s="33" t="s">
        <v>11</v>
      </c>
      <c r="E11" s="38" t="s">
        <v>12</v>
      </c>
      <c r="L11" s="31"/>
      <c r="M11" s="31"/>
    </row>
    <row r="12" spans="1:14" ht="20.100000000000001" customHeight="1" x14ac:dyDescent="0.25">
      <c r="A12" s="32"/>
      <c r="B12" s="32"/>
      <c r="C12" s="32"/>
      <c r="D12" s="32"/>
      <c r="E12" s="32"/>
      <c r="L12" s="31"/>
      <c r="M12" s="31"/>
    </row>
    <row r="13" spans="1:14" ht="20.100000000000001" customHeight="1" x14ac:dyDescent="0.2">
      <c r="A13" s="28" t="s">
        <v>13</v>
      </c>
      <c r="B13" s="28"/>
      <c r="C13" s="39" t="s">
        <v>398</v>
      </c>
      <c r="D13" s="33" t="s">
        <v>14</v>
      </c>
      <c r="E13" s="37" t="s">
        <v>15</v>
      </c>
      <c r="L13" s="31"/>
      <c r="M13" s="31"/>
    </row>
    <row r="14" spans="1:14" ht="20.100000000000001" customHeight="1" x14ac:dyDescent="0.25">
      <c r="A14" s="32"/>
      <c r="B14" s="32"/>
      <c r="C14" s="32"/>
      <c r="D14" s="32"/>
      <c r="E14" s="32"/>
      <c r="L14" s="31"/>
      <c r="M14" s="31"/>
    </row>
    <row r="15" spans="1:14" ht="20.100000000000001" customHeight="1" x14ac:dyDescent="0.2">
      <c r="A15" s="28" t="s">
        <v>16</v>
      </c>
      <c r="B15" s="28"/>
      <c r="C15" s="29">
        <v>45151</v>
      </c>
      <c r="D15" s="33" t="s">
        <v>17</v>
      </c>
      <c r="E15" s="40" t="s">
        <v>400</v>
      </c>
      <c r="L15" s="31"/>
      <c r="M15" s="31"/>
    </row>
    <row r="16" spans="1:14" ht="20.100000000000001" customHeight="1" x14ac:dyDescent="0.25">
      <c r="A16" s="32"/>
      <c r="B16" s="32"/>
      <c r="C16" s="32"/>
      <c r="D16" s="32"/>
      <c r="E16" s="32"/>
      <c r="L16" s="31"/>
      <c r="M16" s="31"/>
    </row>
    <row r="17" spans="1:13" ht="20.100000000000001" customHeight="1" x14ac:dyDescent="0.2">
      <c r="A17" s="28" t="s">
        <v>18</v>
      </c>
      <c r="B17" s="28"/>
      <c r="C17" s="37" t="s">
        <v>399</v>
      </c>
      <c r="D17" s="41"/>
      <c r="E17" s="42"/>
      <c r="L17" s="31"/>
      <c r="M17" s="31"/>
    </row>
    <row r="18" spans="1:13" ht="20.100000000000001" customHeight="1" x14ac:dyDescent="0.25">
      <c r="A18" s="32"/>
      <c r="B18" s="32"/>
      <c r="C18" s="32"/>
      <c r="D18" s="32"/>
      <c r="E18" s="32"/>
      <c r="L18" s="31"/>
      <c r="M18" s="31"/>
    </row>
    <row r="19" spans="1:13" ht="20.100000000000001" customHeight="1" x14ac:dyDescent="0.2">
      <c r="A19" s="28" t="s">
        <v>19</v>
      </c>
      <c r="B19" s="28"/>
      <c r="C19" s="37"/>
      <c r="D19" s="33" t="s">
        <v>20</v>
      </c>
      <c r="E19" s="40"/>
      <c r="L19" s="31"/>
      <c r="M19" s="31"/>
    </row>
    <row r="20" spans="1:13" ht="20.100000000000001" customHeight="1" x14ac:dyDescent="0.25">
      <c r="A20" s="32"/>
      <c r="B20" s="32"/>
      <c r="C20" s="32"/>
      <c r="D20" s="32"/>
      <c r="E20" s="32"/>
      <c r="L20" s="31"/>
      <c r="M20" s="31"/>
    </row>
    <row r="21" spans="1:13" ht="20.100000000000001" customHeight="1" x14ac:dyDescent="0.2">
      <c r="A21" s="28" t="s">
        <v>21</v>
      </c>
      <c r="B21" s="28"/>
      <c r="C21" s="43"/>
      <c r="D21" s="44"/>
      <c r="E21" s="45"/>
      <c r="L21" s="31"/>
      <c r="M21" s="31"/>
    </row>
    <row r="22" spans="1:13" ht="20.100000000000001" customHeight="1" x14ac:dyDescent="0.2">
      <c r="A22" s="46"/>
      <c r="B22" s="47"/>
      <c r="C22" s="46"/>
      <c r="D22" s="46"/>
      <c r="E22" s="46"/>
      <c r="L22" s="48"/>
      <c r="M22" s="48"/>
    </row>
    <row r="23" spans="1:13" ht="39.75" customHeight="1" x14ac:dyDescent="0.2">
      <c r="A23" s="49" t="s">
        <v>22</v>
      </c>
      <c r="B23" s="49" t="s">
        <v>23</v>
      </c>
      <c r="C23" s="49" t="s">
        <v>24</v>
      </c>
      <c r="D23" s="49" t="s">
        <v>25</v>
      </c>
      <c r="E23" s="49" t="s">
        <v>26</v>
      </c>
      <c r="F23" s="98" t="s">
        <v>401</v>
      </c>
      <c r="G23" s="98" t="s">
        <v>402</v>
      </c>
      <c r="L23" s="48"/>
      <c r="M23" s="48"/>
    </row>
    <row r="24" spans="1:13" ht="20.100000000000001" customHeight="1" x14ac:dyDescent="0.2">
      <c r="A24" s="50" t="s">
        <v>27</v>
      </c>
      <c r="B24" s="51">
        <v>200214650</v>
      </c>
      <c r="C24" s="52" t="s">
        <v>28</v>
      </c>
      <c r="D24" s="50">
        <v>1</v>
      </c>
      <c r="E24" s="53"/>
      <c r="F24" s="99">
        <v>250</v>
      </c>
      <c r="G24" s="99">
        <f t="shared" ref="G24:G57" si="0">D24*F24</f>
        <v>250</v>
      </c>
      <c r="L24" s="48"/>
      <c r="M24" s="48"/>
    </row>
    <row r="25" spans="1:13" ht="20.100000000000001" customHeight="1" x14ac:dyDescent="0.2">
      <c r="A25" s="54" t="s">
        <v>29</v>
      </c>
      <c r="B25" s="54" t="s">
        <v>30</v>
      </c>
      <c r="C25" s="55" t="s">
        <v>31</v>
      </c>
      <c r="D25" s="50">
        <v>1</v>
      </c>
      <c r="E25" s="53"/>
      <c r="F25" s="99">
        <v>250</v>
      </c>
      <c r="G25" s="99">
        <f t="shared" si="0"/>
        <v>250</v>
      </c>
      <c r="L25" s="48"/>
      <c r="M25" s="48"/>
    </row>
    <row r="26" spans="1:13" ht="20.100000000000001" customHeight="1" x14ac:dyDescent="0.2">
      <c r="A26" s="51" t="s">
        <v>32</v>
      </c>
      <c r="B26" s="51">
        <v>210126806</v>
      </c>
      <c r="C26" s="56" t="s">
        <v>33</v>
      </c>
      <c r="D26" s="50">
        <v>1</v>
      </c>
      <c r="E26" s="53"/>
      <c r="F26" s="99">
        <v>250</v>
      </c>
      <c r="G26" s="99">
        <f t="shared" si="0"/>
        <v>250</v>
      </c>
      <c r="L26" s="48"/>
      <c r="M26" s="48"/>
    </row>
    <row r="27" spans="1:13" ht="20.100000000000001" customHeight="1" x14ac:dyDescent="0.2">
      <c r="A27" s="57" t="s">
        <v>34</v>
      </c>
      <c r="B27" s="57" t="s">
        <v>35</v>
      </c>
      <c r="C27" s="55" t="s">
        <v>36</v>
      </c>
      <c r="D27" s="50">
        <v>1</v>
      </c>
      <c r="E27" s="53"/>
      <c r="F27" s="99">
        <v>250</v>
      </c>
      <c r="G27" s="99">
        <f t="shared" si="0"/>
        <v>250</v>
      </c>
      <c r="L27" s="48"/>
      <c r="M27" s="48"/>
    </row>
    <row r="28" spans="1:13" ht="20.100000000000001" customHeight="1" x14ac:dyDescent="0.2">
      <c r="A28" s="51" t="s">
        <v>37</v>
      </c>
      <c r="B28" s="51" t="s">
        <v>38</v>
      </c>
      <c r="C28" s="52" t="s">
        <v>39</v>
      </c>
      <c r="D28" s="50">
        <v>1</v>
      </c>
      <c r="E28" s="53"/>
      <c r="F28" s="99">
        <v>250</v>
      </c>
      <c r="G28" s="99">
        <f t="shared" si="0"/>
        <v>250</v>
      </c>
      <c r="L28" s="48"/>
      <c r="M28" s="48"/>
    </row>
    <row r="29" spans="1:13" ht="20.100000000000001" customHeight="1" x14ac:dyDescent="0.2">
      <c r="A29" s="57" t="s">
        <v>40</v>
      </c>
      <c r="B29" s="57" t="s">
        <v>41</v>
      </c>
      <c r="C29" s="58" t="s">
        <v>42</v>
      </c>
      <c r="D29" s="50">
        <v>1</v>
      </c>
      <c r="E29" s="53"/>
      <c r="F29" s="99">
        <v>250</v>
      </c>
      <c r="G29" s="99">
        <f t="shared" si="0"/>
        <v>250</v>
      </c>
      <c r="L29" s="48"/>
      <c r="M29" s="48"/>
    </row>
    <row r="30" spans="1:13" ht="20.100000000000001" customHeight="1" x14ac:dyDescent="0.2">
      <c r="A30" s="51" t="s">
        <v>43</v>
      </c>
      <c r="B30" s="51" t="s">
        <v>44</v>
      </c>
      <c r="C30" s="52" t="s">
        <v>45</v>
      </c>
      <c r="D30" s="50">
        <v>1</v>
      </c>
      <c r="E30" s="53"/>
      <c r="F30" s="99">
        <v>250</v>
      </c>
      <c r="G30" s="99">
        <f t="shared" si="0"/>
        <v>250</v>
      </c>
      <c r="L30" s="48"/>
      <c r="M30" s="48"/>
    </row>
    <row r="31" spans="1:13" ht="20.100000000000001" customHeight="1" x14ac:dyDescent="0.2">
      <c r="A31" s="51" t="s">
        <v>46</v>
      </c>
      <c r="B31" s="51" t="s">
        <v>47</v>
      </c>
      <c r="C31" s="52" t="s">
        <v>48</v>
      </c>
      <c r="D31" s="50">
        <v>0</v>
      </c>
      <c r="E31" s="53"/>
      <c r="F31" s="99">
        <v>250</v>
      </c>
      <c r="G31" s="99">
        <f t="shared" si="0"/>
        <v>0</v>
      </c>
      <c r="L31" s="48"/>
      <c r="M31" s="48"/>
    </row>
    <row r="32" spans="1:13" ht="20.100000000000001" customHeight="1" x14ac:dyDescent="0.2">
      <c r="A32" s="57" t="s">
        <v>49</v>
      </c>
      <c r="B32" s="57" t="s">
        <v>47</v>
      </c>
      <c r="C32" s="58" t="s">
        <v>50</v>
      </c>
      <c r="D32" s="50">
        <v>1</v>
      </c>
      <c r="E32" s="53"/>
      <c r="F32" s="99">
        <v>250</v>
      </c>
      <c r="G32" s="99">
        <f t="shared" si="0"/>
        <v>250</v>
      </c>
      <c r="L32" s="48"/>
      <c r="M32" s="48"/>
    </row>
    <row r="33" spans="1:13" ht="20.100000000000001" customHeight="1" x14ac:dyDescent="0.2">
      <c r="A33" s="57" t="s">
        <v>51</v>
      </c>
      <c r="B33" s="57" t="s">
        <v>52</v>
      </c>
      <c r="C33" s="58" t="s">
        <v>53</v>
      </c>
      <c r="D33" s="50">
        <v>1</v>
      </c>
      <c r="E33" s="53"/>
      <c r="F33" s="99">
        <v>250</v>
      </c>
      <c r="G33" s="99">
        <f t="shared" si="0"/>
        <v>250</v>
      </c>
      <c r="L33" s="48"/>
      <c r="M33" s="48"/>
    </row>
    <row r="34" spans="1:13" ht="20.100000000000001" customHeight="1" x14ac:dyDescent="0.25">
      <c r="A34" s="59"/>
      <c r="B34" s="60"/>
      <c r="C34" s="61"/>
      <c r="D34" s="62">
        <f>SUM(D24:D33)</f>
        <v>9</v>
      </c>
      <c r="E34" s="53"/>
      <c r="F34" s="99"/>
      <c r="G34" s="99"/>
      <c r="L34" s="48"/>
      <c r="M34" s="48"/>
    </row>
    <row r="35" spans="1:13" ht="20.100000000000001" customHeight="1" x14ac:dyDescent="0.2">
      <c r="A35" s="51" t="s">
        <v>54</v>
      </c>
      <c r="B35" s="51">
        <v>200416969</v>
      </c>
      <c r="C35" s="52" t="s">
        <v>55</v>
      </c>
      <c r="D35" s="50">
        <v>0</v>
      </c>
      <c r="E35" s="53"/>
      <c r="F35" s="99">
        <v>250</v>
      </c>
      <c r="G35" s="99">
        <f t="shared" si="0"/>
        <v>0</v>
      </c>
      <c r="L35" s="48"/>
      <c r="M35" s="48"/>
    </row>
    <row r="36" spans="1:13" ht="20.100000000000001" customHeight="1" x14ac:dyDescent="0.2">
      <c r="A36" s="57" t="s">
        <v>56</v>
      </c>
      <c r="B36" s="57">
        <v>200416970</v>
      </c>
      <c r="C36" s="58" t="s">
        <v>57</v>
      </c>
      <c r="D36" s="50">
        <v>1</v>
      </c>
      <c r="E36" s="53"/>
      <c r="F36" s="99">
        <v>250</v>
      </c>
      <c r="G36" s="99">
        <f t="shared" si="0"/>
        <v>250</v>
      </c>
      <c r="L36" s="48"/>
      <c r="M36" s="48"/>
    </row>
    <row r="37" spans="1:13" ht="20.100000000000001" customHeight="1" x14ac:dyDescent="0.2">
      <c r="A37" s="51" t="s">
        <v>58</v>
      </c>
      <c r="B37" s="51">
        <v>200113467</v>
      </c>
      <c r="C37" s="52" t="s">
        <v>59</v>
      </c>
      <c r="D37" s="50">
        <v>1</v>
      </c>
      <c r="E37" s="53"/>
      <c r="F37" s="99">
        <v>250</v>
      </c>
      <c r="G37" s="99">
        <f t="shared" si="0"/>
        <v>250</v>
      </c>
      <c r="L37" s="48"/>
      <c r="M37" s="48"/>
    </row>
    <row r="38" spans="1:13" ht="20.100000000000001" customHeight="1" x14ac:dyDescent="0.2">
      <c r="A38" s="57" t="s">
        <v>60</v>
      </c>
      <c r="B38" s="57">
        <v>200113466</v>
      </c>
      <c r="C38" s="58" t="s">
        <v>61</v>
      </c>
      <c r="D38" s="50">
        <v>1</v>
      </c>
      <c r="E38" s="53"/>
      <c r="F38" s="99">
        <v>250</v>
      </c>
      <c r="G38" s="99">
        <f t="shared" si="0"/>
        <v>250</v>
      </c>
      <c r="L38" s="48"/>
      <c r="M38" s="48"/>
    </row>
    <row r="39" spans="1:13" ht="20.100000000000001" customHeight="1" x14ac:dyDescent="0.2">
      <c r="A39" s="51" t="s">
        <v>62</v>
      </c>
      <c r="B39" s="51">
        <v>210126807</v>
      </c>
      <c r="C39" s="52" t="s">
        <v>63</v>
      </c>
      <c r="D39" s="50">
        <v>1</v>
      </c>
      <c r="E39" s="53"/>
      <c r="F39" s="99">
        <v>250</v>
      </c>
      <c r="G39" s="99">
        <f t="shared" si="0"/>
        <v>250</v>
      </c>
      <c r="L39" s="48"/>
      <c r="M39" s="48"/>
    </row>
    <row r="40" spans="1:13" ht="20.100000000000001" customHeight="1" x14ac:dyDescent="0.2">
      <c r="A40" s="54" t="s">
        <v>64</v>
      </c>
      <c r="B40" s="54">
        <v>210126807</v>
      </c>
      <c r="C40" s="58" t="s">
        <v>65</v>
      </c>
      <c r="D40" s="50">
        <v>0</v>
      </c>
      <c r="E40" s="53"/>
      <c r="F40" s="99">
        <v>250</v>
      </c>
      <c r="G40" s="99">
        <f t="shared" si="0"/>
        <v>0</v>
      </c>
      <c r="L40" s="48"/>
      <c r="M40" s="48"/>
    </row>
    <row r="41" spans="1:13" ht="20.100000000000001" customHeight="1" x14ac:dyDescent="0.25">
      <c r="A41" s="63"/>
      <c r="B41" s="64"/>
      <c r="C41" s="65"/>
      <c r="D41" s="62">
        <f>SUM(D35:D40)</f>
        <v>4</v>
      </c>
      <c r="E41" s="53"/>
      <c r="F41" s="99"/>
      <c r="G41" s="99"/>
      <c r="L41" s="48"/>
      <c r="M41" s="48"/>
    </row>
    <row r="42" spans="1:13" ht="20.100000000000001" customHeight="1" x14ac:dyDescent="0.2">
      <c r="A42" s="51" t="s">
        <v>66</v>
      </c>
      <c r="B42" s="51" t="s">
        <v>67</v>
      </c>
      <c r="C42" s="66" t="s">
        <v>68</v>
      </c>
      <c r="D42" s="50">
        <v>1</v>
      </c>
      <c r="E42" s="53"/>
      <c r="F42" s="99">
        <v>90</v>
      </c>
      <c r="G42" s="99">
        <f t="shared" si="0"/>
        <v>90</v>
      </c>
      <c r="L42" s="48"/>
      <c r="M42" s="48"/>
    </row>
    <row r="43" spans="1:13" ht="20.100000000000001" customHeight="1" x14ac:dyDescent="0.2">
      <c r="A43" s="57" t="s">
        <v>69</v>
      </c>
      <c r="B43" s="57" t="s">
        <v>70</v>
      </c>
      <c r="C43" s="67" t="s">
        <v>71</v>
      </c>
      <c r="D43" s="50">
        <v>2</v>
      </c>
      <c r="E43" s="53"/>
      <c r="F43" s="99">
        <v>90</v>
      </c>
      <c r="G43" s="99">
        <f t="shared" si="0"/>
        <v>180</v>
      </c>
      <c r="L43" s="48"/>
      <c r="M43" s="48"/>
    </row>
    <row r="44" spans="1:13" ht="20.100000000000001" customHeight="1" x14ac:dyDescent="0.2">
      <c r="A44" s="51" t="s">
        <v>72</v>
      </c>
      <c r="B44" s="51" t="s">
        <v>67</v>
      </c>
      <c r="C44" s="66" t="s">
        <v>73</v>
      </c>
      <c r="D44" s="50">
        <v>2</v>
      </c>
      <c r="E44" s="53"/>
      <c r="F44" s="99">
        <v>90</v>
      </c>
      <c r="G44" s="99">
        <f t="shared" si="0"/>
        <v>180</v>
      </c>
      <c r="L44" s="48"/>
      <c r="M44" s="48"/>
    </row>
    <row r="45" spans="1:13" ht="20.100000000000001" customHeight="1" x14ac:dyDescent="0.2">
      <c r="A45" s="57" t="s">
        <v>72</v>
      </c>
      <c r="B45" s="57" t="s">
        <v>67</v>
      </c>
      <c r="C45" s="67" t="s">
        <v>73</v>
      </c>
      <c r="D45" s="50">
        <v>2</v>
      </c>
      <c r="E45" s="53"/>
      <c r="F45" s="99">
        <v>90</v>
      </c>
      <c r="G45" s="99">
        <f t="shared" si="0"/>
        <v>180</v>
      </c>
      <c r="L45" s="48"/>
      <c r="M45" s="48"/>
    </row>
    <row r="46" spans="1:13" ht="20.100000000000001" customHeight="1" x14ac:dyDescent="0.2">
      <c r="A46" s="51" t="s">
        <v>74</v>
      </c>
      <c r="B46" s="51" t="s">
        <v>75</v>
      </c>
      <c r="C46" s="66" t="s">
        <v>76</v>
      </c>
      <c r="D46" s="50">
        <v>2</v>
      </c>
      <c r="E46" s="53"/>
      <c r="F46" s="99">
        <v>90</v>
      </c>
      <c r="G46" s="99">
        <f t="shared" si="0"/>
        <v>180</v>
      </c>
      <c r="L46" s="48"/>
      <c r="M46" s="48"/>
    </row>
    <row r="47" spans="1:13" ht="20.100000000000001" customHeight="1" x14ac:dyDescent="0.2">
      <c r="A47" s="57" t="s">
        <v>77</v>
      </c>
      <c r="B47" s="57" t="s">
        <v>78</v>
      </c>
      <c r="C47" s="67" t="s">
        <v>79</v>
      </c>
      <c r="D47" s="50">
        <v>2</v>
      </c>
      <c r="E47" s="53"/>
      <c r="F47" s="99">
        <v>90</v>
      </c>
      <c r="G47" s="99">
        <f t="shared" si="0"/>
        <v>180</v>
      </c>
      <c r="L47" s="48"/>
      <c r="M47" s="48"/>
    </row>
    <row r="48" spans="1:13" ht="20.100000000000001" customHeight="1" x14ac:dyDescent="0.2">
      <c r="A48" s="51" t="s">
        <v>80</v>
      </c>
      <c r="B48" s="51" t="s">
        <v>81</v>
      </c>
      <c r="C48" s="66" t="s">
        <v>82</v>
      </c>
      <c r="D48" s="50">
        <v>2</v>
      </c>
      <c r="E48" s="53"/>
      <c r="F48" s="99">
        <v>90</v>
      </c>
      <c r="G48" s="99">
        <f t="shared" si="0"/>
        <v>180</v>
      </c>
      <c r="L48" s="48"/>
      <c r="M48" s="48"/>
    </row>
    <row r="49" spans="1:13" ht="20.100000000000001" customHeight="1" x14ac:dyDescent="0.2">
      <c r="A49" s="57" t="s">
        <v>83</v>
      </c>
      <c r="B49" s="57" t="s">
        <v>84</v>
      </c>
      <c r="C49" s="67" t="s">
        <v>85</v>
      </c>
      <c r="D49" s="50">
        <v>2</v>
      </c>
      <c r="E49" s="53"/>
      <c r="F49" s="99">
        <v>90</v>
      </c>
      <c r="G49" s="99">
        <f t="shared" si="0"/>
        <v>180</v>
      </c>
      <c r="L49" s="48"/>
      <c r="M49" s="48"/>
    </row>
    <row r="50" spans="1:13" ht="20.100000000000001" customHeight="1" x14ac:dyDescent="0.2">
      <c r="A50" s="51" t="s">
        <v>86</v>
      </c>
      <c r="B50" s="51" t="s">
        <v>87</v>
      </c>
      <c r="C50" s="66" t="s">
        <v>88</v>
      </c>
      <c r="D50" s="50">
        <v>2</v>
      </c>
      <c r="E50" s="53"/>
      <c r="F50" s="99">
        <v>90</v>
      </c>
      <c r="G50" s="99">
        <f t="shared" si="0"/>
        <v>180</v>
      </c>
      <c r="L50" s="48"/>
      <c r="M50" s="48"/>
    </row>
    <row r="51" spans="1:13" ht="20.100000000000001" customHeight="1" x14ac:dyDescent="0.2">
      <c r="A51" s="57" t="s">
        <v>89</v>
      </c>
      <c r="B51" s="57" t="s">
        <v>90</v>
      </c>
      <c r="C51" s="67" t="s">
        <v>91</v>
      </c>
      <c r="D51" s="50">
        <v>1</v>
      </c>
      <c r="E51" s="53"/>
      <c r="F51" s="99">
        <v>90</v>
      </c>
      <c r="G51" s="99">
        <f t="shared" si="0"/>
        <v>90</v>
      </c>
      <c r="L51" s="48"/>
      <c r="M51" s="48"/>
    </row>
    <row r="52" spans="1:13" ht="20.100000000000001" customHeight="1" x14ac:dyDescent="0.2">
      <c r="A52" s="57" t="s">
        <v>89</v>
      </c>
      <c r="B52" s="57" t="s">
        <v>92</v>
      </c>
      <c r="C52" s="67" t="s">
        <v>91</v>
      </c>
      <c r="D52" s="50">
        <v>1</v>
      </c>
      <c r="E52" s="53"/>
      <c r="F52" s="99">
        <v>90</v>
      </c>
      <c r="G52" s="99">
        <f t="shared" si="0"/>
        <v>90</v>
      </c>
      <c r="L52" s="48"/>
      <c r="M52" s="48"/>
    </row>
    <row r="53" spans="1:13" ht="20.100000000000001" customHeight="1" x14ac:dyDescent="0.2">
      <c r="A53" s="51" t="s">
        <v>93</v>
      </c>
      <c r="B53" s="51" t="s">
        <v>94</v>
      </c>
      <c r="C53" s="66" t="s">
        <v>95</v>
      </c>
      <c r="D53" s="50">
        <v>2</v>
      </c>
      <c r="E53" s="53"/>
      <c r="F53" s="99">
        <v>90</v>
      </c>
      <c r="G53" s="99">
        <f t="shared" si="0"/>
        <v>180</v>
      </c>
      <c r="L53" s="48"/>
      <c r="M53" s="48"/>
    </row>
    <row r="54" spans="1:13" ht="20.100000000000001" customHeight="1" x14ac:dyDescent="0.2">
      <c r="A54" s="57" t="s">
        <v>96</v>
      </c>
      <c r="B54" s="57" t="s">
        <v>97</v>
      </c>
      <c r="C54" s="67" t="s">
        <v>98</v>
      </c>
      <c r="D54" s="50">
        <v>2</v>
      </c>
      <c r="E54" s="53"/>
      <c r="F54" s="99">
        <v>90</v>
      </c>
      <c r="G54" s="99">
        <f t="shared" si="0"/>
        <v>180</v>
      </c>
      <c r="L54" s="48"/>
      <c r="M54" s="48"/>
    </row>
    <row r="55" spans="1:13" ht="20.100000000000001" customHeight="1" x14ac:dyDescent="0.2">
      <c r="A55" s="51" t="s">
        <v>99</v>
      </c>
      <c r="B55" s="51">
        <v>200112869</v>
      </c>
      <c r="C55" s="66" t="s">
        <v>100</v>
      </c>
      <c r="D55" s="50">
        <v>2</v>
      </c>
      <c r="E55" s="53"/>
      <c r="F55" s="99">
        <v>90</v>
      </c>
      <c r="G55" s="99">
        <f t="shared" si="0"/>
        <v>180</v>
      </c>
      <c r="L55" s="48"/>
      <c r="M55" s="48"/>
    </row>
    <row r="56" spans="1:13" ht="20.100000000000001" customHeight="1" x14ac:dyDescent="0.2">
      <c r="A56" s="51" t="s">
        <v>101</v>
      </c>
      <c r="B56" s="51" t="s">
        <v>102</v>
      </c>
      <c r="C56" s="66" t="s">
        <v>103</v>
      </c>
      <c r="D56" s="50">
        <v>0</v>
      </c>
      <c r="E56" s="53"/>
      <c r="F56" s="99">
        <v>90</v>
      </c>
      <c r="G56" s="99">
        <f t="shared" si="0"/>
        <v>0</v>
      </c>
      <c r="L56" s="48"/>
      <c r="M56" s="48"/>
    </row>
    <row r="57" spans="1:13" ht="20.100000000000001" customHeight="1" x14ac:dyDescent="0.2">
      <c r="A57" s="51" t="s">
        <v>104</v>
      </c>
      <c r="B57" s="50">
        <v>210936600</v>
      </c>
      <c r="C57" s="66" t="s">
        <v>105</v>
      </c>
      <c r="D57" s="50">
        <v>1</v>
      </c>
      <c r="E57" s="53"/>
      <c r="F57" s="99">
        <v>90</v>
      </c>
      <c r="G57" s="99">
        <f t="shared" si="0"/>
        <v>90</v>
      </c>
      <c r="L57" s="48"/>
      <c r="M57" s="48"/>
    </row>
    <row r="58" spans="1:13" ht="20.100000000000001" customHeight="1" x14ac:dyDescent="0.25">
      <c r="A58" s="68"/>
      <c r="B58" s="69"/>
      <c r="C58" s="70"/>
      <c r="D58" s="62">
        <f>SUM(D42:D57)</f>
        <v>26</v>
      </c>
      <c r="E58" s="53"/>
      <c r="F58" s="99"/>
      <c r="G58" s="99"/>
      <c r="L58" s="48"/>
      <c r="M58" s="48"/>
    </row>
    <row r="59" spans="1:13" ht="20.100000000000001" customHeight="1" x14ac:dyDescent="0.2">
      <c r="A59" s="51" t="s">
        <v>106</v>
      </c>
      <c r="B59" s="51">
        <v>210228500</v>
      </c>
      <c r="C59" s="52" t="s">
        <v>107</v>
      </c>
      <c r="D59" s="71">
        <v>5</v>
      </c>
      <c r="E59" s="72"/>
      <c r="F59" s="99">
        <v>15</v>
      </c>
      <c r="G59" s="99">
        <f t="shared" ref="G59:G84" si="1">D59*F59</f>
        <v>75</v>
      </c>
      <c r="L59" s="48"/>
      <c r="M59" s="48"/>
    </row>
    <row r="60" spans="1:13" ht="20.100000000000001" customHeight="1" x14ac:dyDescent="0.2">
      <c r="A60" s="57" t="s">
        <v>108</v>
      </c>
      <c r="B60" s="57">
        <v>201225757</v>
      </c>
      <c r="C60" s="58" t="s">
        <v>109</v>
      </c>
      <c r="D60" s="71">
        <v>5</v>
      </c>
      <c r="E60" s="72"/>
      <c r="F60" s="99">
        <v>15</v>
      </c>
      <c r="G60" s="99">
        <f t="shared" si="1"/>
        <v>75</v>
      </c>
      <c r="L60" s="48"/>
      <c r="M60" s="48"/>
    </row>
    <row r="61" spans="1:13" ht="20.100000000000001" customHeight="1" x14ac:dyDescent="0.2">
      <c r="A61" s="51" t="s">
        <v>110</v>
      </c>
      <c r="B61" s="51">
        <v>201225758</v>
      </c>
      <c r="C61" s="52" t="s">
        <v>111</v>
      </c>
      <c r="D61" s="71">
        <v>5</v>
      </c>
      <c r="E61" s="72"/>
      <c r="F61" s="99">
        <v>15</v>
      </c>
      <c r="G61" s="99">
        <f t="shared" si="1"/>
        <v>75</v>
      </c>
      <c r="L61" s="48"/>
      <c r="M61" s="48"/>
    </row>
    <row r="62" spans="1:13" ht="20.100000000000001" customHeight="1" x14ac:dyDescent="0.2">
      <c r="A62" s="57" t="s">
        <v>112</v>
      </c>
      <c r="B62" s="57">
        <v>210330220</v>
      </c>
      <c r="C62" s="58" t="s">
        <v>113</v>
      </c>
      <c r="D62" s="71">
        <v>5</v>
      </c>
      <c r="E62" s="72"/>
      <c r="F62" s="99">
        <v>15</v>
      </c>
      <c r="G62" s="99">
        <f t="shared" si="1"/>
        <v>75</v>
      </c>
      <c r="L62" s="48"/>
      <c r="M62" s="48"/>
    </row>
    <row r="63" spans="1:13" ht="20.100000000000001" customHeight="1" x14ac:dyDescent="0.2">
      <c r="A63" s="73" t="s">
        <v>114</v>
      </c>
      <c r="B63" s="73">
        <v>210733736</v>
      </c>
      <c r="C63" s="56" t="s">
        <v>115</v>
      </c>
      <c r="D63" s="71">
        <v>10</v>
      </c>
      <c r="E63" s="72"/>
      <c r="F63" s="99">
        <v>15</v>
      </c>
      <c r="G63" s="99">
        <f t="shared" si="1"/>
        <v>150</v>
      </c>
      <c r="L63" s="48"/>
      <c r="M63" s="48"/>
    </row>
    <row r="64" spans="1:13" ht="20.100000000000001" customHeight="1" x14ac:dyDescent="0.2">
      <c r="A64" s="57" t="s">
        <v>116</v>
      </c>
      <c r="B64" s="57" t="s">
        <v>117</v>
      </c>
      <c r="C64" s="58" t="s">
        <v>118</v>
      </c>
      <c r="D64" s="71">
        <v>10</v>
      </c>
      <c r="E64" s="72"/>
      <c r="F64" s="99">
        <v>15</v>
      </c>
      <c r="G64" s="99">
        <f t="shared" si="1"/>
        <v>150</v>
      </c>
      <c r="L64" s="48"/>
      <c r="M64" s="48"/>
    </row>
    <row r="65" spans="1:13" ht="20.100000000000001" customHeight="1" x14ac:dyDescent="0.2">
      <c r="A65" s="51" t="s">
        <v>119</v>
      </c>
      <c r="B65" s="51">
        <v>200112170</v>
      </c>
      <c r="C65" s="52" t="s">
        <v>120</v>
      </c>
      <c r="D65" s="71">
        <v>10</v>
      </c>
      <c r="E65" s="72"/>
      <c r="F65" s="99">
        <v>15</v>
      </c>
      <c r="G65" s="99">
        <f t="shared" si="1"/>
        <v>150</v>
      </c>
      <c r="L65" s="48"/>
      <c r="M65" s="48"/>
    </row>
    <row r="66" spans="1:13" ht="20.100000000000001" customHeight="1" x14ac:dyDescent="0.2">
      <c r="A66" s="57" t="s">
        <v>121</v>
      </c>
      <c r="B66" s="57">
        <v>200112171</v>
      </c>
      <c r="C66" s="58" t="s">
        <v>122</v>
      </c>
      <c r="D66" s="71">
        <v>10</v>
      </c>
      <c r="E66" s="72"/>
      <c r="F66" s="99">
        <v>15</v>
      </c>
      <c r="G66" s="99">
        <f t="shared" si="1"/>
        <v>150</v>
      </c>
      <c r="L66" s="48"/>
      <c r="M66" s="48"/>
    </row>
    <row r="67" spans="1:13" ht="20.100000000000001" customHeight="1" x14ac:dyDescent="0.2">
      <c r="A67" s="51" t="s">
        <v>123</v>
      </c>
      <c r="B67" s="51">
        <v>200112565</v>
      </c>
      <c r="C67" s="52" t="s">
        <v>124</v>
      </c>
      <c r="D67" s="71">
        <v>10</v>
      </c>
      <c r="E67" s="72"/>
      <c r="F67" s="99">
        <v>15</v>
      </c>
      <c r="G67" s="99">
        <f t="shared" si="1"/>
        <v>150</v>
      </c>
      <c r="L67" s="48"/>
      <c r="M67" s="48"/>
    </row>
    <row r="68" spans="1:13" ht="20.100000000000001" customHeight="1" x14ac:dyDescent="0.2">
      <c r="A68" s="57" t="s">
        <v>125</v>
      </c>
      <c r="B68" s="57">
        <v>200112173</v>
      </c>
      <c r="C68" s="58" t="s">
        <v>126</v>
      </c>
      <c r="D68" s="71">
        <v>10</v>
      </c>
      <c r="E68" s="72"/>
      <c r="F68" s="99">
        <v>15</v>
      </c>
      <c r="G68" s="99">
        <f t="shared" si="1"/>
        <v>150</v>
      </c>
      <c r="L68" s="48"/>
      <c r="M68" s="48"/>
    </row>
    <row r="69" spans="1:13" ht="20.100000000000001" customHeight="1" x14ac:dyDescent="0.2">
      <c r="A69" s="51" t="s">
        <v>127</v>
      </c>
      <c r="B69" s="51">
        <v>210936631</v>
      </c>
      <c r="C69" s="52" t="s">
        <v>128</v>
      </c>
      <c r="D69" s="71">
        <v>10</v>
      </c>
      <c r="E69" s="72"/>
      <c r="F69" s="99">
        <v>15</v>
      </c>
      <c r="G69" s="99">
        <f t="shared" si="1"/>
        <v>150</v>
      </c>
      <c r="L69" s="48"/>
      <c r="M69" s="48"/>
    </row>
    <row r="70" spans="1:13" ht="20.100000000000001" customHeight="1" x14ac:dyDescent="0.2">
      <c r="A70" s="57" t="s">
        <v>129</v>
      </c>
      <c r="B70" s="57">
        <v>210936632</v>
      </c>
      <c r="C70" s="58" t="s">
        <v>130</v>
      </c>
      <c r="D70" s="71">
        <v>5</v>
      </c>
      <c r="E70" s="72"/>
      <c r="F70" s="99">
        <v>15</v>
      </c>
      <c r="G70" s="99">
        <f t="shared" si="1"/>
        <v>75</v>
      </c>
      <c r="L70" s="48"/>
      <c r="M70" s="48"/>
    </row>
    <row r="71" spans="1:13" ht="20.100000000000001" customHeight="1" x14ac:dyDescent="0.2">
      <c r="A71" s="51" t="s">
        <v>131</v>
      </c>
      <c r="B71" s="51">
        <v>210936633</v>
      </c>
      <c r="C71" s="52" t="s">
        <v>132</v>
      </c>
      <c r="D71" s="71">
        <v>5</v>
      </c>
      <c r="E71" s="72"/>
      <c r="F71" s="99">
        <v>15</v>
      </c>
      <c r="G71" s="99">
        <f t="shared" si="1"/>
        <v>75</v>
      </c>
      <c r="L71" s="48"/>
      <c r="M71" s="48"/>
    </row>
    <row r="72" spans="1:13" ht="20.100000000000001" customHeight="1" x14ac:dyDescent="0.2">
      <c r="A72" s="57" t="s">
        <v>133</v>
      </c>
      <c r="B72" s="57">
        <v>210936633</v>
      </c>
      <c r="C72" s="58" t="s">
        <v>134</v>
      </c>
      <c r="D72" s="71">
        <v>5</v>
      </c>
      <c r="E72" s="72"/>
      <c r="F72" s="99">
        <v>15</v>
      </c>
      <c r="G72" s="99">
        <f t="shared" si="1"/>
        <v>75</v>
      </c>
      <c r="L72" s="48"/>
      <c r="M72" s="48"/>
    </row>
    <row r="73" spans="1:13" ht="20.100000000000001" customHeight="1" x14ac:dyDescent="0.2">
      <c r="A73" s="51" t="s">
        <v>135</v>
      </c>
      <c r="B73" s="51">
        <v>210936633</v>
      </c>
      <c r="C73" s="52" t="s">
        <v>136</v>
      </c>
      <c r="D73" s="71">
        <v>5</v>
      </c>
      <c r="E73" s="72"/>
      <c r="F73" s="99">
        <v>15</v>
      </c>
      <c r="G73" s="99">
        <f t="shared" si="1"/>
        <v>75</v>
      </c>
      <c r="L73" s="48"/>
      <c r="M73" s="48"/>
    </row>
    <row r="74" spans="1:13" ht="20.100000000000001" customHeight="1" x14ac:dyDescent="0.2">
      <c r="A74" s="54" t="s">
        <v>137</v>
      </c>
      <c r="B74" s="54">
        <v>210936633</v>
      </c>
      <c r="C74" s="55" t="s">
        <v>138</v>
      </c>
      <c r="D74" s="71">
        <v>5</v>
      </c>
      <c r="E74" s="72"/>
      <c r="F74" s="99">
        <v>15</v>
      </c>
      <c r="G74" s="99">
        <f t="shared" si="1"/>
        <v>75</v>
      </c>
      <c r="L74" s="48"/>
      <c r="M74" s="48"/>
    </row>
    <row r="75" spans="1:13" ht="20.100000000000001" customHeight="1" x14ac:dyDescent="0.2">
      <c r="A75" s="73" t="s">
        <v>139</v>
      </c>
      <c r="B75" s="73">
        <v>210936633</v>
      </c>
      <c r="C75" s="56" t="s">
        <v>140</v>
      </c>
      <c r="D75" s="71">
        <v>5</v>
      </c>
      <c r="E75" s="72"/>
      <c r="F75" s="99">
        <v>15</v>
      </c>
      <c r="G75" s="99">
        <f t="shared" si="1"/>
        <v>75</v>
      </c>
      <c r="L75" s="48"/>
      <c r="M75" s="48"/>
    </row>
    <row r="76" spans="1:13" ht="20.100000000000001" customHeight="1" x14ac:dyDescent="0.2">
      <c r="A76" s="54" t="s">
        <v>141</v>
      </c>
      <c r="B76" s="54">
        <v>210936633</v>
      </c>
      <c r="C76" s="55" t="s">
        <v>142</v>
      </c>
      <c r="D76" s="71">
        <v>5</v>
      </c>
      <c r="E76" s="72"/>
      <c r="F76" s="99">
        <v>15</v>
      </c>
      <c r="G76" s="99">
        <f t="shared" si="1"/>
        <v>75</v>
      </c>
      <c r="L76" s="48"/>
      <c r="M76" s="48"/>
    </row>
    <row r="77" spans="1:13" ht="20.100000000000001" customHeight="1" x14ac:dyDescent="0.2">
      <c r="A77" s="51" t="s">
        <v>143</v>
      </c>
      <c r="B77" s="51">
        <v>210936633</v>
      </c>
      <c r="C77" s="52" t="s">
        <v>144</v>
      </c>
      <c r="D77" s="71">
        <v>5</v>
      </c>
      <c r="E77" s="72"/>
      <c r="F77" s="99">
        <v>15</v>
      </c>
      <c r="G77" s="99">
        <f t="shared" si="1"/>
        <v>75</v>
      </c>
      <c r="L77" s="48"/>
      <c r="M77" s="48"/>
    </row>
    <row r="78" spans="1:13" ht="20.100000000000001" customHeight="1" x14ac:dyDescent="0.2">
      <c r="A78" s="57" t="s">
        <v>145</v>
      </c>
      <c r="B78" s="57">
        <v>210936633</v>
      </c>
      <c r="C78" s="58" t="s">
        <v>146</v>
      </c>
      <c r="D78" s="71">
        <v>5</v>
      </c>
      <c r="E78" s="72"/>
      <c r="F78" s="99">
        <v>15</v>
      </c>
      <c r="G78" s="99">
        <f t="shared" si="1"/>
        <v>75</v>
      </c>
      <c r="L78" s="48"/>
      <c r="M78" s="48"/>
    </row>
    <row r="79" spans="1:13" ht="20.100000000000001" customHeight="1" x14ac:dyDescent="0.2">
      <c r="A79" s="51" t="s">
        <v>147</v>
      </c>
      <c r="B79" s="51">
        <v>210936633</v>
      </c>
      <c r="C79" s="52" t="s">
        <v>148</v>
      </c>
      <c r="D79" s="71">
        <v>5</v>
      </c>
      <c r="E79" s="72"/>
      <c r="F79" s="99">
        <v>15</v>
      </c>
      <c r="G79" s="99">
        <f t="shared" si="1"/>
        <v>75</v>
      </c>
      <c r="L79" s="48"/>
      <c r="M79" s="48"/>
    </row>
    <row r="80" spans="1:13" ht="20.100000000000001" customHeight="1" x14ac:dyDescent="0.2">
      <c r="A80" s="51" t="s">
        <v>149</v>
      </c>
      <c r="B80" s="51">
        <v>210936633</v>
      </c>
      <c r="C80" s="52" t="s">
        <v>150</v>
      </c>
      <c r="D80" s="71">
        <v>5</v>
      </c>
      <c r="E80" s="72"/>
      <c r="F80" s="99">
        <v>15</v>
      </c>
      <c r="G80" s="99">
        <f t="shared" si="1"/>
        <v>75</v>
      </c>
      <c r="L80" s="48"/>
      <c r="M80" s="48"/>
    </row>
    <row r="81" spans="1:13" ht="20.100000000000001" customHeight="1" x14ac:dyDescent="0.2">
      <c r="A81" s="57" t="s">
        <v>151</v>
      </c>
      <c r="B81" s="57">
        <v>210936633</v>
      </c>
      <c r="C81" s="58" t="s">
        <v>152</v>
      </c>
      <c r="D81" s="71">
        <v>5</v>
      </c>
      <c r="E81" s="72"/>
      <c r="F81" s="99">
        <v>15</v>
      </c>
      <c r="G81" s="99">
        <f t="shared" si="1"/>
        <v>75</v>
      </c>
      <c r="L81" s="48"/>
      <c r="M81" s="48"/>
    </row>
    <row r="82" spans="1:13" ht="20.100000000000001" customHeight="1" x14ac:dyDescent="0.2">
      <c r="A82" s="51" t="s">
        <v>153</v>
      </c>
      <c r="B82" s="51">
        <v>210936633</v>
      </c>
      <c r="C82" s="52" t="s">
        <v>154</v>
      </c>
      <c r="D82" s="71">
        <v>5</v>
      </c>
      <c r="E82" s="72"/>
      <c r="F82" s="99">
        <v>15</v>
      </c>
      <c r="G82" s="99">
        <f t="shared" si="1"/>
        <v>75</v>
      </c>
      <c r="L82" s="48"/>
      <c r="M82" s="48"/>
    </row>
    <row r="83" spans="1:13" ht="20.100000000000001" customHeight="1" x14ac:dyDescent="0.2">
      <c r="A83" s="57" t="s">
        <v>155</v>
      </c>
      <c r="B83" s="57">
        <v>210936633</v>
      </c>
      <c r="C83" s="58" t="s">
        <v>156</v>
      </c>
      <c r="D83" s="71">
        <v>5</v>
      </c>
      <c r="E83" s="72"/>
      <c r="F83" s="99">
        <v>15</v>
      </c>
      <c r="G83" s="99">
        <f t="shared" si="1"/>
        <v>75</v>
      </c>
      <c r="L83" s="48"/>
      <c r="M83" s="48"/>
    </row>
    <row r="84" spans="1:13" ht="20.100000000000001" customHeight="1" x14ac:dyDescent="0.2">
      <c r="A84" s="74" t="s">
        <v>157</v>
      </c>
      <c r="B84" s="50" t="s">
        <v>158</v>
      </c>
      <c r="C84" s="58" t="s">
        <v>159</v>
      </c>
      <c r="D84" s="71">
        <v>5</v>
      </c>
      <c r="E84" s="72"/>
      <c r="F84" s="99">
        <v>15</v>
      </c>
      <c r="G84" s="99">
        <f t="shared" si="1"/>
        <v>75</v>
      </c>
      <c r="L84" s="48"/>
      <c r="M84" s="48"/>
    </row>
    <row r="85" spans="1:13" ht="20.100000000000001" customHeight="1" x14ac:dyDescent="0.25">
      <c r="A85" s="74"/>
      <c r="B85" s="50"/>
      <c r="C85" s="58"/>
      <c r="D85" s="75">
        <f>SUM(D59:D84)</f>
        <v>165</v>
      </c>
      <c r="E85" s="72"/>
      <c r="F85" s="99"/>
      <c r="G85" s="99"/>
      <c r="L85" s="48"/>
      <c r="M85" s="48"/>
    </row>
    <row r="86" spans="1:13" ht="20.100000000000001" customHeight="1" x14ac:dyDescent="0.2">
      <c r="A86" s="51" t="s">
        <v>160</v>
      </c>
      <c r="B86" s="51" t="s">
        <v>161</v>
      </c>
      <c r="C86" s="52" t="s">
        <v>162</v>
      </c>
      <c r="D86" s="71">
        <v>5</v>
      </c>
      <c r="E86" s="72"/>
      <c r="F86" s="99">
        <v>35</v>
      </c>
      <c r="G86" s="99">
        <f t="shared" ref="G86:G111" si="2">D86*F86</f>
        <v>175</v>
      </c>
      <c r="L86" s="48"/>
      <c r="M86" s="48"/>
    </row>
    <row r="87" spans="1:13" ht="20.100000000000001" customHeight="1" x14ac:dyDescent="0.2">
      <c r="A87" s="57" t="s">
        <v>163</v>
      </c>
      <c r="B87" s="57" t="s">
        <v>164</v>
      </c>
      <c r="C87" s="58" t="s">
        <v>165</v>
      </c>
      <c r="D87" s="71">
        <v>5</v>
      </c>
      <c r="E87" s="72"/>
      <c r="F87" s="99">
        <v>35</v>
      </c>
      <c r="G87" s="99">
        <f t="shared" si="2"/>
        <v>175</v>
      </c>
      <c r="L87" s="48"/>
      <c r="M87" s="48"/>
    </row>
    <row r="88" spans="1:13" ht="20.100000000000001" customHeight="1" x14ac:dyDescent="0.2">
      <c r="A88" s="51" t="s">
        <v>166</v>
      </c>
      <c r="B88" s="51" t="s">
        <v>167</v>
      </c>
      <c r="C88" s="52" t="s">
        <v>168</v>
      </c>
      <c r="D88" s="71">
        <v>5</v>
      </c>
      <c r="E88" s="72"/>
      <c r="F88" s="99">
        <v>35</v>
      </c>
      <c r="G88" s="99">
        <f t="shared" si="2"/>
        <v>175</v>
      </c>
      <c r="L88" s="48"/>
      <c r="M88" s="48"/>
    </row>
    <row r="89" spans="1:13" ht="20.100000000000001" customHeight="1" x14ac:dyDescent="0.2">
      <c r="A89" s="57" t="s">
        <v>169</v>
      </c>
      <c r="B89" s="57">
        <v>190906311</v>
      </c>
      <c r="C89" s="58" t="s">
        <v>170</v>
      </c>
      <c r="D89" s="71">
        <v>5</v>
      </c>
      <c r="E89" s="72"/>
      <c r="F89" s="99">
        <v>35</v>
      </c>
      <c r="G89" s="99">
        <f t="shared" si="2"/>
        <v>175</v>
      </c>
      <c r="L89" s="48"/>
      <c r="M89" s="48"/>
    </row>
    <row r="90" spans="1:13" ht="20.100000000000001" customHeight="1" x14ac:dyDescent="0.2">
      <c r="A90" s="51" t="s">
        <v>171</v>
      </c>
      <c r="B90" s="51" t="s">
        <v>172</v>
      </c>
      <c r="C90" s="52" t="s">
        <v>173</v>
      </c>
      <c r="D90" s="71">
        <v>10</v>
      </c>
      <c r="E90" s="72"/>
      <c r="F90" s="99">
        <v>35</v>
      </c>
      <c r="G90" s="99">
        <f t="shared" si="2"/>
        <v>350</v>
      </c>
      <c r="L90" s="48"/>
      <c r="M90" s="48"/>
    </row>
    <row r="91" spans="1:13" ht="20.100000000000001" customHeight="1" x14ac:dyDescent="0.2">
      <c r="A91" s="57" t="s">
        <v>174</v>
      </c>
      <c r="B91" s="57" t="s">
        <v>175</v>
      </c>
      <c r="C91" s="58" t="s">
        <v>176</v>
      </c>
      <c r="D91" s="71">
        <v>10</v>
      </c>
      <c r="E91" s="72"/>
      <c r="F91" s="99">
        <v>35</v>
      </c>
      <c r="G91" s="99">
        <f t="shared" si="2"/>
        <v>350</v>
      </c>
      <c r="L91" s="48"/>
      <c r="M91" s="48"/>
    </row>
    <row r="92" spans="1:13" ht="20.100000000000001" customHeight="1" x14ac:dyDescent="0.2">
      <c r="A92" s="51" t="s">
        <v>177</v>
      </c>
      <c r="B92" s="51" t="s">
        <v>178</v>
      </c>
      <c r="C92" s="52" t="s">
        <v>179</v>
      </c>
      <c r="D92" s="71">
        <v>10</v>
      </c>
      <c r="E92" s="72"/>
      <c r="F92" s="99">
        <v>35</v>
      </c>
      <c r="G92" s="99">
        <f t="shared" si="2"/>
        <v>350</v>
      </c>
      <c r="L92" s="48"/>
      <c r="M92" s="48"/>
    </row>
    <row r="93" spans="1:13" ht="20.100000000000001" customHeight="1" x14ac:dyDescent="0.2">
      <c r="A93" s="57" t="s">
        <v>180</v>
      </c>
      <c r="B93" s="57" t="s">
        <v>181</v>
      </c>
      <c r="C93" s="58" t="s">
        <v>182</v>
      </c>
      <c r="D93" s="71">
        <v>10</v>
      </c>
      <c r="E93" s="72"/>
      <c r="F93" s="99">
        <v>35</v>
      </c>
      <c r="G93" s="99">
        <f t="shared" si="2"/>
        <v>350</v>
      </c>
      <c r="L93" s="48"/>
      <c r="M93" s="48"/>
    </row>
    <row r="94" spans="1:13" ht="20.100000000000001" customHeight="1" x14ac:dyDescent="0.2">
      <c r="A94" s="51" t="s">
        <v>183</v>
      </c>
      <c r="B94" s="51" t="s">
        <v>184</v>
      </c>
      <c r="C94" s="52" t="s">
        <v>185</v>
      </c>
      <c r="D94" s="71">
        <v>10</v>
      </c>
      <c r="E94" s="72"/>
      <c r="F94" s="99">
        <v>35</v>
      </c>
      <c r="G94" s="99">
        <f t="shared" si="2"/>
        <v>350</v>
      </c>
      <c r="L94" s="48"/>
      <c r="M94" s="48"/>
    </row>
    <row r="95" spans="1:13" ht="20.100000000000001" customHeight="1" x14ac:dyDescent="0.2">
      <c r="A95" s="57" t="s">
        <v>186</v>
      </c>
      <c r="B95" s="57">
        <v>200112208</v>
      </c>
      <c r="C95" s="58" t="s">
        <v>187</v>
      </c>
      <c r="D95" s="71">
        <v>10</v>
      </c>
      <c r="E95" s="72"/>
      <c r="F95" s="99">
        <v>35</v>
      </c>
      <c r="G95" s="99">
        <f t="shared" si="2"/>
        <v>350</v>
      </c>
      <c r="L95" s="48"/>
      <c r="M95" s="48"/>
    </row>
    <row r="96" spans="1:13" ht="20.100000000000001" customHeight="1" x14ac:dyDescent="0.2">
      <c r="A96" s="51" t="s">
        <v>188</v>
      </c>
      <c r="B96" s="51" t="s">
        <v>161</v>
      </c>
      <c r="C96" s="52" t="s">
        <v>189</v>
      </c>
      <c r="D96" s="71">
        <v>10</v>
      </c>
      <c r="E96" s="72"/>
      <c r="F96" s="99">
        <v>35</v>
      </c>
      <c r="G96" s="99">
        <f t="shared" si="2"/>
        <v>350</v>
      </c>
      <c r="L96" s="48"/>
      <c r="M96" s="48"/>
    </row>
    <row r="97" spans="1:13" ht="20.100000000000001" customHeight="1" x14ac:dyDescent="0.2">
      <c r="A97" s="57" t="s">
        <v>190</v>
      </c>
      <c r="B97" s="57" t="s">
        <v>164</v>
      </c>
      <c r="C97" s="58" t="s">
        <v>191</v>
      </c>
      <c r="D97" s="71">
        <v>5</v>
      </c>
      <c r="E97" s="72"/>
      <c r="F97" s="99">
        <v>35</v>
      </c>
      <c r="G97" s="99">
        <f t="shared" si="2"/>
        <v>175</v>
      </c>
      <c r="L97" s="48"/>
      <c r="M97" s="48"/>
    </row>
    <row r="98" spans="1:13" ht="20.100000000000001" customHeight="1" x14ac:dyDescent="0.2">
      <c r="A98" s="51" t="s">
        <v>192</v>
      </c>
      <c r="B98" s="51" t="s">
        <v>167</v>
      </c>
      <c r="C98" s="52" t="s">
        <v>193</v>
      </c>
      <c r="D98" s="71">
        <v>5</v>
      </c>
      <c r="E98" s="72"/>
      <c r="F98" s="99">
        <v>35</v>
      </c>
      <c r="G98" s="99">
        <f t="shared" si="2"/>
        <v>175</v>
      </c>
      <c r="L98" s="48"/>
      <c r="M98" s="48"/>
    </row>
    <row r="99" spans="1:13" ht="20.100000000000001" customHeight="1" x14ac:dyDescent="0.2">
      <c r="A99" s="57" t="s">
        <v>194</v>
      </c>
      <c r="B99" s="57" t="s">
        <v>195</v>
      </c>
      <c r="C99" s="58" t="s">
        <v>196</v>
      </c>
      <c r="D99" s="71">
        <v>5</v>
      </c>
      <c r="E99" s="72"/>
      <c r="F99" s="99">
        <v>35</v>
      </c>
      <c r="G99" s="99">
        <f t="shared" si="2"/>
        <v>175</v>
      </c>
      <c r="L99" s="48"/>
      <c r="M99" s="48"/>
    </row>
    <row r="100" spans="1:13" ht="20.100000000000001" customHeight="1" x14ac:dyDescent="0.2">
      <c r="A100" s="51" t="s">
        <v>197</v>
      </c>
      <c r="B100" s="51" t="s">
        <v>198</v>
      </c>
      <c r="C100" s="52" t="s">
        <v>199</v>
      </c>
      <c r="D100" s="71">
        <v>5</v>
      </c>
      <c r="E100" s="72"/>
      <c r="F100" s="99">
        <v>35</v>
      </c>
      <c r="G100" s="99">
        <f t="shared" si="2"/>
        <v>175</v>
      </c>
      <c r="L100" s="48"/>
      <c r="M100" s="48"/>
    </row>
    <row r="101" spans="1:13" ht="20.100000000000001" customHeight="1" x14ac:dyDescent="0.2">
      <c r="A101" s="57" t="s">
        <v>200</v>
      </c>
      <c r="B101" s="57" t="s">
        <v>175</v>
      </c>
      <c r="C101" s="58" t="s">
        <v>201</v>
      </c>
      <c r="D101" s="71">
        <v>5</v>
      </c>
      <c r="E101" s="72"/>
      <c r="F101" s="99">
        <v>35</v>
      </c>
      <c r="G101" s="99">
        <f t="shared" si="2"/>
        <v>175</v>
      </c>
      <c r="L101" s="48"/>
      <c r="M101" s="48"/>
    </row>
    <row r="102" spans="1:13" ht="20.100000000000001" customHeight="1" x14ac:dyDescent="0.2">
      <c r="A102" s="51" t="s">
        <v>202</v>
      </c>
      <c r="B102" s="51" t="s">
        <v>161</v>
      </c>
      <c r="C102" s="52" t="s">
        <v>203</v>
      </c>
      <c r="D102" s="71">
        <v>5</v>
      </c>
      <c r="E102" s="72"/>
      <c r="F102" s="99">
        <v>35</v>
      </c>
      <c r="G102" s="99">
        <f t="shared" si="2"/>
        <v>175</v>
      </c>
      <c r="L102" s="48"/>
      <c r="M102" s="48"/>
    </row>
    <row r="103" spans="1:13" ht="20.100000000000001" customHeight="1" x14ac:dyDescent="0.2">
      <c r="A103" s="57" t="s">
        <v>204</v>
      </c>
      <c r="B103" s="57" t="s">
        <v>181</v>
      </c>
      <c r="C103" s="58" t="s">
        <v>205</v>
      </c>
      <c r="D103" s="71">
        <v>5</v>
      </c>
      <c r="E103" s="72"/>
      <c r="F103" s="99">
        <v>35</v>
      </c>
      <c r="G103" s="99">
        <f t="shared" si="2"/>
        <v>175</v>
      </c>
      <c r="L103" s="48"/>
      <c r="M103" s="48"/>
    </row>
    <row r="104" spans="1:13" ht="20.100000000000001" customHeight="1" x14ac:dyDescent="0.2">
      <c r="A104" s="51" t="s">
        <v>206</v>
      </c>
      <c r="B104" s="73" t="s">
        <v>207</v>
      </c>
      <c r="C104" s="52" t="s">
        <v>208</v>
      </c>
      <c r="D104" s="71">
        <v>5</v>
      </c>
      <c r="E104" s="72"/>
      <c r="F104" s="99">
        <v>35</v>
      </c>
      <c r="G104" s="99">
        <f t="shared" si="2"/>
        <v>175</v>
      </c>
      <c r="L104" s="48"/>
      <c r="M104" s="48"/>
    </row>
    <row r="105" spans="1:13" ht="20.100000000000001" customHeight="1" x14ac:dyDescent="0.2">
      <c r="A105" s="54" t="s">
        <v>209</v>
      </c>
      <c r="B105" s="54" t="s">
        <v>161</v>
      </c>
      <c r="C105" s="55" t="s">
        <v>210</v>
      </c>
      <c r="D105" s="71">
        <v>5</v>
      </c>
      <c r="E105" s="72"/>
      <c r="F105" s="99">
        <v>35</v>
      </c>
      <c r="G105" s="99">
        <f t="shared" si="2"/>
        <v>175</v>
      </c>
      <c r="L105" s="48"/>
      <c r="M105" s="48"/>
    </row>
    <row r="106" spans="1:13" ht="20.100000000000001" customHeight="1" x14ac:dyDescent="0.2">
      <c r="A106" s="51" t="s">
        <v>211</v>
      </c>
      <c r="B106" s="51" t="s">
        <v>164</v>
      </c>
      <c r="C106" s="52" t="s">
        <v>212</v>
      </c>
      <c r="D106" s="71">
        <v>5</v>
      </c>
      <c r="E106" s="72"/>
      <c r="F106" s="99">
        <v>35</v>
      </c>
      <c r="G106" s="99">
        <f t="shared" si="2"/>
        <v>175</v>
      </c>
      <c r="L106" s="48"/>
      <c r="M106" s="48"/>
    </row>
    <row r="107" spans="1:13" ht="20.100000000000001" customHeight="1" x14ac:dyDescent="0.2">
      <c r="A107" s="57" t="s">
        <v>213</v>
      </c>
      <c r="B107" s="57" t="s">
        <v>167</v>
      </c>
      <c r="C107" s="58" t="s">
        <v>214</v>
      </c>
      <c r="D107" s="71">
        <v>5</v>
      </c>
      <c r="E107" s="72"/>
      <c r="F107" s="99">
        <v>35</v>
      </c>
      <c r="G107" s="99">
        <f t="shared" si="2"/>
        <v>175</v>
      </c>
      <c r="L107" s="48"/>
      <c r="M107" s="48"/>
    </row>
    <row r="108" spans="1:13" ht="20.100000000000001" customHeight="1" x14ac:dyDescent="0.2">
      <c r="A108" s="51" t="s">
        <v>215</v>
      </c>
      <c r="B108" s="51" t="s">
        <v>195</v>
      </c>
      <c r="C108" s="52" t="s">
        <v>216</v>
      </c>
      <c r="D108" s="71">
        <v>5</v>
      </c>
      <c r="E108" s="72"/>
      <c r="F108" s="99">
        <v>35</v>
      </c>
      <c r="G108" s="99">
        <f t="shared" si="2"/>
        <v>175</v>
      </c>
      <c r="L108" s="48"/>
      <c r="M108" s="48"/>
    </row>
    <row r="109" spans="1:13" ht="20.100000000000001" customHeight="1" x14ac:dyDescent="0.2">
      <c r="A109" s="57" t="s">
        <v>217</v>
      </c>
      <c r="B109" s="57" t="s">
        <v>198</v>
      </c>
      <c r="C109" s="58" t="s">
        <v>218</v>
      </c>
      <c r="D109" s="71">
        <v>5</v>
      </c>
      <c r="E109" s="72"/>
      <c r="F109" s="99">
        <v>35</v>
      </c>
      <c r="G109" s="99">
        <f t="shared" si="2"/>
        <v>175</v>
      </c>
      <c r="L109" s="48"/>
      <c r="M109" s="48"/>
    </row>
    <row r="110" spans="1:13" ht="20.100000000000001" customHeight="1" x14ac:dyDescent="0.2">
      <c r="A110" s="51" t="s">
        <v>219</v>
      </c>
      <c r="B110" s="51" t="s">
        <v>175</v>
      </c>
      <c r="C110" s="52" t="s">
        <v>220</v>
      </c>
      <c r="D110" s="71">
        <v>5</v>
      </c>
      <c r="E110" s="72"/>
      <c r="F110" s="99">
        <v>35</v>
      </c>
      <c r="G110" s="99">
        <f t="shared" si="2"/>
        <v>175</v>
      </c>
      <c r="L110" s="48"/>
      <c r="M110" s="48"/>
    </row>
    <row r="111" spans="1:13" ht="20.100000000000001" customHeight="1" x14ac:dyDescent="0.2">
      <c r="A111" s="74" t="s">
        <v>221</v>
      </c>
      <c r="B111" s="50" t="s">
        <v>175</v>
      </c>
      <c r="C111" s="52" t="s">
        <v>222</v>
      </c>
      <c r="D111" s="71">
        <v>5</v>
      </c>
      <c r="E111" s="72"/>
      <c r="F111" s="99">
        <v>35</v>
      </c>
      <c r="G111" s="99">
        <f t="shared" si="2"/>
        <v>175</v>
      </c>
      <c r="L111" s="48"/>
      <c r="M111" s="48"/>
    </row>
    <row r="112" spans="1:13" ht="20.100000000000001" customHeight="1" x14ac:dyDescent="0.25">
      <c r="A112" s="74"/>
      <c r="B112" s="50"/>
      <c r="C112" s="52"/>
      <c r="D112" s="75">
        <f>SUM(D86:D111)</f>
        <v>165</v>
      </c>
      <c r="E112" s="72"/>
      <c r="F112" s="99"/>
      <c r="G112" s="99"/>
      <c r="L112" s="48"/>
      <c r="M112" s="48"/>
    </row>
    <row r="113" spans="1:13" ht="20.100000000000001" customHeight="1" x14ac:dyDescent="0.2">
      <c r="A113" s="50" t="s">
        <v>223</v>
      </c>
      <c r="B113" s="50">
        <v>190805267</v>
      </c>
      <c r="C113" s="52" t="s">
        <v>224</v>
      </c>
      <c r="D113" s="71">
        <v>2</v>
      </c>
      <c r="E113" s="72"/>
      <c r="F113" s="99">
        <v>30</v>
      </c>
      <c r="G113" s="103">
        <f t="shared" ref="G113:G157" si="3">+D113*F113</f>
        <v>60</v>
      </c>
      <c r="L113" s="48"/>
      <c r="M113" s="48"/>
    </row>
    <row r="114" spans="1:13" ht="20.100000000000001" customHeight="1" x14ac:dyDescent="0.2">
      <c r="A114" s="50" t="s">
        <v>225</v>
      </c>
      <c r="B114" s="50" t="s">
        <v>226</v>
      </c>
      <c r="C114" s="52" t="s">
        <v>227</v>
      </c>
      <c r="D114" s="71">
        <v>2</v>
      </c>
      <c r="E114" s="72"/>
      <c r="F114" s="99">
        <v>30</v>
      </c>
      <c r="G114" s="103">
        <f t="shared" si="3"/>
        <v>60</v>
      </c>
      <c r="L114" s="48"/>
      <c r="M114" s="48"/>
    </row>
    <row r="115" spans="1:13" ht="20.100000000000001" customHeight="1" x14ac:dyDescent="0.2">
      <c r="A115" s="50" t="s">
        <v>228</v>
      </c>
      <c r="B115" s="50" t="s">
        <v>229</v>
      </c>
      <c r="C115" s="52" t="s">
        <v>230</v>
      </c>
      <c r="D115" s="71">
        <v>2</v>
      </c>
      <c r="E115" s="72"/>
      <c r="F115" s="99">
        <v>30</v>
      </c>
      <c r="G115" s="103">
        <f t="shared" si="3"/>
        <v>60</v>
      </c>
      <c r="L115" s="48"/>
      <c r="M115" s="48"/>
    </row>
    <row r="116" spans="1:13" ht="20.100000000000001" customHeight="1" x14ac:dyDescent="0.2">
      <c r="A116" s="50" t="s">
        <v>231</v>
      </c>
      <c r="B116" s="50" t="s">
        <v>232</v>
      </c>
      <c r="C116" s="52" t="s">
        <v>233</v>
      </c>
      <c r="D116" s="71">
        <v>2</v>
      </c>
      <c r="E116" s="72"/>
      <c r="F116" s="99">
        <v>30</v>
      </c>
      <c r="G116" s="103">
        <f t="shared" si="3"/>
        <v>60</v>
      </c>
      <c r="L116" s="48"/>
      <c r="M116" s="48"/>
    </row>
    <row r="117" spans="1:13" ht="20.100000000000001" customHeight="1" x14ac:dyDescent="0.2">
      <c r="A117" s="50" t="s">
        <v>234</v>
      </c>
      <c r="B117" s="50" t="s">
        <v>235</v>
      </c>
      <c r="C117" s="52" t="s">
        <v>236</v>
      </c>
      <c r="D117" s="71">
        <v>2</v>
      </c>
      <c r="E117" s="72"/>
      <c r="F117" s="99">
        <v>30</v>
      </c>
      <c r="G117" s="103">
        <f t="shared" si="3"/>
        <v>60</v>
      </c>
      <c r="L117" s="48"/>
      <c r="M117" s="48"/>
    </row>
    <row r="118" spans="1:13" ht="20.100000000000001" customHeight="1" x14ac:dyDescent="0.2">
      <c r="A118" s="50" t="s">
        <v>237</v>
      </c>
      <c r="B118" s="50" t="s">
        <v>238</v>
      </c>
      <c r="C118" s="52" t="s">
        <v>239</v>
      </c>
      <c r="D118" s="71">
        <v>2</v>
      </c>
      <c r="E118" s="72"/>
      <c r="F118" s="99">
        <v>30</v>
      </c>
      <c r="G118" s="103">
        <f t="shared" si="3"/>
        <v>60</v>
      </c>
      <c r="L118" s="48"/>
      <c r="M118" s="48"/>
    </row>
    <row r="119" spans="1:13" ht="20.100000000000001" customHeight="1" x14ac:dyDescent="0.2">
      <c r="A119" s="50" t="s">
        <v>240</v>
      </c>
      <c r="B119" s="50" t="s">
        <v>241</v>
      </c>
      <c r="C119" s="52" t="s">
        <v>242</v>
      </c>
      <c r="D119" s="71">
        <v>2</v>
      </c>
      <c r="E119" s="72"/>
      <c r="F119" s="99">
        <v>30</v>
      </c>
      <c r="G119" s="103">
        <f t="shared" si="3"/>
        <v>60</v>
      </c>
      <c r="L119" s="48"/>
      <c r="M119" s="48"/>
    </row>
    <row r="120" spans="1:13" ht="20.100000000000001" customHeight="1" x14ac:dyDescent="0.2">
      <c r="A120" s="50" t="s">
        <v>243</v>
      </c>
      <c r="B120" s="50" t="s">
        <v>244</v>
      </c>
      <c r="C120" s="52" t="s">
        <v>245</v>
      </c>
      <c r="D120" s="71">
        <v>1</v>
      </c>
      <c r="E120" s="72"/>
      <c r="F120" s="99">
        <v>30</v>
      </c>
      <c r="G120" s="103">
        <f t="shared" si="3"/>
        <v>30</v>
      </c>
      <c r="L120" s="48"/>
      <c r="M120" s="48"/>
    </row>
    <row r="121" spans="1:13" ht="20.100000000000001" customHeight="1" x14ac:dyDescent="0.2">
      <c r="A121" s="50" t="s">
        <v>246</v>
      </c>
      <c r="B121" s="50" t="s">
        <v>247</v>
      </c>
      <c r="C121" s="52" t="s">
        <v>248</v>
      </c>
      <c r="D121" s="71">
        <v>2</v>
      </c>
      <c r="E121" s="72"/>
      <c r="F121" s="99">
        <v>30</v>
      </c>
      <c r="G121" s="103">
        <f t="shared" si="3"/>
        <v>60</v>
      </c>
      <c r="L121" s="48"/>
      <c r="M121" s="48"/>
    </row>
    <row r="122" spans="1:13" ht="20.100000000000001" customHeight="1" x14ac:dyDescent="0.2">
      <c r="A122" s="50" t="s">
        <v>249</v>
      </c>
      <c r="B122" s="50" t="s">
        <v>250</v>
      </c>
      <c r="C122" s="52" t="s">
        <v>251</v>
      </c>
      <c r="D122" s="71">
        <v>2</v>
      </c>
      <c r="E122" s="72"/>
      <c r="F122" s="99">
        <v>30</v>
      </c>
      <c r="G122" s="103">
        <f t="shared" si="3"/>
        <v>60</v>
      </c>
      <c r="L122" s="48"/>
      <c r="M122" s="48"/>
    </row>
    <row r="123" spans="1:13" ht="20.100000000000001" customHeight="1" x14ac:dyDescent="0.2">
      <c r="A123" s="50" t="s">
        <v>252</v>
      </c>
      <c r="B123" s="50" t="s">
        <v>253</v>
      </c>
      <c r="C123" s="52" t="s">
        <v>254</v>
      </c>
      <c r="D123" s="71">
        <v>2</v>
      </c>
      <c r="E123" s="72"/>
      <c r="F123" s="99">
        <v>30</v>
      </c>
      <c r="G123" s="103">
        <f t="shared" si="3"/>
        <v>60</v>
      </c>
      <c r="L123" s="48"/>
      <c r="M123" s="48"/>
    </row>
    <row r="124" spans="1:13" ht="20.100000000000001" customHeight="1" x14ac:dyDescent="0.2">
      <c r="A124" s="50" t="s">
        <v>255</v>
      </c>
      <c r="B124" s="50" t="s">
        <v>256</v>
      </c>
      <c r="C124" s="52" t="s">
        <v>257</v>
      </c>
      <c r="D124" s="71">
        <v>2</v>
      </c>
      <c r="E124" s="72"/>
      <c r="F124" s="99">
        <v>30</v>
      </c>
      <c r="G124" s="103">
        <f t="shared" si="3"/>
        <v>60</v>
      </c>
      <c r="L124" s="48"/>
      <c r="M124" s="48"/>
    </row>
    <row r="125" spans="1:13" ht="20.100000000000001" customHeight="1" x14ac:dyDescent="0.2">
      <c r="A125" s="50" t="s">
        <v>258</v>
      </c>
      <c r="B125" s="50" t="s">
        <v>259</v>
      </c>
      <c r="C125" s="52" t="s">
        <v>260</v>
      </c>
      <c r="D125" s="71">
        <v>2</v>
      </c>
      <c r="E125" s="72"/>
      <c r="F125" s="99">
        <v>30</v>
      </c>
      <c r="G125" s="103">
        <f t="shared" si="3"/>
        <v>60</v>
      </c>
      <c r="L125" s="48"/>
      <c r="M125" s="48"/>
    </row>
    <row r="126" spans="1:13" ht="20.100000000000001" customHeight="1" x14ac:dyDescent="0.2">
      <c r="A126" s="50" t="s">
        <v>261</v>
      </c>
      <c r="B126" s="50" t="s">
        <v>262</v>
      </c>
      <c r="C126" s="52" t="s">
        <v>263</v>
      </c>
      <c r="D126" s="71">
        <v>2</v>
      </c>
      <c r="E126" s="72"/>
      <c r="F126" s="99">
        <v>30</v>
      </c>
      <c r="G126" s="103">
        <f t="shared" si="3"/>
        <v>60</v>
      </c>
      <c r="L126" s="48"/>
      <c r="M126" s="48"/>
    </row>
    <row r="127" spans="1:13" ht="20.100000000000001" customHeight="1" x14ac:dyDescent="0.2">
      <c r="A127" s="50" t="s">
        <v>264</v>
      </c>
      <c r="B127" s="50" t="s">
        <v>259</v>
      </c>
      <c r="C127" s="52" t="s">
        <v>265</v>
      </c>
      <c r="D127" s="71">
        <v>2</v>
      </c>
      <c r="E127" s="72"/>
      <c r="F127" s="99">
        <v>30</v>
      </c>
      <c r="G127" s="103">
        <f t="shared" si="3"/>
        <v>60</v>
      </c>
      <c r="L127" s="48"/>
      <c r="M127" s="48"/>
    </row>
    <row r="128" spans="1:13" ht="20.100000000000001" customHeight="1" x14ac:dyDescent="0.2">
      <c r="A128" s="50" t="s">
        <v>266</v>
      </c>
      <c r="B128" s="50" t="s">
        <v>267</v>
      </c>
      <c r="C128" s="52" t="s">
        <v>268</v>
      </c>
      <c r="D128" s="71">
        <v>2</v>
      </c>
      <c r="E128" s="72"/>
      <c r="F128" s="99">
        <v>30</v>
      </c>
      <c r="G128" s="103">
        <f t="shared" si="3"/>
        <v>60</v>
      </c>
      <c r="L128" s="48"/>
      <c r="M128" s="48"/>
    </row>
    <row r="129" spans="1:13" ht="20.100000000000001" customHeight="1" x14ac:dyDescent="0.2">
      <c r="A129" s="50" t="s">
        <v>269</v>
      </c>
      <c r="B129" s="50" t="s">
        <v>270</v>
      </c>
      <c r="C129" s="52" t="s">
        <v>271</v>
      </c>
      <c r="D129" s="71">
        <v>2</v>
      </c>
      <c r="E129" s="72"/>
      <c r="F129" s="99">
        <v>30</v>
      </c>
      <c r="G129" s="103">
        <f t="shared" si="3"/>
        <v>60</v>
      </c>
      <c r="L129" s="48"/>
      <c r="M129" s="48"/>
    </row>
    <row r="130" spans="1:13" ht="20.100000000000001" customHeight="1" x14ac:dyDescent="0.2">
      <c r="A130" s="50" t="s">
        <v>272</v>
      </c>
      <c r="B130" s="50" t="s">
        <v>273</v>
      </c>
      <c r="C130" s="52" t="s">
        <v>274</v>
      </c>
      <c r="D130" s="71">
        <v>2</v>
      </c>
      <c r="E130" s="72"/>
      <c r="F130" s="99">
        <v>30</v>
      </c>
      <c r="G130" s="103">
        <f t="shared" si="3"/>
        <v>60</v>
      </c>
      <c r="L130" s="48"/>
      <c r="M130" s="48"/>
    </row>
    <row r="131" spans="1:13" ht="20.100000000000001" customHeight="1" x14ac:dyDescent="0.2">
      <c r="A131" s="50" t="s">
        <v>275</v>
      </c>
      <c r="B131" s="50" t="s">
        <v>226</v>
      </c>
      <c r="C131" s="52" t="s">
        <v>276</v>
      </c>
      <c r="D131" s="71">
        <v>2</v>
      </c>
      <c r="E131" s="72"/>
      <c r="F131" s="99">
        <v>30</v>
      </c>
      <c r="G131" s="103">
        <f t="shared" si="3"/>
        <v>60</v>
      </c>
      <c r="L131" s="48"/>
      <c r="M131" s="48"/>
    </row>
    <row r="132" spans="1:13" ht="20.100000000000001" customHeight="1" x14ac:dyDescent="0.2">
      <c r="A132" s="50" t="s">
        <v>277</v>
      </c>
      <c r="B132" s="50" t="s">
        <v>229</v>
      </c>
      <c r="C132" s="52" t="s">
        <v>278</v>
      </c>
      <c r="D132" s="71">
        <v>2</v>
      </c>
      <c r="E132" s="72"/>
      <c r="F132" s="99">
        <v>30</v>
      </c>
      <c r="G132" s="103">
        <f t="shared" si="3"/>
        <v>60</v>
      </c>
      <c r="L132" s="48"/>
      <c r="M132" s="48"/>
    </row>
    <row r="133" spans="1:13" ht="20.100000000000001" customHeight="1" x14ac:dyDescent="0.2">
      <c r="A133" s="50" t="s">
        <v>279</v>
      </c>
      <c r="B133" s="50" t="s">
        <v>232</v>
      </c>
      <c r="C133" s="52" t="s">
        <v>280</v>
      </c>
      <c r="D133" s="71">
        <v>2</v>
      </c>
      <c r="E133" s="72"/>
      <c r="F133" s="99">
        <v>30</v>
      </c>
      <c r="G133" s="103">
        <f t="shared" si="3"/>
        <v>60</v>
      </c>
      <c r="L133" s="48"/>
      <c r="M133" s="48"/>
    </row>
    <row r="134" spans="1:13" ht="20.100000000000001" customHeight="1" x14ac:dyDescent="0.2">
      <c r="A134" s="50" t="s">
        <v>281</v>
      </c>
      <c r="B134" s="50" t="s">
        <v>235</v>
      </c>
      <c r="C134" s="52" t="s">
        <v>282</v>
      </c>
      <c r="D134" s="71">
        <v>2</v>
      </c>
      <c r="E134" s="72"/>
      <c r="F134" s="99">
        <v>30</v>
      </c>
      <c r="G134" s="103">
        <f t="shared" si="3"/>
        <v>60</v>
      </c>
      <c r="L134" s="48"/>
      <c r="M134" s="48"/>
    </row>
    <row r="135" spans="1:13" ht="20.100000000000001" customHeight="1" x14ac:dyDescent="0.2">
      <c r="A135" s="50" t="s">
        <v>283</v>
      </c>
      <c r="B135" s="50" t="s">
        <v>238</v>
      </c>
      <c r="C135" s="52" t="s">
        <v>284</v>
      </c>
      <c r="D135" s="71">
        <v>2</v>
      </c>
      <c r="E135" s="72"/>
      <c r="F135" s="99">
        <v>30</v>
      </c>
      <c r="G135" s="103">
        <f t="shared" si="3"/>
        <v>60</v>
      </c>
      <c r="L135" s="48"/>
      <c r="M135" s="48"/>
    </row>
    <row r="136" spans="1:13" ht="20.100000000000001" customHeight="1" x14ac:dyDescent="0.2">
      <c r="A136" s="50" t="s">
        <v>285</v>
      </c>
      <c r="B136" s="50" t="s">
        <v>241</v>
      </c>
      <c r="C136" s="52" t="s">
        <v>286</v>
      </c>
      <c r="D136" s="71">
        <v>2</v>
      </c>
      <c r="E136" s="72"/>
      <c r="F136" s="99">
        <v>30</v>
      </c>
      <c r="G136" s="103">
        <f t="shared" si="3"/>
        <v>60</v>
      </c>
      <c r="L136" s="48"/>
      <c r="M136" s="48"/>
    </row>
    <row r="137" spans="1:13" ht="20.100000000000001" customHeight="1" x14ac:dyDescent="0.2">
      <c r="A137" s="50" t="s">
        <v>287</v>
      </c>
      <c r="B137" s="50" t="s">
        <v>244</v>
      </c>
      <c r="C137" s="52" t="s">
        <v>288</v>
      </c>
      <c r="D137" s="71">
        <v>2</v>
      </c>
      <c r="E137" s="72"/>
      <c r="F137" s="99">
        <v>30</v>
      </c>
      <c r="G137" s="103">
        <f t="shared" si="3"/>
        <v>60</v>
      </c>
      <c r="L137" s="48"/>
      <c r="M137" s="48"/>
    </row>
    <row r="138" spans="1:13" ht="20.100000000000001" customHeight="1" x14ac:dyDescent="0.2">
      <c r="A138" s="50" t="s">
        <v>289</v>
      </c>
      <c r="B138" s="50" t="s">
        <v>247</v>
      </c>
      <c r="C138" s="52" t="s">
        <v>290</v>
      </c>
      <c r="D138" s="71">
        <v>2</v>
      </c>
      <c r="E138" s="72"/>
      <c r="F138" s="99">
        <v>30</v>
      </c>
      <c r="G138" s="103">
        <f t="shared" si="3"/>
        <v>60</v>
      </c>
      <c r="L138" s="48"/>
      <c r="M138" s="48"/>
    </row>
    <row r="139" spans="1:13" ht="20.100000000000001" customHeight="1" x14ac:dyDescent="0.2">
      <c r="A139" s="74" t="s">
        <v>291</v>
      </c>
      <c r="B139" s="50" t="s">
        <v>250</v>
      </c>
      <c r="C139" s="52" t="s">
        <v>292</v>
      </c>
      <c r="D139" s="71">
        <v>2</v>
      </c>
      <c r="E139" s="72"/>
      <c r="F139" s="99">
        <v>30</v>
      </c>
      <c r="G139" s="103">
        <f t="shared" si="3"/>
        <v>60</v>
      </c>
      <c r="L139" s="48"/>
      <c r="M139" s="48"/>
    </row>
    <row r="140" spans="1:13" ht="20.100000000000001" customHeight="1" x14ac:dyDescent="0.2">
      <c r="A140" s="74" t="s">
        <v>293</v>
      </c>
      <c r="B140" s="50" t="s">
        <v>250</v>
      </c>
      <c r="C140" s="52" t="s">
        <v>294</v>
      </c>
      <c r="D140" s="71">
        <v>2</v>
      </c>
      <c r="E140" s="72"/>
      <c r="F140" s="99">
        <v>30</v>
      </c>
      <c r="G140" s="103">
        <f t="shared" si="3"/>
        <v>60</v>
      </c>
      <c r="L140" s="48"/>
      <c r="M140" s="48"/>
    </row>
    <row r="141" spans="1:13" ht="20.100000000000001" customHeight="1" x14ac:dyDescent="0.2">
      <c r="A141" s="74" t="s">
        <v>295</v>
      </c>
      <c r="B141" s="50" t="s">
        <v>253</v>
      </c>
      <c r="C141" s="52" t="s">
        <v>296</v>
      </c>
      <c r="D141" s="71">
        <v>2</v>
      </c>
      <c r="E141" s="72"/>
      <c r="F141" s="99">
        <v>30</v>
      </c>
      <c r="G141" s="103">
        <f t="shared" si="3"/>
        <v>60</v>
      </c>
      <c r="L141" s="48"/>
      <c r="M141" s="48"/>
    </row>
    <row r="142" spans="1:13" ht="20.100000000000001" customHeight="1" x14ac:dyDescent="0.2">
      <c r="A142" s="74" t="s">
        <v>297</v>
      </c>
      <c r="B142" s="50" t="s">
        <v>256</v>
      </c>
      <c r="C142" s="52" t="s">
        <v>298</v>
      </c>
      <c r="D142" s="71">
        <v>2</v>
      </c>
      <c r="E142" s="72"/>
      <c r="F142" s="99">
        <v>30</v>
      </c>
      <c r="G142" s="103">
        <f t="shared" si="3"/>
        <v>60</v>
      </c>
      <c r="L142" s="48"/>
      <c r="M142" s="48"/>
    </row>
    <row r="143" spans="1:13" ht="20.100000000000001" customHeight="1" x14ac:dyDescent="0.2">
      <c r="A143" s="74" t="s">
        <v>299</v>
      </c>
      <c r="B143" s="50" t="s">
        <v>300</v>
      </c>
      <c r="C143" s="52" t="s">
        <v>301</v>
      </c>
      <c r="D143" s="71">
        <v>2</v>
      </c>
      <c r="E143" s="72"/>
      <c r="F143" s="99">
        <v>30</v>
      </c>
      <c r="G143" s="103">
        <f t="shared" si="3"/>
        <v>60</v>
      </c>
      <c r="L143" s="48"/>
      <c r="M143" s="48"/>
    </row>
    <row r="144" spans="1:13" ht="20.100000000000001" customHeight="1" x14ac:dyDescent="0.2">
      <c r="A144" s="74" t="s">
        <v>302</v>
      </c>
      <c r="B144" s="50" t="s">
        <v>303</v>
      </c>
      <c r="C144" s="52" t="s">
        <v>304</v>
      </c>
      <c r="D144" s="71">
        <v>2</v>
      </c>
      <c r="E144" s="72"/>
      <c r="F144" s="99">
        <v>30</v>
      </c>
      <c r="G144" s="103">
        <f t="shared" si="3"/>
        <v>60</v>
      </c>
      <c r="L144" s="48"/>
      <c r="M144" s="48"/>
    </row>
    <row r="145" spans="1:13" ht="20.100000000000001" customHeight="1" x14ac:dyDescent="0.2">
      <c r="A145" s="74" t="s">
        <v>305</v>
      </c>
      <c r="B145" s="50" t="s">
        <v>306</v>
      </c>
      <c r="C145" s="52" t="s">
        <v>307</v>
      </c>
      <c r="D145" s="71">
        <v>2</v>
      </c>
      <c r="E145" s="72"/>
      <c r="F145" s="99">
        <v>30</v>
      </c>
      <c r="G145" s="103">
        <f t="shared" si="3"/>
        <v>60</v>
      </c>
      <c r="L145" s="48"/>
      <c r="M145" s="48"/>
    </row>
    <row r="146" spans="1:13" ht="20.100000000000001" customHeight="1" x14ac:dyDescent="0.2">
      <c r="A146" s="74" t="s">
        <v>308</v>
      </c>
      <c r="B146" s="50" t="s">
        <v>309</v>
      </c>
      <c r="C146" s="52" t="s">
        <v>310</v>
      </c>
      <c r="D146" s="71">
        <v>2</v>
      </c>
      <c r="E146" s="72"/>
      <c r="F146" s="99">
        <v>30</v>
      </c>
      <c r="G146" s="103">
        <f t="shared" si="3"/>
        <v>60</v>
      </c>
      <c r="L146" s="48"/>
      <c r="M146" s="48"/>
    </row>
    <row r="147" spans="1:13" ht="20.100000000000001" customHeight="1" x14ac:dyDescent="0.2">
      <c r="A147" s="74" t="s">
        <v>311</v>
      </c>
      <c r="B147" s="50" t="s">
        <v>312</v>
      </c>
      <c r="C147" s="52" t="s">
        <v>313</v>
      </c>
      <c r="D147" s="71">
        <v>2</v>
      </c>
      <c r="E147" s="72"/>
      <c r="F147" s="99">
        <v>30</v>
      </c>
      <c r="G147" s="103">
        <f t="shared" si="3"/>
        <v>60</v>
      </c>
      <c r="L147" s="48"/>
      <c r="M147" s="48"/>
    </row>
    <row r="148" spans="1:13" ht="20.100000000000001" customHeight="1" x14ac:dyDescent="0.2">
      <c r="A148" s="74" t="s">
        <v>314</v>
      </c>
      <c r="B148" s="50" t="s">
        <v>267</v>
      </c>
      <c r="C148" s="52" t="s">
        <v>315</v>
      </c>
      <c r="D148" s="71">
        <v>2</v>
      </c>
      <c r="E148" s="72"/>
      <c r="F148" s="99">
        <v>30</v>
      </c>
      <c r="G148" s="103">
        <f t="shared" si="3"/>
        <v>60</v>
      </c>
      <c r="L148" s="48"/>
      <c r="M148" s="48"/>
    </row>
    <row r="149" spans="1:13" ht="20.100000000000001" customHeight="1" x14ac:dyDescent="0.2">
      <c r="A149" s="74" t="s">
        <v>316</v>
      </c>
      <c r="B149" s="50" t="s">
        <v>270</v>
      </c>
      <c r="C149" s="52" t="s">
        <v>317</v>
      </c>
      <c r="D149" s="71">
        <v>2</v>
      </c>
      <c r="E149" s="72"/>
      <c r="F149" s="99">
        <v>30</v>
      </c>
      <c r="G149" s="103">
        <f t="shared" si="3"/>
        <v>60</v>
      </c>
      <c r="L149" s="48"/>
      <c r="M149" s="48"/>
    </row>
    <row r="150" spans="1:13" ht="20.100000000000001" customHeight="1" x14ac:dyDescent="0.2">
      <c r="A150" s="74" t="s">
        <v>318</v>
      </c>
      <c r="B150" s="50" t="s">
        <v>273</v>
      </c>
      <c r="C150" s="52" t="s">
        <v>319</v>
      </c>
      <c r="D150" s="71">
        <v>2</v>
      </c>
      <c r="E150" s="72"/>
      <c r="F150" s="99">
        <v>30</v>
      </c>
      <c r="G150" s="103">
        <f t="shared" si="3"/>
        <v>60</v>
      </c>
      <c r="L150" s="48"/>
      <c r="M150" s="48"/>
    </row>
    <row r="151" spans="1:13" ht="20.100000000000001" customHeight="1" x14ac:dyDescent="0.2">
      <c r="A151" s="74" t="s">
        <v>320</v>
      </c>
      <c r="B151" s="50" t="s">
        <v>226</v>
      </c>
      <c r="C151" s="52" t="s">
        <v>321</v>
      </c>
      <c r="D151" s="71">
        <v>2</v>
      </c>
      <c r="E151" s="72"/>
      <c r="F151" s="99">
        <v>30</v>
      </c>
      <c r="G151" s="103">
        <f t="shared" si="3"/>
        <v>60</v>
      </c>
      <c r="L151" s="48"/>
      <c r="M151" s="48"/>
    </row>
    <row r="152" spans="1:13" ht="20.100000000000001" customHeight="1" x14ac:dyDescent="0.2">
      <c r="A152" s="74" t="s">
        <v>322</v>
      </c>
      <c r="B152" s="50" t="s">
        <v>229</v>
      </c>
      <c r="C152" s="52" t="s">
        <v>323</v>
      </c>
      <c r="D152" s="71">
        <v>2</v>
      </c>
      <c r="E152" s="72"/>
      <c r="F152" s="99">
        <v>30</v>
      </c>
      <c r="G152" s="103">
        <f t="shared" si="3"/>
        <v>60</v>
      </c>
      <c r="L152" s="48"/>
      <c r="M152" s="48"/>
    </row>
    <row r="153" spans="1:13" ht="20.100000000000001" customHeight="1" x14ac:dyDescent="0.2">
      <c r="A153" s="74" t="s">
        <v>324</v>
      </c>
      <c r="B153" s="50" t="s">
        <v>232</v>
      </c>
      <c r="C153" s="52" t="s">
        <v>325</v>
      </c>
      <c r="D153" s="71">
        <v>2</v>
      </c>
      <c r="E153" s="72"/>
      <c r="F153" s="99">
        <v>30</v>
      </c>
      <c r="G153" s="103">
        <f t="shared" si="3"/>
        <v>60</v>
      </c>
      <c r="L153" s="48"/>
      <c r="M153" s="48"/>
    </row>
    <row r="154" spans="1:13" ht="20.100000000000001" customHeight="1" x14ac:dyDescent="0.2">
      <c r="A154" s="74" t="s">
        <v>326</v>
      </c>
      <c r="B154" s="50" t="s">
        <v>235</v>
      </c>
      <c r="C154" s="52" t="s">
        <v>327</v>
      </c>
      <c r="D154" s="71">
        <v>2</v>
      </c>
      <c r="E154" s="72"/>
      <c r="F154" s="99">
        <v>30</v>
      </c>
      <c r="G154" s="103">
        <f t="shared" si="3"/>
        <v>60</v>
      </c>
      <c r="L154" s="48"/>
      <c r="M154" s="48"/>
    </row>
    <row r="155" spans="1:13" ht="20.100000000000001" customHeight="1" x14ac:dyDescent="0.2">
      <c r="A155" s="74" t="s">
        <v>328</v>
      </c>
      <c r="B155" s="50" t="s">
        <v>238</v>
      </c>
      <c r="C155" s="52" t="s">
        <v>329</v>
      </c>
      <c r="D155" s="71">
        <v>2</v>
      </c>
      <c r="E155" s="72"/>
      <c r="F155" s="99">
        <v>30</v>
      </c>
      <c r="G155" s="103">
        <f t="shared" si="3"/>
        <v>60</v>
      </c>
      <c r="L155" s="48"/>
      <c r="M155" s="48"/>
    </row>
    <row r="156" spans="1:13" ht="20.100000000000001" customHeight="1" x14ac:dyDescent="0.2">
      <c r="A156" s="74" t="s">
        <v>330</v>
      </c>
      <c r="B156" s="50" t="s">
        <v>241</v>
      </c>
      <c r="C156" s="52" t="s">
        <v>331</v>
      </c>
      <c r="D156" s="71">
        <v>2</v>
      </c>
      <c r="E156" s="72"/>
      <c r="F156" s="99">
        <v>30</v>
      </c>
      <c r="G156" s="103">
        <f t="shared" si="3"/>
        <v>60</v>
      </c>
      <c r="L156" s="48"/>
      <c r="M156" s="48"/>
    </row>
    <row r="157" spans="1:13" ht="20.100000000000001" customHeight="1" x14ac:dyDescent="0.2">
      <c r="A157" s="74" t="s">
        <v>332</v>
      </c>
      <c r="B157" s="50" t="s">
        <v>244</v>
      </c>
      <c r="C157" s="52" t="s">
        <v>333</v>
      </c>
      <c r="D157" s="71">
        <v>2</v>
      </c>
      <c r="E157" s="72"/>
      <c r="F157" s="99">
        <v>30</v>
      </c>
      <c r="G157" s="103">
        <f t="shared" si="3"/>
        <v>60</v>
      </c>
      <c r="L157" s="48"/>
      <c r="M157" s="48"/>
    </row>
    <row r="158" spans="1:13" ht="20.100000000000001" customHeight="1" x14ac:dyDescent="0.25">
      <c r="A158" s="74"/>
      <c r="B158" s="50"/>
      <c r="C158" s="52"/>
      <c r="D158" s="75">
        <f>SUM(D113:D157)</f>
        <v>89</v>
      </c>
      <c r="E158" s="72"/>
      <c r="F158" s="99"/>
      <c r="G158" s="103"/>
      <c r="L158" s="48"/>
      <c r="M158" s="48"/>
    </row>
    <row r="159" spans="1:13" ht="20.100000000000001" customHeight="1" x14ac:dyDescent="0.2">
      <c r="A159" s="74" t="s">
        <v>334</v>
      </c>
      <c r="B159" s="50" t="s">
        <v>335</v>
      </c>
      <c r="C159" s="52" t="s">
        <v>336</v>
      </c>
      <c r="D159" s="71">
        <v>7</v>
      </c>
      <c r="E159" s="72"/>
      <c r="F159" s="99">
        <v>30</v>
      </c>
      <c r="G159" s="103">
        <f t="shared" ref="G159" si="4">+D159*F159</f>
        <v>210</v>
      </c>
      <c r="L159" s="48"/>
      <c r="M159" s="48"/>
    </row>
    <row r="160" spans="1:13" ht="20.100000000000001" customHeight="1" x14ac:dyDescent="0.25">
      <c r="B160" s="76"/>
      <c r="C160" s="77"/>
      <c r="F160" s="100" t="s">
        <v>403</v>
      </c>
      <c r="G160" s="101">
        <f>SUM(G24:G159)</f>
        <v>16720</v>
      </c>
      <c r="L160" s="48"/>
      <c r="M160" s="48"/>
    </row>
    <row r="161" spans="2:13" ht="20.100000000000001" customHeight="1" x14ac:dyDescent="0.25">
      <c r="B161" s="105"/>
      <c r="C161" s="106"/>
      <c r="F161" s="100" t="s">
        <v>404</v>
      </c>
      <c r="G161" s="102">
        <f>+G160*0.12</f>
        <v>2006.3999999999999</v>
      </c>
      <c r="L161" s="48"/>
      <c r="M161" s="48"/>
    </row>
    <row r="162" spans="2:13" ht="20.100000000000001" customHeight="1" x14ac:dyDescent="0.25">
      <c r="B162" s="105"/>
      <c r="C162" s="106"/>
      <c r="F162" s="100" t="s">
        <v>405</v>
      </c>
      <c r="G162" s="102">
        <f>+G160+G161</f>
        <v>18726.400000000001</v>
      </c>
      <c r="L162" s="48"/>
      <c r="M162" s="48"/>
    </row>
    <row r="163" spans="2:13" ht="20.100000000000001" customHeight="1" x14ac:dyDescent="0.25">
      <c r="B163" s="105"/>
      <c r="C163" s="106"/>
      <c r="F163" s="100"/>
      <c r="G163" s="107"/>
      <c r="L163" s="48"/>
      <c r="M163" s="48"/>
    </row>
    <row r="164" spans="2:13" ht="20.100000000000001" customHeight="1" x14ac:dyDescent="0.25">
      <c r="B164" s="105"/>
      <c r="C164" s="106"/>
      <c r="F164" s="100"/>
      <c r="G164" s="107"/>
      <c r="L164" s="48"/>
      <c r="M164" s="48"/>
    </row>
    <row r="165" spans="2:13" ht="20.100000000000001" customHeight="1" x14ac:dyDescent="0.25">
      <c r="B165" s="104" t="s">
        <v>337</v>
      </c>
      <c r="C165" s="104"/>
      <c r="L165" s="48"/>
      <c r="M165" s="48"/>
    </row>
    <row r="166" spans="2:13" ht="20.100000000000001" customHeight="1" x14ac:dyDescent="0.2">
      <c r="B166" s="78" t="s">
        <v>338</v>
      </c>
      <c r="C166" s="79" t="s">
        <v>339</v>
      </c>
      <c r="L166" s="48"/>
      <c r="M166" s="48"/>
    </row>
    <row r="167" spans="2:13" ht="20.100000000000001" customHeight="1" x14ac:dyDescent="0.2">
      <c r="B167" s="80">
        <v>2</v>
      </c>
      <c r="C167" s="81" t="s">
        <v>340</v>
      </c>
      <c r="L167" s="48"/>
      <c r="M167" s="48"/>
    </row>
    <row r="168" spans="2:13" ht="20.100000000000001" customHeight="1" x14ac:dyDescent="0.2">
      <c r="B168" s="80">
        <v>2</v>
      </c>
      <c r="C168" s="81" t="s">
        <v>341</v>
      </c>
      <c r="L168" s="48"/>
      <c r="M168" s="48"/>
    </row>
    <row r="169" spans="2:13" ht="20.100000000000001" customHeight="1" x14ac:dyDescent="0.2">
      <c r="B169" s="80">
        <v>2</v>
      </c>
      <c r="C169" s="81" t="s">
        <v>342</v>
      </c>
      <c r="L169" s="48"/>
      <c r="M169" s="48"/>
    </row>
    <row r="170" spans="2:13" ht="20.100000000000001" customHeight="1" x14ac:dyDescent="0.2">
      <c r="B170" s="80">
        <v>1</v>
      </c>
      <c r="C170" s="81" t="s">
        <v>343</v>
      </c>
      <c r="L170" s="48"/>
      <c r="M170" s="48"/>
    </row>
    <row r="171" spans="2:13" ht="20.100000000000001" customHeight="1" x14ac:dyDescent="0.2">
      <c r="B171" s="80">
        <v>2</v>
      </c>
      <c r="C171" s="81" t="s">
        <v>344</v>
      </c>
      <c r="L171" s="48"/>
      <c r="M171" s="48"/>
    </row>
    <row r="172" spans="2:13" ht="20.100000000000001" customHeight="1" x14ac:dyDescent="0.2">
      <c r="B172" s="80">
        <v>2</v>
      </c>
      <c r="C172" s="81" t="s">
        <v>345</v>
      </c>
      <c r="L172" s="48"/>
      <c r="M172" s="48"/>
    </row>
    <row r="173" spans="2:13" ht="20.100000000000001" customHeight="1" x14ac:dyDescent="0.2">
      <c r="B173" s="80">
        <v>2</v>
      </c>
      <c r="C173" s="81" t="s">
        <v>346</v>
      </c>
      <c r="L173" s="48"/>
      <c r="M173" s="48"/>
    </row>
    <row r="174" spans="2:13" ht="20.100000000000001" customHeight="1" x14ac:dyDescent="0.2">
      <c r="B174" s="80">
        <v>1</v>
      </c>
      <c r="C174" s="81" t="s">
        <v>347</v>
      </c>
      <c r="L174" s="48"/>
      <c r="M174" s="48"/>
    </row>
    <row r="175" spans="2:13" ht="20.100000000000001" customHeight="1" x14ac:dyDescent="0.2">
      <c r="B175" s="80">
        <v>1</v>
      </c>
      <c r="C175" s="81" t="s">
        <v>348</v>
      </c>
      <c r="L175" s="48"/>
      <c r="M175" s="48"/>
    </row>
    <row r="176" spans="2:13" ht="20.100000000000001" customHeight="1" x14ac:dyDescent="0.2">
      <c r="B176" s="80">
        <v>1</v>
      </c>
      <c r="C176" s="81" t="s">
        <v>349</v>
      </c>
      <c r="L176" s="48"/>
      <c r="M176" s="48"/>
    </row>
    <row r="177" spans="2:13" ht="20.100000000000001" customHeight="1" x14ac:dyDescent="0.2">
      <c r="B177" s="80">
        <v>1</v>
      </c>
      <c r="C177" s="81" t="s">
        <v>350</v>
      </c>
      <c r="L177" s="48"/>
      <c r="M177" s="48"/>
    </row>
    <row r="178" spans="2:13" ht="20.100000000000001" customHeight="1" x14ac:dyDescent="0.2">
      <c r="B178" s="80">
        <v>1</v>
      </c>
      <c r="C178" s="81" t="s">
        <v>351</v>
      </c>
      <c r="L178" s="48"/>
      <c r="M178" s="48"/>
    </row>
    <row r="179" spans="2:13" ht="20.100000000000001" customHeight="1" x14ac:dyDescent="0.2">
      <c r="B179" s="80">
        <v>1</v>
      </c>
      <c r="C179" s="81" t="s">
        <v>352</v>
      </c>
      <c r="L179" s="48"/>
      <c r="M179" s="48"/>
    </row>
    <row r="180" spans="2:13" ht="20.100000000000001" customHeight="1" x14ac:dyDescent="0.2">
      <c r="B180" s="80">
        <v>1</v>
      </c>
      <c r="C180" s="81" t="s">
        <v>353</v>
      </c>
      <c r="L180" s="48"/>
      <c r="M180" s="48"/>
    </row>
    <row r="181" spans="2:13" ht="20.100000000000001" customHeight="1" x14ac:dyDescent="0.2">
      <c r="B181" s="80">
        <v>1</v>
      </c>
      <c r="C181" s="81" t="s">
        <v>354</v>
      </c>
      <c r="L181" s="48"/>
      <c r="M181" s="48"/>
    </row>
    <row r="182" spans="2:13" ht="20.100000000000001" customHeight="1" x14ac:dyDescent="0.2">
      <c r="B182" s="80">
        <v>1</v>
      </c>
      <c r="C182" s="81" t="s">
        <v>355</v>
      </c>
      <c r="L182" s="48"/>
      <c r="M182" s="48"/>
    </row>
    <row r="183" spans="2:13" ht="20.100000000000001" customHeight="1" x14ac:dyDescent="0.2">
      <c r="B183" s="78">
        <f>SUM(B167:B182)</f>
        <v>22</v>
      </c>
      <c r="C183" s="81"/>
      <c r="L183" s="48"/>
      <c r="M183" s="48"/>
    </row>
    <row r="184" spans="2:13" ht="20.100000000000001" customHeight="1" x14ac:dyDescent="0.25">
      <c r="B184" s="82" t="s">
        <v>356</v>
      </c>
      <c r="C184" s="83"/>
      <c r="L184" s="48"/>
      <c r="M184" s="48"/>
    </row>
    <row r="185" spans="2:13" ht="20.100000000000001" customHeight="1" x14ac:dyDescent="0.25">
      <c r="B185" s="84" t="s">
        <v>338</v>
      </c>
      <c r="C185" s="85" t="s">
        <v>339</v>
      </c>
      <c r="L185" s="48"/>
      <c r="M185" s="48"/>
    </row>
    <row r="186" spans="2:13" ht="20.100000000000001" customHeight="1" x14ac:dyDescent="0.25">
      <c r="B186" s="86"/>
      <c r="C186" s="87" t="s">
        <v>357</v>
      </c>
      <c r="L186" s="48"/>
      <c r="M186" s="48"/>
    </row>
    <row r="187" spans="2:13" ht="20.100000000000001" customHeight="1" x14ac:dyDescent="0.25">
      <c r="B187" s="86">
        <v>1</v>
      </c>
      <c r="C187" s="88" t="s">
        <v>358</v>
      </c>
      <c r="L187" s="48"/>
      <c r="M187" s="48"/>
    </row>
    <row r="188" spans="2:13" ht="20.100000000000001" customHeight="1" x14ac:dyDescent="0.25">
      <c r="B188" s="86">
        <v>1</v>
      </c>
      <c r="C188" s="88" t="s">
        <v>359</v>
      </c>
      <c r="L188" s="48"/>
      <c r="M188" s="48"/>
    </row>
    <row r="189" spans="2:13" ht="20.100000000000001" customHeight="1" x14ac:dyDescent="0.25">
      <c r="B189" s="86">
        <v>1</v>
      </c>
      <c r="C189" s="88" t="s">
        <v>360</v>
      </c>
      <c r="L189" s="48"/>
      <c r="M189" s="48"/>
    </row>
    <row r="190" spans="2:13" ht="20.100000000000001" customHeight="1" x14ac:dyDescent="0.25">
      <c r="B190" s="86">
        <v>1</v>
      </c>
      <c r="C190" s="88" t="s">
        <v>361</v>
      </c>
      <c r="L190" s="48"/>
      <c r="M190" s="48"/>
    </row>
    <row r="191" spans="2:13" ht="20.100000000000001" customHeight="1" x14ac:dyDescent="0.25">
      <c r="B191" s="86">
        <v>1</v>
      </c>
      <c r="C191" s="88" t="s">
        <v>362</v>
      </c>
      <c r="L191" s="48"/>
      <c r="M191" s="48"/>
    </row>
    <row r="192" spans="2:13" ht="20.100000000000001" customHeight="1" x14ac:dyDescent="0.25">
      <c r="B192" s="86">
        <v>1</v>
      </c>
      <c r="C192" s="88" t="s">
        <v>363</v>
      </c>
      <c r="L192" s="48"/>
      <c r="M192" s="48"/>
    </row>
    <row r="193" spans="2:13" ht="20.100000000000001" customHeight="1" x14ac:dyDescent="0.25">
      <c r="B193" s="86">
        <v>1</v>
      </c>
      <c r="C193" s="88" t="s">
        <v>364</v>
      </c>
      <c r="L193" s="48"/>
      <c r="M193" s="48"/>
    </row>
    <row r="194" spans="2:13" ht="20.100000000000001" customHeight="1" x14ac:dyDescent="0.25">
      <c r="B194" s="86">
        <v>1</v>
      </c>
      <c r="C194" s="88" t="s">
        <v>365</v>
      </c>
      <c r="L194" s="48"/>
      <c r="M194" s="48"/>
    </row>
    <row r="195" spans="2:13" ht="20.100000000000001" customHeight="1" x14ac:dyDescent="0.25">
      <c r="B195" s="86">
        <v>2</v>
      </c>
      <c r="C195" s="88" t="s">
        <v>366</v>
      </c>
      <c r="L195" s="48"/>
      <c r="M195" s="48"/>
    </row>
    <row r="196" spans="2:13" ht="20.100000000000001" customHeight="1" x14ac:dyDescent="0.25">
      <c r="B196" s="86">
        <v>1</v>
      </c>
      <c r="C196" s="88" t="s">
        <v>367</v>
      </c>
      <c r="L196" s="48"/>
      <c r="M196" s="48"/>
    </row>
    <row r="197" spans="2:13" ht="20.100000000000001" customHeight="1" x14ac:dyDescent="0.25">
      <c r="B197" s="86">
        <v>1</v>
      </c>
      <c r="C197" s="88" t="s">
        <v>368</v>
      </c>
      <c r="L197" s="48"/>
      <c r="M197" s="48"/>
    </row>
    <row r="198" spans="2:13" ht="20.100000000000001" customHeight="1" x14ac:dyDescent="0.25">
      <c r="B198" s="86">
        <v>1</v>
      </c>
      <c r="C198" s="88" t="s">
        <v>369</v>
      </c>
      <c r="L198" s="48"/>
      <c r="M198" s="48"/>
    </row>
    <row r="199" spans="2:13" ht="20.100000000000001" customHeight="1" x14ac:dyDescent="0.25">
      <c r="B199" s="86">
        <v>1</v>
      </c>
      <c r="C199" s="88" t="s">
        <v>370</v>
      </c>
      <c r="L199" s="48"/>
      <c r="M199" s="48"/>
    </row>
    <row r="200" spans="2:13" ht="20.100000000000001" customHeight="1" x14ac:dyDescent="0.25">
      <c r="B200" s="86">
        <v>2</v>
      </c>
      <c r="C200" s="88" t="s">
        <v>371</v>
      </c>
      <c r="L200" s="48"/>
      <c r="M200" s="48"/>
    </row>
    <row r="201" spans="2:13" ht="20.100000000000001" customHeight="1" x14ac:dyDescent="0.25">
      <c r="B201" s="86">
        <v>1</v>
      </c>
      <c r="C201" s="88" t="s">
        <v>372</v>
      </c>
      <c r="L201" s="48"/>
      <c r="M201" s="48"/>
    </row>
    <row r="202" spans="2:13" ht="20.100000000000001" customHeight="1" x14ac:dyDescent="0.25">
      <c r="B202" s="86">
        <v>4</v>
      </c>
      <c r="C202" s="88" t="s">
        <v>373</v>
      </c>
      <c r="L202" s="48"/>
      <c r="M202" s="48"/>
    </row>
    <row r="203" spans="2:13" ht="20.100000000000001" customHeight="1" x14ac:dyDescent="0.25">
      <c r="B203" s="86">
        <v>2</v>
      </c>
      <c r="C203" s="88" t="s">
        <v>374</v>
      </c>
      <c r="L203" s="48"/>
      <c r="M203" s="48"/>
    </row>
    <row r="204" spans="2:13" ht="20.100000000000001" customHeight="1" x14ac:dyDescent="0.25">
      <c r="B204" s="89">
        <v>1</v>
      </c>
      <c r="C204" s="90" t="s">
        <v>375</v>
      </c>
      <c r="L204" s="48"/>
      <c r="M204" s="48"/>
    </row>
    <row r="205" spans="2:13" ht="20.100000000000001" customHeight="1" x14ac:dyDescent="0.25">
      <c r="B205" s="89">
        <v>1</v>
      </c>
      <c r="C205" s="90" t="s">
        <v>376</v>
      </c>
      <c r="L205" s="48"/>
      <c r="M205" s="48"/>
    </row>
    <row r="206" spans="2:13" ht="20.100000000000001" customHeight="1" x14ac:dyDescent="0.25">
      <c r="B206" s="86"/>
      <c r="C206" s="88" t="s">
        <v>377</v>
      </c>
      <c r="L206" s="48"/>
      <c r="M206" s="48"/>
    </row>
    <row r="207" spans="2:13" ht="20.100000000000001" customHeight="1" x14ac:dyDescent="0.25">
      <c r="B207" s="91">
        <f>SUM(B187:B206)</f>
        <v>25</v>
      </c>
      <c r="C207" s="88"/>
      <c r="L207" s="48"/>
      <c r="M207" s="48"/>
    </row>
    <row r="208" spans="2:13" ht="20.100000000000001" customHeight="1" x14ac:dyDescent="0.25">
      <c r="B208" s="86"/>
      <c r="C208" s="87" t="s">
        <v>378</v>
      </c>
      <c r="L208" s="48"/>
      <c r="M208" s="48"/>
    </row>
    <row r="209" spans="2:13" ht="20.100000000000001" customHeight="1" x14ac:dyDescent="0.25">
      <c r="B209" s="86">
        <v>1</v>
      </c>
      <c r="C209" s="88" t="s">
        <v>379</v>
      </c>
      <c r="L209" s="48"/>
      <c r="M209" s="48"/>
    </row>
    <row r="210" spans="2:13" ht="20.100000000000001" customHeight="1" x14ac:dyDescent="0.25">
      <c r="B210" s="86">
        <v>1</v>
      </c>
      <c r="C210" s="88" t="s">
        <v>380</v>
      </c>
      <c r="L210" s="48"/>
      <c r="M210" s="48"/>
    </row>
    <row r="211" spans="2:13" ht="20.100000000000001" customHeight="1" x14ac:dyDescent="0.25">
      <c r="B211" s="86">
        <v>1</v>
      </c>
      <c r="C211" s="88" t="s">
        <v>381</v>
      </c>
      <c r="L211" s="48"/>
      <c r="M211" s="48"/>
    </row>
    <row r="212" spans="2:13" ht="20.100000000000001" customHeight="1" x14ac:dyDescent="0.25">
      <c r="B212" s="86">
        <v>1</v>
      </c>
      <c r="C212" s="88" t="s">
        <v>382</v>
      </c>
      <c r="L212" s="48"/>
      <c r="M212" s="48"/>
    </row>
    <row r="213" spans="2:13" ht="20.100000000000001" customHeight="1" x14ac:dyDescent="0.25">
      <c r="B213" s="86">
        <v>1</v>
      </c>
      <c r="C213" s="88" t="s">
        <v>383</v>
      </c>
      <c r="L213" s="48"/>
      <c r="M213" s="48"/>
    </row>
    <row r="214" spans="2:13" ht="20.100000000000001" customHeight="1" x14ac:dyDescent="0.25">
      <c r="B214" s="86">
        <v>1</v>
      </c>
      <c r="C214" s="88" t="s">
        <v>384</v>
      </c>
      <c r="L214" s="48"/>
      <c r="M214" s="48"/>
    </row>
    <row r="215" spans="2:13" ht="20.100000000000001" customHeight="1" x14ac:dyDescent="0.25">
      <c r="B215" s="86">
        <v>1</v>
      </c>
      <c r="C215" s="88" t="s">
        <v>385</v>
      </c>
      <c r="L215" s="48"/>
      <c r="M215" s="48"/>
    </row>
    <row r="216" spans="2:13" ht="20.100000000000001" customHeight="1" x14ac:dyDescent="0.25">
      <c r="B216" s="86">
        <v>1</v>
      </c>
      <c r="C216" s="88" t="s">
        <v>386</v>
      </c>
      <c r="L216" s="48"/>
      <c r="M216" s="48"/>
    </row>
    <row r="217" spans="2:13" ht="20.100000000000001" customHeight="1" x14ac:dyDescent="0.25">
      <c r="B217" s="86">
        <v>1</v>
      </c>
      <c r="C217" s="88" t="s">
        <v>387</v>
      </c>
      <c r="L217" s="48"/>
      <c r="M217" s="48"/>
    </row>
    <row r="218" spans="2:13" ht="20.100000000000001" customHeight="1" x14ac:dyDescent="0.25">
      <c r="B218" s="86">
        <v>1</v>
      </c>
      <c r="C218" s="88" t="s">
        <v>388</v>
      </c>
      <c r="L218" s="48"/>
      <c r="M218" s="48"/>
    </row>
    <row r="219" spans="2:13" ht="20.100000000000001" customHeight="1" x14ac:dyDescent="0.25">
      <c r="B219" s="86">
        <v>1</v>
      </c>
      <c r="C219" s="88" t="s">
        <v>389</v>
      </c>
      <c r="L219" s="48"/>
      <c r="M219" s="48"/>
    </row>
    <row r="220" spans="2:13" ht="20.100000000000001" customHeight="1" x14ac:dyDescent="0.25">
      <c r="B220" s="91">
        <f>SUM(B209:B219)</f>
        <v>11</v>
      </c>
      <c r="C220" s="88"/>
      <c r="L220" s="48"/>
      <c r="M220" s="48"/>
    </row>
    <row r="221" spans="2:13" ht="20.100000000000001" customHeight="1" x14ac:dyDescent="0.25">
      <c r="B221" s="91"/>
      <c r="C221" s="88"/>
      <c r="L221" s="48"/>
      <c r="M221" s="48"/>
    </row>
    <row r="222" spans="2:13" ht="20.100000000000001" customHeight="1" x14ac:dyDescent="0.25">
      <c r="B222" s="86">
        <v>1</v>
      </c>
      <c r="C222" s="88" t="s">
        <v>406</v>
      </c>
      <c r="L222" s="48"/>
      <c r="M222" s="48"/>
    </row>
    <row r="223" spans="2:13" ht="20.100000000000001" customHeight="1" x14ac:dyDescent="0.25">
      <c r="B223" s="86">
        <v>6</v>
      </c>
      <c r="C223" s="88" t="s">
        <v>407</v>
      </c>
      <c r="L223" s="48"/>
      <c r="M223" s="48"/>
    </row>
    <row r="224" spans="2:13" ht="20.100000000000001" customHeight="1" x14ac:dyDescent="0.25">
      <c r="B224" s="86">
        <v>1</v>
      </c>
      <c r="C224" s="88" t="s">
        <v>390</v>
      </c>
      <c r="L224" s="48"/>
      <c r="M224" s="48"/>
    </row>
    <row r="225" spans="2:13" ht="20.100000000000001" customHeight="1" x14ac:dyDescent="0.25">
      <c r="B225" s="86">
        <v>1</v>
      </c>
      <c r="C225" s="88" t="s">
        <v>408</v>
      </c>
      <c r="L225" s="48"/>
      <c r="M225" s="48"/>
    </row>
    <row r="226" spans="2:13" ht="20.100000000000001" customHeight="1" x14ac:dyDescent="0.25">
      <c r="B226" s="86">
        <v>1</v>
      </c>
      <c r="C226" s="88" t="s">
        <v>409</v>
      </c>
      <c r="L226" s="48"/>
      <c r="M226" s="48"/>
    </row>
    <row r="227" spans="2:13" ht="20.100000000000001" customHeight="1" x14ac:dyDescent="0.25">
      <c r="B227" s="86">
        <v>2</v>
      </c>
      <c r="C227" s="88" t="s">
        <v>410</v>
      </c>
      <c r="L227" s="48"/>
      <c r="M227" s="48"/>
    </row>
    <row r="228" spans="2:13" ht="20.100000000000001" customHeight="1" x14ac:dyDescent="0.25">
      <c r="B228" s="91">
        <f>SUM(B222:B227)</f>
        <v>12</v>
      </c>
      <c r="C228" s="88"/>
      <c r="L228" s="48"/>
      <c r="M228" s="48"/>
    </row>
    <row r="229" spans="2:13" ht="20.100000000000001" customHeight="1" x14ac:dyDescent="0.25">
      <c r="B229" s="108"/>
      <c r="C229" s="109"/>
      <c r="L229" s="48"/>
      <c r="M229" s="48"/>
    </row>
    <row r="230" spans="2:13" ht="20.100000000000001" customHeight="1" x14ac:dyDescent="0.25">
      <c r="B230" s="110" t="s">
        <v>411</v>
      </c>
      <c r="C230" s="111" t="s">
        <v>412</v>
      </c>
      <c r="L230" s="48"/>
      <c r="M230" s="48"/>
    </row>
    <row r="231" spans="2:13" ht="20.100000000000001" customHeight="1" x14ac:dyDescent="0.25">
      <c r="B231" s="110"/>
      <c r="C231" s="111" t="s">
        <v>413</v>
      </c>
      <c r="L231" s="48"/>
      <c r="M231" s="48"/>
    </row>
    <row r="232" spans="2:13" ht="20.100000000000001" customHeight="1" x14ac:dyDescent="0.25">
      <c r="B232" s="110"/>
      <c r="C232" s="111" t="s">
        <v>414</v>
      </c>
      <c r="L232" s="48"/>
      <c r="M232" s="48"/>
    </row>
    <row r="233" spans="2:13" ht="20.100000000000001" customHeight="1" x14ac:dyDescent="0.25">
      <c r="B233" s="110"/>
      <c r="C233" s="111" t="s">
        <v>415</v>
      </c>
      <c r="L233" s="48"/>
      <c r="M233" s="48"/>
    </row>
    <row r="234" spans="2:13" ht="20.100000000000001" customHeight="1" x14ac:dyDescent="0.25">
      <c r="B234" s="108"/>
      <c r="C234" s="109"/>
      <c r="L234" s="48"/>
      <c r="M234" s="48"/>
    </row>
    <row r="235" spans="2:13" ht="20.100000000000001" customHeight="1" x14ac:dyDescent="0.25">
      <c r="B235" s="92"/>
      <c r="C235" s="93"/>
      <c r="L235" s="48"/>
      <c r="M235" s="48"/>
    </row>
    <row r="236" spans="2:13" ht="20.100000000000001" customHeight="1" x14ac:dyDescent="0.25">
      <c r="B236" s="94"/>
      <c r="C236" s="94"/>
    </row>
    <row r="237" spans="2:13" ht="20.100000000000001" customHeight="1" thickBot="1" x14ac:dyDescent="0.3">
      <c r="B237" s="95" t="s">
        <v>391</v>
      </c>
      <c r="C237" s="96"/>
    </row>
    <row r="238" spans="2:13" ht="20.100000000000001" customHeight="1" x14ac:dyDescent="0.25">
      <c r="B238" s="95"/>
      <c r="C238" s="94"/>
    </row>
    <row r="239" spans="2:13" ht="20.100000000000001" customHeight="1" x14ac:dyDescent="0.25">
      <c r="B239" s="95"/>
      <c r="C239" s="94"/>
    </row>
    <row r="240" spans="2:13" ht="20.100000000000001" customHeight="1" thickBot="1" x14ac:dyDescent="0.3">
      <c r="B240" s="95" t="s">
        <v>392</v>
      </c>
      <c r="C240" s="96"/>
    </row>
    <row r="241" spans="2:3" ht="20.100000000000001" customHeight="1" x14ac:dyDescent="0.25">
      <c r="B241" s="95"/>
      <c r="C241" s="112"/>
    </row>
    <row r="242" spans="2:3" ht="20.100000000000001" customHeight="1" x14ac:dyDescent="0.25">
      <c r="B242" s="95"/>
      <c r="C242" s="112"/>
    </row>
    <row r="243" spans="2:3" ht="20.100000000000001" customHeight="1" x14ac:dyDescent="0.25">
      <c r="B243" s="95"/>
      <c r="C243" s="94"/>
    </row>
    <row r="244" spans="2:3" ht="20.100000000000001" customHeight="1" x14ac:dyDescent="0.25">
      <c r="B244" s="95"/>
    </row>
    <row r="245" spans="2:3" ht="20.100000000000001" customHeight="1" thickBot="1" x14ac:dyDescent="0.3">
      <c r="B245" s="95" t="s">
        <v>393</v>
      </c>
      <c r="C245" s="97"/>
    </row>
    <row r="246" spans="2:3" ht="20.100000000000001" customHeight="1" x14ac:dyDescent="0.25">
      <c r="B246" s="95"/>
    </row>
    <row r="247" spans="2:3" ht="20.100000000000001" customHeight="1" x14ac:dyDescent="0.25">
      <c r="B247" s="95"/>
    </row>
    <row r="248" spans="2:3" ht="20.100000000000001" customHeight="1" thickBot="1" x14ac:dyDescent="0.3">
      <c r="B248" s="95" t="s">
        <v>394</v>
      </c>
      <c r="C248" s="97"/>
    </row>
    <row r="249" spans="2:3" ht="20.100000000000001" customHeight="1" x14ac:dyDescent="0.25">
      <c r="B249" s="95"/>
    </row>
    <row r="250" spans="2:3" ht="20.100000000000001" customHeight="1" x14ac:dyDescent="0.25">
      <c r="B250" s="95"/>
    </row>
    <row r="251" spans="2:3" ht="20.100000000000001" customHeight="1" thickBot="1" x14ac:dyDescent="0.3">
      <c r="B251" s="95" t="s">
        <v>395</v>
      </c>
      <c r="C251" s="97"/>
    </row>
  </sheetData>
  <mergeCells count="12">
    <mergeCell ref="A11:B11"/>
    <mergeCell ref="A34:C34"/>
    <mergeCell ref="A41:C41"/>
    <mergeCell ref="A58:C58"/>
    <mergeCell ref="B165:C165"/>
    <mergeCell ref="B184:C184"/>
    <mergeCell ref="C2:C3"/>
    <mergeCell ref="D2:E2"/>
    <mergeCell ref="C4:C5"/>
    <mergeCell ref="D4:E4"/>
    <mergeCell ref="D5:E5"/>
    <mergeCell ref="L5:M6"/>
  </mergeCells>
  <pageMargins left="0.31496062992125984" right="0.31496062992125984" top="0.74803149606299213" bottom="0.55118110236220474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2023-08-13T15:51:17Z</cp:lastPrinted>
  <dcterms:created xsi:type="dcterms:W3CDTF">2023-08-13T15:39:13Z</dcterms:created>
  <dcterms:modified xsi:type="dcterms:W3CDTF">2023-08-13T15:56:16Z</dcterms:modified>
</cp:coreProperties>
</file>