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F9DE3E2A-50B2-45EE-A2B4-3187BB96CE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9" i="1"/>
  <c r="G28" i="1"/>
  <c r="G24" i="1" l="1"/>
  <c r="G30" i="1" l="1"/>
  <c r="G31" i="1" l="1"/>
  <c r="G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<sst xmlns="http://schemas.openxmlformats.org/spreadsheetml/2006/main" count="64" uniqueCount="63">
  <si>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</si>
  <si>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</si>
  <si>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</si>
  <si>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</si>
  <si>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</si>
  <si>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</si>
  <si>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</si>
  <si>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</si>
  <si>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</si>
  <si>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</si>
  <si>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</si>
  <si>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</si>
  <si>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</si>
  <si>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</si>
  <si>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</si>
  <si>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</si>
  <si>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</si>
  <si>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</si>
  <si>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</si>
  <si>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</si>
  <si>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</si>
  <si>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</si>
  <si>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</si>
  <si>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</si>
  <si>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</si>
  <si>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</si>
  <si>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</si>
  <si>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</si>
  <si>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</si>
  <si>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</si>
  <si>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</si>
  <si>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</si>
  <si>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</si>
  <si>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</si>
  <si>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</si>
  <si>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</si>
  <si>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</si>
  <si>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35V-DIST-306</t>
  </si>
  <si>
    <t>L220831-L046</t>
  </si>
  <si>
    <t>1/3 TYPE ALL THICKNESS 6HOLE</t>
  </si>
  <si>
    <t>R211202-L007</t>
  </si>
  <si>
    <t>35L-SO-L12-TA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</si>
  <si>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</si>
  <si>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</si>
  <si>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</si>
  <si>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</si>
  <si>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</si>
  <si>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</si>
  <si>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</si>
  <si>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</si>
  <si>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</si>
  <si>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</si>
  <si>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</si>
  <si>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</si>
  <si>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</si>
  <si>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 xml:space="preserve">DR. PABLO REYES </t>
  </si>
  <si>
    <t>TEOTON SERVICIOS DE SALUD S.A.S.</t>
  </si>
  <si>
    <t xml:space="preserve">KM 1 1/2 VIA A SAMBORONDON </t>
  </si>
  <si>
    <t>990277583001</t>
  </si>
  <si>
    <t>BRAVO CHAN JUAN DIEGO</t>
  </si>
  <si>
    <t>BMI</t>
  </si>
  <si>
    <t xml:space="preserve">6:00AM </t>
  </si>
  <si>
    <t>3336085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</si>
</sst>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 &quot;$&quot;* #,##0_ ;_ &quot;$&quot;* \-#,##0_ ;_ &quot;$&quot;* &quot;-&quot;_ ;_ @_ 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8" fontId="22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7" fontId="13" fillId="0" borderId="1" xfId="1" applyNumberFormat="1" applyFont="1" applyBorder="1" applyAlignment="1">
      <alignment wrapText="1"/>
    </xf>
    <xf numFmtId="167" fontId="13" fillId="0" borderId="15" xfId="3" applyNumberFormat="1" applyFont="1" applyBorder="1" applyAlignment="1"/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167" fontId="13" fillId="0" borderId="1" xfId="3" applyNumberFormat="1" applyFont="1" applyBorder="1" applyAlignment="1"/>
    <xf numFmtId="0" fontId="9" fillId="0" borderId="1" xfId="0" applyFont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7" fillId="0" borderId="16" xfId="0" applyFont="1" applyBorder="1"/>
    <xf numFmtId="0" fontId="12" fillId="0" borderId="1" xfId="0" applyFont="1" applyBorder="1" applyAlignment="1">
      <alignment horizontal="center" wrapText="1"/>
    </xf>
    <xf numFmtId="167" fontId="12" fillId="0" borderId="1" xfId="0" applyNumberFormat="1" applyFont="1" applyBorder="1"/>
    <xf numFmtId="169" fontId="7" fillId="0" borderId="1" xfId="7" applyNumberFormat="1" applyFont="1" applyFill="1" applyBorder="1" applyAlignment="1"/>
    <xf numFmtId="0" fontId="7" fillId="0" borderId="1" xfId="0" applyFont="1" applyBorder="1" applyAlignment="1">
      <alignment horizontal="left"/>
    </xf>
    <xf numFmtId="170" fontId="7" fillId="5" borderId="1" xfId="3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67" fontId="12" fillId="0" borderId="1" xfId="0" applyNumberFormat="1" applyFont="1" applyBorder="1" applyAlignment="1">
      <alignment horizontal="right" vertical="center"/>
    </xf>
    <xf numFmtId="167" fontId="7" fillId="0" borderId="1" xfId="2" applyNumberFormat="1" applyFont="1" applyBorder="1" applyAlignment="1">
      <alignment horizontal="right"/>
    </xf>
    <xf numFmtId="49" fontId="9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8">
    <cellStyle name="Moneda [0] 2" xfId="7" xr:uid="{0A615A95-59DE-496C-9BDE-E518D3356D46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showGridLines="0" tabSelected="1" view="pageBreakPreview" topLeftCell="A20" zoomScaleNormal="100" zoomScaleSheetLayoutView="100" workbookViewId="0">
      <selection activeCell="C32" sqref="C3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1.57031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6.42578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5" t="s">
        <v>25</v>
      </c>
      <c r="D2" s="71" t="s">
        <v>24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6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3" t="s">
        <v>26</v>
      </c>
      <c r="D4" s="77" t="s">
        <v>28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4"/>
      <c r="D5" s="79" t="s">
        <v>29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 x14ac:dyDescent="0.25">
      <c r="A6" s="7"/>
      <c r="B6" s="7"/>
      <c r="C6" s="7"/>
      <c r="D6" s="7"/>
      <c r="E6" s="7"/>
      <c r="L6" s="70"/>
      <c r="M6" s="70"/>
    </row>
    <row r="7" spans="1:14" ht="20.100000000000001" customHeight="1" x14ac:dyDescent="0.2">
      <c r="A7" s="8" t="s">
        <v>0</v>
      </c>
      <c r="B7" s="8"/>
      <c r="C7" s="9">
        <v>45171</v>
      </c>
      <c r="D7" s="8" t="s">
        <v>1</v>
      </c>
      <c r="E7" s="34">
        <v>20230901250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56</v>
      </c>
      <c r="D9" s="12" t="s">
        <v>3</v>
      </c>
      <c r="E9" s="69" t="s">
        <v>58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1" t="s">
        <v>22</v>
      </c>
      <c r="B11" s="82"/>
      <c r="C11" s="11" t="s">
        <v>56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5" t="s">
        <v>57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45171</v>
      </c>
      <c r="D15" s="12" t="s">
        <v>7</v>
      </c>
      <c r="E15" s="13" t="s">
        <v>61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59</v>
      </c>
      <c r="D19" s="12" t="s">
        <v>20</v>
      </c>
      <c r="E19" s="13" t="s">
        <v>60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 t="s">
        <v>62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  <c r="L23" s="16"/>
      <c r="M23" s="16"/>
    </row>
    <row r="24" spans="1:13" ht="20.100000000000001" customHeight="1" x14ac:dyDescent="0.2">
      <c r="A24" s="61" t="s">
        <v>37</v>
      </c>
      <c r="B24" s="39" t="s">
        <v>38</v>
      </c>
      <c r="C24" s="40" t="s">
        <v>39</v>
      </c>
      <c r="D24" s="39">
        <v>1</v>
      </c>
      <c r="E24" s="39">
        <v>1</v>
      </c>
      <c r="F24" s="62">
        <v>500</v>
      </c>
      <c r="G24" s="63">
        <f t="shared" ref="G24:G27" si="0">D24*F24</f>
        <v>500</v>
      </c>
      <c r="L24" s="16"/>
      <c r="M24" s="16"/>
    </row>
    <row r="25" spans="1:13" ht="20.100000000000001" customHeight="1" x14ac:dyDescent="0.2">
      <c r="A25" s="58" t="s">
        <v>41</v>
      </c>
      <c r="B25" s="58" t="s">
        <v>40</v>
      </c>
      <c r="C25" s="64" t="s">
        <v>42</v>
      </c>
      <c r="D25" s="39">
        <v>1</v>
      </c>
      <c r="E25" s="39">
        <v>1</v>
      </c>
      <c r="F25" s="62">
        <v>55</v>
      </c>
      <c r="G25" s="63">
        <f t="shared" si="0"/>
        <v>55</v>
      </c>
      <c r="L25" s="16"/>
      <c r="M25" s="16"/>
    </row>
    <row r="26" spans="1:13" ht="20.100000000000001" customHeight="1" x14ac:dyDescent="0.2">
      <c r="A26" s="58" t="s">
        <v>43</v>
      </c>
      <c r="B26" s="58" t="s">
        <v>44</v>
      </c>
      <c r="C26" s="64" t="s">
        <v>45</v>
      </c>
      <c r="D26" s="39">
        <v>3</v>
      </c>
      <c r="E26" s="39">
        <v>3</v>
      </c>
      <c r="F26" s="62">
        <v>55</v>
      </c>
      <c r="G26" s="63">
        <f t="shared" si="0"/>
        <v>165</v>
      </c>
      <c r="L26" s="16"/>
      <c r="M26" s="16"/>
    </row>
    <row r="27" spans="1:13" ht="20.100000000000001" customHeight="1" x14ac:dyDescent="0.2">
      <c r="A27" s="58" t="s">
        <v>46</v>
      </c>
      <c r="B27" s="65" t="s">
        <v>47</v>
      </c>
      <c r="C27" s="64" t="s">
        <v>48</v>
      </c>
      <c r="D27" s="39">
        <v>2</v>
      </c>
      <c r="E27" s="39">
        <v>2</v>
      </c>
      <c r="F27" s="62">
        <v>55</v>
      </c>
      <c r="G27" s="63">
        <f t="shared" si="0"/>
        <v>110</v>
      </c>
      <c r="L27" s="16"/>
      <c r="M27" s="16"/>
    </row>
    <row r="28" spans="1:13" ht="20.100000000000001" customHeight="1" x14ac:dyDescent="0.2">
      <c r="A28" s="42" t="s">
        <v>49</v>
      </c>
      <c r="B28" s="42" t="s">
        <v>50</v>
      </c>
      <c r="C28" s="57" t="s">
        <v>51</v>
      </c>
      <c r="D28" s="66">
        <v>2</v>
      </c>
      <c r="E28" s="66">
        <v>2</v>
      </c>
      <c r="F28" s="67">
        <v>220</v>
      </c>
      <c r="G28" s="68">
        <f t="shared" ref="G28:G29" si="1">(D28*F28)</f>
        <v>440</v>
      </c>
      <c r="L28" s="16"/>
      <c r="M28" s="16"/>
    </row>
    <row r="29" spans="1:13" ht="20.100000000000001" customHeight="1" x14ac:dyDescent="0.2">
      <c r="A29" s="41" t="s">
        <v>52</v>
      </c>
      <c r="B29" s="41" t="s">
        <v>53</v>
      </c>
      <c r="C29" s="56" t="s">
        <v>54</v>
      </c>
      <c r="D29" s="66">
        <v>1</v>
      </c>
      <c r="E29" s="66">
        <v>1</v>
      </c>
      <c r="F29" s="67">
        <v>220</v>
      </c>
      <c r="G29" s="68">
        <f t="shared" si="1"/>
        <v>220</v>
      </c>
      <c r="L29" s="16"/>
      <c r="M29" s="16"/>
    </row>
    <row r="30" spans="1:13" ht="20.100000000000001" customHeight="1" x14ac:dyDescent="0.25">
      <c r="A30" s="47"/>
      <c r="B30" s="47"/>
      <c r="C30" s="47"/>
      <c r="D30" s="48"/>
      <c r="E30" s="19"/>
      <c r="F30" s="49" t="s">
        <v>33</v>
      </c>
      <c r="G30" s="50">
        <f>SUM(G24:G29)</f>
        <v>1490</v>
      </c>
      <c r="L30" s="16"/>
      <c r="M30" s="16"/>
    </row>
    <row r="31" spans="1:13" ht="20.100000000000001" customHeight="1" x14ac:dyDescent="0.25">
      <c r="A31" s="51"/>
      <c r="B31" s="51"/>
      <c r="C31" s="52"/>
      <c r="D31" s="53"/>
      <c r="E31" s="19"/>
      <c r="F31" s="49" t="s">
        <v>34</v>
      </c>
      <c r="G31" s="54">
        <f>+G30*0.12</f>
        <v>178.79999999999998</v>
      </c>
      <c r="L31" s="16"/>
      <c r="M31" s="16"/>
    </row>
    <row r="32" spans="1:13" ht="20.100000000000001" customHeight="1" x14ac:dyDescent="0.25">
      <c r="A32" s="51"/>
      <c r="B32" s="51"/>
      <c r="C32" s="52"/>
      <c r="D32" s="53"/>
      <c r="E32" s="19"/>
      <c r="F32" s="49" t="s">
        <v>35</v>
      </c>
      <c r="G32" s="54">
        <f>+G30+G31</f>
        <v>1668.8</v>
      </c>
      <c r="L32" s="16"/>
      <c r="M32" s="16"/>
    </row>
    <row r="35" spans="1:3" ht="20.100000000000001" customHeight="1" x14ac:dyDescent="0.25">
      <c r="A35" s="24"/>
      <c r="B35" s="23"/>
      <c r="C35" s="23"/>
    </row>
    <row r="36" spans="1:3" ht="20.100000000000001" customHeight="1" thickBot="1" x14ac:dyDescent="0.3">
      <c r="A36" s="24" t="s">
        <v>16</v>
      </c>
      <c r="B36" s="23"/>
      <c r="C36" s="25"/>
    </row>
    <row r="37" spans="1:3" ht="20.100000000000001" customHeight="1" x14ac:dyDescent="0.25">
      <c r="A37" s="24"/>
      <c r="B37" s="23"/>
      <c r="C37" s="23"/>
    </row>
    <row r="38" spans="1:3" ht="20.100000000000001" customHeight="1" x14ac:dyDescent="0.25">
      <c r="A38" s="24"/>
    </row>
    <row r="39" spans="1:3" ht="20.100000000000001" customHeight="1" thickBot="1" x14ac:dyDescent="0.3">
      <c r="A39" s="24" t="s">
        <v>17</v>
      </c>
      <c r="C39" s="27"/>
    </row>
    <row r="40" spans="1:3" ht="20.100000000000001" customHeight="1" x14ac:dyDescent="0.25">
      <c r="A40" s="24"/>
    </row>
    <row r="41" spans="1:3" ht="20.100000000000001" customHeight="1" x14ac:dyDescent="0.25">
      <c r="A41" s="24"/>
    </row>
    <row r="42" spans="1:3" ht="20.100000000000001" customHeight="1" thickBot="1" x14ac:dyDescent="0.3">
      <c r="A42" s="24" t="s">
        <v>18</v>
      </c>
      <c r="C42" s="27"/>
    </row>
    <row r="43" spans="1:3" ht="20.100000000000001" customHeight="1" x14ac:dyDescent="0.25">
      <c r="A43" s="24"/>
    </row>
    <row r="44" spans="1:3" ht="20.100000000000001" customHeight="1" x14ac:dyDescent="0.25">
      <c r="A44" s="24"/>
    </row>
    <row r="45" spans="1:3" ht="20.100000000000001" customHeight="1" thickBot="1" x14ac:dyDescent="0.3">
      <c r="A45" s="24" t="s">
        <v>19</v>
      </c>
      <c r="C45" s="27"/>
    </row>
    <row r="47" spans="1:3" ht="20.100000000000001" customHeight="1" x14ac:dyDescent="0.3">
      <c r="A47" s="43"/>
      <c r="B47" s="59"/>
      <c r="C47"/>
    </row>
    <row r="48" spans="1:3" ht="20.100000000000001" customHeight="1" x14ac:dyDescent="0.25">
      <c r="A48" s="24" t="s">
        <v>15</v>
      </c>
      <c r="B48" s="6"/>
      <c r="C48" s="60"/>
    </row>
    <row r="49" spans="1:3" ht="20.100000000000001" customHeight="1" x14ac:dyDescent="0.25">
      <c r="A49" s="24"/>
      <c r="B49" s="44"/>
      <c r="C49" s="45"/>
    </row>
  </sheetData>
  <mergeCells count="7">
    <mergeCell ref="A11:B11"/>
    <mergeCell ref="C2:C3"/>
    <mergeCell ref="C4:C5"/>
    <mergeCell ref="L5:M6"/>
    <mergeCell ref="D2:E2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2023-04-17T23:09:00Z</cp:lastPrinted>
  <dcterms:created xsi:type="dcterms:W3CDTF">2023-01-26T13:28:36Z</dcterms:created>
  <dcterms:modified xsi:type="dcterms:W3CDTF">2023-09-02T12:41:32Z</dcterms:modified>
</cp:coreProperties>
</file>