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5BAEBFCE-DA2E-474D-BF08-67883FFF9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Hoja1!$A$2:$G$147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B98" i="1"/>
  <c r="G25" i="1"/>
  <c r="G26" i="1"/>
  <c r="G27" i="1"/>
  <c r="G29" i="1"/>
  <c r="G30" i="1"/>
  <c r="G31" i="1"/>
  <c r="G32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D68" i="1"/>
  <c r="D57" i="1"/>
  <c r="D49" i="1"/>
  <c r="D41" i="1"/>
  <c r="D38" i="1"/>
  <c r="D33" i="1"/>
  <c r="D28" i="1"/>
  <c r="G24" i="4" l="1"/>
  <c r="G25" i="4" s="1"/>
  <c r="C7" i="4"/>
  <c r="G26" i="4" l="1"/>
  <c r="G27" i="4" s="1"/>
  <c r="H24" i="3" l="1"/>
  <c r="H25" i="3" s="1"/>
  <c r="C7" i="3"/>
  <c r="H25" i="2"/>
  <c r="H24" i="2"/>
  <c r="C7" i="2"/>
  <c r="H26" i="3" l="1"/>
  <c r="H27" i="3" s="1"/>
  <c r="H26" i="2"/>
  <c r="H27" i="2" s="1"/>
  <c r="H28" i="2" s="1"/>
  <c r="G69" i="1" l="1"/>
  <c r="G70" i="1"/>
  <c r="G71" i="1"/>
  <c r="G72" i="1"/>
  <c r="G73" i="1"/>
  <c r="G74" i="1"/>
  <c r="G75" i="1"/>
  <c r="G24" i="1"/>
  <c r="G76" i="1" l="1"/>
  <c r="G77" i="1" s="1"/>
  <c r="G7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<sst xmlns="http://schemas.openxmlformats.org/spreadsheetml/2006/main" count="343" uniqueCount="211">
  <si>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</si>
  <si>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</si>
  <si>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</si>
  <si>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</si>
  <si>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</si>
  <si>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</si>
  <si>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</si>
  <si>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</si>
  <si>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</si>
  <si>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</si>
  <si>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</si>
  <si>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</si>
  <si>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</si>
  <si>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</si>
  <si>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</si>
  <si>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</si>
  <si>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</si>
  <si>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</si>
  <si>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</si>
  <si>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</si>
  <si>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</si>
  <si>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</si>
  <si>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</si>
  <si>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</si>
  <si>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</si>
  <si>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</si>
  <si>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</si>
  <si>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</si>
  <si>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</si>
  <si>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</si>
  <si>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</si>
  <si>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</si>
  <si>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</si>
  <si>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</si>
  <si>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</si>
  <si>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</si>
  <si>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</si>
  <si>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185.766</t>
  </si>
  <si>
    <t>185.769</t>
  </si>
  <si>
    <t>CLAVIJA KIRSCHNER 1.6*250mm ACERO</t>
  </si>
  <si>
    <t>185.770</t>
  </si>
  <si>
    <t>185.771</t>
  </si>
  <si>
    <t>CLAVIJA KIRSCHNER 2.0*250mm ACERO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</si>
  <si>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</si>
  <si>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</si>
  <si>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</si>
  <si>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</si>
  <si>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</si>
  <si>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</si>
  <si>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 xml:space="preserve">DOBLADORAS DE PLACA </t>
  </si>
  <si>
    <t>DESCRIPCIÓN</t>
  </si>
  <si>
    <t>BANDEJA SUPERIOR</t>
  </si>
  <si>
    <t>MEDIDOR DE PROFUNDIDAD</t>
  </si>
  <si>
    <t>ATORNILLADOR STARDRIVE</t>
  </si>
  <si>
    <t>MACHUELO ANCLAJE RAPIDO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</si>
  <si>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</si>
  <si>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</si>
  <si>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</si>
  <si>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</si>
  <si>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</si>
  <si>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GUIAS DE BLOQUEO 1.5</t>
  </si>
  <si>
    <t>GUIAS DE BLOQUEO 1.8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</si>
  <si>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</si>
  <si>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</si>
  <si>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</si>
  <si>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</si>
  <si>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</si>
  <si>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</si>
  <si>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</si>
  <si>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</si>
  <si>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</si>
  <si>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</si>
  <si>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</si>
  <si>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</si>
  <si>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</si>
  <si>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</si>
  <si>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</si>
  <si>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</si>
  <si>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MOTOR ACULAN # 1</t>
  </si>
  <si>
    <t>PROTECTOR DE  CLAVOS KIRSCHNER</t>
  </si>
  <si>
    <t>MALETA VERDE</t>
  </si>
  <si>
    <t>DR. EDUARDO VALENCIA</t>
  </si>
  <si>
    <t xml:space="preserve">MARIANA TOBAR </t>
  </si>
  <si>
    <t xml:space="preserve">4:00PM </t>
  </si>
  <si>
    <t>CODIGO</t>
  </si>
  <si>
    <t>BATERIAS # 1# 2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</si>
  <si>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</si>
  <si>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</si>
  <si>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</si>
  <si>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</si>
  <si>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</si>
  <si>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</si>
  <si>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</si>
  <si>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</si>
  <si>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</si>
  <si>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>DR.LAMA</t>
  </si>
  <si>
    <t xml:space="preserve">PIEDAD RUPERTI ALAVA 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</si>
  <si>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</si>
  <si>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</si>
  <si>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</si>
  <si>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</si>
  <si>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</si>
  <si>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</si>
  <si>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</si>
  <si>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</si>
  <si>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</si>
  <si>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</si>
  <si>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</si>
  <si>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</si>
  <si>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</si>
  <si>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</si>
  <si>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</si>
  <si>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</si>
  <si>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</si>
  <si>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</si>
  <si>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</si>
  <si>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</si>
  <si>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</si>
  <si>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</si>
  <si>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</si>
  <si>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</si>
  <si>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</si>
  <si>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</si>
  <si>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</si>
  <si>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</si>
  <si>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</si>
  <si>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</si>
  <si>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</si>
  <si>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</si>
  <si>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</si>
  <si>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</si>
  <si>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</si>
  <si>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</si>
  <si>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</si>
  <si>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</si>
  <si>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</si>
  <si>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</si>
  <si>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</si>
  <si>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</si>
  <si>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</si>
  <si>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</si>
  <si>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</si>
  <si>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</si>
  <si>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</si>
  <si>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</si>
  <si>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</si>
  <si>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</si>
  <si>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</si>
  <si>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</si>
  <si>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</si>
  <si>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</si>
  <si>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</si>
  <si>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</si>
  <si>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</si>
  <si>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</si>
  <si>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</si>
  <si>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</si>
  <si>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</si>
  <si>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</si>
  <si>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</si>
  <si>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</si>
  <si>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</si>
  <si>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</si>
  <si>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</si>
  <si>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</si>
  <si>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</si>
  <si>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</si>
  <si>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</si>
  <si>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</si>
  <si>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</si>
  <si>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</si>
  <si>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</si>
  <si>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</si>
  <si>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</si>
  <si>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</si>
  <si>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</si>
  <si>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</si>
  <si>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</si>
  <si>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</si>
  <si>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</si>
  <si>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</si>
  <si>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</si>
  <si>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</si>
  <si>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</si>
  <si>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</si>
  <si>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</si>
  <si>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</si>
  <si>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</si>
  <si>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</si>
  <si>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</si>
  <si>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</si>
  <si>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</si>
  <si>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</si>
  <si>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</si>
  <si>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</si>
  <si>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</si>
  <si>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</si>
  <si>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GUIA DE BROCA 2.0/2.7</t>
  </si>
  <si>
    <t>ATORNILLADOR  STARDRIVE ANCLAJE RAPIDO</t>
  </si>
  <si>
    <t>BROCA 2.7</t>
  </si>
  <si>
    <t>SEPARADORES SENMMILER</t>
  </si>
  <si>
    <t>BANDEJA INFERIOR</t>
  </si>
  <si>
    <t>DESPERIO CURVO FINO</t>
  </si>
  <si>
    <t xml:space="preserve">CAMISAS DE ATORNILLADOR CORTICAL </t>
  </si>
  <si>
    <t>ATRONILLADOR ANCLAJE RAPIDO TORQUE</t>
  </si>
  <si>
    <t xml:space="preserve">CAMISAS DE ATORNILLADOR BLOQUEADO </t>
  </si>
  <si>
    <t>GUBIA</t>
  </si>
  <si>
    <t xml:space="preserve">PINZA REDUCTORA DE PUNTAS CON CREMALLERA </t>
  </si>
  <si>
    <t xml:space="preserve">GANCHOS </t>
  </si>
  <si>
    <t>PINZAS DE REDUCCION</t>
  </si>
  <si>
    <t xml:space="preserve">9:00AM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</si>
</sst>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6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/>
    </xf>
    <xf numFmtId="0" fontId="15" fillId="0" borderId="1" xfId="0" applyFont="1" applyBorder="1"/>
    <xf numFmtId="0" fontId="15" fillId="0" borderId="18" xfId="0" applyFont="1" applyBorder="1"/>
  </cellXfs>
  <cellStyles count="1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showGridLines="0" tabSelected="1" view="pageBreakPreview" zoomScaleNormal="100" zoomScaleSheetLayoutView="100" workbookViewId="0">
      <selection activeCell="E47" sqref="E47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5" t="s">
        <v>25</v>
      </c>
      <c r="D2" s="81" t="s">
        <v>24</v>
      </c>
      <c r="E2" s="8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6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3" t="s">
        <v>26</v>
      </c>
      <c r="D4" s="87" t="s">
        <v>28</v>
      </c>
      <c r="E4" s="8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4"/>
      <c r="D5" s="89" t="s">
        <v>29</v>
      </c>
      <c r="E5" s="90"/>
      <c r="F5" s="4"/>
      <c r="G5" s="4"/>
      <c r="H5" s="4"/>
      <c r="I5" s="4"/>
      <c r="J5" s="4"/>
      <c r="K5" s="4"/>
      <c r="L5" s="80"/>
      <c r="M5" s="80"/>
      <c r="N5" s="6"/>
    </row>
    <row r="6" spans="1:14" ht="20.100000000000001" customHeight="1" x14ac:dyDescent="0.25">
      <c r="A6" s="7"/>
      <c r="B6" s="7"/>
      <c r="C6" s="7"/>
      <c r="D6" s="7"/>
      <c r="E6" s="7"/>
      <c r="L6" s="80"/>
      <c r="M6" s="80"/>
    </row>
    <row r="7" spans="1:14" ht="20.100000000000001" customHeight="1" x14ac:dyDescent="0.2">
      <c r="A7" s="8" t="s">
        <v>0</v>
      </c>
      <c r="B7" s="8"/>
      <c r="C7" s="9">
        <f ca="1">NOW()</f>
        <v>45154.751252199072</v>
      </c>
      <c r="D7" s="8" t="s">
        <v>1</v>
      </c>
      <c r="E7" s="35">
        <v>20230801160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1" t="s">
        <v>22</v>
      </c>
      <c r="B11" s="92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45155</v>
      </c>
      <c r="D15" s="12" t="s">
        <v>7</v>
      </c>
      <c r="E15" s="14" t="s">
        <v>210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95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96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93" t="s">
        <v>97</v>
      </c>
      <c r="B24" s="93" t="s">
        <v>98</v>
      </c>
      <c r="C24" s="94" t="s">
        <v>99</v>
      </c>
      <c r="D24" s="45">
        <v>1</v>
      </c>
      <c r="E24" s="43"/>
      <c r="F24" s="44">
        <v>400</v>
      </c>
      <c r="G24" s="42">
        <f t="shared" ref="G24:G67" si="0">(D24*F24)</f>
        <v>400</v>
      </c>
      <c r="L24" s="17"/>
      <c r="M24" s="17"/>
    </row>
    <row r="25" spans="1:13" ht="20.100000000000001" customHeight="1" x14ac:dyDescent="0.2">
      <c r="A25" s="95" t="s">
        <v>100</v>
      </c>
      <c r="B25" s="95" t="s">
        <v>101</v>
      </c>
      <c r="C25" s="75" t="s">
        <v>102</v>
      </c>
      <c r="D25" s="45">
        <v>1</v>
      </c>
      <c r="E25" s="43"/>
      <c r="F25" s="44">
        <v>400</v>
      </c>
      <c r="G25" s="42">
        <f t="shared" si="0"/>
        <v>400</v>
      </c>
      <c r="L25" s="17"/>
      <c r="M25" s="17"/>
    </row>
    <row r="26" spans="1:13" ht="20.100000000000001" customHeight="1" x14ac:dyDescent="0.2">
      <c r="A26" s="93" t="s">
        <v>103</v>
      </c>
      <c r="B26" s="93">
        <v>200113948</v>
      </c>
      <c r="C26" s="94" t="s">
        <v>104</v>
      </c>
      <c r="D26" s="45">
        <v>1</v>
      </c>
      <c r="E26" s="43"/>
      <c r="F26" s="44">
        <v>400</v>
      </c>
      <c r="G26" s="42">
        <f t="shared" si="0"/>
        <v>400</v>
      </c>
      <c r="L26" s="17"/>
      <c r="M26" s="17"/>
    </row>
    <row r="27" spans="1:13" ht="20.100000000000001" customHeight="1" x14ac:dyDescent="0.2">
      <c r="A27" s="95" t="s">
        <v>105</v>
      </c>
      <c r="B27" s="95" t="s">
        <v>106</v>
      </c>
      <c r="C27" s="75" t="s">
        <v>107</v>
      </c>
      <c r="D27" s="45">
        <v>1</v>
      </c>
      <c r="E27" s="43"/>
      <c r="F27" s="44">
        <v>400</v>
      </c>
      <c r="G27" s="42">
        <f t="shared" si="0"/>
        <v>400</v>
      </c>
      <c r="L27" s="17"/>
      <c r="M27" s="17"/>
    </row>
    <row r="28" spans="1:13" ht="20.100000000000001" customHeight="1" x14ac:dyDescent="0.25">
      <c r="A28" s="95"/>
      <c r="B28" s="95"/>
      <c r="C28" s="75"/>
      <c r="D28" s="55">
        <f>SUM(D24:D27)</f>
        <v>4</v>
      </c>
      <c r="E28" s="43"/>
      <c r="F28" s="44"/>
      <c r="G28" s="42"/>
      <c r="L28" s="17"/>
      <c r="M28" s="17"/>
    </row>
    <row r="29" spans="1:13" ht="20.100000000000001" customHeight="1" x14ac:dyDescent="0.2">
      <c r="A29" s="93" t="s">
        <v>108</v>
      </c>
      <c r="B29" s="93" t="s">
        <v>109</v>
      </c>
      <c r="C29" s="94" t="s">
        <v>110</v>
      </c>
      <c r="D29" s="45">
        <v>1</v>
      </c>
      <c r="E29" s="43"/>
      <c r="F29" s="44">
        <v>400</v>
      </c>
      <c r="G29" s="42">
        <f t="shared" si="0"/>
        <v>400</v>
      </c>
      <c r="L29" s="17"/>
      <c r="M29" s="17"/>
    </row>
    <row r="30" spans="1:13" ht="20.100000000000001" customHeight="1" x14ac:dyDescent="0.2">
      <c r="A30" s="95" t="s">
        <v>111</v>
      </c>
      <c r="B30" s="95" t="s">
        <v>112</v>
      </c>
      <c r="C30" s="75" t="s">
        <v>113</v>
      </c>
      <c r="D30" s="45">
        <v>1</v>
      </c>
      <c r="E30" s="43"/>
      <c r="F30" s="44">
        <v>400</v>
      </c>
      <c r="G30" s="42">
        <f t="shared" si="0"/>
        <v>400</v>
      </c>
      <c r="L30" s="17"/>
      <c r="M30" s="17"/>
    </row>
    <row r="31" spans="1:13" ht="20.100000000000001" customHeight="1" x14ac:dyDescent="0.2">
      <c r="A31" s="93" t="s">
        <v>114</v>
      </c>
      <c r="B31" s="93" t="s">
        <v>115</v>
      </c>
      <c r="C31" s="94" t="s">
        <v>116</v>
      </c>
      <c r="D31" s="45">
        <v>1</v>
      </c>
      <c r="E31" s="43"/>
      <c r="F31" s="44">
        <v>400</v>
      </c>
      <c r="G31" s="42">
        <f t="shared" si="0"/>
        <v>400</v>
      </c>
      <c r="L31" s="17"/>
      <c r="M31" s="17"/>
    </row>
    <row r="32" spans="1:13" ht="20.100000000000001" customHeight="1" x14ac:dyDescent="0.2">
      <c r="A32" s="95" t="s">
        <v>117</v>
      </c>
      <c r="B32" s="95">
        <v>200113950</v>
      </c>
      <c r="C32" s="75" t="s">
        <v>118</v>
      </c>
      <c r="D32" s="45">
        <v>1</v>
      </c>
      <c r="E32" s="43"/>
      <c r="F32" s="44">
        <v>400</v>
      </c>
      <c r="G32" s="42">
        <f t="shared" si="0"/>
        <v>400</v>
      </c>
      <c r="L32" s="17"/>
      <c r="M32" s="17"/>
    </row>
    <row r="33" spans="1:13" ht="20.100000000000001" customHeight="1" x14ac:dyDescent="0.25">
      <c r="A33" s="95"/>
      <c r="B33" s="95"/>
      <c r="C33" s="75"/>
      <c r="D33" s="55">
        <f>SUM(D29:D32)</f>
        <v>4</v>
      </c>
      <c r="E33" s="43"/>
      <c r="F33" s="44"/>
      <c r="G33" s="42"/>
      <c r="L33" s="17"/>
      <c r="M33" s="17"/>
    </row>
    <row r="34" spans="1:13" ht="20.100000000000001" customHeight="1" x14ac:dyDescent="0.2">
      <c r="A34" s="93" t="s">
        <v>119</v>
      </c>
      <c r="B34" s="93" t="s">
        <v>120</v>
      </c>
      <c r="C34" s="94" t="s">
        <v>121</v>
      </c>
      <c r="D34" s="45">
        <v>1</v>
      </c>
      <c r="E34" s="43"/>
      <c r="F34" s="44">
        <v>400</v>
      </c>
      <c r="G34" s="42">
        <f t="shared" si="0"/>
        <v>400</v>
      </c>
      <c r="L34" s="17"/>
      <c r="M34" s="17"/>
    </row>
    <row r="35" spans="1:13" ht="20.100000000000001" customHeight="1" x14ac:dyDescent="0.2">
      <c r="A35" s="95" t="s">
        <v>122</v>
      </c>
      <c r="B35" s="95">
        <v>200112834</v>
      </c>
      <c r="C35" s="75" t="s">
        <v>123</v>
      </c>
      <c r="D35" s="45">
        <v>1</v>
      </c>
      <c r="E35" s="43"/>
      <c r="F35" s="44">
        <v>400</v>
      </c>
      <c r="G35" s="42">
        <f t="shared" si="0"/>
        <v>400</v>
      </c>
      <c r="L35" s="17"/>
      <c r="M35" s="17"/>
    </row>
    <row r="36" spans="1:13" ht="20.100000000000001" customHeight="1" x14ac:dyDescent="0.2">
      <c r="A36" s="93" t="s">
        <v>124</v>
      </c>
      <c r="B36" s="93">
        <v>200112891</v>
      </c>
      <c r="C36" s="94" t="s">
        <v>125</v>
      </c>
      <c r="D36" s="45">
        <v>1</v>
      </c>
      <c r="E36" s="43"/>
      <c r="F36" s="44">
        <v>400</v>
      </c>
      <c r="G36" s="42">
        <f t="shared" si="0"/>
        <v>400</v>
      </c>
      <c r="L36" s="17"/>
      <c r="M36" s="17"/>
    </row>
    <row r="37" spans="1:13" ht="20.100000000000001" customHeight="1" x14ac:dyDescent="0.2">
      <c r="A37" s="95" t="s">
        <v>126</v>
      </c>
      <c r="B37" s="95">
        <v>200112893</v>
      </c>
      <c r="C37" s="75" t="s">
        <v>127</v>
      </c>
      <c r="D37" s="45">
        <v>1</v>
      </c>
      <c r="E37" s="43"/>
      <c r="F37" s="44">
        <v>400</v>
      </c>
      <c r="G37" s="42">
        <f t="shared" si="0"/>
        <v>400</v>
      </c>
      <c r="L37" s="17"/>
      <c r="M37" s="17"/>
    </row>
    <row r="38" spans="1:13" ht="20.100000000000001" customHeight="1" x14ac:dyDescent="0.25">
      <c r="A38" s="95"/>
      <c r="B38" s="95"/>
      <c r="C38" s="75"/>
      <c r="D38" s="55">
        <f>SUM(D34:D37)</f>
        <v>4</v>
      </c>
      <c r="E38" s="43"/>
      <c r="F38" s="44"/>
      <c r="G38" s="42"/>
      <c r="L38" s="17"/>
      <c r="M38" s="17"/>
    </row>
    <row r="39" spans="1:13" ht="20.100000000000001" customHeight="1" x14ac:dyDescent="0.2">
      <c r="A39" s="96" t="s">
        <v>128</v>
      </c>
      <c r="B39" s="96" t="s">
        <v>129</v>
      </c>
      <c r="C39" s="97" t="s">
        <v>130</v>
      </c>
      <c r="D39" s="45">
        <v>1</v>
      </c>
      <c r="E39" s="43"/>
      <c r="F39" s="44">
        <v>400</v>
      </c>
      <c r="G39" s="42">
        <f t="shared" si="0"/>
        <v>400</v>
      </c>
      <c r="L39" s="17"/>
      <c r="M39" s="17"/>
    </row>
    <row r="40" spans="1:13" ht="20.100000000000001" customHeight="1" x14ac:dyDescent="0.2">
      <c r="A40" s="96" t="s">
        <v>131</v>
      </c>
      <c r="B40" s="96" t="s">
        <v>132</v>
      </c>
      <c r="C40" s="97" t="s">
        <v>133</v>
      </c>
      <c r="D40" s="45">
        <v>1</v>
      </c>
      <c r="E40" s="43"/>
      <c r="F40" s="44">
        <v>400</v>
      </c>
      <c r="G40" s="42">
        <f t="shared" si="0"/>
        <v>400</v>
      </c>
      <c r="L40" s="17"/>
      <c r="M40" s="17"/>
    </row>
    <row r="41" spans="1:13" ht="20.100000000000001" customHeight="1" x14ac:dyDescent="0.25">
      <c r="A41" s="96"/>
      <c r="B41" s="98"/>
      <c r="C41" s="99"/>
      <c r="D41" s="100">
        <f>SUM(D39:D40)</f>
        <v>2</v>
      </c>
      <c r="E41" s="43"/>
      <c r="F41" s="44"/>
      <c r="G41" s="42"/>
      <c r="L41" s="17"/>
      <c r="M41" s="17"/>
    </row>
    <row r="42" spans="1:13" ht="20.100000000000001" customHeight="1" x14ac:dyDescent="0.2">
      <c r="A42" s="96" t="s">
        <v>134</v>
      </c>
      <c r="B42" s="98">
        <v>220546208</v>
      </c>
      <c r="C42" s="99" t="s">
        <v>135</v>
      </c>
      <c r="D42" s="101">
        <v>1</v>
      </c>
      <c r="E42" s="43"/>
      <c r="F42" s="44">
        <v>400</v>
      </c>
      <c r="G42" s="42">
        <f t="shared" si="0"/>
        <v>400</v>
      </c>
      <c r="L42" s="17"/>
      <c r="M42" s="17"/>
    </row>
    <row r="43" spans="1:13" ht="20.100000000000001" customHeight="1" x14ac:dyDescent="0.2">
      <c r="A43" s="102" t="s">
        <v>136</v>
      </c>
      <c r="B43" s="96" t="s">
        <v>137</v>
      </c>
      <c r="C43" s="99" t="s">
        <v>138</v>
      </c>
      <c r="D43" s="101">
        <v>1</v>
      </c>
      <c r="E43" s="43"/>
      <c r="F43" s="44">
        <v>400</v>
      </c>
      <c r="G43" s="42">
        <f t="shared" si="0"/>
        <v>400</v>
      </c>
      <c r="L43" s="17"/>
      <c r="M43" s="17"/>
    </row>
    <row r="44" spans="1:13" ht="20.100000000000001" customHeight="1" x14ac:dyDescent="0.2">
      <c r="A44" s="96" t="s">
        <v>139</v>
      </c>
      <c r="B44" s="98" t="s">
        <v>140</v>
      </c>
      <c r="C44" s="99" t="s">
        <v>141</v>
      </c>
      <c r="D44" s="101">
        <v>1</v>
      </c>
      <c r="E44" s="43"/>
      <c r="F44" s="44">
        <v>400</v>
      </c>
      <c r="G44" s="42">
        <f t="shared" si="0"/>
        <v>400</v>
      </c>
      <c r="L44" s="17"/>
      <c r="M44" s="17"/>
    </row>
    <row r="45" spans="1:13" ht="20.100000000000001" customHeight="1" x14ac:dyDescent="0.2">
      <c r="A45" s="102" t="s">
        <v>142</v>
      </c>
      <c r="B45" s="96">
        <v>220546211</v>
      </c>
      <c r="C45" s="99" t="s">
        <v>143</v>
      </c>
      <c r="D45" s="101">
        <v>1</v>
      </c>
      <c r="E45" s="43"/>
      <c r="F45" s="44">
        <v>400</v>
      </c>
      <c r="G45" s="42">
        <f t="shared" si="0"/>
        <v>400</v>
      </c>
      <c r="L45" s="17"/>
      <c r="M45" s="17"/>
    </row>
    <row r="46" spans="1:13" ht="20.100000000000001" customHeight="1" x14ac:dyDescent="0.2">
      <c r="A46" s="96" t="s">
        <v>144</v>
      </c>
      <c r="B46" s="98">
        <v>220546204</v>
      </c>
      <c r="C46" s="99" t="s">
        <v>145</v>
      </c>
      <c r="D46" s="101">
        <v>1</v>
      </c>
      <c r="E46" s="43"/>
      <c r="F46" s="44">
        <v>400</v>
      </c>
      <c r="G46" s="42">
        <f t="shared" si="0"/>
        <v>400</v>
      </c>
      <c r="L46" s="17"/>
      <c r="M46" s="17"/>
    </row>
    <row r="47" spans="1:13" ht="20.100000000000001" customHeight="1" x14ac:dyDescent="0.2">
      <c r="A47" s="96" t="s">
        <v>146</v>
      </c>
      <c r="B47" s="98" t="s">
        <v>147</v>
      </c>
      <c r="C47" s="99" t="s">
        <v>148</v>
      </c>
      <c r="D47" s="101">
        <v>1</v>
      </c>
      <c r="E47" s="43"/>
      <c r="F47" s="44">
        <v>400</v>
      </c>
      <c r="G47" s="42">
        <f t="shared" si="0"/>
        <v>400</v>
      </c>
      <c r="L47" s="17"/>
      <c r="M47" s="17"/>
    </row>
    <row r="48" spans="1:13" ht="20.100000000000001" customHeight="1" x14ac:dyDescent="0.2">
      <c r="A48" s="96" t="s">
        <v>149</v>
      </c>
      <c r="B48" s="98" t="s">
        <v>150</v>
      </c>
      <c r="C48" s="99" t="s">
        <v>151</v>
      </c>
      <c r="D48" s="101">
        <v>1</v>
      </c>
      <c r="E48" s="43"/>
      <c r="F48" s="44">
        <v>400</v>
      </c>
      <c r="G48" s="42">
        <f t="shared" si="0"/>
        <v>400</v>
      </c>
      <c r="L48" s="17"/>
      <c r="M48" s="17"/>
    </row>
    <row r="49" spans="1:13" ht="20.100000000000001" customHeight="1" x14ac:dyDescent="0.25">
      <c r="A49" s="103"/>
      <c r="B49" s="103"/>
      <c r="C49" s="103"/>
      <c r="D49" s="104">
        <f>SUM(D42:D48)</f>
        <v>7</v>
      </c>
      <c r="E49" s="43"/>
      <c r="F49" s="44"/>
      <c r="G49" s="42"/>
      <c r="L49" s="17"/>
      <c r="M49" s="17"/>
    </row>
    <row r="50" spans="1:13" ht="20.100000000000001" customHeight="1" x14ac:dyDescent="0.2">
      <c r="A50" s="45" t="s">
        <v>152</v>
      </c>
      <c r="B50" s="96">
        <v>210532192</v>
      </c>
      <c r="C50" s="105" t="s">
        <v>153</v>
      </c>
      <c r="D50" s="101">
        <v>2</v>
      </c>
      <c r="E50" s="43"/>
      <c r="F50" s="44">
        <v>12.4</v>
      </c>
      <c r="G50" s="42">
        <f t="shared" si="0"/>
        <v>24.8</v>
      </c>
      <c r="L50" s="17"/>
      <c r="M50" s="17"/>
    </row>
    <row r="51" spans="1:13" ht="20.100000000000001" customHeight="1" x14ac:dyDescent="0.2">
      <c r="A51" s="45" t="s">
        <v>154</v>
      </c>
      <c r="B51" s="96">
        <v>221153331</v>
      </c>
      <c r="C51" s="105" t="s">
        <v>155</v>
      </c>
      <c r="D51" s="101">
        <v>2</v>
      </c>
      <c r="E51" s="43"/>
      <c r="F51" s="44">
        <v>12.4</v>
      </c>
      <c r="G51" s="42">
        <f t="shared" si="0"/>
        <v>24.8</v>
      </c>
      <c r="L51" s="17"/>
      <c r="M51" s="17"/>
    </row>
    <row r="52" spans="1:13" ht="20.100000000000001" customHeight="1" x14ac:dyDescent="0.2">
      <c r="A52" s="45" t="s">
        <v>156</v>
      </c>
      <c r="B52" s="96">
        <v>221153332</v>
      </c>
      <c r="C52" s="105" t="s">
        <v>157</v>
      </c>
      <c r="D52" s="101">
        <v>2</v>
      </c>
      <c r="E52" s="43"/>
      <c r="F52" s="44">
        <v>12.4</v>
      </c>
      <c r="G52" s="42">
        <f t="shared" si="0"/>
        <v>24.8</v>
      </c>
      <c r="L52" s="17"/>
      <c r="M52" s="17"/>
    </row>
    <row r="53" spans="1:13" ht="20.100000000000001" customHeight="1" x14ac:dyDescent="0.2">
      <c r="A53" s="45" t="s">
        <v>158</v>
      </c>
      <c r="B53" s="96" t="s">
        <v>159</v>
      </c>
      <c r="C53" s="105" t="s">
        <v>160</v>
      </c>
      <c r="D53" s="101">
        <v>2</v>
      </c>
      <c r="E53" s="43"/>
      <c r="F53" s="44">
        <v>12.4</v>
      </c>
      <c r="G53" s="42">
        <f t="shared" si="0"/>
        <v>24.8</v>
      </c>
      <c r="L53" s="17"/>
      <c r="M53" s="17"/>
    </row>
    <row r="54" spans="1:13" ht="20.100000000000001" customHeight="1" x14ac:dyDescent="0.2">
      <c r="A54" s="45" t="s">
        <v>161</v>
      </c>
      <c r="B54" s="96" t="s">
        <v>162</v>
      </c>
      <c r="C54" s="105" t="s">
        <v>163</v>
      </c>
      <c r="D54" s="101">
        <v>2</v>
      </c>
      <c r="E54" s="43"/>
      <c r="F54" s="44">
        <v>12.4</v>
      </c>
      <c r="G54" s="42">
        <f t="shared" si="0"/>
        <v>24.8</v>
      </c>
      <c r="L54" s="17"/>
      <c r="M54" s="17"/>
    </row>
    <row r="55" spans="1:13" ht="20.100000000000001" customHeight="1" x14ac:dyDescent="0.2">
      <c r="A55" s="106" t="s">
        <v>164</v>
      </c>
      <c r="B55" s="96" t="s">
        <v>165</v>
      </c>
      <c r="C55" s="105" t="s">
        <v>166</v>
      </c>
      <c r="D55" s="101">
        <v>2</v>
      </c>
      <c r="E55" s="43"/>
      <c r="F55" s="44">
        <v>12.4</v>
      </c>
      <c r="G55" s="42">
        <f t="shared" si="0"/>
        <v>24.8</v>
      </c>
      <c r="L55" s="17"/>
      <c r="M55" s="17"/>
    </row>
    <row r="56" spans="1:13" ht="20.100000000000001" customHeight="1" x14ac:dyDescent="0.2">
      <c r="A56" s="98" t="s">
        <v>167</v>
      </c>
      <c r="B56" s="96" t="s">
        <v>165</v>
      </c>
      <c r="C56" s="105" t="s">
        <v>168</v>
      </c>
      <c r="D56" s="96">
        <v>2</v>
      </c>
      <c r="E56" s="43"/>
      <c r="F56" s="44">
        <v>12.4</v>
      </c>
      <c r="G56" s="42">
        <f t="shared" si="0"/>
        <v>24.8</v>
      </c>
      <c r="L56" s="17"/>
      <c r="M56" s="17"/>
    </row>
    <row r="57" spans="1:13" ht="20.100000000000001" customHeight="1" x14ac:dyDescent="0.25">
      <c r="A57" s="98"/>
      <c r="B57" s="96"/>
      <c r="C57" s="105"/>
      <c r="D57" s="107">
        <f>SUM(D50:D56)</f>
        <v>14</v>
      </c>
      <c r="E57" s="43"/>
      <c r="F57" s="44"/>
      <c r="G57" s="42"/>
      <c r="L57" s="17"/>
      <c r="M57" s="17"/>
    </row>
    <row r="58" spans="1:13" ht="20.100000000000001" customHeight="1" x14ac:dyDescent="0.2">
      <c r="A58" s="45" t="s">
        <v>169</v>
      </c>
      <c r="B58" s="96" t="s">
        <v>170</v>
      </c>
      <c r="C58" s="105" t="s">
        <v>171</v>
      </c>
      <c r="D58" s="101">
        <v>5</v>
      </c>
      <c r="E58" s="43"/>
      <c r="F58" s="44">
        <v>30</v>
      </c>
      <c r="G58" s="42">
        <f t="shared" si="0"/>
        <v>150</v>
      </c>
      <c r="L58" s="17"/>
      <c r="M58" s="17"/>
    </row>
    <row r="59" spans="1:13" ht="20.100000000000001" customHeight="1" x14ac:dyDescent="0.2">
      <c r="A59" s="45" t="s">
        <v>172</v>
      </c>
      <c r="B59" s="96">
        <v>220546882</v>
      </c>
      <c r="C59" s="105" t="s">
        <v>173</v>
      </c>
      <c r="D59" s="101">
        <v>10</v>
      </c>
      <c r="E59" s="43"/>
      <c r="F59" s="44">
        <v>30</v>
      </c>
      <c r="G59" s="42">
        <f t="shared" si="0"/>
        <v>300</v>
      </c>
      <c r="L59" s="17"/>
      <c r="M59" s="17"/>
    </row>
    <row r="60" spans="1:13" ht="20.100000000000001" customHeight="1" x14ac:dyDescent="0.2">
      <c r="A60" s="45" t="s">
        <v>174</v>
      </c>
      <c r="B60" s="96">
        <v>201124042</v>
      </c>
      <c r="C60" s="105" t="s">
        <v>175</v>
      </c>
      <c r="D60" s="101">
        <v>10</v>
      </c>
      <c r="E60" s="43"/>
      <c r="F60" s="44">
        <v>30</v>
      </c>
      <c r="G60" s="42">
        <f t="shared" si="0"/>
        <v>300</v>
      </c>
      <c r="L60" s="17"/>
      <c r="M60" s="17"/>
    </row>
    <row r="61" spans="1:13" ht="20.100000000000001" customHeight="1" x14ac:dyDescent="0.2">
      <c r="A61" s="45" t="s">
        <v>176</v>
      </c>
      <c r="B61" s="96" t="s">
        <v>177</v>
      </c>
      <c r="C61" s="105" t="s">
        <v>178</v>
      </c>
      <c r="D61" s="101">
        <v>5</v>
      </c>
      <c r="E61" s="43"/>
      <c r="F61" s="44">
        <v>30</v>
      </c>
      <c r="G61" s="42">
        <f t="shared" si="0"/>
        <v>150</v>
      </c>
      <c r="L61" s="17"/>
      <c r="M61" s="17"/>
    </row>
    <row r="62" spans="1:13" ht="20.100000000000001" customHeight="1" x14ac:dyDescent="0.2">
      <c r="A62" s="45" t="s">
        <v>179</v>
      </c>
      <c r="B62" s="96">
        <v>220546885</v>
      </c>
      <c r="C62" s="105" t="s">
        <v>180</v>
      </c>
      <c r="D62" s="101">
        <v>9</v>
      </c>
      <c r="E62" s="43"/>
      <c r="F62" s="44">
        <v>30</v>
      </c>
      <c r="G62" s="42">
        <f t="shared" si="0"/>
        <v>270</v>
      </c>
      <c r="L62" s="17"/>
      <c r="M62" s="17"/>
    </row>
    <row r="63" spans="1:13" ht="20.100000000000001" customHeight="1" x14ac:dyDescent="0.2">
      <c r="A63" s="45" t="s">
        <v>181</v>
      </c>
      <c r="B63" s="96" t="s">
        <v>182</v>
      </c>
      <c r="C63" s="105" t="s">
        <v>183</v>
      </c>
      <c r="D63" s="101">
        <v>10</v>
      </c>
      <c r="E63" s="43"/>
      <c r="F63" s="44">
        <v>30</v>
      </c>
      <c r="G63" s="42">
        <f t="shared" si="0"/>
        <v>300</v>
      </c>
      <c r="L63" s="17"/>
      <c r="M63" s="17"/>
    </row>
    <row r="64" spans="1:13" ht="20.100000000000001" customHeight="1" x14ac:dyDescent="0.2">
      <c r="A64" s="45" t="s">
        <v>184</v>
      </c>
      <c r="B64" s="96" t="s">
        <v>185</v>
      </c>
      <c r="C64" s="105" t="s">
        <v>186</v>
      </c>
      <c r="D64" s="101">
        <v>10</v>
      </c>
      <c r="E64" s="43"/>
      <c r="F64" s="44">
        <v>30</v>
      </c>
      <c r="G64" s="42">
        <f t="shared" si="0"/>
        <v>300</v>
      </c>
      <c r="L64" s="17"/>
      <c r="M64" s="17"/>
    </row>
    <row r="65" spans="1:13" ht="20.100000000000001" customHeight="1" x14ac:dyDescent="0.2">
      <c r="A65" s="45" t="s">
        <v>187</v>
      </c>
      <c r="B65" s="96" t="s">
        <v>188</v>
      </c>
      <c r="C65" s="105" t="s">
        <v>189</v>
      </c>
      <c r="D65" s="101">
        <v>12</v>
      </c>
      <c r="E65" s="43"/>
      <c r="F65" s="44">
        <v>30</v>
      </c>
      <c r="G65" s="42">
        <f t="shared" si="0"/>
        <v>360</v>
      </c>
      <c r="L65" s="17"/>
      <c r="M65" s="17"/>
    </row>
    <row r="66" spans="1:13" ht="20.100000000000001" customHeight="1" x14ac:dyDescent="0.2">
      <c r="A66" s="45" t="s">
        <v>190</v>
      </c>
      <c r="B66" s="96" t="s">
        <v>191</v>
      </c>
      <c r="C66" s="105" t="s">
        <v>192</v>
      </c>
      <c r="D66" s="101">
        <v>12</v>
      </c>
      <c r="E66" s="43"/>
      <c r="F66" s="44">
        <v>30</v>
      </c>
      <c r="G66" s="42">
        <f t="shared" si="0"/>
        <v>360</v>
      </c>
      <c r="L66" s="17"/>
      <c r="M66" s="17"/>
    </row>
    <row r="67" spans="1:13" ht="20.100000000000001" customHeight="1" x14ac:dyDescent="0.2">
      <c r="A67" s="45" t="s">
        <v>193</v>
      </c>
      <c r="B67" s="96" t="s">
        <v>194</v>
      </c>
      <c r="C67" s="105" t="s">
        <v>195</v>
      </c>
      <c r="D67" s="101">
        <v>3</v>
      </c>
      <c r="E67" s="43"/>
      <c r="F67" s="44">
        <v>30</v>
      </c>
      <c r="G67" s="42">
        <f t="shared" si="0"/>
        <v>90</v>
      </c>
      <c r="L67" s="17"/>
      <c r="M67" s="17"/>
    </row>
    <row r="68" spans="1:13" ht="20.100000000000001" customHeight="1" x14ac:dyDescent="0.25">
      <c r="A68" s="45"/>
      <c r="B68" s="96"/>
      <c r="C68" s="105"/>
      <c r="D68" s="100">
        <f>SUM(D58:D67)</f>
        <v>86</v>
      </c>
      <c r="E68" s="43"/>
      <c r="F68" s="44"/>
      <c r="G68" s="42"/>
      <c r="L68" s="17"/>
      <c r="M68" s="17"/>
    </row>
    <row r="69" spans="1:13" ht="20.100000000000001" customHeight="1" x14ac:dyDescent="0.2">
      <c r="A69" s="56">
        <v>185764</v>
      </c>
      <c r="B69" s="57">
        <v>210127379</v>
      </c>
      <c r="C69" s="57" t="s">
        <v>69</v>
      </c>
      <c r="D69" s="45">
        <v>5</v>
      </c>
      <c r="E69" s="43"/>
      <c r="F69" s="44">
        <v>20</v>
      </c>
      <c r="G69" s="42">
        <f t="shared" ref="G69:G75" si="1">(D69*F69)</f>
        <v>100</v>
      </c>
      <c r="L69" s="17"/>
      <c r="M69" s="17"/>
    </row>
    <row r="70" spans="1:13" ht="20.100000000000001" customHeight="1" x14ac:dyDescent="0.2">
      <c r="A70" s="57" t="s">
        <v>37</v>
      </c>
      <c r="B70" s="57" t="s">
        <v>70</v>
      </c>
      <c r="C70" s="57" t="s">
        <v>71</v>
      </c>
      <c r="D70" s="45">
        <v>4</v>
      </c>
      <c r="E70" s="43"/>
      <c r="F70" s="44">
        <v>20</v>
      </c>
      <c r="G70" s="42">
        <f t="shared" si="1"/>
        <v>80</v>
      </c>
      <c r="L70" s="17"/>
      <c r="M70" s="17"/>
    </row>
    <row r="71" spans="1:13" ht="20.100000000000001" customHeight="1" x14ac:dyDescent="0.2">
      <c r="A71" s="56">
        <v>185768</v>
      </c>
      <c r="B71" s="57" t="s">
        <v>72</v>
      </c>
      <c r="C71" s="57" t="s">
        <v>73</v>
      </c>
      <c r="D71" s="45">
        <v>0</v>
      </c>
      <c r="E71" s="43"/>
      <c r="F71" s="44">
        <v>20</v>
      </c>
      <c r="G71" s="42">
        <f t="shared" si="1"/>
        <v>0</v>
      </c>
      <c r="L71" s="17"/>
      <c r="M71" s="17"/>
    </row>
    <row r="72" spans="1:13" ht="20.100000000000001" customHeight="1" x14ac:dyDescent="0.2">
      <c r="A72" s="56" t="s">
        <v>38</v>
      </c>
      <c r="B72" s="57" t="s">
        <v>74</v>
      </c>
      <c r="C72" s="57" t="s">
        <v>39</v>
      </c>
      <c r="D72" s="45">
        <v>5</v>
      </c>
      <c r="E72" s="43"/>
      <c r="F72" s="44">
        <v>20</v>
      </c>
      <c r="G72" s="42">
        <f t="shared" si="1"/>
        <v>100</v>
      </c>
      <c r="L72" s="17"/>
      <c r="M72" s="17"/>
    </row>
    <row r="73" spans="1:13" ht="20.100000000000001" customHeight="1" x14ac:dyDescent="0.2">
      <c r="A73" s="56" t="s">
        <v>40</v>
      </c>
      <c r="B73" s="57" t="s">
        <v>75</v>
      </c>
      <c r="C73" s="57" t="s">
        <v>76</v>
      </c>
      <c r="D73" s="45">
        <v>5</v>
      </c>
      <c r="E73" s="43"/>
      <c r="F73" s="44">
        <v>20</v>
      </c>
      <c r="G73" s="42">
        <f t="shared" si="1"/>
        <v>100</v>
      </c>
      <c r="L73" s="17"/>
      <c r="M73" s="17"/>
    </row>
    <row r="74" spans="1:13" ht="20.100000000000001" customHeight="1" x14ac:dyDescent="0.2">
      <c r="A74" s="56" t="s">
        <v>41</v>
      </c>
      <c r="B74" s="57" t="s">
        <v>77</v>
      </c>
      <c r="C74" s="57" t="s">
        <v>42</v>
      </c>
      <c r="D74" s="45">
        <v>5</v>
      </c>
      <c r="E74" s="43"/>
      <c r="F74" s="44">
        <v>20</v>
      </c>
      <c r="G74" s="42">
        <f t="shared" si="1"/>
        <v>100</v>
      </c>
      <c r="L74" s="17"/>
      <c r="M74" s="17"/>
    </row>
    <row r="75" spans="1:13" ht="20.100000000000001" customHeight="1" x14ac:dyDescent="0.25">
      <c r="A75" s="58"/>
      <c r="B75" s="59"/>
      <c r="C75" s="60"/>
      <c r="D75" s="55">
        <v>24</v>
      </c>
      <c r="E75" s="43"/>
      <c r="F75" s="44">
        <v>20</v>
      </c>
      <c r="G75" s="42">
        <f t="shared" si="1"/>
        <v>480</v>
      </c>
      <c r="L75" s="17"/>
      <c r="M75" s="17"/>
    </row>
    <row r="76" spans="1:13" ht="20.100000000000001" customHeight="1" x14ac:dyDescent="0.25">
      <c r="A76" s="46"/>
      <c r="B76" s="47"/>
      <c r="C76"/>
      <c r="D76"/>
      <c r="E76"/>
      <c r="F76" s="48" t="s">
        <v>43</v>
      </c>
      <c r="G76" s="49">
        <f>SUM(G24:G75)</f>
        <v>12113.599999999995</v>
      </c>
    </row>
    <row r="77" spans="1:13" ht="20.100000000000001" customHeight="1" x14ac:dyDescent="0.25">
      <c r="A77" s="46"/>
      <c r="B77" s="47"/>
      <c r="C77"/>
      <c r="D77"/>
      <c r="E77"/>
      <c r="F77" s="48" t="s">
        <v>44</v>
      </c>
      <c r="G77" s="49">
        <f>+G76*0.12</f>
        <v>1453.6319999999994</v>
      </c>
    </row>
    <row r="78" spans="1:13" ht="20.100000000000001" customHeight="1" x14ac:dyDescent="0.25">
      <c r="A78" s="46"/>
      <c r="B78" s="47"/>
      <c r="C78"/>
      <c r="D78"/>
      <c r="E78"/>
      <c r="F78" s="48" t="s">
        <v>45</v>
      </c>
      <c r="G78" s="49">
        <f>+G76+G77</f>
        <v>13567.231999999995</v>
      </c>
    </row>
    <row r="80" spans="1:13" ht="20.100000000000001" customHeight="1" x14ac:dyDescent="0.25">
      <c r="B80" s="108" t="s">
        <v>196</v>
      </c>
      <c r="C80" s="108"/>
    </row>
    <row r="81" spans="2:3" ht="20.100000000000001" customHeight="1" x14ac:dyDescent="0.25">
      <c r="B81" s="109" t="s">
        <v>84</v>
      </c>
      <c r="C81" s="109" t="s">
        <v>50</v>
      </c>
    </row>
    <row r="82" spans="2:3" ht="20.100000000000001" customHeight="1" x14ac:dyDescent="0.25">
      <c r="B82" s="110"/>
      <c r="C82" s="111" t="s">
        <v>51</v>
      </c>
    </row>
    <row r="83" spans="2:3" ht="20.100000000000001" customHeight="1" x14ac:dyDescent="0.25">
      <c r="B83" s="112">
        <v>2</v>
      </c>
      <c r="C83" s="113" t="s">
        <v>52</v>
      </c>
    </row>
    <row r="84" spans="2:3" ht="20.100000000000001" customHeight="1" x14ac:dyDescent="0.25">
      <c r="B84" s="112">
        <v>1</v>
      </c>
      <c r="C84" s="113" t="s">
        <v>53</v>
      </c>
    </row>
    <row r="85" spans="2:3" ht="20.100000000000001" customHeight="1" x14ac:dyDescent="0.25">
      <c r="B85" s="112">
        <v>1</v>
      </c>
      <c r="C85" s="113" t="s">
        <v>197</v>
      </c>
    </row>
    <row r="86" spans="2:3" ht="20.100000000000001" customHeight="1" x14ac:dyDescent="0.25">
      <c r="B86" s="112">
        <v>1</v>
      </c>
      <c r="C86" s="113" t="s">
        <v>54</v>
      </c>
    </row>
    <row r="87" spans="2:3" ht="20.100000000000001" customHeight="1" x14ac:dyDescent="0.25">
      <c r="B87" s="112">
        <v>1</v>
      </c>
      <c r="C87" s="113" t="s">
        <v>198</v>
      </c>
    </row>
    <row r="88" spans="2:3" ht="20.100000000000001" customHeight="1" x14ac:dyDescent="0.25">
      <c r="B88" s="62">
        <v>1</v>
      </c>
      <c r="C88" s="114" t="s">
        <v>55</v>
      </c>
    </row>
    <row r="89" spans="2:3" ht="20.100000000000001" customHeight="1" x14ac:dyDescent="0.25">
      <c r="B89" s="112">
        <v>1</v>
      </c>
      <c r="C89" s="115" t="s">
        <v>199</v>
      </c>
    </row>
    <row r="90" spans="2:3" ht="20.100000000000001" customHeight="1" x14ac:dyDescent="0.25">
      <c r="B90" s="112">
        <v>3</v>
      </c>
      <c r="C90" s="115" t="s">
        <v>56</v>
      </c>
    </row>
    <row r="91" spans="2:3" ht="20.100000000000001" customHeight="1" x14ac:dyDescent="0.25">
      <c r="B91" s="112">
        <v>2</v>
      </c>
      <c r="C91" s="115" t="s">
        <v>57</v>
      </c>
    </row>
    <row r="92" spans="2:3" ht="20.100000000000001" customHeight="1" x14ac:dyDescent="0.25">
      <c r="B92" s="62">
        <v>1</v>
      </c>
      <c r="C92" s="114" t="s">
        <v>58</v>
      </c>
    </row>
    <row r="93" spans="2:3" ht="20.100000000000001" customHeight="1" x14ac:dyDescent="0.25">
      <c r="B93" s="112">
        <v>3</v>
      </c>
      <c r="C93" s="115" t="s">
        <v>59</v>
      </c>
    </row>
    <row r="94" spans="2:3" ht="20.100000000000001" customHeight="1" x14ac:dyDescent="0.25">
      <c r="B94" s="112">
        <v>2</v>
      </c>
      <c r="C94" s="115" t="s">
        <v>200</v>
      </c>
    </row>
    <row r="95" spans="2:3" ht="20.100000000000001" customHeight="1" x14ac:dyDescent="0.25">
      <c r="B95" s="62">
        <v>2</v>
      </c>
      <c r="C95" s="114" t="s">
        <v>60</v>
      </c>
    </row>
    <row r="96" spans="2:3" ht="20.100000000000001" customHeight="1" x14ac:dyDescent="0.25">
      <c r="B96" s="62">
        <v>2</v>
      </c>
      <c r="C96" s="114" t="s">
        <v>61</v>
      </c>
    </row>
    <row r="97" spans="2:3" ht="20.100000000000001" customHeight="1" x14ac:dyDescent="0.25">
      <c r="B97" s="112">
        <v>11</v>
      </c>
      <c r="C97" s="115" t="s">
        <v>62</v>
      </c>
    </row>
    <row r="98" spans="2:3" ht="20.100000000000001" customHeight="1" x14ac:dyDescent="0.25">
      <c r="B98" s="109">
        <f>SUM(B83:B97)</f>
        <v>34</v>
      </c>
      <c r="C98" s="115"/>
    </row>
    <row r="99" spans="2:3" ht="20.100000000000001" customHeight="1" x14ac:dyDescent="0.25">
      <c r="B99" s="113"/>
      <c r="C99" s="113"/>
    </row>
    <row r="100" spans="2:3" ht="20.100000000000001" customHeight="1" x14ac:dyDescent="0.25">
      <c r="B100" s="113"/>
      <c r="C100" s="109" t="s">
        <v>201</v>
      </c>
    </row>
    <row r="101" spans="2:3" ht="20.100000000000001" customHeight="1" x14ac:dyDescent="0.25">
      <c r="B101" s="112">
        <v>1</v>
      </c>
      <c r="C101" s="113" t="s">
        <v>63</v>
      </c>
    </row>
    <row r="102" spans="2:3" ht="20.100000000000001" customHeight="1" x14ac:dyDescent="0.25">
      <c r="B102" s="62">
        <v>1</v>
      </c>
      <c r="C102" s="114" t="s">
        <v>202</v>
      </c>
    </row>
    <row r="103" spans="2:3" ht="20.100000000000001" customHeight="1" x14ac:dyDescent="0.25">
      <c r="B103" s="62">
        <v>1</v>
      </c>
      <c r="C103" s="114" t="s">
        <v>203</v>
      </c>
    </row>
    <row r="104" spans="2:3" ht="20.100000000000001" customHeight="1" x14ac:dyDescent="0.25">
      <c r="B104" s="62">
        <v>1</v>
      </c>
      <c r="C104" s="114" t="s">
        <v>64</v>
      </c>
    </row>
    <row r="105" spans="2:3" ht="20.100000000000001" customHeight="1" x14ac:dyDescent="0.25">
      <c r="B105" s="62">
        <v>1</v>
      </c>
      <c r="C105" s="114" t="s">
        <v>204</v>
      </c>
    </row>
    <row r="106" spans="2:3" ht="20.100000000000001" customHeight="1" x14ac:dyDescent="0.25">
      <c r="B106" s="62">
        <v>1</v>
      </c>
      <c r="C106" s="114" t="s">
        <v>205</v>
      </c>
    </row>
    <row r="107" spans="2:3" ht="20.100000000000001" customHeight="1" x14ac:dyDescent="0.25">
      <c r="B107" s="62">
        <v>1</v>
      </c>
      <c r="C107" s="114" t="s">
        <v>65</v>
      </c>
    </row>
    <row r="108" spans="2:3" ht="20.100000000000001" customHeight="1" x14ac:dyDescent="0.25">
      <c r="B108" s="62">
        <v>1</v>
      </c>
      <c r="C108" s="114" t="s">
        <v>66</v>
      </c>
    </row>
    <row r="109" spans="2:3" ht="20.100000000000001" customHeight="1" x14ac:dyDescent="0.25">
      <c r="B109" s="62">
        <v>1</v>
      </c>
      <c r="C109" s="114" t="s">
        <v>206</v>
      </c>
    </row>
    <row r="110" spans="2:3" ht="20.100000000000001" customHeight="1" x14ac:dyDescent="0.25">
      <c r="B110" s="112">
        <v>1</v>
      </c>
      <c r="C110" s="114" t="s">
        <v>67</v>
      </c>
    </row>
    <row r="111" spans="2:3" ht="20.100000000000001" customHeight="1" x14ac:dyDescent="0.25">
      <c r="B111" s="62">
        <v>2</v>
      </c>
      <c r="C111" s="114" t="s">
        <v>49</v>
      </c>
    </row>
    <row r="112" spans="2:3" ht="20.100000000000001" customHeight="1" x14ac:dyDescent="0.25">
      <c r="B112" s="62">
        <v>1</v>
      </c>
      <c r="C112" s="114" t="s">
        <v>207</v>
      </c>
    </row>
    <row r="113" spans="2:3" ht="20.100000000000001" customHeight="1" x14ac:dyDescent="0.25">
      <c r="B113" s="62">
        <v>1</v>
      </c>
      <c r="C113" s="114" t="s">
        <v>68</v>
      </c>
    </row>
    <row r="114" spans="2:3" ht="20.100000000000001" customHeight="1" x14ac:dyDescent="0.25">
      <c r="B114" s="112">
        <v>1</v>
      </c>
      <c r="C114" s="114" t="s">
        <v>208</v>
      </c>
    </row>
    <row r="115" spans="2:3" ht="20.100000000000001" customHeight="1" x14ac:dyDescent="0.25">
      <c r="B115" s="111">
        <f>SUM(B101:B114)</f>
        <v>15</v>
      </c>
      <c r="C115" s="114"/>
    </row>
    <row r="116" spans="2:3" ht="20.100000000000001" customHeight="1" x14ac:dyDescent="0.25">
      <c r="B116" s="111">
        <v>2</v>
      </c>
      <c r="C116" s="114" t="s">
        <v>209</v>
      </c>
    </row>
    <row r="118" spans="2:3" ht="20.100000000000001" customHeight="1" x14ac:dyDescent="0.25">
      <c r="B118" s="62">
        <v>1</v>
      </c>
      <c r="C118" s="61" t="s">
        <v>78</v>
      </c>
    </row>
    <row r="119" spans="2:3" ht="20.100000000000001" customHeight="1" x14ac:dyDescent="0.25">
      <c r="B119" s="62">
        <v>3</v>
      </c>
      <c r="C119" s="61" t="s">
        <v>46</v>
      </c>
    </row>
    <row r="120" spans="2:3" ht="20.100000000000001" customHeight="1" x14ac:dyDescent="0.25">
      <c r="B120" s="62">
        <v>1</v>
      </c>
      <c r="C120" s="61" t="s">
        <v>47</v>
      </c>
    </row>
    <row r="121" spans="2:3" ht="20.100000000000001" customHeight="1" x14ac:dyDescent="0.25">
      <c r="B121" s="62">
        <v>0</v>
      </c>
      <c r="C121" s="61" t="s">
        <v>79</v>
      </c>
    </row>
    <row r="122" spans="2:3" ht="20.100000000000001" customHeight="1" x14ac:dyDescent="0.25">
      <c r="B122" s="62">
        <v>1</v>
      </c>
      <c r="C122" s="61" t="s">
        <v>48</v>
      </c>
    </row>
    <row r="123" spans="2:3" ht="20.100000000000001" customHeight="1" x14ac:dyDescent="0.25">
      <c r="B123" s="62">
        <v>2</v>
      </c>
      <c r="C123" s="61" t="s">
        <v>85</v>
      </c>
    </row>
    <row r="124" spans="2:3" ht="20.100000000000001" customHeight="1" x14ac:dyDescent="0.25">
      <c r="B124" s="64">
        <v>1</v>
      </c>
      <c r="C124" s="63" t="s">
        <v>80</v>
      </c>
    </row>
    <row r="125" spans="2:3" ht="20.100000000000001" customHeight="1" x14ac:dyDescent="0.25">
      <c r="B125" s="66">
        <v>9</v>
      </c>
      <c r="C125" s="65"/>
    </row>
    <row r="126" spans="2:3" ht="20.100000000000001" customHeight="1" x14ac:dyDescent="0.2">
      <c r="B126" s="50"/>
      <c r="C126" s="50"/>
    </row>
    <row r="127" spans="2:3" ht="20.100000000000001" customHeight="1" x14ac:dyDescent="0.2">
      <c r="B127" s="50"/>
      <c r="C127" s="50"/>
    </row>
    <row r="129" spans="1:3" ht="20.100000000000001" customHeight="1" x14ac:dyDescent="0.2">
      <c r="A129" s="46"/>
      <c r="B129" s="46"/>
      <c r="C129" s="51"/>
    </row>
    <row r="130" spans="1:3" ht="20.100000000000001" customHeight="1" thickBot="1" x14ac:dyDescent="0.3">
      <c r="A130" s="25" t="s">
        <v>15</v>
      </c>
      <c r="B130" s="52"/>
      <c r="C130" s="53"/>
    </row>
    <row r="131" spans="1:3" ht="20.100000000000001" customHeight="1" x14ac:dyDescent="0.25">
      <c r="A131" s="25"/>
      <c r="B131" s="52"/>
      <c r="C131" s="54"/>
    </row>
    <row r="132" spans="1:3" ht="20.100000000000001" customHeight="1" x14ac:dyDescent="0.25">
      <c r="A132" s="25"/>
      <c r="B132" s="24"/>
      <c r="C132" s="24"/>
    </row>
    <row r="133" spans="1:3" ht="20.100000000000001" customHeight="1" thickBot="1" x14ac:dyDescent="0.3">
      <c r="A133" s="25" t="s">
        <v>16</v>
      </c>
      <c r="B133" s="24"/>
      <c r="C133" s="26"/>
    </row>
    <row r="134" spans="1:3" ht="20.100000000000001" customHeight="1" x14ac:dyDescent="0.25">
      <c r="A134" s="25"/>
      <c r="B134" s="24"/>
      <c r="C134" s="24"/>
    </row>
    <row r="135" spans="1:3" ht="20.100000000000001" customHeight="1" x14ac:dyDescent="0.25">
      <c r="A135" s="25"/>
    </row>
    <row r="136" spans="1:3" ht="20.100000000000001" customHeight="1" thickBot="1" x14ac:dyDescent="0.3">
      <c r="A136" s="25" t="s">
        <v>17</v>
      </c>
      <c r="C136" s="28"/>
    </row>
    <row r="137" spans="1:3" ht="20.100000000000001" customHeight="1" x14ac:dyDescent="0.25">
      <c r="A137" s="25"/>
    </row>
    <row r="138" spans="1:3" ht="20.100000000000001" customHeight="1" x14ac:dyDescent="0.25">
      <c r="A138" s="25"/>
    </row>
    <row r="139" spans="1:3" ht="20.100000000000001" customHeight="1" thickBot="1" x14ac:dyDescent="0.3">
      <c r="A139" s="25" t="s">
        <v>18</v>
      </c>
      <c r="C139" s="28"/>
    </row>
    <row r="140" spans="1:3" ht="20.100000000000001" customHeight="1" x14ac:dyDescent="0.25">
      <c r="A140" s="25"/>
    </row>
    <row r="141" spans="1:3" ht="20.100000000000001" customHeight="1" x14ac:dyDescent="0.25">
      <c r="A141" s="25"/>
    </row>
    <row r="142" spans="1:3" ht="20.100000000000001" customHeight="1" thickBot="1" x14ac:dyDescent="0.3">
      <c r="A142" s="25" t="s">
        <v>19</v>
      </c>
      <c r="C142" s="28"/>
    </row>
  </sheetData>
  <mergeCells count="8">
    <mergeCell ref="A11:B11"/>
    <mergeCell ref="B80:C80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85" t="s">
        <v>25</v>
      </c>
      <c r="D2" s="67" t="s">
        <v>24</v>
      </c>
      <c r="E2" s="68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86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83" t="s">
        <v>26</v>
      </c>
      <c r="D4" s="69" t="s">
        <v>28</v>
      </c>
      <c r="E4" s="70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84"/>
      <c r="D5" s="71" t="s">
        <v>29</v>
      </c>
      <c r="E5" s="72"/>
      <c r="F5" s="23"/>
      <c r="G5" s="4"/>
      <c r="H5" s="4"/>
      <c r="I5" s="4"/>
      <c r="J5" s="4"/>
      <c r="K5" s="4"/>
      <c r="L5" s="4"/>
      <c r="M5" s="80"/>
      <c r="N5" s="80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80"/>
      <c r="N6" s="80"/>
    </row>
    <row r="7" spans="1:15" ht="20.100000000000001" customHeight="1" x14ac:dyDescent="0.2">
      <c r="A7" s="8" t="s">
        <v>0</v>
      </c>
      <c r="B7" s="8"/>
      <c r="C7" s="9">
        <f ca="1">NOW()</f>
        <v>45154.751252199072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91" t="s">
        <v>22</v>
      </c>
      <c r="B11" s="92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83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81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82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77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78" t="s">
        <v>92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74" t="s">
        <v>86</v>
      </c>
      <c r="B24" s="74" t="s">
        <v>87</v>
      </c>
      <c r="C24" s="76" t="s">
        <v>88</v>
      </c>
      <c r="D24" s="79">
        <v>46159</v>
      </c>
      <c r="E24" s="73">
        <v>1</v>
      </c>
      <c r="F24" s="43"/>
      <c r="G24" s="44">
        <v>650</v>
      </c>
      <c r="H24" s="42">
        <f t="shared" ref="H24:H25" si="0">(E24*G24)</f>
        <v>650</v>
      </c>
      <c r="M24" s="17"/>
      <c r="N24" s="17"/>
    </row>
    <row r="25" spans="1:14" ht="20.100000000000001" customHeight="1" x14ac:dyDescent="0.2">
      <c r="A25" s="74" t="s">
        <v>89</v>
      </c>
      <c r="B25" s="74" t="s">
        <v>90</v>
      </c>
      <c r="C25" s="76" t="s">
        <v>91</v>
      </c>
      <c r="D25" s="79">
        <v>46159</v>
      </c>
      <c r="E25" s="73">
        <v>1</v>
      </c>
      <c r="F25" s="43"/>
      <c r="G25" s="44">
        <v>600</v>
      </c>
      <c r="H25" s="42">
        <f t="shared" si="0"/>
        <v>600</v>
      </c>
      <c r="M25" s="17"/>
      <c r="N25" s="17"/>
    </row>
    <row r="26" spans="1:14" ht="20.100000000000001" customHeight="1" x14ac:dyDescent="0.25">
      <c r="A26" s="46"/>
      <c r="B26" s="47"/>
      <c r="C26"/>
      <c r="D26"/>
      <c r="E26"/>
      <c r="F26"/>
      <c r="G26" s="48" t="s">
        <v>43</v>
      </c>
      <c r="H26" s="49">
        <f>SUM(H24:H25)</f>
        <v>1250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44</v>
      </c>
      <c r="H27" s="49">
        <f>+H26*0.12</f>
        <v>150</v>
      </c>
    </row>
    <row r="28" spans="1:14" ht="20.100000000000001" customHeight="1" x14ac:dyDescent="0.25">
      <c r="A28" s="46"/>
      <c r="B28" s="47"/>
      <c r="C28"/>
      <c r="D28"/>
      <c r="E28"/>
      <c r="F28"/>
      <c r="G28" s="48" t="s">
        <v>45</v>
      </c>
      <c r="H28" s="49">
        <f>+H26+H27</f>
        <v>1400</v>
      </c>
    </row>
    <row r="30" spans="1:14" ht="20.100000000000001" customHeight="1" x14ac:dyDescent="0.2">
      <c r="B30" s="50"/>
      <c r="C30" s="50"/>
      <c r="D30" s="50"/>
    </row>
    <row r="32" spans="1:14" ht="20.100000000000001" customHeight="1" x14ac:dyDescent="0.2">
      <c r="A32" s="46"/>
      <c r="B32" s="46"/>
      <c r="C32" s="51"/>
      <c r="D32" s="51"/>
    </row>
    <row r="33" spans="1:4" ht="20.100000000000001" customHeight="1" thickBot="1" x14ac:dyDescent="0.3">
      <c r="A33" s="25" t="s">
        <v>15</v>
      </c>
      <c r="B33" s="52"/>
      <c r="C33" s="53"/>
      <c r="D33" s="54"/>
    </row>
    <row r="34" spans="1:4" ht="20.100000000000001" customHeight="1" x14ac:dyDescent="0.25">
      <c r="A34" s="25"/>
      <c r="B34" s="52"/>
      <c r="C34" s="54"/>
      <c r="D34" s="54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85" t="s">
        <v>25</v>
      </c>
      <c r="D2" s="67" t="s">
        <v>24</v>
      </c>
      <c r="E2" s="68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86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83" t="s">
        <v>26</v>
      </c>
      <c r="D4" s="69" t="s">
        <v>28</v>
      </c>
      <c r="E4" s="70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84"/>
      <c r="D5" s="71" t="s">
        <v>29</v>
      </c>
      <c r="E5" s="72"/>
      <c r="F5" s="23"/>
      <c r="G5" s="4"/>
      <c r="H5" s="4"/>
      <c r="I5" s="4"/>
      <c r="J5" s="4"/>
      <c r="K5" s="4"/>
      <c r="L5" s="4"/>
      <c r="M5" s="80"/>
      <c r="N5" s="80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80"/>
      <c r="N6" s="80"/>
    </row>
    <row r="7" spans="1:15" ht="20.100000000000001" customHeight="1" x14ac:dyDescent="0.2">
      <c r="A7" s="8" t="s">
        <v>0</v>
      </c>
      <c r="B7" s="8"/>
      <c r="C7" s="9">
        <f ca="1">NOW()</f>
        <v>45154.751252199072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91" t="s">
        <v>22</v>
      </c>
      <c r="B11" s="92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83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81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82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77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78" t="s">
        <v>92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5">
        <v>883843</v>
      </c>
      <c r="B24" s="45">
        <v>41932</v>
      </c>
      <c r="C24" s="76" t="s">
        <v>93</v>
      </c>
      <c r="D24" s="79">
        <v>45668</v>
      </c>
      <c r="E24" s="73">
        <v>3</v>
      </c>
      <c r="F24" s="43"/>
      <c r="G24" s="44">
        <v>1400</v>
      </c>
      <c r="H24" s="42">
        <f t="shared" ref="H24" si="0">(E24*G24)</f>
        <v>4200</v>
      </c>
      <c r="M24" s="17"/>
      <c r="N24" s="17"/>
    </row>
    <row r="25" spans="1:14" ht="20.100000000000001" customHeight="1" x14ac:dyDescent="0.25">
      <c r="A25" s="46"/>
      <c r="B25" s="47"/>
      <c r="C25"/>
      <c r="D25"/>
      <c r="E25"/>
      <c r="F25"/>
      <c r="G25" s="48" t="s">
        <v>43</v>
      </c>
      <c r="H25" s="49">
        <f>SUM(H24:H24)</f>
        <v>4200</v>
      </c>
    </row>
    <row r="26" spans="1:14" ht="20.100000000000001" customHeight="1" x14ac:dyDescent="0.25">
      <c r="A26" s="46"/>
      <c r="B26" s="47"/>
      <c r="C26"/>
      <c r="D26"/>
      <c r="E26"/>
      <c r="F26"/>
      <c r="G26" s="48" t="s">
        <v>44</v>
      </c>
      <c r="H26" s="49">
        <f>+H25*0.12</f>
        <v>504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45</v>
      </c>
      <c r="H27" s="49">
        <f>+H25+H26</f>
        <v>4704</v>
      </c>
    </row>
    <row r="29" spans="1:14" ht="20.100000000000001" customHeight="1" x14ac:dyDescent="0.2">
      <c r="B29" s="50"/>
      <c r="C29" s="50"/>
      <c r="D29" s="50"/>
    </row>
    <row r="31" spans="1:14" ht="20.100000000000001" customHeight="1" x14ac:dyDescent="0.2">
      <c r="A31" s="46"/>
      <c r="B31" s="46"/>
      <c r="C31" s="51"/>
      <c r="D31" s="51"/>
    </row>
    <row r="32" spans="1:14" ht="20.100000000000001" customHeight="1" thickBot="1" x14ac:dyDescent="0.3">
      <c r="A32" s="25" t="s">
        <v>15</v>
      </c>
      <c r="B32" s="52"/>
      <c r="C32" s="53"/>
      <c r="D32" s="54"/>
    </row>
    <row r="33" spans="1:4" ht="20.100000000000001" customHeight="1" x14ac:dyDescent="0.25">
      <c r="A33" s="25"/>
      <c r="B33" s="52"/>
      <c r="C33" s="54"/>
      <c r="D33" s="54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5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86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83" t="s">
        <v>26</v>
      </c>
      <c r="D4" s="69" t="s">
        <v>28</v>
      </c>
      <c r="E4" s="7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4"/>
      <c r="D5" s="71" t="s">
        <v>29</v>
      </c>
      <c r="E5" s="72"/>
      <c r="F5" s="4"/>
      <c r="G5" s="4"/>
      <c r="H5" s="4"/>
      <c r="I5" s="4"/>
      <c r="J5" s="4"/>
      <c r="K5" s="4"/>
      <c r="L5" s="80"/>
      <c r="M5" s="80"/>
      <c r="N5" s="6"/>
    </row>
    <row r="6" spans="1:14" ht="20.100000000000001" customHeight="1" x14ac:dyDescent="0.25">
      <c r="A6" s="7"/>
      <c r="B6" s="7"/>
      <c r="C6" s="7"/>
      <c r="D6" s="7"/>
      <c r="E6" s="7"/>
      <c r="L6" s="80"/>
      <c r="M6" s="80"/>
    </row>
    <row r="7" spans="1:14" ht="20.100000000000001" customHeight="1" x14ac:dyDescent="0.2">
      <c r="A7" s="8" t="s">
        <v>0</v>
      </c>
      <c r="B7" s="8"/>
      <c r="C7" s="9">
        <f ca="1">NOW()</f>
        <v>45154.751252199072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1" t="s">
        <v>22</v>
      </c>
      <c r="B11" s="92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83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81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82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5"/>
      <c r="B24" s="45"/>
      <c r="C24" s="76" t="s">
        <v>94</v>
      </c>
      <c r="D24" s="73">
        <v>1</v>
      </c>
      <c r="E24" s="43"/>
      <c r="F24" s="44">
        <v>350</v>
      </c>
      <c r="G24" s="42">
        <f t="shared" ref="G24" si="0">(D24*F24)</f>
        <v>350</v>
      </c>
      <c r="L24" s="17"/>
      <c r="M24" s="17"/>
    </row>
    <row r="25" spans="1:13" ht="20.100000000000001" customHeight="1" x14ac:dyDescent="0.25">
      <c r="A25" s="46"/>
      <c r="B25" s="47"/>
      <c r="C25"/>
      <c r="D25"/>
      <c r="E25"/>
      <c r="F25" s="48" t="s">
        <v>43</v>
      </c>
      <c r="G25" s="49">
        <f>SUM(G24:G24)</f>
        <v>350</v>
      </c>
    </row>
    <row r="26" spans="1:13" ht="20.100000000000001" customHeight="1" x14ac:dyDescent="0.25">
      <c r="A26" s="46"/>
      <c r="B26" s="47"/>
      <c r="C26"/>
      <c r="D26"/>
      <c r="E26"/>
      <c r="F26" s="48" t="s">
        <v>44</v>
      </c>
      <c r="G26" s="49">
        <f>+G25*0.12</f>
        <v>42</v>
      </c>
    </row>
    <row r="27" spans="1:13" ht="20.100000000000001" customHeight="1" x14ac:dyDescent="0.25">
      <c r="A27" s="46"/>
      <c r="B27" s="47"/>
      <c r="C27"/>
      <c r="D27"/>
      <c r="E27"/>
      <c r="F27" s="48" t="s">
        <v>45</v>
      </c>
      <c r="G27" s="49">
        <f>+G25+G26</f>
        <v>392</v>
      </c>
    </row>
    <row r="29" spans="1:13" ht="20.100000000000001" customHeight="1" x14ac:dyDescent="0.2">
      <c r="B29" s="50"/>
      <c r="C29" s="50"/>
    </row>
    <row r="31" spans="1:13" ht="20.100000000000001" customHeight="1" x14ac:dyDescent="0.2">
      <c r="A31" s="46"/>
      <c r="B31" s="46"/>
      <c r="C31" s="51"/>
    </row>
    <row r="32" spans="1:13" ht="20.100000000000001" customHeight="1" thickBot="1" x14ac:dyDescent="0.3">
      <c r="A32" s="25" t="s">
        <v>15</v>
      </c>
      <c r="B32" s="52"/>
      <c r="C32" s="53"/>
    </row>
    <row r="33" spans="1:3" ht="20.100000000000001" customHeight="1" x14ac:dyDescent="0.25">
      <c r="A33" s="25"/>
      <c r="B33" s="52"/>
      <c r="C33" s="5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2023-08-16T23:02:22Z</cp:lastPrinted>
  <dcterms:created xsi:type="dcterms:W3CDTF">2023-01-26T13:28:36Z</dcterms:created>
  <dcterms:modified xsi:type="dcterms:W3CDTF">2023-08-16T23:02:24Z</dcterms:modified>
</cp:coreProperties>
</file>