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CEDCE85-FF29-422D-B863-F38072096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Hoja1!$A$2:$G$54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1"/>
  <c r="G26" i="1"/>
  <c r="G27" i="1"/>
  <c r="G24" i="4" l="1"/>
  <c r="G25" i="4" s="1"/>
  <c r="C7" i="4"/>
  <c r="G26" i="4" l="1"/>
  <c r="G27" i="4" s="1"/>
  <c r="H24" i="3" l="1"/>
  <c r="H25" i="3" s="1"/>
  <c r="C7" i="3"/>
  <c r="H25" i="2"/>
  <c r="H24" i="2"/>
  <c r="C7" i="2"/>
  <c r="G28" i="1"/>
  <c r="G29" i="1"/>
  <c r="H26" i="3" l="1"/>
  <c r="H27" i="3" s="1"/>
  <c r="H26" i="2"/>
  <c r="H27" i="2" s="1"/>
  <c r="H28" i="2" s="1"/>
  <c r="G24" i="1" l="1"/>
  <c r="G30" i="1" l="1"/>
  <c r="G31" i="1" s="1"/>
  <c r="G3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<sst xmlns="http://schemas.openxmlformats.org/spreadsheetml/2006/main" count="200" uniqueCount="69">
  <si>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</si>
  <si>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</si>
  <si>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</si>
  <si>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</si>
  <si>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</si>
  <si>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</si>
  <si>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</si>
  <si>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</si>
  <si>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</si>
  <si>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</si>
  <si>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</si>
  <si>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</si>
  <si>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</si>
  <si>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</si>
  <si>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</si>
  <si>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</si>
  <si>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</si>
  <si>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</si>
  <si>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</si>
  <si>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</si>
  <si>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</si>
  <si>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</si>
  <si>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</si>
  <si>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</si>
  <si>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</si>
  <si>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</si>
  <si>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</si>
  <si>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</si>
  <si>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</si>
  <si>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</si>
  <si>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</si>
  <si>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</si>
  <si>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</si>
  <si>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</si>
  <si>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</si>
  <si>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</si>
  <si>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</si>
  <si>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</si>
  <si>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</si>
  <si>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</si>
  <si>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DR. EDUARDO VALENCIA</t>
  </si>
  <si>
    <t xml:space="preserve">MARIANA TOBAR </t>
  </si>
  <si>
    <t xml:space="preserve">4:00PM 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</si>
  <si>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</si>
  <si>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</si>
  <si>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</si>
  <si>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</si>
  <si>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</si>
  <si>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</si>
  <si>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</si>
  <si>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</si>
  <si>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</si>
  <si>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 xml:space="preserve">6:00PM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</si>
  <si>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</si>
  <si>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</si>
  <si>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</si>
  <si>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</si>
  <si>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 xml:space="preserve">DR. PARRA </t>
  </si>
  <si>
    <t>DAZA ALIATIS MARIA ENRIQUETA</t>
  </si>
  <si>
    <t>MEDIKEN</t>
  </si>
  <si>
    <t>1301998660/HCE. 3019398</t>
  </si>
  <si>
    <t>TI-SF-130.602R</t>
  </si>
  <si>
    <t>210127165</t>
  </si>
  <si>
    <t xml:space="preserve">PLACA BLOQ. RADIO DISTAL AV BICOLUMNAR SMALL 2.4mm*2 ORIF DER TIT. </t>
  </si>
  <si>
    <t>TI-100S.214</t>
  </si>
  <si>
    <t>2200027256</t>
  </si>
  <si>
    <t xml:space="preserve">TORNILLO CORTICAL 2.4*14mm TITANIO </t>
  </si>
  <si>
    <t xml:space="preserve">TORNILLO DE BLOQUEO  2.4*12mm TITANIO </t>
  </si>
  <si>
    <t>TI-SF-100V.212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</si>
</sst>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  <numFmt numFmtId="171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2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10" xfId="18" xr:uid="{8F05AF6A-623F-4B13-8A9A-3B5602F9057D}"/>
    <cellStyle name="Moneda 2" xfId="7" xr:uid="{931CF41D-C7E3-4F6B-8067-36B6650B823C}"/>
    <cellStyle name="Moneda 2 2" xfId="5" xr:uid="{1E6C45C7-1F66-4206-90B3-B4A2EFB437C5}"/>
    <cellStyle name="Moneda 3" xfId="14" xr:uid="{0F6A5E5C-A53D-48A2-A5BF-560195C770DF}"/>
    <cellStyle name="Moneda 3 2" xfId="2" xr:uid="{00000000-0005-0000-0000-000000000000}"/>
    <cellStyle name="Moneda 3 2 2" xfId="13" xr:uid="{5C898BCB-CCB4-4F48-A527-8F68F5995F95}"/>
    <cellStyle name="Moneda 3 2 3" xfId="15" xr:uid="{DC087A71-175D-4CFF-8A9B-A56D38FABC35}"/>
    <cellStyle name="Moneda 4" xfId="11" xr:uid="{852E529B-178E-42C2-B1FC-50E1064D7229}"/>
    <cellStyle name="Moneda 5" xfId="10" xr:uid="{35E0776F-8430-4552-BC4A-9469A150B9DE}"/>
    <cellStyle name="Moneda 6" xfId="16" xr:uid="{C9C97DF8-3FC6-4E2A-BEA0-BCEEE7FC979E}"/>
    <cellStyle name="Moneda 7" xfId="17" xr:uid="{85B037DE-03C1-4B02-8358-C8FD4D00DD87}"/>
    <cellStyle name="Moneda 8" xfId="12" xr:uid="{91F09A3A-719B-4589-9A8E-E615B57253FA}"/>
    <cellStyle name="Moneda 9" xfId="19" xr:uid="{A1897E0C-06B8-4670-A3EB-3B7D2FEF0DA4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showGridLines="0" tabSelected="1" view="pageBreakPreview" zoomScaleNormal="100" zoomScaleSheetLayoutView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0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1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8" t="s">
        <v>26</v>
      </c>
      <c r="D4" s="82" t="s">
        <v>28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9"/>
      <c r="D5" s="84" t="s">
        <v>29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 x14ac:dyDescent="0.25">
      <c r="A6" s="7"/>
      <c r="B6" s="7"/>
      <c r="C6" s="7"/>
      <c r="D6" s="7"/>
      <c r="E6" s="7"/>
      <c r="L6" s="75"/>
      <c r="M6" s="75"/>
    </row>
    <row r="7" spans="1:14" ht="20.100000000000001" customHeight="1" x14ac:dyDescent="0.2">
      <c r="A7" s="8" t="s">
        <v>0</v>
      </c>
      <c r="B7" s="8"/>
      <c r="C7" s="9">
        <f ca="1">NOW()</f>
        <v>45201.828021180554</v>
      </c>
      <c r="D7" s="8" t="s">
        <v>1</v>
      </c>
      <c r="E7" s="35">
        <v>20231001425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3" t="s">
        <v>22</v>
      </c>
      <c r="B11" s="74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45201.828021180554</v>
      </c>
      <c r="D15" s="12" t="s">
        <v>7</v>
      </c>
      <c r="E15" s="14" t="s">
        <v>52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58</v>
      </c>
      <c r="D19" s="12" t="s">
        <v>20</v>
      </c>
      <c r="E19" s="14" t="s">
        <v>59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 t="s">
        <v>60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70" t="s">
        <v>61</v>
      </c>
      <c r="B24" s="70" t="s">
        <v>62</v>
      </c>
      <c r="C24" s="71" t="s">
        <v>63</v>
      </c>
      <c r="D24" s="67">
        <v>1</v>
      </c>
      <c r="E24" s="67">
        <v>1</v>
      </c>
      <c r="F24" s="44">
        <v>450</v>
      </c>
      <c r="G24" s="42">
        <f t="shared" ref="G24:G27" si="0">(D24*F24)</f>
        <v>450</v>
      </c>
      <c r="L24" s="17"/>
      <c r="M24" s="17"/>
    </row>
    <row r="25" spans="1:13" ht="20.100000000000001" customHeight="1" x14ac:dyDescent="0.2">
      <c r="A25" s="67" t="s">
        <v>64</v>
      </c>
      <c r="B25" s="45" t="s">
        <v>65</v>
      </c>
      <c r="C25" s="72" t="s">
        <v>66</v>
      </c>
      <c r="D25" s="67">
        <v>1</v>
      </c>
      <c r="E25" s="67">
        <v>1</v>
      </c>
      <c r="F25" s="44">
        <v>30</v>
      </c>
      <c r="G25" s="42">
        <f t="shared" si="0"/>
        <v>30</v>
      </c>
      <c r="L25" s="17"/>
      <c r="M25" s="17"/>
    </row>
    <row r="26" spans="1:13" ht="20.100000000000001" customHeight="1" x14ac:dyDescent="0.2">
      <c r="A26" s="69" t="s">
        <v>68</v>
      </c>
      <c r="B26" s="67">
        <v>2100010641</v>
      </c>
      <c r="C26" s="68" t="s">
        <v>67</v>
      </c>
      <c r="D26" s="67">
        <v>1</v>
      </c>
      <c r="E26" s="67">
        <v>1</v>
      </c>
      <c r="F26" s="44">
        <v>40</v>
      </c>
      <c r="G26" s="42">
        <f t="shared" si="0"/>
        <v>40</v>
      </c>
      <c r="L26" s="17"/>
      <c r="M26" s="17"/>
    </row>
    <row r="27" spans="1:13" ht="20.100000000000001" customHeight="1" x14ac:dyDescent="0.2">
      <c r="A27" s="69" t="s">
        <v>53</v>
      </c>
      <c r="B27" s="67">
        <v>201023240</v>
      </c>
      <c r="C27" s="68" t="s">
        <v>54</v>
      </c>
      <c r="D27" s="45">
        <v>1</v>
      </c>
      <c r="E27" s="45">
        <v>1</v>
      </c>
      <c r="F27" s="44">
        <v>40</v>
      </c>
      <c r="G27" s="42">
        <f t="shared" si="0"/>
        <v>40</v>
      </c>
      <c r="L27" s="17"/>
      <c r="M27" s="17"/>
    </row>
    <row r="28" spans="1:13" ht="20.100000000000001" customHeight="1" x14ac:dyDescent="0.2">
      <c r="A28" s="69" t="s">
        <v>55</v>
      </c>
      <c r="B28" s="67">
        <v>201023241</v>
      </c>
      <c r="C28" s="68" t="s">
        <v>56</v>
      </c>
      <c r="D28" s="45">
        <v>3</v>
      </c>
      <c r="E28" s="45">
        <v>3</v>
      </c>
      <c r="F28" s="44">
        <v>40</v>
      </c>
      <c r="G28" s="42">
        <f t="shared" ref="G28:G29" si="1">(D28*F28)</f>
        <v>120</v>
      </c>
      <c r="L28" s="17"/>
      <c r="M28" s="17"/>
    </row>
    <row r="29" spans="1:13" ht="20.100000000000001" customHeight="1" x14ac:dyDescent="0.2">
      <c r="A29" s="69"/>
      <c r="B29" s="67"/>
      <c r="C29" s="68"/>
      <c r="D29" s="45"/>
      <c r="E29" s="45"/>
      <c r="F29" s="44">
        <v>40</v>
      </c>
      <c r="G29" s="42">
        <f t="shared" si="1"/>
        <v>0</v>
      </c>
      <c r="L29" s="17"/>
      <c r="M29" s="17"/>
    </row>
    <row r="30" spans="1:13" ht="20.100000000000001" customHeight="1" x14ac:dyDescent="0.25">
      <c r="A30" s="46"/>
      <c r="B30" s="47"/>
      <c r="C30"/>
      <c r="D30"/>
      <c r="E30"/>
      <c r="F30" s="48" t="s">
        <v>37</v>
      </c>
      <c r="G30" s="49">
        <f>SUM(G24:G29)</f>
        <v>680</v>
      </c>
    </row>
    <row r="31" spans="1:13" ht="20.100000000000001" customHeight="1" x14ac:dyDescent="0.25">
      <c r="A31" s="46"/>
      <c r="B31" s="47"/>
      <c r="C31"/>
      <c r="D31"/>
      <c r="E31"/>
      <c r="F31" s="48" t="s">
        <v>38</v>
      </c>
      <c r="G31" s="49">
        <f>+G30*0.12</f>
        <v>81.599999999999994</v>
      </c>
    </row>
    <row r="32" spans="1:13" ht="20.100000000000001" customHeight="1" x14ac:dyDescent="0.25">
      <c r="A32" s="46"/>
      <c r="B32" s="47"/>
      <c r="C32"/>
      <c r="D32"/>
      <c r="E32"/>
      <c r="F32" s="48" t="s">
        <v>39</v>
      </c>
      <c r="G32" s="49">
        <f>+G30+G31</f>
        <v>761.6</v>
      </c>
    </row>
    <row r="33" spans="1:3" ht="20.100000000000001" customHeight="1" x14ac:dyDescent="0.2">
      <c r="B33" s="50"/>
      <c r="C33" s="50"/>
    </row>
    <row r="34" spans="1:3" ht="20.100000000000001" customHeight="1" x14ac:dyDescent="0.2">
      <c r="B34" s="50"/>
      <c r="C34" s="50"/>
    </row>
    <row r="36" spans="1:3" ht="20.100000000000001" customHeight="1" x14ac:dyDescent="0.2">
      <c r="A36" s="46"/>
      <c r="B36" s="46"/>
      <c r="C36" s="51"/>
    </row>
    <row r="37" spans="1:3" ht="20.100000000000001" customHeight="1" thickBot="1" x14ac:dyDescent="0.3">
      <c r="A37" s="25" t="s">
        <v>15</v>
      </c>
      <c r="B37" s="52"/>
      <c r="C37" s="53"/>
    </row>
    <row r="38" spans="1:3" ht="20.100000000000001" customHeight="1" x14ac:dyDescent="0.25">
      <c r="A38" s="25"/>
      <c r="B38" s="52"/>
      <c r="C38" s="54"/>
    </row>
    <row r="39" spans="1:3" ht="20.100000000000001" customHeight="1" x14ac:dyDescent="0.25">
      <c r="A39" s="25"/>
      <c r="B39" s="24"/>
      <c r="C39" s="24"/>
    </row>
    <row r="40" spans="1:3" ht="20.100000000000001" customHeight="1" thickBot="1" x14ac:dyDescent="0.3">
      <c r="A40" s="25" t="s">
        <v>16</v>
      </c>
      <c r="B40" s="24"/>
      <c r="C40" s="26"/>
    </row>
    <row r="41" spans="1:3" ht="20.100000000000001" customHeight="1" x14ac:dyDescent="0.25">
      <c r="A41" s="25"/>
      <c r="B41" s="24"/>
      <c r="C41" s="24"/>
    </row>
    <row r="42" spans="1:3" ht="20.100000000000001" customHeight="1" x14ac:dyDescent="0.25">
      <c r="A42" s="25"/>
    </row>
    <row r="43" spans="1:3" ht="20.100000000000001" customHeight="1" thickBot="1" x14ac:dyDescent="0.3">
      <c r="A43" s="25" t="s">
        <v>17</v>
      </c>
      <c r="C43" s="28"/>
    </row>
    <row r="44" spans="1:3" ht="20.100000000000001" customHeight="1" x14ac:dyDescent="0.25">
      <c r="A44" s="25"/>
    </row>
    <row r="45" spans="1:3" ht="20.100000000000001" customHeight="1" x14ac:dyDescent="0.25">
      <c r="A45" s="25"/>
    </row>
    <row r="46" spans="1:3" ht="20.100000000000001" customHeight="1" thickBot="1" x14ac:dyDescent="0.3">
      <c r="A46" s="25" t="s">
        <v>18</v>
      </c>
      <c r="C46" s="28"/>
    </row>
    <row r="47" spans="1:3" ht="20.100000000000001" customHeight="1" x14ac:dyDescent="0.25">
      <c r="A47" s="25"/>
    </row>
    <row r="48" spans="1:3" ht="20.100000000000001" customHeight="1" x14ac:dyDescent="0.25">
      <c r="A48" s="25"/>
    </row>
    <row r="49" spans="1:3" ht="20.100000000000001" customHeight="1" thickBot="1" x14ac:dyDescent="0.3">
      <c r="A49" s="25" t="s">
        <v>19</v>
      </c>
      <c r="C49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80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81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8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9"/>
      <c r="D5" s="59" t="s">
        <v>29</v>
      </c>
      <c r="E5" s="60"/>
      <c r="F5" s="23"/>
      <c r="G5" s="4"/>
      <c r="H5" s="4"/>
      <c r="I5" s="4"/>
      <c r="J5" s="4"/>
      <c r="K5" s="4"/>
      <c r="L5" s="4"/>
      <c r="M5" s="75"/>
      <c r="N5" s="75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75"/>
      <c r="N6" s="75"/>
    </row>
    <row r="7" spans="1:15" ht="20.100000000000001" customHeight="1" x14ac:dyDescent="0.2">
      <c r="A7" s="8" t="s">
        <v>0</v>
      </c>
      <c r="B7" s="8"/>
      <c r="C7" s="9">
        <f ca="1">NOW()</f>
        <v>45201.828021180554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3" t="s">
        <v>22</v>
      </c>
      <c r="B11" s="74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49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62" t="s">
        <v>43</v>
      </c>
      <c r="B24" s="62" t="s">
        <v>44</v>
      </c>
      <c r="C24" s="63" t="s">
        <v>45</v>
      </c>
      <c r="D24" s="66">
        <v>46159</v>
      </c>
      <c r="E24" s="61">
        <v>1</v>
      </c>
      <c r="F24" s="43"/>
      <c r="G24" s="44">
        <v>650</v>
      </c>
      <c r="H24" s="42">
        <f t="shared" ref="H24:H25" si="0">(E24*G24)</f>
        <v>650</v>
      </c>
      <c r="M24" s="17"/>
      <c r="N24" s="17"/>
    </row>
    <row r="25" spans="1:14" ht="20.100000000000001" customHeight="1" x14ac:dyDescent="0.2">
      <c r="A25" s="62" t="s">
        <v>46</v>
      </c>
      <c r="B25" s="62" t="s">
        <v>47</v>
      </c>
      <c r="C25" s="63" t="s">
        <v>48</v>
      </c>
      <c r="D25" s="66">
        <v>46159</v>
      </c>
      <c r="E25" s="61">
        <v>1</v>
      </c>
      <c r="F25" s="43"/>
      <c r="G25" s="44">
        <v>600</v>
      </c>
      <c r="H25" s="42">
        <f t="shared" si="0"/>
        <v>600</v>
      </c>
      <c r="M25" s="17"/>
      <c r="N25" s="17"/>
    </row>
    <row r="26" spans="1:14" ht="20.100000000000001" customHeight="1" x14ac:dyDescent="0.25">
      <c r="A26" s="46"/>
      <c r="B26" s="47"/>
      <c r="C26"/>
      <c r="D26"/>
      <c r="E26"/>
      <c r="F26"/>
      <c r="G26" s="48" t="s">
        <v>37</v>
      </c>
      <c r="H26" s="49">
        <f>SUM(H24:H25)</f>
        <v>1250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38</v>
      </c>
      <c r="H27" s="49">
        <f>+H26*0.12</f>
        <v>150</v>
      </c>
    </row>
    <row r="28" spans="1:14" ht="20.100000000000001" customHeight="1" x14ac:dyDescent="0.25">
      <c r="A28" s="46"/>
      <c r="B28" s="47"/>
      <c r="C28"/>
      <c r="D28"/>
      <c r="E28"/>
      <c r="F28"/>
      <c r="G28" s="48" t="s">
        <v>39</v>
      </c>
      <c r="H28" s="49">
        <f>+H26+H27</f>
        <v>1400</v>
      </c>
    </row>
    <row r="30" spans="1:14" ht="20.100000000000001" customHeight="1" x14ac:dyDescent="0.2">
      <c r="B30" s="50"/>
      <c r="C30" s="50"/>
      <c r="D30" s="50"/>
    </row>
    <row r="32" spans="1:14" ht="20.100000000000001" customHeight="1" x14ac:dyDescent="0.2">
      <c r="A32" s="46"/>
      <c r="B32" s="46"/>
      <c r="C32" s="51"/>
      <c r="D32" s="51"/>
    </row>
    <row r="33" spans="1:4" ht="20.100000000000001" customHeight="1" thickBot="1" x14ac:dyDescent="0.3">
      <c r="A33" s="25" t="s">
        <v>15</v>
      </c>
      <c r="B33" s="52"/>
      <c r="C33" s="53"/>
      <c r="D33" s="54"/>
    </row>
    <row r="34" spans="1:4" ht="20.100000000000001" customHeight="1" x14ac:dyDescent="0.25">
      <c r="A34" s="25"/>
      <c r="B34" s="52"/>
      <c r="C34" s="54"/>
      <c r="D34" s="54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80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81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8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9"/>
      <c r="D5" s="59" t="s">
        <v>29</v>
      </c>
      <c r="E5" s="60"/>
      <c r="F5" s="23"/>
      <c r="G5" s="4"/>
      <c r="H5" s="4"/>
      <c r="I5" s="4"/>
      <c r="J5" s="4"/>
      <c r="K5" s="4"/>
      <c r="L5" s="4"/>
      <c r="M5" s="75"/>
      <c r="N5" s="75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75"/>
      <c r="N6" s="75"/>
    </row>
    <row r="7" spans="1:15" ht="20.100000000000001" customHeight="1" x14ac:dyDescent="0.2">
      <c r="A7" s="8" t="s">
        <v>0</v>
      </c>
      <c r="B7" s="8"/>
      <c r="C7" s="9">
        <f ca="1">NOW()</f>
        <v>45201.828021180554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3" t="s">
        <v>22</v>
      </c>
      <c r="B11" s="74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49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5">
        <v>883843</v>
      </c>
      <c r="B24" s="45">
        <v>41932</v>
      </c>
      <c r="C24" s="63" t="s">
        <v>50</v>
      </c>
      <c r="D24" s="66">
        <v>45668</v>
      </c>
      <c r="E24" s="61">
        <v>3</v>
      </c>
      <c r="F24" s="43"/>
      <c r="G24" s="44">
        <v>1400</v>
      </c>
      <c r="H24" s="42">
        <f t="shared" ref="H24" si="0">(E24*G24)</f>
        <v>4200</v>
      </c>
      <c r="M24" s="17"/>
      <c r="N24" s="17"/>
    </row>
    <row r="25" spans="1:14" ht="20.100000000000001" customHeight="1" x14ac:dyDescent="0.25">
      <c r="A25" s="46"/>
      <c r="B25" s="47"/>
      <c r="C25"/>
      <c r="D25"/>
      <c r="E25"/>
      <c r="F25"/>
      <c r="G25" s="48" t="s">
        <v>37</v>
      </c>
      <c r="H25" s="49">
        <f>SUM(H24:H24)</f>
        <v>4200</v>
      </c>
    </row>
    <row r="26" spans="1:14" ht="20.100000000000001" customHeight="1" x14ac:dyDescent="0.25">
      <c r="A26" s="46"/>
      <c r="B26" s="47"/>
      <c r="C26"/>
      <c r="D26"/>
      <c r="E26"/>
      <c r="F26"/>
      <c r="G26" s="48" t="s">
        <v>38</v>
      </c>
      <c r="H26" s="49">
        <f>+H25*0.12</f>
        <v>504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39</v>
      </c>
      <c r="H27" s="49">
        <f>+H25+H26</f>
        <v>4704</v>
      </c>
    </row>
    <row r="29" spans="1:14" ht="20.100000000000001" customHeight="1" x14ac:dyDescent="0.2">
      <c r="B29" s="50"/>
      <c r="C29" s="50"/>
      <c r="D29" s="50"/>
    </row>
    <row r="31" spans="1:14" ht="20.100000000000001" customHeight="1" x14ac:dyDescent="0.2">
      <c r="A31" s="46"/>
      <c r="B31" s="46"/>
      <c r="C31" s="51"/>
      <c r="D31" s="51"/>
    </row>
    <row r="32" spans="1:14" ht="20.100000000000001" customHeight="1" thickBot="1" x14ac:dyDescent="0.3">
      <c r="A32" s="25" t="s">
        <v>15</v>
      </c>
      <c r="B32" s="52"/>
      <c r="C32" s="53"/>
      <c r="D32" s="54"/>
    </row>
    <row r="33" spans="1:4" ht="20.100000000000001" customHeight="1" x14ac:dyDescent="0.25">
      <c r="A33" s="25"/>
      <c r="B33" s="52"/>
      <c r="C33" s="54"/>
      <c r="D33" s="54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0" t="s">
        <v>25</v>
      </c>
      <c r="D2" s="55" t="s">
        <v>24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1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8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9"/>
      <c r="D5" s="59" t="s">
        <v>29</v>
      </c>
      <c r="E5" s="60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 x14ac:dyDescent="0.25">
      <c r="A6" s="7"/>
      <c r="B6" s="7"/>
      <c r="C6" s="7"/>
      <c r="D6" s="7"/>
      <c r="E6" s="7"/>
      <c r="L6" s="75"/>
      <c r="M6" s="75"/>
    </row>
    <row r="7" spans="1:14" ht="20.100000000000001" customHeight="1" x14ac:dyDescent="0.2">
      <c r="A7" s="8" t="s">
        <v>0</v>
      </c>
      <c r="B7" s="8"/>
      <c r="C7" s="9">
        <f ca="1">NOW()</f>
        <v>45201.828021180554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3" t="s">
        <v>22</v>
      </c>
      <c r="B11" s="74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5"/>
      <c r="B24" s="45"/>
      <c r="C24" s="63" t="s">
        <v>51</v>
      </c>
      <c r="D24" s="61">
        <v>1</v>
      </c>
      <c r="E24" s="43"/>
      <c r="F24" s="44">
        <v>350</v>
      </c>
      <c r="G24" s="42">
        <f t="shared" ref="G24" si="0">(D24*F24)</f>
        <v>350</v>
      </c>
      <c r="L24" s="17"/>
      <c r="M24" s="17"/>
    </row>
    <row r="25" spans="1:13" ht="20.100000000000001" customHeight="1" x14ac:dyDescent="0.25">
      <c r="A25" s="46"/>
      <c r="B25" s="47"/>
      <c r="C25"/>
      <c r="D25"/>
      <c r="E25"/>
      <c r="F25" s="48" t="s">
        <v>37</v>
      </c>
      <c r="G25" s="49">
        <f>SUM(G24:G24)</f>
        <v>350</v>
      </c>
    </row>
    <row r="26" spans="1:13" ht="20.100000000000001" customHeight="1" x14ac:dyDescent="0.25">
      <c r="A26" s="46"/>
      <c r="B26" s="47"/>
      <c r="C26"/>
      <c r="D26"/>
      <c r="E26"/>
      <c r="F26" s="48" t="s">
        <v>38</v>
      </c>
      <c r="G26" s="49">
        <f>+G25*0.12</f>
        <v>42</v>
      </c>
    </row>
    <row r="27" spans="1:13" ht="20.100000000000001" customHeight="1" x14ac:dyDescent="0.25">
      <c r="A27" s="46"/>
      <c r="B27" s="47"/>
      <c r="C27"/>
      <c r="D27"/>
      <c r="E27"/>
      <c r="F27" s="48" t="s">
        <v>39</v>
      </c>
      <c r="G27" s="49">
        <f>+G25+G26</f>
        <v>392</v>
      </c>
    </row>
    <row r="29" spans="1:13" ht="20.100000000000001" customHeight="1" x14ac:dyDescent="0.2">
      <c r="B29" s="50"/>
      <c r="C29" s="50"/>
    </row>
    <row r="31" spans="1:13" ht="20.100000000000001" customHeight="1" x14ac:dyDescent="0.2">
      <c r="A31" s="46"/>
      <c r="B31" s="46"/>
      <c r="C31" s="51"/>
    </row>
    <row r="32" spans="1:13" ht="20.100000000000001" customHeight="1" thickBot="1" x14ac:dyDescent="0.3">
      <c r="A32" s="25" t="s">
        <v>15</v>
      </c>
      <c r="B32" s="52"/>
      <c r="C32" s="53"/>
    </row>
    <row r="33" spans="1:3" ht="20.100000000000001" customHeight="1" x14ac:dyDescent="0.25">
      <c r="A33" s="25"/>
      <c r="B33" s="52"/>
      <c r="C33" s="5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2023-10-03T00:52:54Z</cp:lastPrinted>
  <dcterms:created xsi:type="dcterms:W3CDTF">2023-01-26T13:28:36Z</dcterms:created>
  <dcterms:modified xsi:type="dcterms:W3CDTF">2023-10-03T01:07:54Z</dcterms:modified>
</cp:coreProperties>
</file>