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2753FD63-A761-4ECA-800F-9722B3D97F99}" xr6:coauthVersionLast="47" xr6:coauthVersionMax="47" xr10:uidLastSave="{00000000-0000-0000-0000-000000000000}"/>
  <bookViews>
    <workbookView xWindow="-120" yWindow="-120" windowWidth="24240" windowHeight="13140" xr2:uid="{18E87EF6-628D-47A8-BC05-4911C5CC0311}"/>
  </bookViews>
  <sheets>
    <sheet name="Hoja1" sheetId="1" r:id="rId1"/>
    <sheet name="Hoja2" sheetId="2" r:id="rId2"/>
  </sheets>
  <definedNames>
    <definedName name="_xlnm.Print_Area" localSheetId="0">Hoja1!$A$1:$G$176</definedName>
    <definedName name="_xlnm.Print_Area" localSheetId="1">Hoja2!$A$1:$G$43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G23" i="2" s="1"/>
  <c r="C5" i="2"/>
  <c r="G62" i="1"/>
  <c r="G61" i="1"/>
  <c r="G60" i="1"/>
  <c r="G30" i="1"/>
  <c r="G23" i="1"/>
  <c r="G24" i="1"/>
  <c r="G25" i="1"/>
  <c r="G26" i="1"/>
  <c r="G27" i="1"/>
  <c r="G28" i="1"/>
  <c r="G29" i="1"/>
  <c r="G24" i="2" l="1"/>
  <c r="G25" i="2" s="1"/>
  <c r="B139" i="1"/>
  <c r="B115" i="1"/>
  <c r="B105" i="1"/>
  <c r="B93" i="1"/>
  <c r="G58" i="1" l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5" i="1"/>
  <c r="G34" i="1"/>
  <c r="G33" i="1"/>
  <c r="G32" i="1"/>
  <c r="G22" i="1"/>
  <c r="G63" i="1" l="1"/>
  <c r="B147" i="1"/>
  <c r="D59" i="1"/>
  <c r="D51" i="1"/>
  <c r="D41" i="1"/>
  <c r="D36" i="1"/>
  <c r="D31" i="1"/>
  <c r="C5" i="1"/>
  <c r="G64" i="1" l="1"/>
  <c r="G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7C499576-A457-47EB-A350-0442A0F817B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42508768-5A15-4DBC-93BE-C4409400C5E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7F82020-8E8C-4225-96B3-C7842FCD08B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A6452E95-82A0-44C9-98F4-FE09B9C454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61EFC9FE-9A0C-4BFC-A070-00D7ACADC2E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002C6DF5-1AC7-4397-AED8-4E2E5B0AE9F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990F4BE-E2B5-424B-99F6-05DF8ADBA76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41888145-27F6-480F-9F16-1D558263534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<sst xmlns="http://schemas.openxmlformats.org/spreadsheetml/2006/main" count="236" uniqueCount="188">
  <si>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</si>
  <si>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</si>
  <si>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</si>
  <si>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</si>
  <si>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</si>
  <si>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</si>
  <si>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</si>
  <si>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</si>
  <si>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</si>
  <si>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</si>
  <si>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</si>
  <si>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</si>
  <si>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</si>
  <si>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</si>
  <si>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</si>
  <si>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</si>
  <si>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</si>
  <si>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</si>
  <si>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</si>
  <si>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</si>
  <si>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</si>
  <si>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</si>
  <si>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</si>
  <si>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</si>
  <si>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</si>
  <si>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C30410039</t>
  </si>
  <si>
    <t>DIAMOND™ CO-CR-MO BIPOLAR HEAD 39# (F39/F24)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</si>
  <si>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</si>
  <si>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</si>
  <si>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</si>
  <si>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</si>
  <si>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</si>
  <si>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</si>
  <si>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</si>
  <si>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</si>
  <si>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</si>
  <si>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</si>
  <si>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</si>
  <si>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</si>
  <si>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</si>
  <si>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</si>
  <si>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</si>
  <si>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</si>
  <si>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</si>
  <si>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</si>
  <si>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</si>
  <si>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</si>
  <si>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</si>
  <si>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</si>
  <si>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</si>
  <si>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</si>
  <si>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</si>
  <si>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</si>
  <si>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</si>
  <si>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</si>
  <si>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</si>
  <si>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</si>
  <si>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</si>
  <si>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</si>
  <si>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</si>
  <si>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</si>
  <si>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</si>
  <si>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</si>
  <si>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</si>
  <si>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</si>
  <si>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</si>
  <si>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</si>
  <si>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</si>
  <si>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</si>
  <si>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</si>
  <si>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</si>
  <si>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</si>
  <si>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</si>
  <si>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</si>
  <si>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</si>
  <si>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</si>
  <si>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</si>
  <si>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</si>
  <si>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</si>
  <si>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</si>
  <si>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</si>
  <si>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</si>
  <si>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</si>
  <si>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</si>
  <si>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</si>
  <si>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</si>
  <si>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</si>
  <si>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</si>
  <si>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</si>
  <si>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</si>
  <si>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CAMPO DESECHABLE  EN U</t>
  </si>
  <si>
    <t>PROTESIS DE CADERA</t>
  </si>
  <si>
    <t>CANTIDAD</t>
  </si>
  <si>
    <t>DESCRIPCION</t>
  </si>
  <si>
    <t>BANDEJA INFERIOR</t>
  </si>
  <si>
    <t>BANDEJA SUPERIOR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</si>
  <si>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</si>
  <si>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</si>
  <si>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</si>
  <si>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</si>
  <si>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</si>
  <si>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</si>
  <si>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</si>
  <si>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</si>
  <si>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</si>
  <si>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</si>
  <si>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</si>
  <si>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</si>
  <si>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</si>
  <si>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</si>
  <si>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</si>
  <si>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</si>
  <si>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</si>
  <si>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</si>
  <si>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</si>
  <si>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</si>
  <si>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 xml:space="preserve">TIRABUZON  EN T </t>
  </si>
  <si>
    <t>IMPACTOR DE CABEZA FEMORAL</t>
  </si>
  <si>
    <t xml:space="preserve">POSICIONADOR NEGRO 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</si>
  <si>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</si>
  <si>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</si>
  <si>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</si>
  <si>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</si>
  <si>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</si>
  <si>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</si>
  <si>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</si>
  <si>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</si>
  <si>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</si>
  <si>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</si>
  <si>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</si>
  <si>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</si>
  <si>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</si>
  <si>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</si>
  <si>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</si>
  <si>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</si>
  <si>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 xml:space="preserve">GUBIA </t>
  </si>
  <si>
    <t>GUBIA PICO DE PATO</t>
  </si>
  <si>
    <t>CUCHARETA DOBLE</t>
  </si>
  <si>
    <t xml:space="preserve">POSICIONADOR 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</si>
  <si>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</si>
  <si>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</si>
  <si>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</si>
  <si>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</si>
  <si>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</si>
  <si>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MOTOR CADERA DESOUTTLER # 1</t>
  </si>
  <si>
    <t>MOTOR SIERRA CADERA DESOUTTLER # 1</t>
  </si>
  <si>
    <t>ADAPTADORES ANCLAJE RAPIDO</t>
  </si>
  <si>
    <t>HOJAS DE SIERRA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</si>
  <si>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</si>
  <si>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</si>
  <si>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</si>
  <si>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</si>
  <si>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</si>
  <si>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</si>
  <si>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</si>
  <si>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TEOTON SERVICIOS DE SALUD S.A.S.</t>
  </si>
  <si>
    <t>AV. DEL PERIODISTA Y CALLE 11A</t>
  </si>
  <si>
    <t>DR. EDMUNDO VELOZ</t>
  </si>
  <si>
    <t>3:00PM</t>
  </si>
  <si>
    <t>0990277583001</t>
  </si>
  <si>
    <t>PRECIO UNITARIO</t>
  </si>
  <si>
    <t>PRECIO TOTAL</t>
  </si>
  <si>
    <t xml:space="preserve">SUBTOTAL </t>
  </si>
  <si>
    <t>IVA 12%</t>
  </si>
  <si>
    <t>TOTAL</t>
  </si>
  <si>
    <t>INSTRUMENTAL PARA FEMUR # 2</t>
  </si>
  <si>
    <t>MANGO AZUL ANCLAJE RAPIDO</t>
  </si>
  <si>
    <t xml:space="preserve">HOJAS DE SIERRA </t>
  </si>
  <si>
    <t>SUJETADOR VASTAGO</t>
  </si>
  <si>
    <t>INICIADOR</t>
  </si>
  <si>
    <t>SUJETADOR DE TAPON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</si>
  <si>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</si>
  <si>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</si>
  <si>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</si>
  <si>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</si>
  <si>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</si>
  <si>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</si>
  <si>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</si>
  <si>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</si>
  <si>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</si>
  <si>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IOBAN</t>
  </si>
  <si>
    <t>CEMENTO OSEO CON ANTIBIOTICO (GENTAMICINA)</t>
  </si>
  <si>
    <t>F252.6545-50ZP</t>
  </si>
  <si>
    <t>C5-13393</t>
  </si>
  <si>
    <t>SEGOVIA LARA MARIA DE LOS ANGELES</t>
  </si>
  <si>
    <t>38245</t>
  </si>
  <si>
    <t xml:space="preserve">COJIN ABDUCTOR (919) AZUL 075 T/UNICA </t>
  </si>
  <si>
    <t>C30410041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</si>
</sst>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.00"/>
    <numFmt numFmtId="166" formatCode="_ &quot;$&quot;* #,##0.00_ ;_ &quot;$&quot;* \-#,##0.00_ ;_ &quot;$&quot;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166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6" xfId="1" applyFont="1" applyBorder="1"/>
    <xf numFmtId="0" fontId="8" fillId="0" borderId="7" xfId="1" applyFont="1" applyBorder="1"/>
    <xf numFmtId="0" fontId="4" fillId="0" borderId="8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8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2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4" borderId="9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8" fillId="0" borderId="9" xfId="0" applyFont="1" applyBorder="1" applyAlignment="1" applyProtection="1">
      <alignment horizontal="center" wrapText="1" readingOrder="1"/>
      <protection locked="0"/>
    </xf>
    <xf numFmtId="0" fontId="2" fillId="0" borderId="9" xfId="0" applyFont="1" applyBorder="1" applyAlignment="1">
      <alignment wrapText="1"/>
    </xf>
    <xf numFmtId="0" fontId="2" fillId="0" borderId="0" xfId="0" applyFont="1" applyAlignment="1">
      <alignment horizontal="center" readingOrder="1"/>
    </xf>
    <xf numFmtId="0" fontId="16" fillId="2" borderId="9" xfId="0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16" fillId="2" borderId="9" xfId="0" applyFont="1" applyFill="1" applyBorder="1"/>
    <xf numFmtId="0" fontId="19" fillId="0" borderId="9" xfId="1" applyFont="1" applyBorder="1" applyAlignment="1" applyProtection="1">
      <alignment horizontal="center" wrapText="1" readingOrder="1"/>
      <protection locked="0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9" fillId="2" borderId="9" xfId="1" applyFont="1" applyFill="1" applyBorder="1" applyAlignment="1" applyProtection="1">
      <alignment horizontal="center" wrapText="1" readingOrder="1"/>
      <protection locked="0"/>
    </xf>
    <xf numFmtId="0" fontId="16" fillId="2" borderId="9" xfId="1" applyFont="1" applyFill="1" applyBorder="1" applyAlignment="1">
      <alignment horizontal="left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6" fillId="0" borderId="9" xfId="1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8" fillId="0" borderId="9" xfId="1" applyFont="1" applyBorder="1" applyAlignment="1">
      <alignment horizontal="left"/>
    </xf>
    <xf numFmtId="0" fontId="16" fillId="0" borderId="9" xfId="1" applyFont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2" fillId="0" borderId="9" xfId="0" applyFont="1" applyBorder="1"/>
    <xf numFmtId="0" fontId="18" fillId="0" borderId="9" xfId="0" applyFont="1" applyBorder="1" applyAlignment="1">
      <alignment vertical="center"/>
    </xf>
    <xf numFmtId="49" fontId="19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0" fillId="0" borderId="9" xfId="0" applyBorder="1"/>
    <xf numFmtId="0" fontId="3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9" xfId="0" applyFont="1" applyBorder="1"/>
    <xf numFmtId="0" fontId="23" fillId="0" borderId="9" xfId="0" applyFont="1" applyBorder="1"/>
    <xf numFmtId="0" fontId="23" fillId="0" borderId="0" xfId="0" applyFont="1"/>
    <xf numFmtId="0" fontId="20" fillId="0" borderId="0" xfId="0" applyFont="1" applyAlignment="1">
      <alignment horizontal="center"/>
    </xf>
    <xf numFmtId="0" fontId="23" fillId="0" borderId="9" xfId="0" applyFont="1" applyBorder="1" applyAlignment="1">
      <alignment horizontal="center"/>
    </xf>
    <xf numFmtId="0" fontId="22" fillId="0" borderId="9" xfId="0" applyFont="1" applyBorder="1" applyAlignment="1">
      <alignment horizontal="left"/>
    </xf>
    <xf numFmtId="49" fontId="20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22" fillId="2" borderId="9" xfId="0" applyFont="1" applyFill="1" applyBorder="1"/>
    <xf numFmtId="0" fontId="20" fillId="2" borderId="9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2" fillId="2" borderId="0" xfId="0" applyFont="1" applyFill="1"/>
    <xf numFmtId="0" fontId="20" fillId="0" borderId="9" xfId="0" applyFont="1" applyBorder="1" applyAlignment="1" applyProtection="1">
      <alignment horizontal="center" vertical="top" wrapText="1" readingOrder="1"/>
      <protection locked="0"/>
    </xf>
    <xf numFmtId="0" fontId="18" fillId="0" borderId="9" xfId="0" applyFont="1" applyBorder="1"/>
    <xf numFmtId="0" fontId="19" fillId="0" borderId="9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2" borderId="0" xfId="0" applyFont="1" applyFill="1"/>
    <xf numFmtId="0" fontId="22" fillId="0" borderId="0" xfId="0" applyFont="1"/>
    <xf numFmtId="0" fontId="13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49" fontId="13" fillId="0" borderId="9" xfId="0" quotePrefix="1" applyNumberFormat="1" applyFont="1" applyBorder="1" applyAlignment="1">
      <alignment horizontal="left" vertical="center"/>
    </xf>
    <xf numFmtId="0" fontId="11" fillId="5" borderId="9" xfId="0" applyFont="1" applyFill="1" applyBorder="1" applyAlignment="1" applyProtection="1">
      <alignment horizontal="center" vertical="center" wrapText="1" readingOrder="1"/>
      <protection locked="0"/>
    </xf>
    <xf numFmtId="4" fontId="18" fillId="0" borderId="9" xfId="0" applyNumberFormat="1" applyFont="1" applyBorder="1"/>
    <xf numFmtId="165" fontId="19" fillId="0" borderId="12" xfId="2" applyNumberFormat="1" applyFont="1" applyBorder="1" applyAlignment="1">
      <alignment horizontal="right"/>
    </xf>
    <xf numFmtId="165" fontId="19" fillId="0" borderId="9" xfId="2" applyNumberFormat="1" applyFont="1" applyBorder="1" applyAlignment="1">
      <alignment horizontal="right"/>
    </xf>
    <xf numFmtId="0" fontId="24" fillId="0" borderId="9" xfId="0" applyFont="1" applyBorder="1" applyAlignment="1">
      <alignment horizontal="center" vertical="center"/>
    </xf>
    <xf numFmtId="0" fontId="24" fillId="0" borderId="9" xfId="0" applyFont="1" applyBorder="1"/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20" fillId="0" borderId="0" xfId="0" applyFont="1"/>
    <xf numFmtId="0" fontId="18" fillId="0" borderId="11" xfId="0" applyFont="1" applyBorder="1"/>
    <xf numFmtId="0" fontId="2" fillId="0" borderId="9" xfId="0" applyFont="1" applyBorder="1" applyAlignment="1">
      <alignment horizontal="center" wrapText="1"/>
    </xf>
    <xf numFmtId="165" fontId="19" fillId="0" borderId="9" xfId="1" applyNumberFormat="1" applyFont="1" applyBorder="1" applyAlignment="1">
      <alignment wrapText="1"/>
    </xf>
    <xf numFmtId="49" fontId="18" fillId="0" borderId="9" xfId="1" applyNumberFormat="1" applyFont="1" applyBorder="1" applyAlignment="1">
      <alignment horizontal="center"/>
    </xf>
    <xf numFmtId="1" fontId="2" fillId="0" borderId="9" xfId="0" applyNumberFormat="1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0" xfId="0" applyFont="1" applyFill="1" applyBorder="1" applyAlignment="1">
      <alignment horizontal="left" vertical="center"/>
    </xf>
  </cellXfs>
  <cellStyles count="6">
    <cellStyle name="Moneda 2" xfId="2" xr:uid="{1322F5B4-23FF-44CC-9B7D-CBA1B9136C4E}"/>
    <cellStyle name="Moneda 8" xfId="5" xr:uid="{3036DA57-E42B-44E0-BD7B-086E615A3637}"/>
    <cellStyle name="Normal" xfId="0" builtinId="0"/>
    <cellStyle name="Normal 2" xfId="1" xr:uid="{60FCB614-BC88-4BBC-B548-9E77DC1E48B5}"/>
    <cellStyle name="Normal 3" xfId="3" xr:uid="{EEF05CDF-AC24-498D-9169-73D155A87B6A}"/>
    <cellStyle name="Porcentaje 2" xfId="4" xr:uid="{8503719A-D525-42E6-B91F-2317F1E356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43D34A9-8374-4C4F-AF5E-74BDC190CC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F9AFDA5-C017-4738-A1A7-749C7E61D5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8517-7365-4C5D-9A96-9CDDB43F352E}">
  <dimension ref="A1:N176"/>
  <sheetViews>
    <sheetView tabSelected="1" view="pageBreakPreview" topLeftCell="A20" zoomScaleNormal="100" zoomScaleSheetLayoutView="100" workbookViewId="0">
      <selection activeCell="A23" sqref="A2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24.42578125" style="3" customWidth="1"/>
    <col min="6" max="6" width="14.28515625" style="1" customWidth="1"/>
    <col min="7" max="7" width="18.710937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101" t="s">
        <v>0</v>
      </c>
      <c r="D2" s="102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103" t="s">
        <v>2</v>
      </c>
      <c r="D3" s="104"/>
      <c r="E3" s="12" t="s">
        <v>3</v>
      </c>
      <c r="F3" s="13"/>
      <c r="G3" s="13"/>
      <c r="H3" s="13"/>
      <c r="I3" s="13"/>
      <c r="J3" s="13"/>
      <c r="K3" s="13"/>
      <c r="L3" s="105"/>
      <c r="M3" s="105"/>
      <c r="N3" s="1"/>
    </row>
    <row r="4" spans="1:14" ht="20.100000000000001" customHeight="1" x14ac:dyDescent="0.25">
      <c r="A4" s="15"/>
      <c r="B4" s="15"/>
      <c r="C4" s="15"/>
      <c r="D4" s="15"/>
      <c r="E4" s="15"/>
      <c r="L4" s="105"/>
      <c r="M4" s="105"/>
    </row>
    <row r="5" spans="1:14" ht="20.100000000000001" customHeight="1" x14ac:dyDescent="0.2">
      <c r="A5" s="16" t="s">
        <v>4</v>
      </c>
      <c r="B5" s="16"/>
      <c r="C5" s="17">
        <f ca="1">NOW()</f>
        <v>45225.47894479167</v>
      </c>
      <c r="D5" s="16" t="s">
        <v>5</v>
      </c>
      <c r="E5" s="18">
        <v>20231001522</v>
      </c>
      <c r="L5" s="14"/>
      <c r="M5" s="14"/>
    </row>
    <row r="6" spans="1:14" ht="8.4499999999999993" customHeight="1" x14ac:dyDescent="0.25">
      <c r="A6" s="19"/>
      <c r="B6" s="19"/>
      <c r="C6" s="19"/>
      <c r="D6" s="19"/>
      <c r="E6" s="19"/>
      <c r="L6" s="14"/>
      <c r="M6" s="14"/>
    </row>
    <row r="7" spans="1:14" ht="20.45" customHeight="1" x14ac:dyDescent="0.2">
      <c r="A7" s="16" t="s">
        <v>6</v>
      </c>
      <c r="B7" s="16"/>
      <c r="C7" s="82" t="s">
        <v>155</v>
      </c>
      <c r="D7" s="20" t="s">
        <v>7</v>
      </c>
      <c r="E7" s="84" t="s">
        <v>159</v>
      </c>
      <c r="L7" s="14"/>
      <c r="M7" s="14"/>
    </row>
    <row r="8" spans="1:14" ht="8.4499999999999993" customHeight="1" x14ac:dyDescent="0.25">
      <c r="A8" s="19"/>
      <c r="B8" s="19"/>
      <c r="C8" s="19"/>
      <c r="D8" s="19"/>
      <c r="E8" s="19"/>
      <c r="L8" s="14"/>
      <c r="M8" s="14"/>
    </row>
    <row r="9" spans="1:14" ht="20.100000000000001" customHeight="1" x14ac:dyDescent="0.2">
      <c r="A9" s="106" t="s">
        <v>8</v>
      </c>
      <c r="B9" s="107"/>
      <c r="C9" s="82" t="s">
        <v>155</v>
      </c>
      <c r="D9" s="20" t="s">
        <v>9</v>
      </c>
      <c r="E9" s="21" t="s">
        <v>10</v>
      </c>
      <c r="L9" s="14"/>
      <c r="M9" s="14"/>
    </row>
    <row r="10" spans="1:14" ht="8.4499999999999993" customHeight="1" x14ac:dyDescent="0.25">
      <c r="A10" s="19"/>
      <c r="B10" s="19"/>
      <c r="C10" s="19"/>
      <c r="D10" s="19"/>
      <c r="E10" s="19"/>
      <c r="L10" s="14"/>
      <c r="M10" s="14"/>
    </row>
    <row r="11" spans="1:14" ht="30.6" customHeight="1" x14ac:dyDescent="0.2">
      <c r="A11" s="16" t="s">
        <v>11</v>
      </c>
      <c r="B11" s="16"/>
      <c r="C11" s="83" t="s">
        <v>156</v>
      </c>
      <c r="D11" s="20" t="s">
        <v>12</v>
      </c>
      <c r="E11" s="22" t="s">
        <v>13</v>
      </c>
      <c r="L11" s="14"/>
      <c r="M11" s="14"/>
    </row>
    <row r="12" spans="1:14" ht="8.4499999999999993" customHeight="1" x14ac:dyDescent="0.25">
      <c r="A12" s="19"/>
      <c r="B12" s="19"/>
      <c r="C12" s="19"/>
      <c r="D12" s="19"/>
      <c r="E12" s="19"/>
      <c r="L12" s="23"/>
      <c r="M12" s="23"/>
    </row>
    <row r="13" spans="1:14" ht="20.100000000000001" customHeight="1" x14ac:dyDescent="0.2">
      <c r="A13" s="16" t="s">
        <v>14</v>
      </c>
      <c r="B13" s="16"/>
      <c r="C13" s="17">
        <v>45220</v>
      </c>
      <c r="D13" s="20" t="s">
        <v>15</v>
      </c>
      <c r="E13" s="24" t="s">
        <v>158</v>
      </c>
      <c r="L13" s="23"/>
      <c r="M13" s="23"/>
    </row>
    <row r="14" spans="1:14" ht="8.4499999999999993" customHeight="1" x14ac:dyDescent="0.25">
      <c r="A14" s="19"/>
      <c r="B14" s="19"/>
      <c r="C14" s="19"/>
      <c r="D14" s="19"/>
      <c r="E14" s="19"/>
      <c r="L14" s="25"/>
      <c r="M14" s="25"/>
    </row>
    <row r="15" spans="1:14" ht="20.100000000000001" customHeight="1" x14ac:dyDescent="0.2">
      <c r="A15" s="16" t="s">
        <v>16</v>
      </c>
      <c r="B15" s="16"/>
      <c r="C15" s="22" t="s">
        <v>157</v>
      </c>
      <c r="D15" s="26"/>
      <c r="E15" s="27"/>
      <c r="L15" s="25"/>
      <c r="M15" s="25"/>
    </row>
    <row r="16" spans="1:14" ht="8.4499999999999993" customHeight="1" x14ac:dyDescent="0.25">
      <c r="A16" s="19"/>
      <c r="B16" s="19"/>
      <c r="C16" s="19"/>
      <c r="D16" s="19"/>
      <c r="E16" s="19"/>
      <c r="L16" s="25"/>
      <c r="M16" s="25"/>
    </row>
    <row r="17" spans="1:13" ht="20.100000000000001" customHeight="1" x14ac:dyDescent="0.2">
      <c r="A17" s="16" t="s">
        <v>17</v>
      </c>
      <c r="B17" s="16"/>
      <c r="C17" s="22" t="s">
        <v>184</v>
      </c>
      <c r="D17" s="20" t="s">
        <v>18</v>
      </c>
      <c r="E17" s="24"/>
      <c r="L17" s="25"/>
      <c r="M17" s="25"/>
    </row>
    <row r="18" spans="1:13" ht="8.4499999999999993" customHeight="1" x14ac:dyDescent="0.25">
      <c r="A18" s="19"/>
      <c r="B18" s="19"/>
      <c r="C18" s="19"/>
      <c r="D18" s="19"/>
      <c r="E18" s="19"/>
      <c r="L18" s="28"/>
      <c r="M18" s="28"/>
    </row>
    <row r="19" spans="1:13" ht="20.100000000000001" customHeight="1" x14ac:dyDescent="0.2">
      <c r="A19" s="16" t="s">
        <v>19</v>
      </c>
      <c r="B19" s="16"/>
      <c r="C19" s="29"/>
      <c r="D19" s="30"/>
      <c r="E19" s="31"/>
      <c r="L19" s="28"/>
      <c r="M19" s="28"/>
    </row>
    <row r="20" spans="1:13" ht="20.100000000000001" customHeight="1" x14ac:dyDescent="0.2">
      <c r="A20" s="32"/>
      <c r="B20" s="33"/>
      <c r="C20" s="32"/>
      <c r="D20" s="32"/>
      <c r="E20" s="32"/>
      <c r="L20" s="28"/>
      <c r="M20" s="28"/>
    </row>
    <row r="21" spans="1:13" ht="30" customHeight="1" x14ac:dyDescent="0.2">
      <c r="A21" s="34" t="s">
        <v>20</v>
      </c>
      <c r="B21" s="34" t="s">
        <v>21</v>
      </c>
      <c r="C21" s="34" t="s">
        <v>22</v>
      </c>
      <c r="D21" s="34" t="s">
        <v>23</v>
      </c>
      <c r="E21" s="34" t="s">
        <v>24</v>
      </c>
      <c r="F21" s="85" t="s">
        <v>160</v>
      </c>
      <c r="G21" s="85" t="s">
        <v>161</v>
      </c>
      <c r="L21" s="28"/>
      <c r="M21" s="28"/>
    </row>
    <row r="22" spans="1:13" s="40" customFormat="1" ht="20.100000000000001" customHeight="1" x14ac:dyDescent="0.2">
      <c r="A22" s="35" t="s">
        <v>25</v>
      </c>
      <c r="B22" s="36">
        <v>2100078749</v>
      </c>
      <c r="C22" s="37" t="s">
        <v>26</v>
      </c>
      <c r="D22" s="38">
        <v>1</v>
      </c>
      <c r="E22" s="39"/>
      <c r="F22" s="86">
        <v>1200</v>
      </c>
      <c r="G22" s="86">
        <f t="shared" ref="G22:G30" si="0">+D22*F22</f>
        <v>1200</v>
      </c>
      <c r="L22" s="28"/>
      <c r="M22" s="28"/>
    </row>
    <row r="23" spans="1:13" s="40" customFormat="1" ht="20.100000000000001" customHeight="1" x14ac:dyDescent="0.2">
      <c r="A23" s="35" t="s">
        <v>187</v>
      </c>
      <c r="B23" s="36">
        <v>2300038656</v>
      </c>
      <c r="C23" s="37" t="s">
        <v>27</v>
      </c>
      <c r="D23" s="38">
        <v>1</v>
      </c>
      <c r="E23" s="39"/>
      <c r="F23" s="86">
        <v>1200</v>
      </c>
      <c r="G23" s="86">
        <f t="shared" si="0"/>
        <v>1200</v>
      </c>
      <c r="L23" s="28"/>
      <c r="M23" s="28"/>
    </row>
    <row r="24" spans="1:13" s="40" customFormat="1" ht="20.100000000000001" customHeight="1" x14ac:dyDescent="0.2">
      <c r="A24" s="35" t="s">
        <v>28</v>
      </c>
      <c r="B24" s="36">
        <v>2100076742</v>
      </c>
      <c r="C24" s="37" t="s">
        <v>29</v>
      </c>
      <c r="D24" s="38">
        <v>1</v>
      </c>
      <c r="E24" s="39"/>
      <c r="F24" s="86">
        <v>1200</v>
      </c>
      <c r="G24" s="86">
        <f t="shared" si="0"/>
        <v>1200</v>
      </c>
      <c r="L24" s="28"/>
      <c r="M24" s="28"/>
    </row>
    <row r="25" spans="1:13" s="40" customFormat="1" ht="20.100000000000001" customHeight="1" x14ac:dyDescent="0.2">
      <c r="A25" s="35" t="s">
        <v>30</v>
      </c>
      <c r="B25" s="36">
        <v>2200099692</v>
      </c>
      <c r="C25" s="37" t="s">
        <v>31</v>
      </c>
      <c r="D25" s="38">
        <v>1</v>
      </c>
      <c r="E25" s="39"/>
      <c r="F25" s="86">
        <v>1200</v>
      </c>
      <c r="G25" s="86">
        <f t="shared" si="0"/>
        <v>1200</v>
      </c>
      <c r="L25" s="28"/>
      <c r="M25" s="28"/>
    </row>
    <row r="26" spans="1:13" s="40" customFormat="1" ht="20.100000000000001" customHeight="1" x14ac:dyDescent="0.2">
      <c r="A26" s="35" t="s">
        <v>32</v>
      </c>
      <c r="B26" s="36">
        <v>2200116243</v>
      </c>
      <c r="C26" s="37" t="s">
        <v>33</v>
      </c>
      <c r="D26" s="38">
        <v>1</v>
      </c>
      <c r="E26" s="39"/>
      <c r="F26" s="86">
        <v>1200</v>
      </c>
      <c r="G26" s="86">
        <f t="shared" si="0"/>
        <v>1200</v>
      </c>
      <c r="L26" s="28"/>
      <c r="M26" s="28"/>
    </row>
    <row r="27" spans="1:13" s="40" customFormat="1" ht="20.100000000000001" customHeight="1" x14ac:dyDescent="0.2">
      <c r="A27" s="35" t="s">
        <v>34</v>
      </c>
      <c r="B27" s="36">
        <v>2200080912</v>
      </c>
      <c r="C27" s="37" t="s">
        <v>35</v>
      </c>
      <c r="D27" s="38">
        <v>1</v>
      </c>
      <c r="E27" s="39"/>
      <c r="F27" s="86">
        <v>1200</v>
      </c>
      <c r="G27" s="86">
        <f t="shared" si="0"/>
        <v>1200</v>
      </c>
      <c r="L27" s="28"/>
      <c r="M27" s="28"/>
    </row>
    <row r="28" spans="1:13" s="40" customFormat="1" ht="20.100000000000001" customHeight="1" x14ac:dyDescent="0.2">
      <c r="A28" s="35" t="s">
        <v>36</v>
      </c>
      <c r="B28" s="36">
        <v>1900013520</v>
      </c>
      <c r="C28" s="37" t="s">
        <v>37</v>
      </c>
      <c r="D28" s="38">
        <v>0</v>
      </c>
      <c r="E28" s="39"/>
      <c r="F28" s="86">
        <v>1200</v>
      </c>
      <c r="G28" s="86">
        <f t="shared" si="0"/>
        <v>0</v>
      </c>
      <c r="L28" s="28"/>
      <c r="M28" s="28"/>
    </row>
    <row r="29" spans="1:13" s="40" customFormat="1" ht="20.100000000000001" customHeight="1" x14ac:dyDescent="0.2">
      <c r="A29" s="35" t="s">
        <v>38</v>
      </c>
      <c r="B29" s="36">
        <v>1900012918</v>
      </c>
      <c r="C29" s="37" t="s">
        <v>39</v>
      </c>
      <c r="D29" s="38">
        <v>1</v>
      </c>
      <c r="E29" s="39"/>
      <c r="F29" s="86">
        <v>1200</v>
      </c>
      <c r="G29" s="86">
        <f t="shared" si="0"/>
        <v>1200</v>
      </c>
      <c r="L29" s="28"/>
      <c r="M29" s="28"/>
    </row>
    <row r="30" spans="1:13" s="40" customFormat="1" ht="20.100000000000001" customHeight="1" x14ac:dyDescent="0.2">
      <c r="A30" s="35" t="s">
        <v>40</v>
      </c>
      <c r="B30" s="36">
        <v>1900012676</v>
      </c>
      <c r="C30" s="37" t="s">
        <v>41</v>
      </c>
      <c r="D30" s="38">
        <v>0</v>
      </c>
      <c r="E30" s="39"/>
      <c r="F30" s="86">
        <v>1200</v>
      </c>
      <c r="G30" s="86">
        <f t="shared" si="0"/>
        <v>0</v>
      </c>
      <c r="L30" s="28"/>
      <c r="M30" s="28"/>
    </row>
    <row r="31" spans="1:13" s="40" customFormat="1" ht="20.100000000000001" customHeight="1" x14ac:dyDescent="0.25">
      <c r="A31" s="41"/>
      <c r="B31" s="42"/>
      <c r="C31" s="43"/>
      <c r="D31" s="44">
        <f>SUM(D22:D30)</f>
        <v>7</v>
      </c>
      <c r="E31" s="39"/>
      <c r="F31" s="86"/>
      <c r="G31" s="86"/>
      <c r="L31" s="28"/>
      <c r="M31" s="28"/>
    </row>
    <row r="32" spans="1:13" s="40" customFormat="1" ht="20.100000000000001" customHeight="1" x14ac:dyDescent="0.2">
      <c r="A32" s="41" t="s">
        <v>42</v>
      </c>
      <c r="B32" s="42">
        <v>2300046733</v>
      </c>
      <c r="C32" s="41" t="s">
        <v>43</v>
      </c>
      <c r="D32" s="45">
        <v>1</v>
      </c>
      <c r="E32" s="39"/>
      <c r="F32" s="86">
        <v>700</v>
      </c>
      <c r="G32" s="86">
        <f t="shared" ref="G32:G58" si="1">+D32*F32</f>
        <v>700</v>
      </c>
      <c r="L32" s="28"/>
      <c r="M32" s="28"/>
    </row>
    <row r="33" spans="1:13" s="40" customFormat="1" ht="20.100000000000001" customHeight="1" x14ac:dyDescent="0.2">
      <c r="A33" s="41" t="s">
        <v>44</v>
      </c>
      <c r="B33" s="42">
        <v>2300046735</v>
      </c>
      <c r="C33" s="41" t="s">
        <v>45</v>
      </c>
      <c r="D33" s="45">
        <v>1</v>
      </c>
      <c r="E33" s="39"/>
      <c r="F33" s="86">
        <v>700</v>
      </c>
      <c r="G33" s="86">
        <f t="shared" si="1"/>
        <v>700</v>
      </c>
      <c r="L33" s="28"/>
      <c r="M33" s="28"/>
    </row>
    <row r="34" spans="1:13" s="40" customFormat="1" ht="20.100000000000001" customHeight="1" x14ac:dyDescent="0.2">
      <c r="A34" s="41" t="s">
        <v>46</v>
      </c>
      <c r="B34" s="42">
        <v>2300046736</v>
      </c>
      <c r="C34" s="41" t="s">
        <v>47</v>
      </c>
      <c r="D34" s="45">
        <v>1</v>
      </c>
      <c r="E34" s="39"/>
      <c r="F34" s="86">
        <v>700</v>
      </c>
      <c r="G34" s="86">
        <f t="shared" si="1"/>
        <v>700</v>
      </c>
      <c r="L34" s="28"/>
      <c r="M34" s="28"/>
    </row>
    <row r="35" spans="1:13" s="40" customFormat="1" ht="20.100000000000001" customHeight="1" x14ac:dyDescent="0.2">
      <c r="A35" s="41" t="s">
        <v>48</v>
      </c>
      <c r="B35" s="42">
        <v>1900095725</v>
      </c>
      <c r="C35" s="41" t="s">
        <v>49</v>
      </c>
      <c r="D35" s="45">
        <v>1</v>
      </c>
      <c r="E35" s="39"/>
      <c r="F35" s="86">
        <v>700</v>
      </c>
      <c r="G35" s="86">
        <f t="shared" si="1"/>
        <v>700</v>
      </c>
      <c r="L35" s="28"/>
      <c r="M35" s="28"/>
    </row>
    <row r="36" spans="1:13" s="40" customFormat="1" ht="20.100000000000001" customHeight="1" x14ac:dyDescent="0.25">
      <c r="A36" s="41"/>
      <c r="B36" s="42"/>
      <c r="C36" s="43"/>
      <c r="D36" s="44">
        <f>SUM(D32:D35)</f>
        <v>4</v>
      </c>
      <c r="E36" s="39"/>
      <c r="F36" s="86"/>
      <c r="G36" s="86"/>
      <c r="L36" s="28"/>
      <c r="M36" s="28"/>
    </row>
    <row r="37" spans="1:13" s="40" customFormat="1" ht="20.100000000000001" customHeight="1" x14ac:dyDescent="0.2">
      <c r="A37" s="41" t="s">
        <v>50</v>
      </c>
      <c r="B37" s="42">
        <v>2300037576</v>
      </c>
      <c r="C37" s="41" t="s">
        <v>51</v>
      </c>
      <c r="D37" s="45">
        <v>1</v>
      </c>
      <c r="E37" s="39"/>
      <c r="F37" s="86">
        <v>200</v>
      </c>
      <c r="G37" s="86">
        <f t="shared" si="1"/>
        <v>200</v>
      </c>
      <c r="L37" s="28"/>
      <c r="M37" s="28"/>
    </row>
    <row r="38" spans="1:13" s="40" customFormat="1" ht="20.100000000000001" customHeight="1" x14ac:dyDescent="0.2">
      <c r="A38" s="41" t="s">
        <v>52</v>
      </c>
      <c r="B38" s="42">
        <v>2200018606</v>
      </c>
      <c r="C38" s="41" t="s">
        <v>53</v>
      </c>
      <c r="D38" s="45">
        <v>1</v>
      </c>
      <c r="E38" s="39"/>
      <c r="F38" s="86">
        <v>200</v>
      </c>
      <c r="G38" s="86">
        <f t="shared" si="1"/>
        <v>200</v>
      </c>
      <c r="L38" s="28"/>
      <c r="M38" s="28"/>
    </row>
    <row r="39" spans="1:13" s="40" customFormat="1" ht="20.100000000000001" customHeight="1" x14ac:dyDescent="0.2">
      <c r="A39" s="41" t="s">
        <v>54</v>
      </c>
      <c r="B39" s="42">
        <v>2300054588</v>
      </c>
      <c r="C39" s="41" t="s">
        <v>55</v>
      </c>
      <c r="D39" s="45">
        <v>1</v>
      </c>
      <c r="E39" s="39"/>
      <c r="F39" s="86">
        <v>200</v>
      </c>
      <c r="G39" s="86">
        <f t="shared" si="1"/>
        <v>200</v>
      </c>
      <c r="L39" s="28"/>
      <c r="M39" s="28"/>
    </row>
    <row r="40" spans="1:13" s="40" customFormat="1" ht="20.100000000000001" customHeight="1" x14ac:dyDescent="0.2">
      <c r="A40" s="41" t="s">
        <v>56</v>
      </c>
      <c r="B40" s="42">
        <v>2300054594</v>
      </c>
      <c r="C40" s="41" t="s">
        <v>57</v>
      </c>
      <c r="D40" s="45">
        <v>1</v>
      </c>
      <c r="E40" s="39"/>
      <c r="F40" s="86">
        <v>200</v>
      </c>
      <c r="G40" s="86">
        <f t="shared" si="1"/>
        <v>200</v>
      </c>
      <c r="L40" s="28"/>
      <c r="M40" s="28"/>
    </row>
    <row r="41" spans="1:13" s="40" customFormat="1" ht="20.100000000000001" customHeight="1" x14ac:dyDescent="0.25">
      <c r="A41" s="41"/>
      <c r="B41" s="42"/>
      <c r="C41" s="41"/>
      <c r="D41" s="46">
        <f>SUM(D37:D40)</f>
        <v>4</v>
      </c>
      <c r="E41" s="39"/>
      <c r="F41" s="86"/>
      <c r="G41" s="86"/>
      <c r="L41" s="28"/>
      <c r="M41" s="28"/>
    </row>
    <row r="42" spans="1:13" ht="20.100000000000001" customHeight="1" x14ac:dyDescent="0.2">
      <c r="A42" s="49" t="s">
        <v>58</v>
      </c>
      <c r="B42" s="50">
        <v>2100036327</v>
      </c>
      <c r="C42" s="49" t="s">
        <v>59</v>
      </c>
      <c r="D42" s="45">
        <v>1</v>
      </c>
      <c r="E42" s="39"/>
      <c r="F42" s="86">
        <v>1000</v>
      </c>
      <c r="G42" s="86">
        <f t="shared" si="1"/>
        <v>1000</v>
      </c>
    </row>
    <row r="43" spans="1:13" ht="20.100000000000001" customHeight="1" x14ac:dyDescent="0.2">
      <c r="A43" s="49" t="s">
        <v>60</v>
      </c>
      <c r="B43" s="50">
        <v>2200087203</v>
      </c>
      <c r="C43" s="49" t="s">
        <v>61</v>
      </c>
      <c r="D43" s="45">
        <v>1</v>
      </c>
      <c r="E43" s="39"/>
      <c r="F43" s="86">
        <v>1000</v>
      </c>
      <c r="G43" s="86">
        <f t="shared" si="1"/>
        <v>1000</v>
      </c>
    </row>
    <row r="44" spans="1:13" ht="20.100000000000001" customHeight="1" x14ac:dyDescent="0.2">
      <c r="A44" s="49" t="s">
        <v>62</v>
      </c>
      <c r="B44" s="50">
        <v>2300056752</v>
      </c>
      <c r="C44" s="49" t="s">
        <v>63</v>
      </c>
      <c r="D44" s="45">
        <v>1</v>
      </c>
      <c r="E44" s="39"/>
      <c r="F44" s="86">
        <v>1000</v>
      </c>
      <c r="G44" s="86">
        <f t="shared" si="1"/>
        <v>1000</v>
      </c>
    </row>
    <row r="45" spans="1:13" ht="20.100000000000001" customHeight="1" x14ac:dyDescent="0.2">
      <c r="A45" s="49" t="s">
        <v>64</v>
      </c>
      <c r="B45" s="50">
        <v>2200042776</v>
      </c>
      <c r="C45" s="49" t="s">
        <v>65</v>
      </c>
      <c r="D45" s="45">
        <v>0</v>
      </c>
      <c r="E45" s="39"/>
      <c r="F45" s="86">
        <v>1000</v>
      </c>
      <c r="G45" s="86">
        <f t="shared" si="1"/>
        <v>0</v>
      </c>
    </row>
    <row r="46" spans="1:13" ht="20.100000000000001" customHeight="1" x14ac:dyDescent="0.2">
      <c r="A46" s="49" t="s">
        <v>66</v>
      </c>
      <c r="B46" s="50">
        <v>2200044496</v>
      </c>
      <c r="C46" s="49" t="s">
        <v>67</v>
      </c>
      <c r="D46" s="45">
        <v>1</v>
      </c>
      <c r="E46" s="39"/>
      <c r="F46" s="86">
        <v>1000</v>
      </c>
      <c r="G46" s="86">
        <f t="shared" si="1"/>
        <v>1000</v>
      </c>
    </row>
    <row r="47" spans="1:13" ht="20.100000000000001" customHeight="1" x14ac:dyDescent="0.2">
      <c r="A47" s="49" t="s">
        <v>68</v>
      </c>
      <c r="B47" s="50">
        <v>2200040217</v>
      </c>
      <c r="C47" s="49" t="s">
        <v>69</v>
      </c>
      <c r="D47" s="45">
        <v>1</v>
      </c>
      <c r="E47" s="39"/>
      <c r="F47" s="86">
        <v>1000</v>
      </c>
      <c r="G47" s="86">
        <f t="shared" si="1"/>
        <v>1000</v>
      </c>
    </row>
    <row r="48" spans="1:13" ht="20.100000000000001" customHeight="1" x14ac:dyDescent="0.2">
      <c r="A48" s="49" t="s">
        <v>70</v>
      </c>
      <c r="B48" s="50">
        <v>1900017897</v>
      </c>
      <c r="C48" s="49" t="s">
        <v>71</v>
      </c>
      <c r="D48" s="45">
        <v>1</v>
      </c>
      <c r="E48" s="39"/>
      <c r="F48" s="86">
        <v>1000</v>
      </c>
      <c r="G48" s="86">
        <f t="shared" si="1"/>
        <v>1000</v>
      </c>
    </row>
    <row r="49" spans="1:7" ht="20.100000000000001" customHeight="1" x14ac:dyDescent="0.2">
      <c r="A49" s="49" t="s">
        <v>72</v>
      </c>
      <c r="B49" s="50">
        <v>1900073943</v>
      </c>
      <c r="C49" s="49" t="s">
        <v>73</v>
      </c>
      <c r="D49" s="45">
        <v>1</v>
      </c>
      <c r="E49" s="39"/>
      <c r="F49" s="86">
        <v>1000</v>
      </c>
      <c r="G49" s="86">
        <f t="shared" si="1"/>
        <v>1000</v>
      </c>
    </row>
    <row r="50" spans="1:7" ht="20.100000000000001" customHeight="1" x14ac:dyDescent="0.2">
      <c r="A50" s="49" t="s">
        <v>74</v>
      </c>
      <c r="B50" s="50">
        <v>1900086025</v>
      </c>
      <c r="C50" s="49" t="s">
        <v>75</v>
      </c>
      <c r="D50" s="45">
        <v>1</v>
      </c>
      <c r="E50" s="39"/>
      <c r="F50" s="86">
        <v>1000</v>
      </c>
      <c r="G50" s="86">
        <f t="shared" si="1"/>
        <v>1000</v>
      </c>
    </row>
    <row r="51" spans="1:7" ht="20.100000000000001" customHeight="1" x14ac:dyDescent="0.25">
      <c r="A51" s="49"/>
      <c r="B51" s="50"/>
      <c r="C51" s="49"/>
      <c r="D51" s="44">
        <f>SUM(D42:D50)</f>
        <v>8</v>
      </c>
      <c r="E51" s="39"/>
      <c r="F51" s="86"/>
      <c r="G51" s="86"/>
    </row>
    <row r="52" spans="1:7" ht="20.100000000000001" customHeight="1" x14ac:dyDescent="0.2">
      <c r="A52" s="49" t="s">
        <v>76</v>
      </c>
      <c r="B52" s="50">
        <v>2300040121</v>
      </c>
      <c r="C52" s="49" t="s">
        <v>77</v>
      </c>
      <c r="D52" s="45">
        <v>1</v>
      </c>
      <c r="E52" s="39"/>
      <c r="F52" s="86">
        <v>300</v>
      </c>
      <c r="G52" s="86">
        <f t="shared" si="1"/>
        <v>300</v>
      </c>
    </row>
    <row r="53" spans="1:7" ht="20.100000000000001" customHeight="1" x14ac:dyDescent="0.2">
      <c r="A53" s="51" t="s">
        <v>78</v>
      </c>
      <c r="B53" s="50">
        <v>2300041053</v>
      </c>
      <c r="C53" s="51" t="s">
        <v>79</v>
      </c>
      <c r="D53" s="45">
        <v>1</v>
      </c>
      <c r="E53" s="39"/>
      <c r="F53" s="86">
        <v>300</v>
      </c>
      <c r="G53" s="86">
        <f t="shared" si="1"/>
        <v>300</v>
      </c>
    </row>
    <row r="54" spans="1:7" ht="20.100000000000001" customHeight="1" x14ac:dyDescent="0.2">
      <c r="A54" s="51" t="s">
        <v>80</v>
      </c>
      <c r="B54" s="50">
        <v>2300015126</v>
      </c>
      <c r="C54" s="51" t="s">
        <v>81</v>
      </c>
      <c r="D54" s="45">
        <v>1</v>
      </c>
      <c r="E54" s="39"/>
      <c r="F54" s="86">
        <v>300</v>
      </c>
      <c r="G54" s="86">
        <f t="shared" si="1"/>
        <v>300</v>
      </c>
    </row>
    <row r="55" spans="1:7" ht="20.100000000000001" customHeight="1" x14ac:dyDescent="0.2">
      <c r="A55" s="49" t="s">
        <v>82</v>
      </c>
      <c r="B55" s="50">
        <v>2300043761</v>
      </c>
      <c r="C55" s="49" t="s">
        <v>83</v>
      </c>
      <c r="D55" s="45">
        <v>1</v>
      </c>
      <c r="E55" s="39"/>
      <c r="F55" s="86">
        <v>300</v>
      </c>
      <c r="G55" s="86">
        <f t="shared" si="1"/>
        <v>300</v>
      </c>
    </row>
    <row r="56" spans="1:7" ht="20.100000000000001" customHeight="1" x14ac:dyDescent="0.2">
      <c r="A56" s="49" t="s">
        <v>84</v>
      </c>
      <c r="B56" s="50">
        <v>2300029097</v>
      </c>
      <c r="C56" s="49" t="s">
        <v>85</v>
      </c>
      <c r="D56" s="45">
        <v>1</v>
      </c>
      <c r="E56" s="39"/>
      <c r="F56" s="86">
        <v>300</v>
      </c>
      <c r="G56" s="86">
        <f t="shared" si="1"/>
        <v>300</v>
      </c>
    </row>
    <row r="57" spans="1:7" ht="20.100000000000001" customHeight="1" x14ac:dyDescent="0.2">
      <c r="A57" s="47" t="s">
        <v>86</v>
      </c>
      <c r="B57" s="42">
        <v>2100096629</v>
      </c>
      <c r="C57" s="47" t="s">
        <v>87</v>
      </c>
      <c r="D57" s="48">
        <v>1</v>
      </c>
      <c r="E57" s="39"/>
      <c r="F57" s="86">
        <v>300</v>
      </c>
      <c r="G57" s="86">
        <f t="shared" si="1"/>
        <v>300</v>
      </c>
    </row>
    <row r="58" spans="1:7" ht="20.100000000000001" customHeight="1" x14ac:dyDescent="0.2">
      <c r="A58" s="47" t="s">
        <v>88</v>
      </c>
      <c r="B58" s="42">
        <v>2100096891</v>
      </c>
      <c r="C58" s="47" t="s">
        <v>89</v>
      </c>
      <c r="D58" s="48">
        <v>1</v>
      </c>
      <c r="E58" s="39"/>
      <c r="F58" s="86">
        <v>300</v>
      </c>
      <c r="G58" s="86">
        <f t="shared" si="1"/>
        <v>300</v>
      </c>
    </row>
    <row r="59" spans="1:7" ht="20.100000000000001" customHeight="1" x14ac:dyDescent="0.25">
      <c r="A59" s="49"/>
      <c r="B59" s="42"/>
      <c r="C59" s="49"/>
      <c r="D59" s="44">
        <f>SUM(D52:D58)</f>
        <v>7</v>
      </c>
      <c r="E59" s="39"/>
      <c r="F59" s="54"/>
      <c r="G59" s="54"/>
    </row>
    <row r="60" spans="1:7" ht="20.100000000000001" customHeight="1" x14ac:dyDescent="0.2">
      <c r="A60" s="52">
        <v>66022663</v>
      </c>
      <c r="B60" s="53">
        <v>63381180</v>
      </c>
      <c r="C60" s="47" t="s">
        <v>181</v>
      </c>
      <c r="D60" s="45">
        <v>3</v>
      </c>
      <c r="E60" s="39"/>
      <c r="F60" s="86">
        <v>120</v>
      </c>
      <c r="G60" s="86">
        <f t="shared" ref="G60:G62" si="2">+D60*F60</f>
        <v>360</v>
      </c>
    </row>
    <row r="61" spans="1:7" ht="20.100000000000001" customHeight="1" x14ac:dyDescent="0.2">
      <c r="A61" s="52">
        <v>202762</v>
      </c>
      <c r="B61" s="53">
        <v>12520</v>
      </c>
      <c r="C61" s="49" t="s">
        <v>90</v>
      </c>
      <c r="D61" s="45">
        <v>1</v>
      </c>
      <c r="E61" s="39"/>
      <c r="F61" s="86">
        <v>50</v>
      </c>
      <c r="G61" s="86">
        <f t="shared" si="2"/>
        <v>50</v>
      </c>
    </row>
    <row r="62" spans="1:7" ht="20.100000000000001" customHeight="1" x14ac:dyDescent="0.2">
      <c r="A62" s="54" t="s">
        <v>182</v>
      </c>
      <c r="B62" s="99" t="s">
        <v>183</v>
      </c>
      <c r="C62" s="55" t="s">
        <v>180</v>
      </c>
      <c r="D62" s="97">
        <v>1</v>
      </c>
      <c r="E62" s="39"/>
      <c r="F62" s="86">
        <v>60</v>
      </c>
      <c r="G62" s="86">
        <f t="shared" si="2"/>
        <v>60</v>
      </c>
    </row>
    <row r="63" spans="1:7" ht="20.100000000000001" customHeight="1" x14ac:dyDescent="0.25">
      <c r="B63" s="56"/>
      <c r="C63" s="57"/>
      <c r="F63" s="98" t="s">
        <v>162</v>
      </c>
      <c r="G63" s="87">
        <f>SUM(G22:G62)</f>
        <v>22570</v>
      </c>
    </row>
    <row r="64" spans="1:7" ht="20.100000000000001" customHeight="1" x14ac:dyDescent="0.25">
      <c r="B64" s="56"/>
      <c r="C64" s="57"/>
      <c r="F64" s="98" t="s">
        <v>163</v>
      </c>
      <c r="G64" s="88">
        <f>+G63*0.12</f>
        <v>2708.4</v>
      </c>
    </row>
    <row r="65" spans="2:7" ht="20.100000000000001" customHeight="1" x14ac:dyDescent="0.25">
      <c r="B65" s="56"/>
      <c r="C65" s="57"/>
      <c r="F65" s="98" t="s">
        <v>164</v>
      </c>
      <c r="G65" s="88">
        <f>+G63+G64</f>
        <v>25278.400000000001</v>
      </c>
    </row>
    <row r="66" spans="2:7" ht="20.100000000000001" customHeight="1" x14ac:dyDescent="0.25">
      <c r="B66" s="56"/>
      <c r="C66" s="57"/>
    </row>
    <row r="67" spans="2:7" ht="20.100000000000001" customHeight="1" x14ac:dyDescent="0.25">
      <c r="B67" s="56"/>
      <c r="C67" s="57"/>
    </row>
    <row r="68" spans="2:7" ht="20.100000000000001" customHeight="1" x14ac:dyDescent="0.25">
      <c r="B68" s="56"/>
      <c r="C68" s="57"/>
    </row>
    <row r="69" spans="2:7" ht="20.100000000000001" customHeight="1" x14ac:dyDescent="0.25">
      <c r="B69" s="56"/>
      <c r="C69" s="57"/>
    </row>
    <row r="70" spans="2:7" ht="20.100000000000001" customHeight="1" x14ac:dyDescent="0.25">
      <c r="B70" s="56"/>
      <c r="C70" s="57"/>
    </row>
    <row r="71" spans="2:7" ht="20.100000000000001" customHeight="1" x14ac:dyDescent="0.3">
      <c r="B71" s="58"/>
      <c r="C71" s="59" t="s">
        <v>91</v>
      </c>
    </row>
    <row r="72" spans="2:7" ht="20.100000000000001" customHeight="1" x14ac:dyDescent="0.3">
      <c r="B72" s="65"/>
      <c r="C72" s="66" t="s">
        <v>165</v>
      </c>
    </row>
    <row r="73" spans="2:7" ht="20.100000000000001" customHeight="1" x14ac:dyDescent="0.3">
      <c r="B73" s="61" t="s">
        <v>92</v>
      </c>
      <c r="C73" s="60" t="s">
        <v>93</v>
      </c>
    </row>
    <row r="74" spans="2:7" ht="20.100000000000001" customHeight="1" x14ac:dyDescent="0.3">
      <c r="B74" s="64"/>
      <c r="C74" s="60" t="s">
        <v>95</v>
      </c>
    </row>
    <row r="75" spans="2:7" ht="20.100000000000001" customHeight="1" x14ac:dyDescent="0.25">
      <c r="B75" s="62">
        <v>1</v>
      </c>
      <c r="C75" s="63" t="s">
        <v>107</v>
      </c>
    </row>
    <row r="76" spans="2:7" ht="20.100000000000001" customHeight="1" x14ac:dyDescent="0.3">
      <c r="B76" s="67">
        <v>1</v>
      </c>
      <c r="C76" s="68" t="s">
        <v>166</v>
      </c>
    </row>
    <row r="77" spans="2:7" ht="20.100000000000001" customHeight="1" x14ac:dyDescent="0.3">
      <c r="B77" s="67">
        <v>1</v>
      </c>
      <c r="C77" s="63" t="s">
        <v>96</v>
      </c>
    </row>
    <row r="78" spans="2:7" ht="20.100000000000001" customHeight="1" x14ac:dyDescent="0.25">
      <c r="B78" s="62">
        <v>1</v>
      </c>
      <c r="C78" s="63" t="s">
        <v>97</v>
      </c>
    </row>
    <row r="79" spans="2:7" ht="20.100000000000001" customHeight="1" x14ac:dyDescent="0.25">
      <c r="B79" s="62">
        <v>1</v>
      </c>
      <c r="C79" s="63" t="s">
        <v>98</v>
      </c>
    </row>
    <row r="80" spans="2:7" ht="20.100000000000001" customHeight="1" x14ac:dyDescent="0.25">
      <c r="B80" s="62">
        <v>1</v>
      </c>
      <c r="C80" s="63" t="s">
        <v>99</v>
      </c>
    </row>
    <row r="81" spans="2:3" ht="20.100000000000001" customHeight="1" x14ac:dyDescent="0.25">
      <c r="B81" s="62">
        <v>1</v>
      </c>
      <c r="C81" s="63" t="s">
        <v>100</v>
      </c>
    </row>
    <row r="82" spans="2:3" ht="20.100000000000001" customHeight="1" x14ac:dyDescent="0.25">
      <c r="B82" s="62">
        <v>1</v>
      </c>
      <c r="C82" s="63" t="s">
        <v>101</v>
      </c>
    </row>
    <row r="83" spans="2:3" ht="20.100000000000001" customHeight="1" x14ac:dyDescent="0.25">
      <c r="B83" s="62">
        <v>1</v>
      </c>
      <c r="C83" s="63" t="s">
        <v>102</v>
      </c>
    </row>
    <row r="84" spans="2:3" ht="20.100000000000001" customHeight="1" x14ac:dyDescent="0.25">
      <c r="B84" s="62">
        <v>1</v>
      </c>
      <c r="C84" s="63" t="s">
        <v>111</v>
      </c>
    </row>
    <row r="85" spans="2:3" ht="20.100000000000001" customHeight="1" x14ac:dyDescent="0.25">
      <c r="B85" s="62">
        <v>1</v>
      </c>
      <c r="C85" s="63" t="s">
        <v>106</v>
      </c>
    </row>
    <row r="86" spans="2:3" ht="20.100000000000001" customHeight="1" x14ac:dyDescent="0.25">
      <c r="B86" s="62">
        <v>3</v>
      </c>
      <c r="C86" s="63" t="s">
        <v>103</v>
      </c>
    </row>
    <row r="87" spans="2:3" ht="20.100000000000001" customHeight="1" x14ac:dyDescent="0.25">
      <c r="B87" s="62">
        <v>1</v>
      </c>
      <c r="C87" s="63" t="s">
        <v>105</v>
      </c>
    </row>
    <row r="88" spans="2:3" ht="20.100000000000001" customHeight="1" x14ac:dyDescent="0.25">
      <c r="B88" s="62">
        <v>1</v>
      </c>
      <c r="C88" s="63" t="s">
        <v>104</v>
      </c>
    </row>
    <row r="89" spans="2:3" ht="20.100000000000001" customHeight="1" x14ac:dyDescent="0.25">
      <c r="B89" s="62">
        <v>1</v>
      </c>
      <c r="C89" s="63" t="s">
        <v>109</v>
      </c>
    </row>
    <row r="90" spans="2:3" ht="20.100000000000001" customHeight="1" x14ac:dyDescent="0.25">
      <c r="B90" s="62">
        <v>1</v>
      </c>
      <c r="C90" s="63" t="s">
        <v>110</v>
      </c>
    </row>
    <row r="91" spans="2:3" ht="20.100000000000001" customHeight="1" x14ac:dyDescent="0.25">
      <c r="B91" s="62">
        <v>4</v>
      </c>
      <c r="C91" s="63" t="s">
        <v>167</v>
      </c>
    </row>
    <row r="92" spans="2:3" ht="20.100000000000001" customHeight="1" x14ac:dyDescent="0.3">
      <c r="B92" s="67">
        <v>1</v>
      </c>
      <c r="C92" s="68" t="s">
        <v>168</v>
      </c>
    </row>
    <row r="93" spans="2:3" ht="20.100000000000001" customHeight="1" x14ac:dyDescent="0.3">
      <c r="B93" s="61">
        <f>SUM(B75:B92)</f>
        <v>23</v>
      </c>
      <c r="C93" s="60"/>
    </row>
    <row r="94" spans="2:3" ht="20.100000000000001" customHeight="1" x14ac:dyDescent="0.3">
      <c r="B94" s="64"/>
      <c r="C94" s="60"/>
    </row>
    <row r="95" spans="2:3" ht="20.100000000000001" customHeight="1" x14ac:dyDescent="0.3">
      <c r="B95" s="64"/>
      <c r="C95" s="60" t="s">
        <v>94</v>
      </c>
    </row>
    <row r="96" spans="2:3" ht="20.100000000000001" customHeight="1" x14ac:dyDescent="0.25">
      <c r="B96" s="62">
        <v>9</v>
      </c>
      <c r="C96" s="63" t="s">
        <v>112</v>
      </c>
    </row>
    <row r="97" spans="2:3" ht="20.100000000000001" customHeight="1" x14ac:dyDescent="0.25">
      <c r="B97" s="62">
        <v>4</v>
      </c>
      <c r="C97" s="63" t="s">
        <v>113</v>
      </c>
    </row>
    <row r="98" spans="2:3" ht="20.100000000000001" customHeight="1" x14ac:dyDescent="0.25">
      <c r="B98" s="62">
        <v>1</v>
      </c>
      <c r="C98" s="63" t="s">
        <v>115</v>
      </c>
    </row>
    <row r="99" spans="2:3" ht="20.100000000000001" customHeight="1" x14ac:dyDescent="0.25">
      <c r="B99" s="62">
        <v>1</v>
      </c>
      <c r="C99" s="63" t="s">
        <v>116</v>
      </c>
    </row>
    <row r="100" spans="2:3" ht="20.100000000000001" customHeight="1" x14ac:dyDescent="0.25">
      <c r="B100" s="62">
        <v>1</v>
      </c>
      <c r="C100" s="63" t="s">
        <v>108</v>
      </c>
    </row>
    <row r="101" spans="2:3" ht="20.100000000000001" customHeight="1" x14ac:dyDescent="0.25">
      <c r="B101" s="62">
        <v>1</v>
      </c>
      <c r="C101" s="63" t="s">
        <v>169</v>
      </c>
    </row>
    <row r="102" spans="2:3" ht="20.100000000000001" customHeight="1" x14ac:dyDescent="0.25">
      <c r="B102" s="62">
        <v>1</v>
      </c>
      <c r="C102" s="63" t="s">
        <v>114</v>
      </c>
    </row>
    <row r="103" spans="2:3" ht="20.100000000000001" customHeight="1" x14ac:dyDescent="0.25">
      <c r="B103" s="62">
        <v>1</v>
      </c>
      <c r="C103" s="63" t="s">
        <v>117</v>
      </c>
    </row>
    <row r="104" spans="2:3" ht="20.100000000000001" customHeight="1" x14ac:dyDescent="0.25">
      <c r="B104" s="89">
        <v>1</v>
      </c>
      <c r="C104" s="90" t="s">
        <v>170</v>
      </c>
    </row>
    <row r="105" spans="2:3" ht="20.100000000000001" customHeight="1" x14ac:dyDescent="0.25">
      <c r="B105" s="60">
        <f>SUM(B96:B104)</f>
        <v>20</v>
      </c>
      <c r="C105" s="63"/>
    </row>
    <row r="106" spans="2:3" ht="20.100000000000001" customHeight="1" x14ac:dyDescent="0.25">
      <c r="B106" s="62"/>
      <c r="C106" s="63"/>
    </row>
    <row r="107" spans="2:3" ht="20.100000000000001" customHeight="1" x14ac:dyDescent="0.2">
      <c r="B107" s="36"/>
      <c r="C107" s="76" t="s">
        <v>139</v>
      </c>
    </row>
    <row r="108" spans="2:3" ht="20.100000000000001" customHeight="1" x14ac:dyDescent="0.25">
      <c r="B108" s="60" t="s">
        <v>92</v>
      </c>
      <c r="C108" s="76" t="s">
        <v>93</v>
      </c>
    </row>
    <row r="109" spans="2:3" ht="20.100000000000001" customHeight="1" x14ac:dyDescent="0.2">
      <c r="B109" s="36"/>
      <c r="C109" s="76" t="s">
        <v>95</v>
      </c>
    </row>
    <row r="110" spans="2:3" ht="20.100000000000001" customHeight="1" x14ac:dyDescent="0.25">
      <c r="B110" s="62">
        <v>1</v>
      </c>
      <c r="C110" s="63" t="s">
        <v>140</v>
      </c>
    </row>
    <row r="111" spans="2:3" ht="20.100000000000001" customHeight="1" x14ac:dyDescent="0.25">
      <c r="B111" s="62">
        <v>1</v>
      </c>
      <c r="C111" s="63" t="s">
        <v>141</v>
      </c>
    </row>
    <row r="112" spans="2:3" ht="20.100000000000001" customHeight="1" x14ac:dyDescent="0.25">
      <c r="B112" s="62"/>
      <c r="C112" s="60" t="s">
        <v>94</v>
      </c>
    </row>
    <row r="113" spans="2:3" ht="20.100000000000001" customHeight="1" x14ac:dyDescent="0.25">
      <c r="B113" s="62">
        <v>9</v>
      </c>
      <c r="C113" s="63" t="s">
        <v>142</v>
      </c>
    </row>
    <row r="114" spans="2:3" ht="20.100000000000001" customHeight="1" x14ac:dyDescent="0.25">
      <c r="B114" s="62">
        <v>1</v>
      </c>
      <c r="C114" s="63" t="s">
        <v>143</v>
      </c>
    </row>
    <row r="115" spans="2:3" ht="20.100000000000001" customHeight="1" x14ac:dyDescent="0.25">
      <c r="B115" s="60">
        <f>SUM(B110:B114)</f>
        <v>12</v>
      </c>
      <c r="C115" s="63"/>
    </row>
    <row r="116" spans="2:3" ht="20.100000000000001" customHeight="1" x14ac:dyDescent="0.25">
      <c r="B116" s="69"/>
      <c r="C116" s="57"/>
    </row>
    <row r="117" spans="2:3" ht="20.100000000000001" customHeight="1" x14ac:dyDescent="0.25">
      <c r="B117" s="62">
        <v>1</v>
      </c>
      <c r="C117" s="63" t="s">
        <v>118</v>
      </c>
    </row>
    <row r="118" spans="2:3" ht="20.100000000000001" customHeight="1" x14ac:dyDescent="0.3">
      <c r="B118" s="70"/>
      <c r="C118" s="32"/>
    </row>
    <row r="119" spans="2:3" ht="20.100000000000001" customHeight="1" x14ac:dyDescent="0.3">
      <c r="B119" s="65"/>
      <c r="C119" s="66" t="s">
        <v>119</v>
      </c>
    </row>
    <row r="120" spans="2:3" ht="20.100000000000001" customHeight="1" x14ac:dyDescent="0.25">
      <c r="B120" s="71">
        <v>2</v>
      </c>
      <c r="C120" s="72" t="s">
        <v>120</v>
      </c>
    </row>
    <row r="121" spans="2:3" ht="20.100000000000001" customHeight="1" x14ac:dyDescent="0.25">
      <c r="B121" s="71">
        <v>2</v>
      </c>
      <c r="C121" s="72" t="s">
        <v>121</v>
      </c>
    </row>
    <row r="122" spans="2:3" ht="20.100000000000001" customHeight="1" x14ac:dyDescent="0.25">
      <c r="B122" s="71">
        <v>2</v>
      </c>
      <c r="C122" s="72" t="s">
        <v>122</v>
      </c>
    </row>
    <row r="123" spans="2:3" ht="20.100000000000001" customHeight="1" x14ac:dyDescent="0.25">
      <c r="B123" s="71">
        <v>1</v>
      </c>
      <c r="C123" s="72" t="s">
        <v>123</v>
      </c>
    </row>
    <row r="124" spans="2:3" ht="20.100000000000001" customHeight="1" x14ac:dyDescent="0.25">
      <c r="B124" s="71">
        <v>2</v>
      </c>
      <c r="C124" s="72" t="s">
        <v>124</v>
      </c>
    </row>
    <row r="125" spans="2:3" ht="20.100000000000001" customHeight="1" x14ac:dyDescent="0.25">
      <c r="B125" s="71">
        <v>1</v>
      </c>
      <c r="C125" s="72" t="s">
        <v>125</v>
      </c>
    </row>
    <row r="126" spans="2:3" ht="20.100000000000001" customHeight="1" x14ac:dyDescent="0.25">
      <c r="B126" s="71">
        <v>1</v>
      </c>
      <c r="C126" s="72" t="s">
        <v>126</v>
      </c>
    </row>
    <row r="127" spans="2:3" ht="20.100000000000001" customHeight="1" x14ac:dyDescent="0.25">
      <c r="B127" s="71">
        <v>2</v>
      </c>
      <c r="C127" s="72" t="s">
        <v>127</v>
      </c>
    </row>
    <row r="128" spans="2:3" ht="20.100000000000001" customHeight="1" x14ac:dyDescent="0.25">
      <c r="B128" s="71">
        <v>1</v>
      </c>
      <c r="C128" s="72" t="s">
        <v>128</v>
      </c>
    </row>
    <row r="129" spans="2:3" ht="20.100000000000001" customHeight="1" x14ac:dyDescent="0.25">
      <c r="B129" s="71">
        <v>1</v>
      </c>
      <c r="C129" s="72" t="s">
        <v>129</v>
      </c>
    </row>
    <row r="130" spans="2:3" ht="20.100000000000001" customHeight="1" x14ac:dyDescent="0.25">
      <c r="B130" s="71">
        <v>1</v>
      </c>
      <c r="C130" s="72" t="s">
        <v>130</v>
      </c>
    </row>
    <row r="131" spans="2:3" ht="20.100000000000001" customHeight="1" x14ac:dyDescent="0.25">
      <c r="B131" s="71">
        <v>1</v>
      </c>
      <c r="C131" s="72" t="s">
        <v>131</v>
      </c>
    </row>
    <row r="132" spans="2:3" ht="20.100000000000001" customHeight="1" x14ac:dyDescent="0.25">
      <c r="B132" s="71">
        <v>1</v>
      </c>
      <c r="C132" s="72" t="s">
        <v>132</v>
      </c>
    </row>
    <row r="133" spans="2:3" ht="20.100000000000001" customHeight="1" x14ac:dyDescent="0.25">
      <c r="B133" s="71">
        <v>1</v>
      </c>
      <c r="C133" s="72" t="s">
        <v>133</v>
      </c>
    </row>
    <row r="134" spans="2:3" ht="20.100000000000001" customHeight="1" x14ac:dyDescent="0.25">
      <c r="B134" s="71">
        <v>1</v>
      </c>
      <c r="C134" s="72" t="s">
        <v>134</v>
      </c>
    </row>
    <row r="135" spans="2:3" ht="20.100000000000001" customHeight="1" x14ac:dyDescent="0.25">
      <c r="B135" s="71">
        <v>1</v>
      </c>
      <c r="C135" s="72" t="s">
        <v>135</v>
      </c>
    </row>
    <row r="136" spans="2:3" ht="20.100000000000001" customHeight="1" x14ac:dyDescent="0.25">
      <c r="B136" s="71">
        <v>1</v>
      </c>
      <c r="C136" s="72" t="s">
        <v>136</v>
      </c>
    </row>
    <row r="137" spans="2:3" ht="20.100000000000001" customHeight="1" x14ac:dyDescent="0.25">
      <c r="B137" s="71">
        <v>1</v>
      </c>
      <c r="C137" s="72" t="s">
        <v>137</v>
      </c>
    </row>
    <row r="138" spans="2:3" ht="20.100000000000001" customHeight="1" x14ac:dyDescent="0.25">
      <c r="B138" s="71">
        <v>1</v>
      </c>
      <c r="C138" s="72" t="s">
        <v>138</v>
      </c>
    </row>
    <row r="139" spans="2:3" ht="20.100000000000001" customHeight="1" x14ac:dyDescent="0.25">
      <c r="B139" s="73">
        <f>SUM(B120:B138)</f>
        <v>24</v>
      </c>
      <c r="C139" s="72"/>
    </row>
    <row r="140" spans="2:3" ht="20.100000000000001" customHeight="1" x14ac:dyDescent="0.25">
      <c r="B140" s="60"/>
      <c r="C140" s="63"/>
    </row>
    <row r="141" spans="2:3" ht="20.100000000000001" customHeight="1" x14ac:dyDescent="0.2">
      <c r="B141" s="36">
        <v>1</v>
      </c>
      <c r="C141" s="77" t="s">
        <v>144</v>
      </c>
    </row>
    <row r="142" spans="2:3" ht="20.100000000000001" customHeight="1" x14ac:dyDescent="0.2">
      <c r="B142" s="36">
        <v>1</v>
      </c>
      <c r="C142" s="77" t="s">
        <v>145</v>
      </c>
    </row>
    <row r="143" spans="2:3" ht="20.100000000000001" customHeight="1" x14ac:dyDescent="0.2">
      <c r="B143" s="36">
        <v>3</v>
      </c>
      <c r="C143" s="77" t="s">
        <v>146</v>
      </c>
    </row>
    <row r="144" spans="2:3" ht="20.100000000000001" customHeight="1" x14ac:dyDescent="0.2">
      <c r="B144" s="36">
        <v>4</v>
      </c>
      <c r="C144" s="77" t="s">
        <v>147</v>
      </c>
    </row>
    <row r="145" spans="2:3" ht="20.100000000000001" customHeight="1" x14ac:dyDescent="0.2">
      <c r="B145" s="36">
        <v>1</v>
      </c>
      <c r="C145" s="77" t="s">
        <v>148</v>
      </c>
    </row>
    <row r="146" spans="2:3" ht="20.100000000000001" customHeight="1" x14ac:dyDescent="0.2">
      <c r="B146" s="36">
        <v>2</v>
      </c>
      <c r="C146" s="77" t="s">
        <v>149</v>
      </c>
    </row>
    <row r="147" spans="2:3" ht="20.100000000000001" customHeight="1" x14ac:dyDescent="0.25">
      <c r="B147" s="78">
        <f>SUM(B141:B146)</f>
        <v>12</v>
      </c>
      <c r="C147" s="77"/>
    </row>
    <row r="148" spans="2:3" ht="20.100000000000001" customHeight="1" x14ac:dyDescent="0.25">
      <c r="B148" s="74"/>
      <c r="C148" s="75"/>
    </row>
    <row r="149" spans="2:3" ht="20.100000000000001" customHeight="1" x14ac:dyDescent="0.25">
      <c r="B149" s="79"/>
      <c r="C149" s="32"/>
    </row>
    <row r="150" spans="2:3" ht="20.100000000000001" customHeight="1" x14ac:dyDescent="0.25">
      <c r="B150" s="66" t="s">
        <v>171</v>
      </c>
      <c r="C150" s="91" t="s">
        <v>172</v>
      </c>
    </row>
    <row r="151" spans="2:3" ht="20.100000000000001" customHeight="1" x14ac:dyDescent="0.25">
      <c r="B151" s="92"/>
      <c r="C151" s="91" t="s">
        <v>173</v>
      </c>
    </row>
    <row r="152" spans="2:3" ht="20.100000000000001" customHeight="1" x14ac:dyDescent="0.25">
      <c r="B152" s="92"/>
      <c r="C152" s="91" t="s">
        <v>174</v>
      </c>
    </row>
    <row r="153" spans="2:3" ht="20.100000000000001" customHeight="1" x14ac:dyDescent="0.25">
      <c r="B153" s="92"/>
      <c r="C153" s="91" t="s">
        <v>175</v>
      </c>
    </row>
    <row r="154" spans="2:3" ht="20.100000000000001" customHeight="1" x14ac:dyDescent="0.25">
      <c r="B154" s="92"/>
      <c r="C154" s="91" t="s">
        <v>176</v>
      </c>
    </row>
    <row r="155" spans="2:3" ht="20.100000000000001" customHeight="1" x14ac:dyDescent="0.25">
      <c r="B155" s="92"/>
      <c r="C155" s="91"/>
    </row>
    <row r="156" spans="2:3" ht="20.100000000000001" customHeight="1" x14ac:dyDescent="0.25">
      <c r="B156" s="93" t="s">
        <v>9</v>
      </c>
      <c r="C156" s="94" t="s">
        <v>177</v>
      </c>
    </row>
    <row r="157" spans="2:3" ht="20.100000000000001" customHeight="1" x14ac:dyDescent="0.25">
      <c r="B157" s="93"/>
      <c r="C157" s="94" t="s">
        <v>178</v>
      </c>
    </row>
    <row r="158" spans="2:3" ht="20.100000000000001" customHeight="1" x14ac:dyDescent="0.25">
      <c r="B158" s="93"/>
      <c r="C158" s="94" t="s">
        <v>179</v>
      </c>
    </row>
    <row r="159" spans="2:3" ht="20.100000000000001" customHeight="1" x14ac:dyDescent="0.25">
      <c r="B159" s="81"/>
      <c r="C159" s="95"/>
    </row>
    <row r="160" spans="2:3" ht="20.100000000000001" customHeight="1" x14ac:dyDescent="0.25">
      <c r="B160" s="81"/>
      <c r="C160" s="95"/>
    </row>
    <row r="161" spans="1:5" ht="20.100000000000001" customHeight="1" x14ac:dyDescent="0.25">
      <c r="B161"/>
      <c r="C161" s="33"/>
    </row>
    <row r="162" spans="1:5" ht="20.100000000000001" customHeight="1" x14ac:dyDescent="0.2">
      <c r="B162" s="33"/>
      <c r="C162" s="33"/>
    </row>
    <row r="163" spans="1:5" ht="20.100000000000001" customHeight="1" x14ac:dyDescent="0.2">
      <c r="A163" s="32"/>
      <c r="B163" s="33"/>
      <c r="C163" s="33"/>
      <c r="D163" s="80"/>
      <c r="E163" s="80"/>
    </row>
    <row r="164" spans="1:5" ht="20.100000000000001" customHeight="1" thickBot="1" x14ac:dyDescent="0.25">
      <c r="B164" s="32" t="s">
        <v>150</v>
      </c>
      <c r="C164" s="96"/>
      <c r="D164" s="80"/>
      <c r="E164" s="80"/>
    </row>
    <row r="165" spans="1:5" ht="20.100000000000001" customHeight="1" x14ac:dyDescent="0.25">
      <c r="B165"/>
      <c r="C165"/>
      <c r="D165" s="80"/>
      <c r="E165" s="80"/>
    </row>
    <row r="166" spans="1:5" ht="20.100000000000001" customHeight="1" x14ac:dyDescent="0.25">
      <c r="B166"/>
      <c r="C166"/>
      <c r="D166" s="80"/>
      <c r="E166" s="80"/>
    </row>
    <row r="167" spans="1:5" ht="20.100000000000001" customHeight="1" thickBot="1" x14ac:dyDescent="0.25">
      <c r="B167" s="32" t="s">
        <v>151</v>
      </c>
      <c r="C167" s="96"/>
      <c r="D167" s="80"/>
      <c r="E167" s="80"/>
    </row>
    <row r="168" spans="1:5" ht="20.100000000000001" customHeight="1" x14ac:dyDescent="0.25">
      <c r="B168"/>
      <c r="C168"/>
      <c r="D168" s="80"/>
      <c r="E168" s="80"/>
    </row>
    <row r="169" spans="1:5" ht="20.100000000000001" customHeight="1" x14ac:dyDescent="0.25">
      <c r="B169"/>
      <c r="C169"/>
      <c r="D169" s="80"/>
      <c r="E169" s="80"/>
    </row>
    <row r="170" spans="1:5" ht="20.100000000000001" customHeight="1" thickBot="1" x14ac:dyDescent="0.25">
      <c r="B170" s="32" t="s">
        <v>152</v>
      </c>
      <c r="C170" s="96"/>
      <c r="D170" s="80"/>
      <c r="E170" s="80"/>
    </row>
    <row r="171" spans="1:5" ht="20.100000000000001" customHeight="1" x14ac:dyDescent="0.25">
      <c r="B171"/>
      <c r="C171"/>
    </row>
    <row r="172" spans="1:5" ht="20.100000000000001" customHeight="1" x14ac:dyDescent="0.25">
      <c r="B172"/>
      <c r="C172"/>
    </row>
    <row r="173" spans="1:5" ht="20.100000000000001" customHeight="1" thickBot="1" x14ac:dyDescent="0.25">
      <c r="B173" s="32" t="s">
        <v>153</v>
      </c>
      <c r="C173" s="96"/>
    </row>
    <row r="174" spans="1:5" ht="20.100000000000001" customHeight="1" x14ac:dyDescent="0.25">
      <c r="B174"/>
      <c r="C174"/>
    </row>
    <row r="175" spans="1:5" ht="20.100000000000001" customHeight="1" x14ac:dyDescent="0.25">
      <c r="B175"/>
      <c r="C175"/>
    </row>
    <row r="176" spans="1:5" ht="20.100000000000001" customHeight="1" thickBot="1" x14ac:dyDescent="0.25">
      <c r="B176" s="32" t="s">
        <v>154</v>
      </c>
      <c r="C176" s="96"/>
    </row>
  </sheetData>
  <mergeCells count="4">
    <mergeCell ref="C2:D2"/>
    <mergeCell ref="C3:D3"/>
    <mergeCell ref="L3:M4"/>
    <mergeCell ref="A9:B9"/>
  </mergeCells>
  <phoneticPr fontId="28" type="noConversion"/>
  <pageMargins left="0.31496062992125984" right="0.31496062992125984" top="0.55118110236220474" bottom="0.35433070866141736" header="0.31496062992125984" footer="0.31496062992125984"/>
  <pageSetup paperSize="9" scale="4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D9BB5-9478-4AAE-A220-D3B8D1F71C51}">
  <dimension ref="A1:N43"/>
  <sheetViews>
    <sheetView view="pageBreakPreview" zoomScale="60" zoomScaleNormal="100" workbookViewId="0">
      <selection activeCell="C29" sqref="C29"/>
    </sheetView>
  </sheetViews>
  <sheetFormatPr baseColWidth="10" defaultColWidth="11.42578125" defaultRowHeight="20.100000000000001" customHeight="1" x14ac:dyDescent="0.2"/>
  <cols>
    <col min="1" max="1" width="22.710937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24.42578125" style="3" customWidth="1"/>
    <col min="6" max="6" width="14.28515625" style="1" customWidth="1"/>
    <col min="7" max="7" width="18.710937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101" t="s">
        <v>0</v>
      </c>
      <c r="D2" s="102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103" t="s">
        <v>2</v>
      </c>
      <c r="D3" s="104"/>
      <c r="E3" s="12" t="s">
        <v>3</v>
      </c>
      <c r="F3" s="13"/>
      <c r="G3" s="13"/>
      <c r="H3" s="13"/>
      <c r="I3" s="13"/>
      <c r="J3" s="13"/>
      <c r="K3" s="13"/>
      <c r="L3" s="105"/>
      <c r="M3" s="105"/>
      <c r="N3" s="1"/>
    </row>
    <row r="4" spans="1:14" ht="20.100000000000001" customHeight="1" x14ac:dyDescent="0.25">
      <c r="A4" s="15"/>
      <c r="B4" s="15"/>
      <c r="C4" s="15"/>
      <c r="D4" s="15"/>
      <c r="E4" s="15"/>
      <c r="L4" s="105"/>
      <c r="M4" s="105"/>
    </row>
    <row r="5" spans="1:14" ht="20.100000000000001" customHeight="1" x14ac:dyDescent="0.2">
      <c r="A5" s="16" t="s">
        <v>4</v>
      </c>
      <c r="B5" s="16"/>
      <c r="C5" s="17">
        <f ca="1">NOW()</f>
        <v>45225.47894479167</v>
      </c>
      <c r="D5" s="16" t="s">
        <v>5</v>
      </c>
      <c r="E5" s="18">
        <v>20231001522</v>
      </c>
      <c r="L5" s="14"/>
      <c r="M5" s="14"/>
    </row>
    <row r="6" spans="1:14" ht="8.4499999999999993" customHeight="1" x14ac:dyDescent="0.25">
      <c r="A6" s="19"/>
      <c r="B6" s="19"/>
      <c r="C6" s="19"/>
      <c r="D6" s="19"/>
      <c r="E6" s="19"/>
      <c r="L6" s="14"/>
      <c r="M6" s="14"/>
    </row>
    <row r="7" spans="1:14" ht="20.45" customHeight="1" x14ac:dyDescent="0.2">
      <c r="A7" s="16" t="s">
        <v>6</v>
      </c>
      <c r="B7" s="16"/>
      <c r="C7" s="82" t="s">
        <v>155</v>
      </c>
      <c r="D7" s="20" t="s">
        <v>7</v>
      </c>
      <c r="E7" s="84" t="s">
        <v>159</v>
      </c>
      <c r="L7" s="14"/>
      <c r="M7" s="14"/>
    </row>
    <row r="8" spans="1:14" ht="8.4499999999999993" customHeight="1" x14ac:dyDescent="0.25">
      <c r="A8" s="19"/>
      <c r="B8" s="19"/>
      <c r="C8" s="19"/>
      <c r="D8" s="19"/>
      <c r="E8" s="19"/>
      <c r="L8" s="14"/>
      <c r="M8" s="14"/>
    </row>
    <row r="9" spans="1:14" ht="20.100000000000001" customHeight="1" x14ac:dyDescent="0.2">
      <c r="A9" s="106" t="s">
        <v>8</v>
      </c>
      <c r="B9" s="107"/>
      <c r="C9" s="82" t="s">
        <v>155</v>
      </c>
      <c r="D9" s="20" t="s">
        <v>9</v>
      </c>
      <c r="E9" s="21" t="s">
        <v>10</v>
      </c>
      <c r="L9" s="14"/>
      <c r="M9" s="14"/>
    </row>
    <row r="10" spans="1:14" ht="8.4499999999999993" customHeight="1" x14ac:dyDescent="0.25">
      <c r="A10" s="19"/>
      <c r="B10" s="19"/>
      <c r="C10" s="19"/>
      <c r="D10" s="19"/>
      <c r="E10" s="19"/>
      <c r="L10" s="14"/>
      <c r="M10" s="14"/>
    </row>
    <row r="11" spans="1:14" ht="30.6" customHeight="1" x14ac:dyDescent="0.2">
      <c r="A11" s="16" t="s">
        <v>11</v>
      </c>
      <c r="B11" s="16"/>
      <c r="C11" s="83" t="s">
        <v>156</v>
      </c>
      <c r="D11" s="20" t="s">
        <v>12</v>
      </c>
      <c r="E11" s="22" t="s">
        <v>13</v>
      </c>
      <c r="L11" s="14"/>
      <c r="M11" s="14"/>
    </row>
    <row r="12" spans="1:14" ht="8.4499999999999993" customHeight="1" x14ac:dyDescent="0.25">
      <c r="A12" s="19"/>
      <c r="B12" s="19"/>
      <c r="C12" s="19"/>
      <c r="D12" s="19"/>
      <c r="E12" s="19"/>
      <c r="L12" s="23"/>
      <c r="M12" s="23"/>
    </row>
    <row r="13" spans="1:14" ht="20.100000000000001" customHeight="1" x14ac:dyDescent="0.2">
      <c r="A13" s="16" t="s">
        <v>14</v>
      </c>
      <c r="B13" s="16"/>
      <c r="C13" s="17">
        <v>45220</v>
      </c>
      <c r="D13" s="20" t="s">
        <v>15</v>
      </c>
      <c r="E13" s="24" t="s">
        <v>158</v>
      </c>
      <c r="L13" s="23"/>
      <c r="M13" s="23"/>
    </row>
    <row r="14" spans="1:14" ht="8.4499999999999993" customHeight="1" x14ac:dyDescent="0.25">
      <c r="A14" s="19"/>
      <c r="B14" s="19"/>
      <c r="C14" s="19"/>
      <c r="D14" s="19"/>
      <c r="E14" s="19"/>
      <c r="L14" s="25"/>
      <c r="M14" s="25"/>
    </row>
    <row r="15" spans="1:14" ht="20.100000000000001" customHeight="1" x14ac:dyDescent="0.2">
      <c r="A15" s="16" t="s">
        <v>16</v>
      </c>
      <c r="B15" s="16"/>
      <c r="C15" s="22" t="s">
        <v>157</v>
      </c>
      <c r="D15" s="26"/>
      <c r="E15" s="27"/>
      <c r="L15" s="25"/>
      <c r="M15" s="25"/>
    </row>
    <row r="16" spans="1:14" ht="8.4499999999999993" customHeight="1" x14ac:dyDescent="0.25">
      <c r="A16" s="19"/>
      <c r="B16" s="19"/>
      <c r="C16" s="19"/>
      <c r="D16" s="19"/>
      <c r="E16" s="19"/>
      <c r="L16" s="25"/>
      <c r="M16" s="25"/>
    </row>
    <row r="17" spans="1:13" ht="20.100000000000001" customHeight="1" x14ac:dyDescent="0.2">
      <c r="A17" s="16" t="s">
        <v>17</v>
      </c>
      <c r="B17" s="16"/>
      <c r="C17" s="22" t="s">
        <v>184</v>
      </c>
      <c r="D17" s="20" t="s">
        <v>18</v>
      </c>
      <c r="E17" s="24"/>
      <c r="L17" s="25"/>
      <c r="M17" s="25"/>
    </row>
    <row r="18" spans="1:13" ht="8.4499999999999993" customHeight="1" x14ac:dyDescent="0.25">
      <c r="A18" s="19"/>
      <c r="B18" s="19"/>
      <c r="C18" s="19"/>
      <c r="D18" s="19"/>
      <c r="E18" s="19"/>
      <c r="L18" s="28"/>
      <c r="M18" s="28"/>
    </row>
    <row r="19" spans="1:13" ht="20.100000000000001" customHeight="1" x14ac:dyDescent="0.2">
      <c r="A19" s="16" t="s">
        <v>19</v>
      </c>
      <c r="B19" s="16"/>
      <c r="C19" s="29"/>
      <c r="D19" s="30"/>
      <c r="E19" s="31"/>
      <c r="L19" s="28"/>
      <c r="M19" s="28"/>
    </row>
    <row r="20" spans="1:13" ht="20.100000000000001" customHeight="1" x14ac:dyDescent="0.2">
      <c r="A20" s="32"/>
      <c r="B20" s="33"/>
      <c r="C20" s="32"/>
      <c r="D20" s="32"/>
      <c r="E20" s="32"/>
      <c r="L20" s="28"/>
      <c r="M20" s="28"/>
    </row>
    <row r="21" spans="1:13" ht="30" customHeight="1" x14ac:dyDescent="0.2">
      <c r="A21" s="34" t="s">
        <v>20</v>
      </c>
      <c r="B21" s="34" t="s">
        <v>21</v>
      </c>
      <c r="C21" s="34" t="s">
        <v>22</v>
      </c>
      <c r="D21" s="34" t="s">
        <v>23</v>
      </c>
      <c r="E21" s="34" t="s">
        <v>24</v>
      </c>
      <c r="F21" s="85" t="s">
        <v>160</v>
      </c>
      <c r="G21" s="85" t="s">
        <v>161</v>
      </c>
      <c r="L21" s="28"/>
      <c r="M21" s="28"/>
    </row>
    <row r="22" spans="1:13" ht="20.100000000000001" customHeight="1" x14ac:dyDescent="0.2">
      <c r="A22" s="100">
        <v>871900075999</v>
      </c>
      <c r="B22" s="99" t="s">
        <v>185</v>
      </c>
      <c r="C22" s="55" t="s">
        <v>186</v>
      </c>
      <c r="D22" s="97">
        <v>1</v>
      </c>
      <c r="E22" s="39"/>
      <c r="F22" s="86">
        <v>100</v>
      </c>
      <c r="G22" s="86">
        <f t="shared" ref="G22" si="0">+D22*F22</f>
        <v>100</v>
      </c>
    </row>
    <row r="23" spans="1:13" ht="20.100000000000001" customHeight="1" x14ac:dyDescent="0.25">
      <c r="B23" s="56"/>
      <c r="C23" s="57"/>
      <c r="F23" s="98" t="s">
        <v>162</v>
      </c>
      <c r="G23" s="87">
        <f>SUM(G22:G22)</f>
        <v>100</v>
      </c>
    </row>
    <row r="24" spans="1:13" ht="20.100000000000001" customHeight="1" x14ac:dyDescent="0.25">
      <c r="B24" s="56"/>
      <c r="C24" s="57"/>
      <c r="F24" s="98" t="s">
        <v>163</v>
      </c>
      <c r="G24" s="88">
        <f>+G23*0.12</f>
        <v>12</v>
      </c>
    </row>
    <row r="25" spans="1:13" ht="20.100000000000001" customHeight="1" x14ac:dyDescent="0.25">
      <c r="B25" s="56"/>
      <c r="C25" s="57"/>
      <c r="F25" s="98" t="s">
        <v>164</v>
      </c>
      <c r="G25" s="88">
        <f>+G23+G24</f>
        <v>112</v>
      </c>
    </row>
    <row r="26" spans="1:13" ht="20.100000000000001" customHeight="1" x14ac:dyDescent="0.25">
      <c r="B26" s="56"/>
      <c r="C26" s="57"/>
    </row>
    <row r="27" spans="1:13" ht="20.100000000000001" customHeight="1" x14ac:dyDescent="0.25">
      <c r="B27" s="56"/>
      <c r="C27" s="57"/>
    </row>
    <row r="28" spans="1:13" ht="20.100000000000001" customHeight="1" x14ac:dyDescent="0.25">
      <c r="B28" s="56"/>
      <c r="C28" s="57"/>
    </row>
    <row r="29" spans="1:13" ht="20.100000000000001" customHeight="1" x14ac:dyDescent="0.2">
      <c r="B29" s="33"/>
      <c r="C29" s="33"/>
    </row>
    <row r="30" spans="1:13" ht="20.100000000000001" customHeight="1" x14ac:dyDescent="0.2">
      <c r="A30" s="32"/>
      <c r="B30" s="33"/>
      <c r="C30" s="33"/>
      <c r="D30" s="80"/>
      <c r="E30" s="80"/>
    </row>
    <row r="31" spans="1:13" ht="20.100000000000001" customHeight="1" thickBot="1" x14ac:dyDescent="0.25">
      <c r="B31" s="32" t="s">
        <v>150</v>
      </c>
      <c r="C31" s="96"/>
      <c r="D31" s="80"/>
      <c r="E31" s="80"/>
    </row>
    <row r="32" spans="1:13" ht="20.100000000000001" customHeight="1" x14ac:dyDescent="0.25">
      <c r="B32"/>
      <c r="C32"/>
      <c r="D32" s="80"/>
      <c r="E32" s="80"/>
    </row>
    <row r="33" spans="2:5" ht="20.100000000000001" customHeight="1" x14ac:dyDescent="0.25">
      <c r="B33"/>
      <c r="C33"/>
      <c r="D33" s="80"/>
      <c r="E33" s="80"/>
    </row>
    <row r="34" spans="2:5" ht="20.100000000000001" customHeight="1" thickBot="1" x14ac:dyDescent="0.25">
      <c r="B34" s="32" t="s">
        <v>151</v>
      </c>
      <c r="C34" s="96"/>
      <c r="D34" s="80"/>
      <c r="E34" s="80"/>
    </row>
    <row r="35" spans="2:5" ht="20.100000000000001" customHeight="1" x14ac:dyDescent="0.25">
      <c r="B35"/>
      <c r="C35"/>
      <c r="D35" s="80"/>
      <c r="E35" s="80"/>
    </row>
    <row r="36" spans="2:5" ht="20.100000000000001" customHeight="1" x14ac:dyDescent="0.25">
      <c r="B36"/>
      <c r="C36"/>
      <c r="D36" s="80"/>
      <c r="E36" s="80"/>
    </row>
    <row r="37" spans="2:5" ht="20.100000000000001" customHeight="1" thickBot="1" x14ac:dyDescent="0.25">
      <c r="B37" s="32" t="s">
        <v>152</v>
      </c>
      <c r="C37" s="96"/>
      <c r="D37" s="80"/>
      <c r="E37" s="80"/>
    </row>
    <row r="38" spans="2:5" ht="20.100000000000001" customHeight="1" x14ac:dyDescent="0.25">
      <c r="B38"/>
      <c r="C38"/>
    </row>
    <row r="39" spans="2:5" ht="20.100000000000001" customHeight="1" x14ac:dyDescent="0.25">
      <c r="B39"/>
      <c r="C39"/>
    </row>
    <row r="40" spans="2:5" ht="20.100000000000001" customHeight="1" thickBot="1" x14ac:dyDescent="0.25">
      <c r="B40" s="32" t="s">
        <v>153</v>
      </c>
      <c r="C40" s="96"/>
    </row>
    <row r="41" spans="2:5" ht="20.100000000000001" customHeight="1" x14ac:dyDescent="0.25">
      <c r="B41"/>
      <c r="C41"/>
    </row>
    <row r="42" spans="2:5" ht="20.100000000000001" customHeight="1" x14ac:dyDescent="0.25">
      <c r="B42"/>
      <c r="C42"/>
    </row>
    <row r="43" spans="2:5" ht="20.100000000000001" customHeight="1" thickBot="1" x14ac:dyDescent="0.25">
      <c r="B43" s="32" t="s">
        <v>154</v>
      </c>
      <c r="C43" s="96"/>
    </row>
  </sheetData>
  <mergeCells count="4">
    <mergeCell ref="C2:D2"/>
    <mergeCell ref="C3:D3"/>
    <mergeCell ref="L3:M4"/>
    <mergeCell ref="A9:B9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2023-10-23T17:08:49Z</cp:lastPrinted>
  <dcterms:created xsi:type="dcterms:W3CDTF">2023-10-21T02:39:39Z</dcterms:created>
  <dcterms:modified xsi:type="dcterms:W3CDTF">2023-10-26T16:29:40Z</dcterms:modified>
</cp:coreProperties>
</file>