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B9B8785-ADED-480A-8D05-B4E973E72AE8}" xr6:coauthVersionLast="47" xr6:coauthVersionMax="47" xr10:uidLastSave="{00000000-0000-0000-0000-000000000000}"/>
  <bookViews>
    <workbookView xWindow="-120" yWindow="-120" windowWidth="29040" windowHeight="15840" xr2:uid="{B90C56F0-61DC-4FD9-BC81-DBE892533FD5}"/>
  </bookViews>
  <sheets>
    <sheet name="Hoja1" sheetId="1" r:id="rId1"/>
  </sheets>
  <definedNames>
    <definedName name="_xlnm.Print_Area" localSheetId="0">Hoja1!$A$1:$G$210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B102" i="1"/>
  <c r="B89" i="1"/>
  <c r="D39" i="1"/>
  <c r="B181" i="1" l="1"/>
  <c r="B173" i="1"/>
  <c r="B149" i="1"/>
  <c r="B139" i="1"/>
  <c r="B127" i="1"/>
  <c r="G70" i="1"/>
  <c r="G69" i="1"/>
  <c r="G68" i="1"/>
  <c r="D67" i="1"/>
  <c r="G66" i="1"/>
  <c r="G65" i="1"/>
  <c r="G64" i="1"/>
  <c r="G63" i="1"/>
  <c r="G62" i="1"/>
  <c r="G61" i="1"/>
  <c r="G60" i="1"/>
  <c r="D59" i="1"/>
  <c r="G58" i="1"/>
  <c r="G57" i="1"/>
  <c r="G56" i="1"/>
  <c r="G55" i="1"/>
  <c r="G54" i="1"/>
  <c r="G53" i="1"/>
  <c r="G52" i="1"/>
  <c r="G51" i="1"/>
  <c r="G50" i="1"/>
  <c r="D49" i="1"/>
  <c r="G48" i="1"/>
  <c r="G47" i="1"/>
  <c r="G46" i="1"/>
  <c r="G45" i="1"/>
  <c r="D44" i="1"/>
  <c r="G43" i="1"/>
  <c r="G42" i="1"/>
  <c r="G41" i="1"/>
  <c r="G40" i="1"/>
  <c r="D31" i="1"/>
  <c r="G30" i="1"/>
  <c r="G29" i="1"/>
  <c r="G28" i="1"/>
  <c r="G27" i="1"/>
  <c r="G26" i="1"/>
  <c r="G25" i="1"/>
  <c r="G24" i="1"/>
  <c r="G23" i="1"/>
  <c r="G22" i="1"/>
  <c r="C5" i="1"/>
  <c r="G71" i="1" l="1"/>
  <c r="G72" i="1" s="1"/>
  <c r="G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15CCD465-9FBF-476D-B24C-170FC17EF1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97863308-539C-48E4-B1FA-EBFE3122A50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2523EB9-84D4-49E4-B3A5-4FCA4A6F33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880E91A-9B40-4441-A8DC-7FA4805D34D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<sst xmlns="http://schemas.openxmlformats.org/spreadsheetml/2006/main" count="231" uniqueCount="221">
  <si>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</si>
  <si>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</si>
  <si>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</si>
  <si>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</si>
  <si>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</si>
  <si>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</si>
  <si>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</si>
  <si>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</si>
  <si>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</si>
  <si>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</si>
  <si>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</si>
  <si>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</si>
  <si>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</si>
  <si>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</si>
  <si>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</si>
  <si>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</si>
  <si>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</si>
  <si>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</si>
  <si>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</si>
  <si>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</si>
  <si>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</si>
  <si>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</si>
  <si>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</si>
  <si>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</si>
  <si>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</si>
  <si>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</si>
  <si>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</si>
  <si>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</si>
  <si>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</si>
  <si>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</si>
  <si>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C30410039</t>
  </si>
  <si>
    <t>DIAMOND™ CO-CR-MO BIPOLAR HEAD 39# (F39/F24)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</si>
  <si>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</si>
  <si>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</si>
  <si>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</si>
  <si>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</si>
  <si>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</si>
  <si>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</si>
  <si>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</si>
  <si>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</si>
  <si>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</si>
  <si>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</si>
  <si>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</si>
  <si>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</si>
  <si>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</si>
  <si>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</si>
  <si>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</si>
  <si>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</si>
  <si>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</si>
  <si>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</si>
  <si>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</si>
  <si>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</si>
  <si>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</si>
  <si>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</si>
  <si>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</si>
  <si>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</si>
  <si>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</si>
  <si>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</si>
  <si>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</si>
  <si>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</si>
  <si>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</si>
  <si>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</si>
  <si>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</si>
  <si>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</si>
  <si>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</si>
  <si>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</si>
  <si>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</si>
  <si>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</si>
  <si>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</si>
  <si>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</si>
  <si>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</si>
  <si>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</si>
  <si>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</si>
  <si>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</si>
  <si>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</si>
  <si>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</si>
  <si>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</si>
  <si>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</si>
  <si>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</si>
  <si>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</si>
  <si>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</si>
  <si>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</si>
  <si>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</si>
  <si>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</si>
  <si>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</si>
  <si>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</si>
  <si>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</si>
  <si>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</si>
  <si>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</si>
  <si>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</si>
  <si>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</si>
  <si>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</si>
  <si>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</si>
  <si>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</si>
  <si>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</si>
  <si>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OSEO CON ANTIBIOTICO (GENTAMICINA)</t>
  </si>
  <si>
    <t>CAMPO DESECHABLE  EN U</t>
  </si>
  <si>
    <t>F252.6545-50ZP</t>
  </si>
  <si>
    <t>C5-13393</t>
  </si>
  <si>
    <t>IOBAN</t>
  </si>
  <si>
    <t xml:space="preserve">SUBTOTAL </t>
  </si>
  <si>
    <t>IVA 12%</t>
  </si>
  <si>
    <t>TOTAL</t>
  </si>
  <si>
    <t>PROTESIS DE CADERA</t>
  </si>
  <si>
    <t>INSTRUMENTAL PARA FEMUR # 2</t>
  </si>
  <si>
    <t>CANTIDAD</t>
  </si>
  <si>
    <t>DESCRIPCION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</si>
  <si>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</si>
  <si>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</si>
  <si>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</si>
  <si>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</si>
  <si>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</si>
  <si>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</si>
  <si>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</si>
  <si>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</si>
  <si>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</si>
  <si>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</si>
  <si>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</si>
  <si>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</si>
  <si>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</si>
  <si>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</si>
  <si>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</si>
  <si>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</si>
  <si>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</si>
  <si>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</si>
  <si>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</si>
  <si>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BANDEJA INFERIOR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</si>
  <si>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</si>
  <si>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</si>
  <si>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</si>
  <si>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</si>
  <si>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</si>
  <si>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</si>
  <si>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</si>
  <si>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</si>
  <si>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</si>
  <si>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</si>
  <si>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</si>
  <si>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</si>
  <si>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</si>
  <si>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</si>
  <si>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</si>
  <si>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</si>
  <si>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</si>
  <si>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</si>
  <si>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</si>
  <si>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</si>
  <si>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</si>
  <si>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</si>
  <si>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</si>
  <si>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</si>
  <si>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</si>
  <si>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</si>
  <si>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</si>
  <si>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</si>
  <si>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</si>
  <si>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</si>
  <si>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</si>
  <si>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</si>
  <si>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</si>
  <si>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</si>
  <si>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</si>
  <si>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ADAPTADORES ANCLAJE RAPIDO</t>
  </si>
  <si>
    <t>HOJAS DE SIERRA</t>
  </si>
  <si>
    <t>LLAVES JACOBS</t>
  </si>
  <si>
    <t>BATERIAS NEGRAS DESOUTTER 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</si>
  <si>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</si>
  <si>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</si>
  <si>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</si>
  <si>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</si>
  <si>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</si>
  <si>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</si>
  <si>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</si>
  <si>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</si>
  <si>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</si>
  <si>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</si>
  <si>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</si>
  <si>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</si>
  <si>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</si>
  <si>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</si>
  <si>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LAMA</t>
  </si>
  <si>
    <t>8:00AM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</si>
  <si>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</si>
  <si>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</si>
  <si>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</si>
  <si>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</si>
  <si>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</si>
  <si>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</si>
  <si>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</si>
  <si>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</si>
  <si>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</si>
  <si>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</si>
  <si>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</si>
  <si>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</si>
  <si>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</si>
  <si>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</si>
  <si>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</si>
  <si>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</si>
  <si>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</si>
  <si>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</si>
  <si>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</si>
  <si>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</si>
  <si>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</si>
  <si>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</si>
  <si>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</si>
  <si>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</si>
  <si>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</si>
  <si>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</si>
  <si>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</si>
  <si>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</si>
  <si>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</si>
  <si>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</si>
  <si>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</si>
  <si>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</si>
  <si>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</si>
  <si>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</si>
  <si>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</si>
  <si>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</si>
  <si>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MOTOR CADERA DESOUTTLER # 2</t>
  </si>
  <si>
    <t>MOTOR SIERRA CADERA DESOUTTLER # 2</t>
  </si>
  <si>
    <t>C30410041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</si>
</sst>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  <numFmt numFmtId="167" formatCode="_ [$$-300A]* #,##0.00_ ;_ [$$-300A]* \-#,##0.00_ ;_ [$$-300A]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1" applyFont="1" applyBorder="1"/>
    <xf numFmtId="0" fontId="8" fillId="0" borderId="7" xfId="1" applyFont="1" applyBorder="1"/>
    <xf numFmtId="0" fontId="4" fillId="0" borderId="8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8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9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9" xfId="0" quotePrefix="1" applyNumberFormat="1" applyFont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1" fillId="5" borderId="9" xfId="0" applyFont="1" applyFill="1" applyBorder="1" applyAlignment="1" applyProtection="1">
      <alignment horizontal="center" vertical="center" wrapText="1" readingOrder="1"/>
      <protection locked="0"/>
    </xf>
    <xf numFmtId="0" fontId="16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>
      <alignment wrapText="1"/>
    </xf>
    <xf numFmtId="4" fontId="18" fillId="0" borderId="9" xfId="0" applyNumberFormat="1" applyFont="1" applyBorder="1"/>
    <xf numFmtId="0" fontId="2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9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9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9" xfId="1" applyFont="1" applyBorder="1" applyAlignment="1">
      <alignment horizontal="left"/>
    </xf>
    <xf numFmtId="0" fontId="16" fillId="2" borderId="9" xfId="1" applyFont="1" applyFill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2" fillId="0" borderId="9" xfId="0" applyFont="1" applyBorder="1"/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8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wrapText="1"/>
    </xf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165" fontId="19" fillId="0" borderId="9" xfId="1" applyNumberFormat="1" applyFont="1" applyBorder="1" applyAlignment="1">
      <alignment wrapText="1"/>
    </xf>
    <xf numFmtId="165" fontId="19" fillId="0" borderId="11" xfId="2" applyNumberFormat="1" applyFont="1" applyBorder="1" applyAlignment="1">
      <alignment horizontal="right"/>
    </xf>
    <xf numFmtId="165" fontId="19" fillId="0" borderId="9" xfId="2" applyNumberFormat="1" applyFont="1" applyBorder="1" applyAlignment="1">
      <alignment horizontal="right"/>
    </xf>
    <xf numFmtId="0" fontId="0" fillId="0" borderId="9" xfId="0" applyBorder="1"/>
    <xf numFmtId="0" fontId="3" fillId="0" borderId="9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9" xfId="0" applyFont="1" applyBorder="1"/>
    <xf numFmtId="0" fontId="23" fillId="0" borderId="9" xfId="0" applyFont="1" applyBorder="1" applyAlignment="1">
      <alignment horizontal="center"/>
    </xf>
    <xf numFmtId="0" fontId="23" fillId="0" borderId="9" xfId="0" applyFont="1" applyBorder="1"/>
    <xf numFmtId="0" fontId="20" fillId="0" borderId="9" xfId="0" applyFont="1" applyBorder="1" applyAlignment="1">
      <alignment horizontal="center"/>
    </xf>
    <xf numFmtId="0" fontId="23" fillId="0" borderId="9" xfId="0" applyFont="1" applyBorder="1" applyAlignment="1">
      <alignment horizontal="left"/>
    </xf>
    <xf numFmtId="0" fontId="24" fillId="0" borderId="9" xfId="0" applyFont="1" applyBorder="1" applyAlignment="1">
      <alignment horizontal="center" vertical="center"/>
    </xf>
    <xf numFmtId="0" fontId="24" fillId="0" borderId="9" xfId="0" applyFont="1" applyBorder="1"/>
    <xf numFmtId="0" fontId="21" fillId="0" borderId="9" xfId="0" applyFont="1" applyBorder="1" applyAlignment="1" applyProtection="1">
      <alignment horizontal="center" vertical="top" wrapText="1" readingOrder="1"/>
      <protection locked="0"/>
    </xf>
    <xf numFmtId="49" fontId="21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23" fillId="2" borderId="9" xfId="0" applyFont="1" applyFill="1" applyBorder="1"/>
    <xf numFmtId="0" fontId="21" fillId="2" borderId="9" xfId="0" applyFont="1" applyFill="1" applyBorder="1" applyAlignment="1">
      <alignment horizont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3" fillId="2" borderId="0" xfId="0" applyFont="1" applyFill="1"/>
    <xf numFmtId="0" fontId="19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3" fillId="0" borderId="0" xfId="0" applyFont="1"/>
    <xf numFmtId="0" fontId="21" fillId="0" borderId="0" xfId="0" applyFont="1"/>
    <xf numFmtId="0" fontId="18" fillId="2" borderId="0" xfId="0" applyFont="1" applyFill="1"/>
    <xf numFmtId="0" fontId="18" fillId="0" borderId="12" xfId="0" applyFont="1" applyBorder="1"/>
    <xf numFmtId="167" fontId="2" fillId="0" borderId="9" xfId="0" applyNumberFormat="1" applyFont="1" applyBorder="1" applyAlignment="1">
      <alignment wrapText="1"/>
    </xf>
    <xf numFmtId="167" fontId="2" fillId="0" borderId="9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</cellXfs>
  <cellStyles count="3">
    <cellStyle name="Moneda 2" xfId="2" xr:uid="{08F9ED1A-C5CD-4A38-8D06-E7E2CC3A429D}"/>
    <cellStyle name="Normal" xfId="0" builtinId="0"/>
    <cellStyle name="Normal 2" xfId="1" xr:uid="{3D151AFC-A45F-499A-B4D9-D05366F64F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B4E6F5-DE3D-449D-9EC6-1B0B640956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7D03-03CA-4687-8E9A-5DF24A006E9F}">
  <dimension ref="A1:N210"/>
  <sheetViews>
    <sheetView tabSelected="1" view="pageBreakPreview" zoomScaleNormal="100" zoomScaleSheetLayoutView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4.42578125" style="3" customWidth="1"/>
    <col min="6" max="6" width="14.28515625" style="1" customWidth="1"/>
    <col min="7" max="7" width="18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102" t="s">
        <v>0</v>
      </c>
      <c r="D2" s="103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104" t="s">
        <v>2</v>
      </c>
      <c r="D3" s="105"/>
      <c r="E3" s="12" t="s">
        <v>3</v>
      </c>
      <c r="F3" s="13"/>
      <c r="G3" s="13"/>
      <c r="H3" s="13"/>
      <c r="I3" s="13"/>
      <c r="J3" s="13"/>
      <c r="K3" s="13"/>
      <c r="L3" s="106"/>
      <c r="M3" s="106"/>
      <c r="N3" s="1"/>
    </row>
    <row r="4" spans="1:14" ht="20.100000000000001" customHeight="1" x14ac:dyDescent="0.25">
      <c r="A4" s="15"/>
      <c r="B4" s="15"/>
      <c r="C4" s="15"/>
      <c r="D4" s="15"/>
      <c r="E4" s="15"/>
      <c r="L4" s="106"/>
      <c r="M4" s="106"/>
    </row>
    <row r="5" spans="1:14" ht="20.100000000000001" customHeight="1" x14ac:dyDescent="0.2">
      <c r="A5" s="16" t="s">
        <v>4</v>
      </c>
      <c r="B5" s="16"/>
      <c r="C5" s="17">
        <f ca="1">NOW()</f>
        <v>45225.396118171295</v>
      </c>
      <c r="D5" s="16" t="s">
        <v>5</v>
      </c>
      <c r="E5" s="18">
        <v>20231001552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7</v>
      </c>
      <c r="D7" s="21" t="s">
        <v>8</v>
      </c>
      <c r="E7" s="22" t="s">
        <v>9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107" t="s">
        <v>10</v>
      </c>
      <c r="B9" s="108"/>
      <c r="C9" s="20" t="s">
        <v>7</v>
      </c>
      <c r="D9" s="21" t="s">
        <v>11</v>
      </c>
      <c r="E9" s="23" t="s">
        <v>12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13</v>
      </c>
      <c r="B11" s="16"/>
      <c r="C11" s="24" t="s">
        <v>14</v>
      </c>
      <c r="D11" s="21" t="s">
        <v>15</v>
      </c>
      <c r="E11" s="25" t="s">
        <v>16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6"/>
      <c r="M12" s="26"/>
    </row>
    <row r="13" spans="1:14" ht="20.100000000000001" customHeight="1" x14ac:dyDescent="0.2">
      <c r="A13" s="16" t="s">
        <v>17</v>
      </c>
      <c r="B13" s="16"/>
      <c r="C13" s="17">
        <v>45225</v>
      </c>
      <c r="D13" s="21" t="s">
        <v>18</v>
      </c>
      <c r="E13" s="27" t="s">
        <v>181</v>
      </c>
      <c r="L13" s="26"/>
      <c r="M13" s="26"/>
    </row>
    <row r="14" spans="1:14" ht="8.4499999999999993" customHeight="1" x14ac:dyDescent="0.25">
      <c r="A14" s="19"/>
      <c r="B14" s="19"/>
      <c r="C14" s="19"/>
      <c r="D14" s="19"/>
      <c r="E14" s="19"/>
      <c r="L14" s="28"/>
      <c r="M14" s="28"/>
    </row>
    <row r="15" spans="1:14" ht="20.100000000000001" customHeight="1" x14ac:dyDescent="0.2">
      <c r="A15" s="16" t="s">
        <v>19</v>
      </c>
      <c r="B15" s="16"/>
      <c r="C15" s="25" t="s">
        <v>180</v>
      </c>
      <c r="D15" s="29"/>
      <c r="E15" s="30"/>
      <c r="L15" s="28"/>
      <c r="M15" s="28"/>
    </row>
    <row r="16" spans="1:14" ht="8.4499999999999993" customHeight="1" x14ac:dyDescent="0.25">
      <c r="A16" s="19"/>
      <c r="B16" s="19"/>
      <c r="C16" s="19"/>
      <c r="D16" s="19"/>
      <c r="E16" s="19"/>
      <c r="L16" s="28"/>
      <c r="M16" s="28"/>
    </row>
    <row r="17" spans="1:13" ht="20.100000000000001" customHeight="1" x14ac:dyDescent="0.2">
      <c r="A17" s="16" t="s">
        <v>20</v>
      </c>
      <c r="B17" s="16"/>
      <c r="C17" s="25"/>
      <c r="D17" s="21" t="s">
        <v>21</v>
      </c>
      <c r="E17" s="27"/>
      <c r="L17" s="28"/>
      <c r="M17" s="28"/>
    </row>
    <row r="18" spans="1:13" ht="8.4499999999999993" customHeight="1" x14ac:dyDescent="0.25">
      <c r="A18" s="19"/>
      <c r="B18" s="19"/>
      <c r="C18" s="19"/>
      <c r="D18" s="19"/>
      <c r="E18" s="19"/>
      <c r="L18" s="31"/>
      <c r="M18" s="31"/>
    </row>
    <row r="19" spans="1:13" ht="20.100000000000001" customHeight="1" x14ac:dyDescent="0.2">
      <c r="A19" s="16" t="s">
        <v>22</v>
      </c>
      <c r="B19" s="16"/>
      <c r="C19" s="32"/>
      <c r="D19" s="33"/>
      <c r="E19" s="34"/>
      <c r="L19" s="31"/>
      <c r="M19" s="31"/>
    </row>
    <row r="20" spans="1:13" ht="20.100000000000001" customHeight="1" x14ac:dyDescent="0.2">
      <c r="A20" s="35"/>
      <c r="B20" s="36"/>
      <c r="C20" s="35"/>
      <c r="D20" s="35"/>
      <c r="E20" s="35"/>
      <c r="L20" s="31"/>
      <c r="M20" s="31"/>
    </row>
    <row r="21" spans="1:13" ht="30" customHeight="1" x14ac:dyDescent="0.2">
      <c r="A21" s="37" t="s">
        <v>23</v>
      </c>
      <c r="B21" s="37" t="s">
        <v>24</v>
      </c>
      <c r="C21" s="37" t="s">
        <v>25</v>
      </c>
      <c r="D21" s="37" t="s">
        <v>26</v>
      </c>
      <c r="E21" s="37" t="s">
        <v>27</v>
      </c>
      <c r="F21" s="38" t="s">
        <v>28</v>
      </c>
      <c r="G21" s="38" t="s">
        <v>29</v>
      </c>
      <c r="L21" s="31"/>
      <c r="M21" s="31"/>
    </row>
    <row r="22" spans="1:13" s="45" customFormat="1" ht="20.100000000000001" customHeight="1" x14ac:dyDescent="0.2">
      <c r="A22" s="39" t="s">
        <v>30</v>
      </c>
      <c r="B22" s="40">
        <v>2100078749</v>
      </c>
      <c r="C22" s="41" t="s">
        <v>31</v>
      </c>
      <c r="D22" s="42">
        <v>1</v>
      </c>
      <c r="E22" s="43"/>
      <c r="F22" s="100">
        <v>1014.29</v>
      </c>
      <c r="G22" s="44">
        <f t="shared" ref="G22:G30" si="0">+D22*F22</f>
        <v>1014.29</v>
      </c>
      <c r="L22" s="31"/>
      <c r="M22" s="31"/>
    </row>
    <row r="23" spans="1:13" s="45" customFormat="1" ht="20.100000000000001" customHeight="1" x14ac:dyDescent="0.2">
      <c r="A23" s="109" t="s">
        <v>220</v>
      </c>
      <c r="B23" s="110">
        <v>2300038656</v>
      </c>
      <c r="C23" s="41" t="s">
        <v>32</v>
      </c>
      <c r="D23" s="42">
        <v>1</v>
      </c>
      <c r="E23" s="43"/>
      <c r="F23" s="100">
        <v>1014.29</v>
      </c>
      <c r="G23" s="44">
        <f t="shared" si="0"/>
        <v>1014.29</v>
      </c>
      <c r="L23" s="31"/>
      <c r="M23" s="31"/>
    </row>
    <row r="24" spans="1:13" s="45" customFormat="1" ht="20.100000000000001" customHeight="1" x14ac:dyDescent="0.2">
      <c r="A24" s="39" t="s">
        <v>33</v>
      </c>
      <c r="B24" s="40">
        <v>2300038658</v>
      </c>
      <c r="C24" s="41" t="s">
        <v>34</v>
      </c>
      <c r="D24" s="42">
        <v>1</v>
      </c>
      <c r="E24" s="43"/>
      <c r="F24" s="100">
        <v>1014.29</v>
      </c>
      <c r="G24" s="44">
        <f t="shared" si="0"/>
        <v>1014.29</v>
      </c>
      <c r="L24" s="31"/>
      <c r="M24" s="31"/>
    </row>
    <row r="25" spans="1:13" s="45" customFormat="1" ht="20.100000000000001" customHeight="1" x14ac:dyDescent="0.2">
      <c r="A25" s="39" t="s">
        <v>35</v>
      </c>
      <c r="B25" s="40">
        <v>2200099692</v>
      </c>
      <c r="C25" s="41" t="s">
        <v>36</v>
      </c>
      <c r="D25" s="42">
        <v>1</v>
      </c>
      <c r="E25" s="43"/>
      <c r="F25" s="100">
        <v>1014.29</v>
      </c>
      <c r="G25" s="44">
        <f t="shared" si="0"/>
        <v>1014.29</v>
      </c>
      <c r="L25" s="31"/>
      <c r="M25" s="31"/>
    </row>
    <row r="26" spans="1:13" s="45" customFormat="1" ht="20.100000000000001" customHeight="1" x14ac:dyDescent="0.2">
      <c r="A26" s="39" t="s">
        <v>37</v>
      </c>
      <c r="B26" s="40">
        <v>2200116243</v>
      </c>
      <c r="C26" s="41" t="s">
        <v>38</v>
      </c>
      <c r="D26" s="42">
        <v>1</v>
      </c>
      <c r="E26" s="43"/>
      <c r="F26" s="100">
        <v>1014.29</v>
      </c>
      <c r="G26" s="44">
        <f t="shared" si="0"/>
        <v>1014.29</v>
      </c>
      <c r="L26" s="31"/>
      <c r="M26" s="31"/>
    </row>
    <row r="27" spans="1:13" s="45" customFormat="1" ht="20.100000000000001" customHeight="1" x14ac:dyDescent="0.2">
      <c r="A27" s="39" t="s">
        <v>39</v>
      </c>
      <c r="B27" s="40">
        <v>2200080912</v>
      </c>
      <c r="C27" s="41" t="s">
        <v>40</v>
      </c>
      <c r="D27" s="42">
        <v>1</v>
      </c>
      <c r="E27" s="43"/>
      <c r="F27" s="100">
        <v>1014.29</v>
      </c>
      <c r="G27" s="44">
        <f t="shared" si="0"/>
        <v>1014.29</v>
      </c>
      <c r="L27" s="31"/>
      <c r="M27" s="31"/>
    </row>
    <row r="28" spans="1:13" s="45" customFormat="1" ht="20.100000000000001" customHeight="1" x14ac:dyDescent="0.2">
      <c r="A28" s="39" t="s">
        <v>41</v>
      </c>
      <c r="B28" s="40">
        <v>1900013520</v>
      </c>
      <c r="C28" s="41" t="s">
        <v>42</v>
      </c>
      <c r="D28" s="42">
        <v>0</v>
      </c>
      <c r="E28" s="43"/>
      <c r="F28" s="100">
        <v>1014.29</v>
      </c>
      <c r="G28" s="44">
        <f t="shared" si="0"/>
        <v>0</v>
      </c>
      <c r="L28" s="31"/>
      <c r="M28" s="31"/>
    </row>
    <row r="29" spans="1:13" s="45" customFormat="1" ht="20.100000000000001" customHeight="1" x14ac:dyDescent="0.2">
      <c r="A29" s="39" t="s">
        <v>43</v>
      </c>
      <c r="B29" s="40">
        <v>1900012918</v>
      </c>
      <c r="C29" s="41" t="s">
        <v>44</v>
      </c>
      <c r="D29" s="42">
        <v>1</v>
      </c>
      <c r="E29" s="43"/>
      <c r="F29" s="100">
        <v>1014.29</v>
      </c>
      <c r="G29" s="44">
        <f t="shared" si="0"/>
        <v>1014.29</v>
      </c>
      <c r="L29" s="31"/>
      <c r="M29" s="31"/>
    </row>
    <row r="30" spans="1:13" s="45" customFormat="1" ht="20.100000000000001" customHeight="1" x14ac:dyDescent="0.2">
      <c r="A30" s="39" t="s">
        <v>45</v>
      </c>
      <c r="B30" s="40">
        <v>1900012676</v>
      </c>
      <c r="C30" s="41" t="s">
        <v>46</v>
      </c>
      <c r="D30" s="42">
        <v>0</v>
      </c>
      <c r="E30" s="43"/>
      <c r="F30" s="100">
        <v>1014.29</v>
      </c>
      <c r="G30" s="44">
        <f t="shared" si="0"/>
        <v>0</v>
      </c>
      <c r="L30" s="31"/>
      <c r="M30" s="31"/>
    </row>
    <row r="31" spans="1:13" s="45" customFormat="1" ht="20.100000000000001" customHeight="1" x14ac:dyDescent="0.25">
      <c r="A31" s="46"/>
      <c r="B31" s="47"/>
      <c r="C31" s="48"/>
      <c r="D31" s="49">
        <f>SUM(D22:D30)</f>
        <v>7</v>
      </c>
      <c r="E31" s="43"/>
      <c r="F31" s="44"/>
      <c r="G31" s="44"/>
      <c r="L31" s="31"/>
      <c r="M31" s="31"/>
    </row>
    <row r="32" spans="1:13" s="45" customFormat="1" ht="20.100000000000001" customHeight="1" x14ac:dyDescent="0.2">
      <c r="A32" s="46" t="s">
        <v>182</v>
      </c>
      <c r="B32" s="47">
        <v>2200189524</v>
      </c>
      <c r="C32" s="48" t="s">
        <v>183</v>
      </c>
      <c r="D32" s="50">
        <v>1</v>
      </c>
      <c r="E32" s="43"/>
      <c r="F32" s="100">
        <v>1014.29</v>
      </c>
      <c r="G32" s="44">
        <f t="shared" ref="G32:G38" si="1">+D32*F32</f>
        <v>1014.29</v>
      </c>
      <c r="L32" s="31"/>
      <c r="M32" s="31"/>
    </row>
    <row r="33" spans="1:13" s="45" customFormat="1" ht="20.100000000000001" customHeight="1" x14ac:dyDescent="0.2">
      <c r="A33" s="46" t="s">
        <v>184</v>
      </c>
      <c r="B33" s="47">
        <v>2100096164</v>
      </c>
      <c r="C33" s="48" t="s">
        <v>185</v>
      </c>
      <c r="D33" s="50">
        <v>1</v>
      </c>
      <c r="E33" s="43"/>
      <c r="F33" s="100">
        <v>1014.29</v>
      </c>
      <c r="G33" s="44">
        <f t="shared" si="1"/>
        <v>1014.29</v>
      </c>
      <c r="L33" s="31"/>
      <c r="M33" s="31"/>
    </row>
    <row r="34" spans="1:13" s="45" customFormat="1" ht="20.100000000000001" customHeight="1" x14ac:dyDescent="0.2">
      <c r="A34" s="46" t="s">
        <v>186</v>
      </c>
      <c r="B34" s="47">
        <v>2100095755</v>
      </c>
      <c r="C34" s="48" t="s">
        <v>187</v>
      </c>
      <c r="D34" s="50">
        <v>1</v>
      </c>
      <c r="E34" s="43"/>
      <c r="F34" s="100">
        <v>1014.29</v>
      </c>
      <c r="G34" s="44">
        <f t="shared" si="1"/>
        <v>1014.29</v>
      </c>
      <c r="L34" s="31"/>
      <c r="M34" s="31"/>
    </row>
    <row r="35" spans="1:13" s="45" customFormat="1" ht="20.100000000000001" customHeight="1" x14ac:dyDescent="0.2">
      <c r="A35" s="46" t="s">
        <v>188</v>
      </c>
      <c r="B35" s="47">
        <v>2300067055</v>
      </c>
      <c r="C35" s="48" t="s">
        <v>189</v>
      </c>
      <c r="D35" s="50">
        <v>1</v>
      </c>
      <c r="E35" s="43"/>
      <c r="F35" s="100">
        <v>1014.29</v>
      </c>
      <c r="G35" s="44">
        <f t="shared" si="1"/>
        <v>1014.29</v>
      </c>
      <c r="L35" s="31"/>
      <c r="M35" s="31"/>
    </row>
    <row r="36" spans="1:13" s="45" customFormat="1" ht="20.100000000000001" customHeight="1" x14ac:dyDescent="0.2">
      <c r="A36" s="46" t="s">
        <v>190</v>
      </c>
      <c r="B36" s="47">
        <v>2000110196</v>
      </c>
      <c r="C36" s="48" t="s">
        <v>191</v>
      </c>
      <c r="D36" s="50">
        <v>1</v>
      </c>
      <c r="E36" s="43"/>
      <c r="F36" s="100">
        <v>1014.29</v>
      </c>
      <c r="G36" s="44">
        <f t="shared" si="1"/>
        <v>1014.29</v>
      </c>
      <c r="L36" s="31"/>
      <c r="M36" s="31"/>
    </row>
    <row r="37" spans="1:13" s="45" customFormat="1" ht="20.100000000000001" customHeight="1" x14ac:dyDescent="0.2">
      <c r="A37" s="46" t="s">
        <v>192</v>
      </c>
      <c r="B37" s="47">
        <v>2000097856</v>
      </c>
      <c r="C37" s="48" t="s">
        <v>193</v>
      </c>
      <c r="D37" s="50">
        <v>1</v>
      </c>
      <c r="E37" s="43"/>
      <c r="F37" s="100">
        <v>1014.29</v>
      </c>
      <c r="G37" s="44">
        <f t="shared" si="1"/>
        <v>1014.29</v>
      </c>
      <c r="L37" s="31"/>
      <c r="M37" s="31"/>
    </row>
    <row r="38" spans="1:13" s="45" customFormat="1" ht="20.100000000000001" customHeight="1" x14ac:dyDescent="0.2">
      <c r="A38" s="46" t="s">
        <v>194</v>
      </c>
      <c r="B38" s="47">
        <v>2000062083</v>
      </c>
      <c r="C38" s="48" t="s">
        <v>195</v>
      </c>
      <c r="D38" s="50">
        <v>1</v>
      </c>
      <c r="E38" s="43"/>
      <c r="F38" s="100">
        <v>1014.29</v>
      </c>
      <c r="G38" s="44">
        <f t="shared" si="1"/>
        <v>1014.29</v>
      </c>
      <c r="L38" s="31"/>
      <c r="M38" s="31"/>
    </row>
    <row r="39" spans="1:13" s="45" customFormat="1" ht="20.100000000000001" customHeight="1" x14ac:dyDescent="0.25">
      <c r="A39" s="46"/>
      <c r="B39" s="47"/>
      <c r="C39" s="48"/>
      <c r="D39" s="49">
        <f>SUM(D32:D38)</f>
        <v>7</v>
      </c>
      <c r="E39" s="43"/>
      <c r="F39" s="44"/>
      <c r="G39" s="44"/>
      <c r="L39" s="31"/>
      <c r="M39" s="31"/>
    </row>
    <row r="40" spans="1:13" s="45" customFormat="1" ht="20.100000000000001" customHeight="1" x14ac:dyDescent="0.2">
      <c r="A40" s="46" t="s">
        <v>47</v>
      </c>
      <c r="B40" s="47">
        <v>2300046733</v>
      </c>
      <c r="C40" s="46" t="s">
        <v>48</v>
      </c>
      <c r="D40" s="50">
        <v>1</v>
      </c>
      <c r="E40" s="43"/>
      <c r="F40" s="101">
        <v>300</v>
      </c>
      <c r="G40" s="44">
        <f t="shared" ref="G40:G66" si="2">+D40*F40</f>
        <v>300</v>
      </c>
      <c r="L40" s="31"/>
      <c r="M40" s="31"/>
    </row>
    <row r="41" spans="1:13" s="45" customFormat="1" ht="20.100000000000001" customHeight="1" x14ac:dyDescent="0.2">
      <c r="A41" s="46" t="s">
        <v>49</v>
      </c>
      <c r="B41" s="47">
        <v>220001138</v>
      </c>
      <c r="C41" s="46" t="s">
        <v>50</v>
      </c>
      <c r="D41" s="50">
        <v>0</v>
      </c>
      <c r="E41" s="43"/>
      <c r="F41" s="101">
        <v>300</v>
      </c>
      <c r="G41" s="44">
        <f t="shared" si="2"/>
        <v>0</v>
      </c>
      <c r="L41" s="31"/>
      <c r="M41" s="31"/>
    </row>
    <row r="42" spans="1:13" s="45" customFormat="1" ht="20.100000000000001" customHeight="1" x14ac:dyDescent="0.2">
      <c r="A42" s="46" t="s">
        <v>51</v>
      </c>
      <c r="B42" s="47">
        <v>2300046736</v>
      </c>
      <c r="C42" s="46" t="s">
        <v>52</v>
      </c>
      <c r="D42" s="50">
        <v>1</v>
      </c>
      <c r="E42" s="43"/>
      <c r="F42" s="101">
        <v>300</v>
      </c>
      <c r="G42" s="44">
        <f t="shared" si="2"/>
        <v>300</v>
      </c>
      <c r="L42" s="31"/>
      <c r="M42" s="31"/>
    </row>
    <row r="43" spans="1:13" s="45" customFormat="1" ht="20.100000000000001" customHeight="1" x14ac:dyDescent="0.2">
      <c r="A43" s="46" t="s">
        <v>53</v>
      </c>
      <c r="B43" s="47">
        <v>1900095725</v>
      </c>
      <c r="C43" s="46" t="s">
        <v>54</v>
      </c>
      <c r="D43" s="50">
        <v>1</v>
      </c>
      <c r="E43" s="43"/>
      <c r="F43" s="101">
        <v>300</v>
      </c>
      <c r="G43" s="44">
        <f t="shared" si="2"/>
        <v>300</v>
      </c>
      <c r="L43" s="31"/>
      <c r="M43" s="31"/>
    </row>
    <row r="44" spans="1:13" s="45" customFormat="1" ht="20.100000000000001" customHeight="1" x14ac:dyDescent="0.25">
      <c r="A44" s="46"/>
      <c r="B44" s="47"/>
      <c r="C44" s="48"/>
      <c r="D44" s="49">
        <f>SUM(D40:D43)</f>
        <v>3</v>
      </c>
      <c r="E44" s="43"/>
      <c r="F44" s="44"/>
      <c r="G44" s="44"/>
      <c r="L44" s="31"/>
      <c r="M44" s="31"/>
    </row>
    <row r="45" spans="1:13" s="45" customFormat="1" ht="20.100000000000001" customHeight="1" x14ac:dyDescent="0.2">
      <c r="A45" s="46" t="s">
        <v>55</v>
      </c>
      <c r="B45" s="47">
        <v>2300037576</v>
      </c>
      <c r="C45" s="46" t="s">
        <v>56</v>
      </c>
      <c r="D45" s="50">
        <v>1</v>
      </c>
      <c r="E45" s="43"/>
      <c r="F45" s="100">
        <v>100</v>
      </c>
      <c r="G45" s="44">
        <f t="shared" si="2"/>
        <v>100</v>
      </c>
      <c r="L45" s="31"/>
      <c r="M45" s="31"/>
    </row>
    <row r="46" spans="1:13" s="45" customFormat="1" ht="20.100000000000001" customHeight="1" x14ac:dyDescent="0.2">
      <c r="A46" s="46" t="s">
        <v>57</v>
      </c>
      <c r="B46" s="47">
        <v>2200108684</v>
      </c>
      <c r="C46" s="46" t="s">
        <v>58</v>
      </c>
      <c r="D46" s="50">
        <v>1</v>
      </c>
      <c r="E46" s="43"/>
      <c r="F46" s="100">
        <v>100</v>
      </c>
      <c r="G46" s="44">
        <f t="shared" si="2"/>
        <v>100</v>
      </c>
      <c r="L46" s="31"/>
      <c r="M46" s="31"/>
    </row>
    <row r="47" spans="1:13" s="45" customFormat="1" ht="20.100000000000001" customHeight="1" x14ac:dyDescent="0.2">
      <c r="A47" s="46" t="s">
        <v>59</v>
      </c>
      <c r="B47" s="47">
        <v>2300054588</v>
      </c>
      <c r="C47" s="46" t="s">
        <v>60</v>
      </c>
      <c r="D47" s="50">
        <v>1</v>
      </c>
      <c r="E47" s="43"/>
      <c r="F47" s="100">
        <v>100</v>
      </c>
      <c r="G47" s="44">
        <f t="shared" si="2"/>
        <v>100</v>
      </c>
      <c r="L47" s="31"/>
      <c r="M47" s="31"/>
    </row>
    <row r="48" spans="1:13" s="45" customFormat="1" ht="20.100000000000001" customHeight="1" x14ac:dyDescent="0.2">
      <c r="A48" s="46" t="s">
        <v>61</v>
      </c>
      <c r="B48" s="47">
        <v>2300054594</v>
      </c>
      <c r="C48" s="46" t="s">
        <v>62</v>
      </c>
      <c r="D48" s="50">
        <v>1</v>
      </c>
      <c r="E48" s="43"/>
      <c r="F48" s="100">
        <v>100</v>
      </c>
      <c r="G48" s="44">
        <f t="shared" si="2"/>
        <v>100</v>
      </c>
      <c r="L48" s="31"/>
      <c r="M48" s="31"/>
    </row>
    <row r="49" spans="1:13" s="45" customFormat="1" ht="20.100000000000001" customHeight="1" x14ac:dyDescent="0.25">
      <c r="A49" s="46"/>
      <c r="B49" s="47"/>
      <c r="C49" s="46"/>
      <c r="D49" s="51">
        <f>SUM(D45:D48)</f>
        <v>4</v>
      </c>
      <c r="E49" s="43"/>
      <c r="F49" s="44"/>
      <c r="G49" s="44"/>
      <c r="L49" s="31"/>
      <c r="M49" s="31"/>
    </row>
    <row r="50" spans="1:13" ht="20.100000000000001" customHeight="1" x14ac:dyDescent="0.2">
      <c r="A50" s="52" t="s">
        <v>63</v>
      </c>
      <c r="B50" s="53">
        <v>2100036327</v>
      </c>
      <c r="C50" s="52" t="s">
        <v>64</v>
      </c>
      <c r="D50" s="50">
        <v>1</v>
      </c>
      <c r="E50" s="43"/>
      <c r="F50" s="100">
        <v>300</v>
      </c>
      <c r="G50" s="44">
        <f t="shared" si="2"/>
        <v>300</v>
      </c>
    </row>
    <row r="51" spans="1:13" ht="20.100000000000001" customHeight="1" x14ac:dyDescent="0.2">
      <c r="A51" s="52" t="s">
        <v>65</v>
      </c>
      <c r="B51" s="53">
        <v>2200087203</v>
      </c>
      <c r="C51" s="52" t="s">
        <v>66</v>
      </c>
      <c r="D51" s="50">
        <v>1</v>
      </c>
      <c r="E51" s="43"/>
      <c r="F51" s="100">
        <v>300</v>
      </c>
      <c r="G51" s="44">
        <f t="shared" si="2"/>
        <v>300</v>
      </c>
    </row>
    <row r="52" spans="1:13" ht="20.100000000000001" customHeight="1" x14ac:dyDescent="0.2">
      <c r="A52" s="52" t="s">
        <v>67</v>
      </c>
      <c r="B52" s="53">
        <v>2300056752</v>
      </c>
      <c r="C52" s="52" t="s">
        <v>68</v>
      </c>
      <c r="D52" s="50">
        <v>1</v>
      </c>
      <c r="E52" s="43"/>
      <c r="F52" s="100">
        <v>300</v>
      </c>
      <c r="G52" s="44">
        <f t="shared" si="2"/>
        <v>300</v>
      </c>
    </row>
    <row r="53" spans="1:13" ht="20.100000000000001" customHeight="1" x14ac:dyDescent="0.2">
      <c r="A53" s="52" t="s">
        <v>69</v>
      </c>
      <c r="B53" s="53">
        <v>2200042776</v>
      </c>
      <c r="C53" s="52" t="s">
        <v>70</v>
      </c>
      <c r="D53" s="50">
        <v>0</v>
      </c>
      <c r="E53" s="43"/>
      <c r="F53" s="100">
        <v>300</v>
      </c>
      <c r="G53" s="44">
        <f t="shared" si="2"/>
        <v>0</v>
      </c>
    </row>
    <row r="54" spans="1:13" ht="20.100000000000001" customHeight="1" x14ac:dyDescent="0.2">
      <c r="A54" s="52" t="s">
        <v>71</v>
      </c>
      <c r="B54" s="53">
        <v>2200044496</v>
      </c>
      <c r="C54" s="52" t="s">
        <v>72</v>
      </c>
      <c r="D54" s="50">
        <v>1</v>
      </c>
      <c r="E54" s="43"/>
      <c r="F54" s="100">
        <v>300</v>
      </c>
      <c r="G54" s="44">
        <f t="shared" si="2"/>
        <v>300</v>
      </c>
    </row>
    <row r="55" spans="1:13" ht="20.100000000000001" customHeight="1" x14ac:dyDescent="0.2">
      <c r="A55" s="52" t="s">
        <v>73</v>
      </c>
      <c r="B55" s="53">
        <v>2200040217</v>
      </c>
      <c r="C55" s="52" t="s">
        <v>74</v>
      </c>
      <c r="D55" s="50">
        <v>1</v>
      </c>
      <c r="E55" s="43"/>
      <c r="F55" s="100">
        <v>300</v>
      </c>
      <c r="G55" s="44">
        <f t="shared" si="2"/>
        <v>300</v>
      </c>
    </row>
    <row r="56" spans="1:13" ht="20.100000000000001" customHeight="1" x14ac:dyDescent="0.2">
      <c r="A56" s="52" t="s">
        <v>75</v>
      </c>
      <c r="B56" s="53">
        <v>1900017897</v>
      </c>
      <c r="C56" s="52" t="s">
        <v>76</v>
      </c>
      <c r="D56" s="50">
        <v>1</v>
      </c>
      <c r="E56" s="43"/>
      <c r="F56" s="100">
        <v>300</v>
      </c>
      <c r="G56" s="44">
        <f t="shared" si="2"/>
        <v>300</v>
      </c>
    </row>
    <row r="57" spans="1:13" ht="20.100000000000001" customHeight="1" x14ac:dyDescent="0.2">
      <c r="A57" s="52" t="s">
        <v>77</v>
      </c>
      <c r="B57" s="53">
        <v>1900073943</v>
      </c>
      <c r="C57" s="52" t="s">
        <v>78</v>
      </c>
      <c r="D57" s="50">
        <v>1</v>
      </c>
      <c r="E57" s="43"/>
      <c r="F57" s="100">
        <v>300</v>
      </c>
      <c r="G57" s="44">
        <f t="shared" si="2"/>
        <v>300</v>
      </c>
    </row>
    <row r="58" spans="1:13" ht="20.100000000000001" customHeight="1" x14ac:dyDescent="0.2">
      <c r="A58" s="52" t="s">
        <v>79</v>
      </c>
      <c r="B58" s="53">
        <v>1900086025</v>
      </c>
      <c r="C58" s="52" t="s">
        <v>80</v>
      </c>
      <c r="D58" s="50">
        <v>1</v>
      </c>
      <c r="E58" s="43"/>
      <c r="F58" s="100">
        <v>300</v>
      </c>
      <c r="G58" s="44">
        <f t="shared" si="2"/>
        <v>300</v>
      </c>
    </row>
    <row r="59" spans="1:13" ht="20.100000000000001" customHeight="1" x14ac:dyDescent="0.25">
      <c r="A59" s="52"/>
      <c r="B59" s="53"/>
      <c r="C59" s="52"/>
      <c r="D59" s="49">
        <f>SUM(D50:D58)</f>
        <v>8</v>
      </c>
      <c r="E59" s="43"/>
      <c r="F59" s="44"/>
      <c r="G59" s="44"/>
    </row>
    <row r="60" spans="1:13" ht="20.100000000000001" customHeight="1" x14ac:dyDescent="0.2">
      <c r="A60" s="52" t="s">
        <v>81</v>
      </c>
      <c r="B60" s="53">
        <v>2300040121</v>
      </c>
      <c r="C60" s="52" t="s">
        <v>82</v>
      </c>
      <c r="D60" s="50">
        <v>1</v>
      </c>
      <c r="E60" s="43"/>
      <c r="F60" s="100">
        <v>185.71</v>
      </c>
      <c r="G60" s="44">
        <f t="shared" si="2"/>
        <v>185.71</v>
      </c>
    </row>
    <row r="61" spans="1:13" ht="20.100000000000001" customHeight="1" x14ac:dyDescent="0.2">
      <c r="A61" s="54" t="s">
        <v>83</v>
      </c>
      <c r="B61" s="53">
        <v>2300041053</v>
      </c>
      <c r="C61" s="54" t="s">
        <v>84</v>
      </c>
      <c r="D61" s="50">
        <v>1</v>
      </c>
      <c r="E61" s="43"/>
      <c r="F61" s="100">
        <v>185.71</v>
      </c>
      <c r="G61" s="44">
        <f t="shared" si="2"/>
        <v>185.71</v>
      </c>
    </row>
    <row r="62" spans="1:13" ht="20.100000000000001" customHeight="1" x14ac:dyDescent="0.2">
      <c r="A62" s="54" t="s">
        <v>85</v>
      </c>
      <c r="B62" s="53">
        <v>2300015126</v>
      </c>
      <c r="C62" s="54" t="s">
        <v>86</v>
      </c>
      <c r="D62" s="50">
        <v>1</v>
      </c>
      <c r="E62" s="43"/>
      <c r="F62" s="100">
        <v>185.71</v>
      </c>
      <c r="G62" s="44">
        <f t="shared" si="2"/>
        <v>185.71</v>
      </c>
    </row>
    <row r="63" spans="1:13" ht="20.100000000000001" customHeight="1" x14ac:dyDescent="0.2">
      <c r="A63" s="52" t="s">
        <v>87</v>
      </c>
      <c r="B63" s="53">
        <v>2300043761</v>
      </c>
      <c r="C63" s="52" t="s">
        <v>88</v>
      </c>
      <c r="D63" s="50">
        <v>1</v>
      </c>
      <c r="E63" s="43"/>
      <c r="F63" s="100">
        <v>185.71</v>
      </c>
      <c r="G63" s="44">
        <f t="shared" si="2"/>
        <v>185.71</v>
      </c>
    </row>
    <row r="64" spans="1:13" ht="20.100000000000001" customHeight="1" x14ac:dyDescent="0.2">
      <c r="A64" s="52" t="s">
        <v>89</v>
      </c>
      <c r="B64" s="53">
        <v>2300029097</v>
      </c>
      <c r="C64" s="52" t="s">
        <v>90</v>
      </c>
      <c r="D64" s="50">
        <v>1</v>
      </c>
      <c r="E64" s="43"/>
      <c r="F64" s="100">
        <v>185.71</v>
      </c>
      <c r="G64" s="44">
        <f t="shared" si="2"/>
        <v>185.71</v>
      </c>
    </row>
    <row r="65" spans="1:7" ht="20.100000000000001" customHeight="1" x14ac:dyDescent="0.2">
      <c r="A65" s="55" t="s">
        <v>91</v>
      </c>
      <c r="B65" s="47">
        <v>2100096629</v>
      </c>
      <c r="C65" s="55" t="s">
        <v>92</v>
      </c>
      <c r="D65" s="56">
        <v>1</v>
      </c>
      <c r="E65" s="43"/>
      <c r="F65" s="100">
        <v>185.71</v>
      </c>
      <c r="G65" s="44">
        <f t="shared" si="2"/>
        <v>185.71</v>
      </c>
    </row>
    <row r="66" spans="1:7" ht="20.100000000000001" customHeight="1" x14ac:dyDescent="0.2">
      <c r="A66" s="55" t="s">
        <v>93</v>
      </c>
      <c r="B66" s="47">
        <v>2100096891</v>
      </c>
      <c r="C66" s="55" t="s">
        <v>94</v>
      </c>
      <c r="D66" s="56">
        <v>1</v>
      </c>
      <c r="E66" s="43"/>
      <c r="F66" s="100">
        <v>185.71</v>
      </c>
      <c r="G66" s="44">
        <f t="shared" si="2"/>
        <v>185.71</v>
      </c>
    </row>
    <row r="67" spans="1:7" ht="20.100000000000001" customHeight="1" x14ac:dyDescent="0.25">
      <c r="A67" s="52"/>
      <c r="B67" s="47"/>
      <c r="C67" s="52"/>
      <c r="D67" s="49">
        <f>SUM(D60:D66)</f>
        <v>7</v>
      </c>
      <c r="E67" s="43"/>
      <c r="F67" s="57"/>
      <c r="G67" s="57"/>
    </row>
    <row r="68" spans="1:7" ht="20.100000000000001" customHeight="1" x14ac:dyDescent="0.2">
      <c r="A68" s="58">
        <v>66022663</v>
      </c>
      <c r="B68" s="59">
        <v>63381180</v>
      </c>
      <c r="C68" s="55" t="s">
        <v>95</v>
      </c>
      <c r="D68" s="50">
        <v>3</v>
      </c>
      <c r="E68" s="43"/>
      <c r="F68" s="44">
        <v>120</v>
      </c>
      <c r="G68" s="44">
        <f t="shared" ref="G68:G70" si="3">+D68*F68</f>
        <v>360</v>
      </c>
    </row>
    <row r="69" spans="1:7" ht="20.100000000000001" customHeight="1" x14ac:dyDescent="0.2">
      <c r="A69" s="58">
        <v>202762</v>
      </c>
      <c r="B69" s="59">
        <v>12520</v>
      </c>
      <c r="C69" s="52" t="s">
        <v>96</v>
      </c>
      <c r="D69" s="50">
        <v>1</v>
      </c>
      <c r="E69" s="43"/>
      <c r="F69" s="44">
        <v>50</v>
      </c>
      <c r="G69" s="44">
        <f t="shared" si="3"/>
        <v>50</v>
      </c>
    </row>
    <row r="70" spans="1:7" ht="20.100000000000001" customHeight="1" x14ac:dyDescent="0.2">
      <c r="A70" s="57" t="s">
        <v>97</v>
      </c>
      <c r="B70" s="60" t="s">
        <v>98</v>
      </c>
      <c r="C70" s="61" t="s">
        <v>99</v>
      </c>
      <c r="D70" s="62">
        <v>1</v>
      </c>
      <c r="E70" s="43"/>
      <c r="F70" s="44">
        <v>60</v>
      </c>
      <c r="G70" s="44">
        <f t="shared" si="3"/>
        <v>60</v>
      </c>
    </row>
    <row r="71" spans="1:7" ht="20.100000000000001" customHeight="1" x14ac:dyDescent="0.25">
      <c r="B71" s="63"/>
      <c r="C71" s="64"/>
      <c r="F71" s="65" t="s">
        <v>100</v>
      </c>
      <c r="G71" s="66">
        <f>SUM(G22:G70)</f>
        <v>19670.03</v>
      </c>
    </row>
    <row r="72" spans="1:7" ht="20.100000000000001" customHeight="1" x14ac:dyDescent="0.25">
      <c r="B72" s="63"/>
      <c r="C72" s="64"/>
      <c r="F72" s="65" t="s">
        <v>101</v>
      </c>
      <c r="G72" s="67">
        <f>+G71*0.12</f>
        <v>2360.4035999999996</v>
      </c>
    </row>
    <row r="73" spans="1:7" ht="20.100000000000001" customHeight="1" x14ac:dyDescent="0.25">
      <c r="B73" s="63"/>
      <c r="C73" s="64"/>
      <c r="F73" s="65" t="s">
        <v>102</v>
      </c>
      <c r="G73" s="67">
        <f>+G71+G72</f>
        <v>22030.433599999997</v>
      </c>
    </row>
    <row r="74" spans="1:7" ht="20.100000000000001" customHeight="1" x14ac:dyDescent="0.25">
      <c r="B74" s="63"/>
      <c r="C74" s="64"/>
    </row>
    <row r="75" spans="1:7" ht="20.100000000000001" customHeight="1" x14ac:dyDescent="0.3">
      <c r="B75" s="68"/>
      <c r="C75" s="69" t="s">
        <v>103</v>
      </c>
    </row>
    <row r="76" spans="1:7" ht="20.100000000000001" customHeight="1" x14ac:dyDescent="0.25">
      <c r="B76" s="68"/>
      <c r="C76" s="73" t="s">
        <v>196</v>
      </c>
    </row>
    <row r="77" spans="1:7" ht="20.100000000000001" customHeight="1" x14ac:dyDescent="0.3">
      <c r="B77" s="72" t="s">
        <v>105</v>
      </c>
      <c r="C77" s="72" t="s">
        <v>106</v>
      </c>
    </row>
    <row r="78" spans="1:7" ht="20.100000000000001" customHeight="1" x14ac:dyDescent="0.25">
      <c r="B78" s="75"/>
      <c r="C78" s="73" t="s">
        <v>197</v>
      </c>
    </row>
    <row r="79" spans="1:7" ht="20.100000000000001" customHeight="1" x14ac:dyDescent="0.25">
      <c r="B79" s="75">
        <v>2</v>
      </c>
      <c r="C79" s="76" t="s">
        <v>198</v>
      </c>
    </row>
    <row r="80" spans="1:7" ht="20.100000000000001" customHeight="1" x14ac:dyDescent="0.25">
      <c r="B80" s="75">
        <v>9</v>
      </c>
      <c r="C80" s="76" t="s">
        <v>199</v>
      </c>
    </row>
    <row r="81" spans="2:3" ht="20.100000000000001" customHeight="1" x14ac:dyDescent="0.25">
      <c r="B81" s="75">
        <v>1</v>
      </c>
      <c r="C81" s="76" t="s">
        <v>200</v>
      </c>
    </row>
    <row r="82" spans="2:3" ht="20.100000000000001" customHeight="1" x14ac:dyDescent="0.25">
      <c r="B82" s="75">
        <v>1</v>
      </c>
      <c r="C82" s="76" t="s">
        <v>201</v>
      </c>
    </row>
    <row r="83" spans="2:3" ht="20.100000000000001" customHeight="1" x14ac:dyDescent="0.25">
      <c r="B83" s="75">
        <v>1</v>
      </c>
      <c r="C83" s="76" t="s">
        <v>202</v>
      </c>
    </row>
    <row r="84" spans="2:3" ht="20.100000000000001" customHeight="1" x14ac:dyDescent="0.25">
      <c r="B84" s="75">
        <v>1</v>
      </c>
      <c r="C84" s="76" t="s">
        <v>203</v>
      </c>
    </row>
    <row r="85" spans="2:3" ht="20.100000000000001" customHeight="1" x14ac:dyDescent="0.25">
      <c r="B85" s="75">
        <v>1</v>
      </c>
      <c r="C85" s="76" t="s">
        <v>204</v>
      </c>
    </row>
    <row r="86" spans="2:3" ht="20.100000000000001" customHeight="1" x14ac:dyDescent="0.25">
      <c r="B86" s="75">
        <v>1</v>
      </c>
      <c r="C86" s="76" t="s">
        <v>205</v>
      </c>
    </row>
    <row r="87" spans="2:3" ht="20.100000000000001" customHeight="1" x14ac:dyDescent="0.25">
      <c r="B87" s="75">
        <v>1</v>
      </c>
      <c r="C87" s="76" t="s">
        <v>206</v>
      </c>
    </row>
    <row r="88" spans="2:3" ht="20.100000000000001" customHeight="1" x14ac:dyDescent="0.25">
      <c r="B88" s="75">
        <v>1</v>
      </c>
      <c r="C88" s="76" t="s">
        <v>207</v>
      </c>
    </row>
    <row r="89" spans="2:3" ht="20.100000000000001" customHeight="1" x14ac:dyDescent="0.25">
      <c r="B89" s="73">
        <f>SUM(B79:B88)</f>
        <v>19</v>
      </c>
      <c r="C89" s="76"/>
    </row>
    <row r="90" spans="2:3" ht="20.100000000000001" customHeight="1" x14ac:dyDescent="0.25">
      <c r="B90" s="75"/>
      <c r="C90" s="76"/>
    </row>
    <row r="91" spans="2:3" ht="20.100000000000001" customHeight="1" x14ac:dyDescent="0.3">
      <c r="B91" s="74"/>
      <c r="C91" s="73" t="s">
        <v>126</v>
      </c>
    </row>
    <row r="92" spans="2:3" ht="20.100000000000001" customHeight="1" x14ac:dyDescent="0.25">
      <c r="B92" s="75">
        <v>9</v>
      </c>
      <c r="C92" s="76" t="s">
        <v>208</v>
      </c>
    </row>
    <row r="93" spans="2:3" ht="20.100000000000001" customHeight="1" x14ac:dyDescent="0.25">
      <c r="B93" s="75">
        <v>1</v>
      </c>
      <c r="C93" s="76" t="s">
        <v>209</v>
      </c>
    </row>
    <row r="94" spans="2:3" ht="20.100000000000001" customHeight="1" x14ac:dyDescent="0.25">
      <c r="B94" s="75">
        <v>2</v>
      </c>
      <c r="C94" s="76" t="s">
        <v>210</v>
      </c>
    </row>
    <row r="95" spans="2:3" ht="20.100000000000001" customHeight="1" x14ac:dyDescent="0.25">
      <c r="B95" s="75">
        <v>1</v>
      </c>
      <c r="C95" s="76" t="s">
        <v>211</v>
      </c>
    </row>
    <row r="96" spans="2:3" ht="20.100000000000001" customHeight="1" x14ac:dyDescent="0.25">
      <c r="B96" s="75">
        <v>1</v>
      </c>
      <c r="C96" s="76" t="s">
        <v>212</v>
      </c>
    </row>
    <row r="97" spans="2:3" ht="20.100000000000001" customHeight="1" x14ac:dyDescent="0.25">
      <c r="B97" s="75">
        <v>1</v>
      </c>
      <c r="C97" s="76" t="s">
        <v>213</v>
      </c>
    </row>
    <row r="98" spans="2:3" ht="20.100000000000001" customHeight="1" x14ac:dyDescent="0.25">
      <c r="B98" s="75">
        <v>1</v>
      </c>
      <c r="C98" s="76" t="s">
        <v>214</v>
      </c>
    </row>
    <row r="99" spans="2:3" ht="20.100000000000001" customHeight="1" x14ac:dyDescent="0.25">
      <c r="B99" s="75">
        <v>1</v>
      </c>
      <c r="C99" s="76" t="s">
        <v>215</v>
      </c>
    </row>
    <row r="100" spans="2:3" ht="20.100000000000001" customHeight="1" x14ac:dyDescent="0.25">
      <c r="B100" s="75">
        <v>1</v>
      </c>
      <c r="C100" s="76" t="s">
        <v>216</v>
      </c>
    </row>
    <row r="101" spans="2:3" ht="20.100000000000001" customHeight="1" x14ac:dyDescent="0.25">
      <c r="B101" s="75">
        <v>1</v>
      </c>
      <c r="C101" s="76" t="s">
        <v>217</v>
      </c>
    </row>
    <row r="102" spans="2:3" ht="20.100000000000001" customHeight="1" x14ac:dyDescent="0.25">
      <c r="B102" s="75">
        <f>SUM(B92:B101)</f>
        <v>19</v>
      </c>
      <c r="C102" s="76"/>
    </row>
    <row r="103" spans="2:3" ht="20.100000000000001" customHeight="1" x14ac:dyDescent="0.25">
      <c r="B103" s="63"/>
      <c r="C103" s="64"/>
    </row>
    <row r="104" spans="2:3" ht="20.100000000000001" customHeight="1" x14ac:dyDescent="0.25">
      <c r="B104" s="63"/>
      <c r="C104" s="64"/>
    </row>
    <row r="105" spans="2:3" ht="20.100000000000001" customHeight="1" x14ac:dyDescent="0.3">
      <c r="B105" s="68"/>
      <c r="C105" s="69" t="s">
        <v>103</v>
      </c>
    </row>
    <row r="106" spans="2:3" ht="20.100000000000001" customHeight="1" x14ac:dyDescent="0.3">
      <c r="B106" s="70"/>
      <c r="C106" s="71" t="s">
        <v>104</v>
      </c>
    </row>
    <row r="107" spans="2:3" ht="20.100000000000001" customHeight="1" x14ac:dyDescent="0.3">
      <c r="B107" s="72" t="s">
        <v>105</v>
      </c>
      <c r="C107" s="73" t="s">
        <v>106</v>
      </c>
    </row>
    <row r="108" spans="2:3" ht="20.100000000000001" customHeight="1" x14ac:dyDescent="0.3">
      <c r="B108" s="74"/>
      <c r="C108" s="73" t="s">
        <v>107</v>
      </c>
    </row>
    <row r="109" spans="2:3" ht="20.100000000000001" customHeight="1" x14ac:dyDescent="0.25">
      <c r="B109" s="75">
        <v>1</v>
      </c>
      <c r="C109" s="76" t="s">
        <v>108</v>
      </c>
    </row>
    <row r="110" spans="2:3" ht="20.100000000000001" customHeight="1" x14ac:dyDescent="0.3">
      <c r="B110" s="77">
        <v>1</v>
      </c>
      <c r="C110" s="78" t="s">
        <v>109</v>
      </c>
    </row>
    <row r="111" spans="2:3" ht="20.100000000000001" customHeight="1" x14ac:dyDescent="0.3">
      <c r="B111" s="77">
        <v>1</v>
      </c>
      <c r="C111" s="76" t="s">
        <v>110</v>
      </c>
    </row>
    <row r="112" spans="2:3" ht="20.100000000000001" customHeight="1" x14ac:dyDescent="0.25">
      <c r="B112" s="75">
        <v>1</v>
      </c>
      <c r="C112" s="76" t="s">
        <v>111</v>
      </c>
    </row>
    <row r="113" spans="2:3" ht="20.100000000000001" customHeight="1" x14ac:dyDescent="0.25">
      <c r="B113" s="75">
        <v>1</v>
      </c>
      <c r="C113" s="76" t="s">
        <v>112</v>
      </c>
    </row>
    <row r="114" spans="2:3" ht="20.100000000000001" customHeight="1" x14ac:dyDescent="0.25">
      <c r="B114" s="75">
        <v>1</v>
      </c>
      <c r="C114" s="76" t="s">
        <v>113</v>
      </c>
    </row>
    <row r="115" spans="2:3" ht="20.100000000000001" customHeight="1" x14ac:dyDescent="0.25">
      <c r="B115" s="75">
        <v>1</v>
      </c>
      <c r="C115" s="76" t="s">
        <v>114</v>
      </c>
    </row>
    <row r="116" spans="2:3" ht="20.100000000000001" customHeight="1" x14ac:dyDescent="0.25">
      <c r="B116" s="75">
        <v>1</v>
      </c>
      <c r="C116" s="76" t="s">
        <v>115</v>
      </c>
    </row>
    <row r="117" spans="2:3" ht="20.100000000000001" customHeight="1" x14ac:dyDescent="0.25">
      <c r="B117" s="75">
        <v>1</v>
      </c>
      <c r="C117" s="76" t="s">
        <v>116</v>
      </c>
    </row>
    <row r="118" spans="2:3" ht="20.100000000000001" customHeight="1" x14ac:dyDescent="0.25">
      <c r="B118" s="75">
        <v>1</v>
      </c>
      <c r="C118" s="76" t="s">
        <v>117</v>
      </c>
    </row>
    <row r="119" spans="2:3" ht="20.100000000000001" customHeight="1" x14ac:dyDescent="0.25">
      <c r="B119" s="75">
        <v>1</v>
      </c>
      <c r="C119" s="76" t="s">
        <v>118</v>
      </c>
    </row>
    <row r="120" spans="2:3" ht="20.100000000000001" customHeight="1" x14ac:dyDescent="0.25">
      <c r="B120" s="75">
        <v>3</v>
      </c>
      <c r="C120" s="76" t="s">
        <v>119</v>
      </c>
    </row>
    <row r="121" spans="2:3" ht="20.100000000000001" customHeight="1" x14ac:dyDescent="0.25">
      <c r="B121" s="75">
        <v>1</v>
      </c>
      <c r="C121" s="76" t="s">
        <v>120</v>
      </c>
    </row>
    <row r="122" spans="2:3" ht="20.100000000000001" customHeight="1" x14ac:dyDescent="0.25">
      <c r="B122" s="75">
        <v>1</v>
      </c>
      <c r="C122" s="76" t="s">
        <v>121</v>
      </c>
    </row>
    <row r="123" spans="2:3" ht="20.100000000000001" customHeight="1" x14ac:dyDescent="0.25">
      <c r="B123" s="75">
        <v>1</v>
      </c>
      <c r="C123" s="76" t="s">
        <v>122</v>
      </c>
    </row>
    <row r="124" spans="2:3" ht="20.100000000000001" customHeight="1" x14ac:dyDescent="0.25">
      <c r="B124" s="75">
        <v>1</v>
      </c>
      <c r="C124" s="76" t="s">
        <v>123</v>
      </c>
    </row>
    <row r="125" spans="2:3" ht="20.100000000000001" customHeight="1" x14ac:dyDescent="0.25">
      <c r="B125" s="75">
        <v>4</v>
      </c>
      <c r="C125" s="76" t="s">
        <v>124</v>
      </c>
    </row>
    <row r="126" spans="2:3" ht="20.100000000000001" customHeight="1" x14ac:dyDescent="0.3">
      <c r="B126" s="77">
        <v>1</v>
      </c>
      <c r="C126" s="78" t="s">
        <v>125</v>
      </c>
    </row>
    <row r="127" spans="2:3" ht="20.100000000000001" customHeight="1" x14ac:dyDescent="0.3">
      <c r="B127" s="72">
        <f>SUM(B109:B126)</f>
        <v>23</v>
      </c>
      <c r="C127" s="73"/>
    </row>
    <row r="128" spans="2:3" ht="20.100000000000001" customHeight="1" x14ac:dyDescent="0.3">
      <c r="B128" s="74"/>
      <c r="C128" s="73"/>
    </row>
    <row r="129" spans="2:3" ht="20.100000000000001" customHeight="1" x14ac:dyDescent="0.3">
      <c r="B129" s="74"/>
      <c r="C129" s="73" t="s">
        <v>126</v>
      </c>
    </row>
    <row r="130" spans="2:3" ht="20.100000000000001" customHeight="1" x14ac:dyDescent="0.25">
      <c r="B130" s="75">
        <v>9</v>
      </c>
      <c r="C130" s="76" t="s">
        <v>127</v>
      </c>
    </row>
    <row r="131" spans="2:3" ht="20.100000000000001" customHeight="1" x14ac:dyDescent="0.25">
      <c r="B131" s="75">
        <v>4</v>
      </c>
      <c r="C131" s="76" t="s">
        <v>128</v>
      </c>
    </row>
    <row r="132" spans="2:3" ht="20.100000000000001" customHeight="1" x14ac:dyDescent="0.25">
      <c r="B132" s="75">
        <v>1</v>
      </c>
      <c r="C132" s="76" t="s">
        <v>129</v>
      </c>
    </row>
    <row r="133" spans="2:3" ht="20.100000000000001" customHeight="1" x14ac:dyDescent="0.25">
      <c r="B133" s="75">
        <v>1</v>
      </c>
      <c r="C133" s="76" t="s">
        <v>130</v>
      </c>
    </row>
    <row r="134" spans="2:3" ht="20.100000000000001" customHeight="1" x14ac:dyDescent="0.25">
      <c r="B134" s="75">
        <v>1</v>
      </c>
      <c r="C134" s="76" t="s">
        <v>131</v>
      </c>
    </row>
    <row r="135" spans="2:3" ht="20.100000000000001" customHeight="1" x14ac:dyDescent="0.25">
      <c r="B135" s="75">
        <v>1</v>
      </c>
      <c r="C135" s="76" t="s">
        <v>132</v>
      </c>
    </row>
    <row r="136" spans="2:3" ht="20.100000000000001" customHeight="1" x14ac:dyDescent="0.25">
      <c r="B136" s="75">
        <v>1</v>
      </c>
      <c r="C136" s="76" t="s">
        <v>133</v>
      </c>
    </row>
    <row r="137" spans="2:3" ht="20.100000000000001" customHeight="1" x14ac:dyDescent="0.25">
      <c r="B137" s="75">
        <v>1</v>
      </c>
      <c r="C137" s="76" t="s">
        <v>134</v>
      </c>
    </row>
    <row r="138" spans="2:3" ht="20.100000000000001" customHeight="1" x14ac:dyDescent="0.25">
      <c r="B138" s="79">
        <v>1</v>
      </c>
      <c r="C138" s="80" t="s">
        <v>135</v>
      </c>
    </row>
    <row r="139" spans="2:3" ht="20.100000000000001" customHeight="1" x14ac:dyDescent="0.25">
      <c r="B139" s="73">
        <f>SUM(B130:B138)</f>
        <v>20</v>
      </c>
      <c r="C139" s="76"/>
    </row>
    <row r="140" spans="2:3" ht="20.100000000000001" customHeight="1" x14ac:dyDescent="0.25">
      <c r="B140" s="75"/>
      <c r="C140" s="76"/>
    </row>
    <row r="141" spans="2:3" ht="20.100000000000001" customHeight="1" x14ac:dyDescent="0.2">
      <c r="B141" s="40"/>
      <c r="C141" s="81" t="s">
        <v>136</v>
      </c>
    </row>
    <row r="142" spans="2:3" ht="20.100000000000001" customHeight="1" x14ac:dyDescent="0.25">
      <c r="B142" s="73" t="s">
        <v>105</v>
      </c>
      <c r="C142" s="81" t="s">
        <v>106</v>
      </c>
    </row>
    <row r="143" spans="2:3" ht="20.100000000000001" customHeight="1" x14ac:dyDescent="0.2">
      <c r="B143" s="40"/>
      <c r="C143" s="81" t="s">
        <v>107</v>
      </c>
    </row>
    <row r="144" spans="2:3" ht="20.100000000000001" customHeight="1" x14ac:dyDescent="0.25">
      <c r="B144" s="75">
        <v>1</v>
      </c>
      <c r="C144" s="76" t="s">
        <v>137</v>
      </c>
    </row>
    <row r="145" spans="2:3" ht="20.100000000000001" customHeight="1" x14ac:dyDescent="0.25">
      <c r="B145" s="75">
        <v>1</v>
      </c>
      <c r="C145" s="76" t="s">
        <v>138</v>
      </c>
    </row>
    <row r="146" spans="2:3" ht="20.100000000000001" customHeight="1" x14ac:dyDescent="0.25">
      <c r="B146" s="75"/>
      <c r="C146" s="73" t="s">
        <v>126</v>
      </c>
    </row>
    <row r="147" spans="2:3" ht="20.100000000000001" customHeight="1" x14ac:dyDescent="0.25">
      <c r="B147" s="75">
        <v>9</v>
      </c>
      <c r="C147" s="76" t="s">
        <v>139</v>
      </c>
    </row>
    <row r="148" spans="2:3" ht="20.100000000000001" customHeight="1" x14ac:dyDescent="0.25">
      <c r="B148" s="75">
        <v>1</v>
      </c>
      <c r="C148" s="76" t="s">
        <v>140</v>
      </c>
    </row>
    <row r="149" spans="2:3" ht="20.100000000000001" customHeight="1" x14ac:dyDescent="0.25">
      <c r="B149" s="73">
        <f>SUM(B144:B148)</f>
        <v>12</v>
      </c>
      <c r="C149" s="76"/>
    </row>
    <row r="150" spans="2:3" ht="20.100000000000001" customHeight="1" x14ac:dyDescent="0.25">
      <c r="B150" s="82"/>
      <c r="C150" s="64"/>
    </row>
    <row r="151" spans="2:3" ht="20.100000000000001" customHeight="1" x14ac:dyDescent="0.25">
      <c r="B151" s="75">
        <v>1</v>
      </c>
      <c r="C151" s="76" t="s">
        <v>141</v>
      </c>
    </row>
    <row r="152" spans="2:3" ht="20.100000000000001" customHeight="1" x14ac:dyDescent="0.3">
      <c r="B152" s="83"/>
      <c r="C152" s="35"/>
    </row>
    <row r="153" spans="2:3" ht="20.100000000000001" customHeight="1" x14ac:dyDescent="0.3">
      <c r="B153" s="70"/>
      <c r="C153" s="71" t="s">
        <v>142</v>
      </c>
    </row>
    <row r="154" spans="2:3" ht="20.100000000000001" customHeight="1" x14ac:dyDescent="0.25">
      <c r="B154" s="84">
        <v>2</v>
      </c>
      <c r="C154" s="85" t="s">
        <v>143</v>
      </c>
    </row>
    <row r="155" spans="2:3" ht="20.100000000000001" customHeight="1" x14ac:dyDescent="0.25">
      <c r="B155" s="84">
        <v>2</v>
      </c>
      <c r="C155" s="85" t="s">
        <v>144</v>
      </c>
    </row>
    <row r="156" spans="2:3" ht="20.100000000000001" customHeight="1" x14ac:dyDescent="0.25">
      <c r="B156" s="84">
        <v>2</v>
      </c>
      <c r="C156" s="85" t="s">
        <v>145</v>
      </c>
    </row>
    <row r="157" spans="2:3" ht="20.100000000000001" customHeight="1" x14ac:dyDescent="0.25">
      <c r="B157" s="84">
        <v>1</v>
      </c>
      <c r="C157" s="85" t="s">
        <v>146</v>
      </c>
    </row>
    <row r="158" spans="2:3" ht="20.100000000000001" customHeight="1" x14ac:dyDescent="0.25">
      <c r="B158" s="84">
        <v>2</v>
      </c>
      <c r="C158" s="85" t="s">
        <v>147</v>
      </c>
    </row>
    <row r="159" spans="2:3" ht="20.100000000000001" customHeight="1" x14ac:dyDescent="0.25">
      <c r="B159" s="84">
        <v>1</v>
      </c>
      <c r="C159" s="85" t="s">
        <v>148</v>
      </c>
    </row>
    <row r="160" spans="2:3" ht="20.100000000000001" customHeight="1" x14ac:dyDescent="0.25">
      <c r="B160" s="84">
        <v>1</v>
      </c>
      <c r="C160" s="85" t="s">
        <v>149</v>
      </c>
    </row>
    <row r="161" spans="2:3" ht="20.100000000000001" customHeight="1" x14ac:dyDescent="0.25">
      <c r="B161" s="84">
        <v>2</v>
      </c>
      <c r="C161" s="85" t="s">
        <v>150</v>
      </c>
    </row>
    <row r="162" spans="2:3" ht="20.100000000000001" customHeight="1" x14ac:dyDescent="0.25">
      <c r="B162" s="84">
        <v>1</v>
      </c>
      <c r="C162" s="85" t="s">
        <v>151</v>
      </c>
    </row>
    <row r="163" spans="2:3" ht="20.100000000000001" customHeight="1" x14ac:dyDescent="0.25">
      <c r="B163" s="84">
        <v>1</v>
      </c>
      <c r="C163" s="85" t="s">
        <v>152</v>
      </c>
    </row>
    <row r="164" spans="2:3" ht="20.100000000000001" customHeight="1" x14ac:dyDescent="0.25">
      <c r="B164" s="84">
        <v>1</v>
      </c>
      <c r="C164" s="85" t="s">
        <v>153</v>
      </c>
    </row>
    <row r="165" spans="2:3" ht="20.100000000000001" customHeight="1" x14ac:dyDescent="0.25">
      <c r="B165" s="84">
        <v>1</v>
      </c>
      <c r="C165" s="85" t="s">
        <v>154</v>
      </c>
    </row>
    <row r="166" spans="2:3" ht="20.100000000000001" customHeight="1" x14ac:dyDescent="0.25">
      <c r="B166" s="84">
        <v>1</v>
      </c>
      <c r="C166" s="85" t="s">
        <v>155</v>
      </c>
    </row>
    <row r="167" spans="2:3" ht="20.100000000000001" customHeight="1" x14ac:dyDescent="0.25">
      <c r="B167" s="84">
        <v>1</v>
      </c>
      <c r="C167" s="85" t="s">
        <v>156</v>
      </c>
    </row>
    <row r="168" spans="2:3" ht="20.100000000000001" customHeight="1" x14ac:dyDescent="0.25">
      <c r="B168" s="84">
        <v>1</v>
      </c>
      <c r="C168" s="85" t="s">
        <v>157</v>
      </c>
    </row>
    <row r="169" spans="2:3" ht="20.100000000000001" customHeight="1" x14ac:dyDescent="0.25">
      <c r="B169" s="84">
        <v>1</v>
      </c>
      <c r="C169" s="85" t="s">
        <v>158</v>
      </c>
    </row>
    <row r="170" spans="2:3" ht="20.100000000000001" customHeight="1" x14ac:dyDescent="0.25">
      <c r="B170" s="84">
        <v>1</v>
      </c>
      <c r="C170" s="85" t="s">
        <v>159</v>
      </c>
    </row>
    <row r="171" spans="2:3" ht="20.100000000000001" customHeight="1" x14ac:dyDescent="0.25">
      <c r="B171" s="84">
        <v>1</v>
      </c>
      <c r="C171" s="85" t="s">
        <v>160</v>
      </c>
    </row>
    <row r="172" spans="2:3" ht="20.100000000000001" customHeight="1" x14ac:dyDescent="0.25">
      <c r="B172" s="84">
        <v>1</v>
      </c>
      <c r="C172" s="85" t="s">
        <v>161</v>
      </c>
    </row>
    <row r="173" spans="2:3" ht="20.100000000000001" customHeight="1" x14ac:dyDescent="0.25">
      <c r="B173" s="86">
        <f>SUM(B154:B172)</f>
        <v>24</v>
      </c>
      <c r="C173" s="85"/>
    </row>
    <row r="174" spans="2:3" ht="20.100000000000001" customHeight="1" x14ac:dyDescent="0.25">
      <c r="B174" s="73"/>
      <c r="C174" s="76"/>
    </row>
    <row r="175" spans="2:3" ht="20.100000000000001" customHeight="1" x14ac:dyDescent="0.2">
      <c r="B175" s="40">
        <v>1</v>
      </c>
      <c r="C175" s="87" t="s">
        <v>218</v>
      </c>
    </row>
    <row r="176" spans="2:3" ht="20.100000000000001" customHeight="1" x14ac:dyDescent="0.2">
      <c r="B176" s="40">
        <v>1</v>
      </c>
      <c r="C176" s="87" t="s">
        <v>219</v>
      </c>
    </row>
    <row r="177" spans="2:3" ht="20.100000000000001" customHeight="1" x14ac:dyDescent="0.2">
      <c r="B177" s="40">
        <v>3</v>
      </c>
      <c r="C177" s="87" t="s">
        <v>162</v>
      </c>
    </row>
    <row r="178" spans="2:3" ht="20.100000000000001" customHeight="1" x14ac:dyDescent="0.2">
      <c r="B178" s="40">
        <v>4</v>
      </c>
      <c r="C178" s="87" t="s">
        <v>163</v>
      </c>
    </row>
    <row r="179" spans="2:3" ht="20.100000000000001" customHeight="1" x14ac:dyDescent="0.2">
      <c r="B179" s="40">
        <v>1</v>
      </c>
      <c r="C179" s="87" t="s">
        <v>164</v>
      </c>
    </row>
    <row r="180" spans="2:3" ht="20.100000000000001" customHeight="1" x14ac:dyDescent="0.2">
      <c r="B180" s="40">
        <v>2</v>
      </c>
      <c r="C180" s="87" t="s">
        <v>165</v>
      </c>
    </row>
    <row r="181" spans="2:3" ht="20.100000000000001" customHeight="1" x14ac:dyDescent="0.25">
      <c r="B181" s="88">
        <f>SUM(B175:B180)</f>
        <v>12</v>
      </c>
      <c r="C181" s="87"/>
    </row>
    <row r="182" spans="2:3" ht="20.100000000000001" customHeight="1" x14ac:dyDescent="0.25">
      <c r="B182" s="89"/>
      <c r="C182" s="90"/>
    </row>
    <row r="183" spans="2:3" ht="20.100000000000001" customHeight="1" x14ac:dyDescent="0.25">
      <c r="B183" s="91"/>
      <c r="C183" s="35"/>
    </row>
    <row r="184" spans="2:3" ht="20.100000000000001" customHeight="1" x14ac:dyDescent="0.25">
      <c r="B184" s="71" t="s">
        <v>166</v>
      </c>
      <c r="C184" s="92" t="s">
        <v>167</v>
      </c>
    </row>
    <row r="185" spans="2:3" ht="20.100000000000001" customHeight="1" x14ac:dyDescent="0.25">
      <c r="B185" s="93"/>
      <c r="C185" s="92" t="s">
        <v>168</v>
      </c>
    </row>
    <row r="186" spans="2:3" ht="20.100000000000001" customHeight="1" x14ac:dyDescent="0.25">
      <c r="B186" s="93"/>
      <c r="C186" s="92" t="s">
        <v>169</v>
      </c>
    </row>
    <row r="187" spans="2:3" ht="20.100000000000001" customHeight="1" x14ac:dyDescent="0.25">
      <c r="B187" s="93"/>
      <c r="C187" s="92" t="s">
        <v>170</v>
      </c>
    </row>
    <row r="188" spans="2:3" ht="20.100000000000001" customHeight="1" x14ac:dyDescent="0.25">
      <c r="B188" s="93"/>
      <c r="C188" s="92" t="s">
        <v>171</v>
      </c>
    </row>
    <row r="189" spans="2:3" ht="20.100000000000001" customHeight="1" x14ac:dyDescent="0.25">
      <c r="B189" s="93"/>
      <c r="C189" s="92"/>
    </row>
    <row r="190" spans="2:3" ht="20.100000000000001" customHeight="1" x14ac:dyDescent="0.25">
      <c r="B190" s="94" t="s">
        <v>11</v>
      </c>
      <c r="C190" s="95" t="s">
        <v>172</v>
      </c>
    </row>
    <row r="191" spans="2:3" ht="20.100000000000001" customHeight="1" x14ac:dyDescent="0.25">
      <c r="B191" s="94"/>
      <c r="C191" s="95" t="s">
        <v>173</v>
      </c>
    </row>
    <row r="192" spans="2:3" ht="20.100000000000001" customHeight="1" x14ac:dyDescent="0.25">
      <c r="B192" s="94"/>
      <c r="C192" s="95" t="s">
        <v>174</v>
      </c>
    </row>
    <row r="193" spans="1:5" ht="20.100000000000001" customHeight="1" x14ac:dyDescent="0.25">
      <c r="B193" s="96"/>
      <c r="C193" s="97"/>
    </row>
    <row r="194" spans="1:5" ht="20.100000000000001" customHeight="1" x14ac:dyDescent="0.25">
      <c r="B194" s="96"/>
      <c r="C194" s="97"/>
    </row>
    <row r="195" spans="1:5" ht="20.100000000000001" customHeight="1" x14ac:dyDescent="0.25">
      <c r="B195"/>
      <c r="C195" s="36"/>
    </row>
    <row r="196" spans="1:5" ht="20.100000000000001" customHeight="1" x14ac:dyDescent="0.2">
      <c r="B196" s="36"/>
      <c r="C196" s="36"/>
    </row>
    <row r="197" spans="1:5" ht="20.100000000000001" customHeight="1" x14ac:dyDescent="0.2">
      <c r="A197" s="35"/>
      <c r="B197" s="36"/>
      <c r="C197" s="36"/>
      <c r="D197" s="98"/>
      <c r="E197" s="98"/>
    </row>
    <row r="198" spans="1:5" ht="20.100000000000001" customHeight="1" thickBot="1" x14ac:dyDescent="0.25">
      <c r="B198" s="35" t="s">
        <v>175</v>
      </c>
      <c r="C198" s="99"/>
      <c r="D198" s="98"/>
      <c r="E198" s="98"/>
    </row>
    <row r="199" spans="1:5" ht="20.100000000000001" customHeight="1" x14ac:dyDescent="0.25">
      <c r="B199"/>
      <c r="C199"/>
      <c r="D199" s="98"/>
      <c r="E199" s="98"/>
    </row>
    <row r="200" spans="1:5" ht="20.100000000000001" customHeight="1" x14ac:dyDescent="0.25">
      <c r="B200"/>
      <c r="C200"/>
      <c r="D200" s="98"/>
      <c r="E200" s="98"/>
    </row>
    <row r="201" spans="1:5" ht="20.100000000000001" customHeight="1" thickBot="1" x14ac:dyDescent="0.25">
      <c r="B201" s="35" t="s">
        <v>176</v>
      </c>
      <c r="C201" s="99"/>
      <c r="D201" s="98"/>
      <c r="E201" s="98"/>
    </row>
    <row r="202" spans="1:5" ht="20.100000000000001" customHeight="1" x14ac:dyDescent="0.25">
      <c r="B202"/>
      <c r="C202"/>
      <c r="D202" s="98"/>
      <c r="E202" s="98"/>
    </row>
    <row r="203" spans="1:5" ht="20.100000000000001" customHeight="1" x14ac:dyDescent="0.25">
      <c r="B203"/>
      <c r="C203"/>
      <c r="D203" s="98"/>
      <c r="E203" s="98"/>
    </row>
    <row r="204" spans="1:5" ht="20.100000000000001" customHeight="1" thickBot="1" x14ac:dyDescent="0.25">
      <c r="B204" s="35" t="s">
        <v>177</v>
      </c>
      <c r="C204" s="99"/>
      <c r="D204" s="98"/>
      <c r="E204" s="98"/>
    </row>
    <row r="205" spans="1:5" ht="20.100000000000001" customHeight="1" x14ac:dyDescent="0.25">
      <c r="B205"/>
      <c r="C205"/>
    </row>
    <row r="206" spans="1:5" ht="20.100000000000001" customHeight="1" x14ac:dyDescent="0.25">
      <c r="B206"/>
      <c r="C206"/>
    </row>
    <row r="207" spans="1:5" ht="20.100000000000001" customHeight="1" thickBot="1" x14ac:dyDescent="0.25">
      <c r="B207" s="35" t="s">
        <v>178</v>
      </c>
      <c r="C207" s="99"/>
    </row>
    <row r="208" spans="1:5" ht="20.100000000000001" customHeight="1" x14ac:dyDescent="0.25">
      <c r="B208"/>
      <c r="C208"/>
    </row>
    <row r="209" spans="2:3" ht="20.100000000000001" customHeight="1" x14ac:dyDescent="0.25">
      <c r="B209"/>
      <c r="C209"/>
    </row>
    <row r="210" spans="2:3" ht="20.100000000000001" customHeight="1" thickBot="1" x14ac:dyDescent="0.25">
      <c r="B210" s="35" t="s">
        <v>179</v>
      </c>
      <c r="C210" s="99"/>
    </row>
  </sheetData>
  <mergeCells count="4">
    <mergeCell ref="C2:D2"/>
    <mergeCell ref="C3:D3"/>
    <mergeCell ref="L3:M4"/>
    <mergeCell ref="A9:B9"/>
  </mergeCells>
  <phoneticPr fontId="28" type="noConversion"/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2023-10-26T14:31:07Z</cp:lastPrinted>
  <dcterms:created xsi:type="dcterms:W3CDTF">2023-10-25T20:32:42Z</dcterms:created>
  <dcterms:modified xsi:type="dcterms:W3CDTF">2023-10-26T14:32:57Z</dcterms:modified>
</cp:coreProperties>
</file>