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KENNEDY SAMBORONDON\"/>
    </mc:Choice>
  </mc:AlternateContent>
  <xr:revisionPtr revIDLastSave="0" documentId="13_ncr:1_{056CA073-57E3-444F-9E7B-F9584F6443A7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Hoja1" sheetId="4" r:id="rId1"/>
    <sheet name="ESPAÑOL" sheetId="8" r:id="rId2"/>
  </sheets>
  <definedNames>
    <definedName name="_xlnm._FilterDatabase" localSheetId="0" hidden="1">Hoja1!$A$23:$G$32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9" i="4" l="1"/>
  <c r="G27" i="4"/>
  <c r="C5" i="8" l="1"/>
  <c r="D73" i="8" l="1"/>
  <c r="G72" i="8"/>
  <c r="G71" i="8"/>
  <c r="G70" i="8"/>
  <c r="G69" i="8"/>
  <c r="G68" i="8"/>
  <c r="G67" i="8"/>
  <c r="G66" i="8"/>
  <c r="G65" i="8"/>
  <c r="G64" i="8"/>
  <c r="G63" i="8"/>
  <c r="G62" i="8"/>
  <c r="G61" i="8"/>
  <c r="G60" i="8"/>
  <c r="D59" i="8"/>
  <c r="G58" i="8"/>
  <c r="G57" i="8"/>
  <c r="G56" i="8"/>
  <c r="G55" i="8"/>
  <c r="G54" i="8"/>
  <c r="D53" i="8"/>
  <c r="G52" i="8"/>
  <c r="G51" i="8"/>
  <c r="G50" i="8"/>
  <c r="G49" i="8"/>
  <c r="G48" i="8"/>
  <c r="G47" i="8"/>
  <c r="G46" i="8"/>
  <c r="G45" i="8"/>
  <c r="G44" i="8"/>
  <c r="D43" i="8"/>
  <c r="G42" i="8"/>
  <c r="G41" i="8"/>
  <c r="G40" i="8"/>
  <c r="G39" i="8"/>
  <c r="G38" i="8"/>
  <c r="G37" i="8"/>
  <c r="G36" i="8"/>
  <c r="G35" i="8"/>
  <c r="G34" i="8"/>
  <c r="G33" i="8"/>
  <c r="G32" i="8"/>
  <c r="G31" i="8"/>
  <c r="D30" i="8"/>
  <c r="G29" i="8"/>
  <c r="G28" i="8"/>
  <c r="G27" i="8"/>
  <c r="G26" i="8"/>
  <c r="G25" i="8"/>
  <c r="G24" i="8"/>
  <c r="G23" i="8"/>
  <c r="G22" i="8"/>
  <c r="G74" i="8" l="1"/>
  <c r="G75" i="8" s="1"/>
  <c r="G76" i="8" s="1"/>
  <c r="D98" i="8" l="1"/>
  <c r="G28" i="4"/>
  <c r="G26" i="4"/>
  <c r="G25" i="4"/>
  <c r="G30" i="4" l="1"/>
  <c r="G31" i="4" s="1"/>
  <c r="G32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00000000-0006-0000-0000-000001000000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00000000-0006-0000-0000-000002000000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00000000-0006-0000-0000-000003000000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00000000-0006-0000-0000-000004000000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F5" authorId="0" shapeId="0" xr:uid="{00000000-0006-0000-0100-000001000000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9" authorId="0" shapeId="0" xr:uid="{00000000-0006-0000-0100-000002000000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<sst xmlns="http://schemas.openxmlformats.org/spreadsheetml/2006/main" count="279" uniqueCount="234">
  <si>
    <t>CANT.</t>
  </si>
  <si>
    <t>COD. ARTICULO</t>
  </si>
  <si>
    <t xml:space="preserve">DESCRIPCION ARTICULO </t>
  </si>
  <si>
    <t>PRECIO UNITARIO</t>
  </si>
  <si>
    <t>PRECIO TOTAL</t>
  </si>
  <si>
    <t>35L-SO-L10-TA</t>
  </si>
  <si>
    <t>35L-SO-L12-TA</t>
  </si>
  <si>
    <t>35L-SO-L14-TA</t>
  </si>
  <si>
    <t>35L-SO-L16-TA</t>
  </si>
  <si>
    <t>35L-SO-L18-TA</t>
  </si>
  <si>
    <t>35L-SO-L20-TA</t>
  </si>
  <si>
    <t>35L-SO-L22-TA</t>
  </si>
  <si>
    <t>35L-SO-L24-TA</t>
  </si>
  <si>
    <t>35-SO-L10-T</t>
  </si>
  <si>
    <t>35-SO-L12-T</t>
  </si>
  <si>
    <t>35-SO-L14-T</t>
  </si>
  <si>
    <t>35-SO-L16-T</t>
  </si>
  <si>
    <t>35-SO-L18-T</t>
  </si>
  <si>
    <t>35-SO-L20-T</t>
  </si>
  <si>
    <t>35-SO-L22-T</t>
  </si>
  <si>
    <t>35-SO-L24-T</t>
  </si>
  <si>
    <t>CANTIDAD</t>
  </si>
  <si>
    <t>CODIGO</t>
  </si>
  <si>
    <t>DESCRIPCIÓN</t>
  </si>
  <si>
    <t>35V-DIST-305</t>
  </si>
  <si>
    <t>35V-DIST-306</t>
  </si>
  <si>
    <t>35V-DIST-307</t>
  </si>
  <si>
    <t>35V-DIST-308</t>
  </si>
  <si>
    <t>35V-DIST-309</t>
  </si>
  <si>
    <t>35V-DIST-310</t>
  </si>
  <si>
    <t>35V-DIST-311</t>
  </si>
  <si>
    <t>35V-DIST-312</t>
  </si>
  <si>
    <t>35V-DLF2-003-R</t>
  </si>
  <si>
    <t>35V-DLF2-004-R</t>
  </si>
  <si>
    <t>35V-DLF2-005-R</t>
  </si>
  <si>
    <t>35V-DLF2-006-R</t>
  </si>
  <si>
    <t>35V-DLF2-007-R</t>
  </si>
  <si>
    <t>35V-DLF2-008-R</t>
  </si>
  <si>
    <t>35V-DLF2-003-L</t>
  </si>
  <si>
    <t>35V-DLF2-004-L</t>
  </si>
  <si>
    <t>35V-DLF2-005-L</t>
  </si>
  <si>
    <t>35V-DLF2-006-L</t>
  </si>
  <si>
    <t>35V-DLF2-007-L</t>
  </si>
  <si>
    <t>35V-DLF2-008-L</t>
  </si>
  <si>
    <t>28L-SO-L10-TA</t>
  </si>
  <si>
    <t>28L-SO-L12-TA</t>
  </si>
  <si>
    <t>28L-SO-L14-TA</t>
  </si>
  <si>
    <t>28L-SO-L16-TA</t>
  </si>
  <si>
    <t>28L-SO-L18-TA</t>
  </si>
  <si>
    <t>35-SO-L50-T</t>
  </si>
  <si>
    <t>35-SO-L55-T</t>
  </si>
  <si>
    <t>35-SO-L60-T</t>
  </si>
  <si>
    <t>35-SO-L65-T</t>
  </si>
  <si>
    <t>35-SO-L70-T</t>
  </si>
  <si>
    <t>INSTRUMENTAL ARIX Ankle System 2.8 / 3.5 Lateral Distal Fibula Plate</t>
  </si>
  <si>
    <t xml:space="preserve">113-HF-616 </t>
  </si>
  <si>
    <t xml:space="preserve">111-206 </t>
  </si>
  <si>
    <t xml:space="preserve">111-266 </t>
  </si>
  <si>
    <t xml:space="preserve">114-009 </t>
  </si>
  <si>
    <t xml:space="preserve">111-068-3 </t>
  </si>
  <si>
    <t xml:space="preserve">111-096 </t>
  </si>
  <si>
    <t xml:space="preserve">111-260 </t>
  </si>
  <si>
    <t xml:space="preserve">111-204 </t>
  </si>
  <si>
    <t xml:space="preserve">112-35-703 </t>
  </si>
  <si>
    <t xml:space="preserve">112-28-702 </t>
  </si>
  <si>
    <t xml:space="preserve">111-172 </t>
  </si>
  <si>
    <t xml:space="preserve">111-170 </t>
  </si>
  <si>
    <t xml:space="preserve">111-202 </t>
  </si>
  <si>
    <t xml:space="preserve">111-201 </t>
  </si>
  <si>
    <t xml:space="preserve">111-157 </t>
  </si>
  <si>
    <t xml:space="preserve">111-088 </t>
  </si>
  <si>
    <t xml:space="preserve">MANGO DE ATORNILLADOR </t>
  </si>
  <si>
    <t xml:space="preserve">PINZA DE SUJECION </t>
  </si>
  <si>
    <t xml:space="preserve">ANCLAJE RAPIDO </t>
  </si>
  <si>
    <t xml:space="preserve">GUIA DE BLOQUEO </t>
  </si>
  <si>
    <t xml:space="preserve">GUIA DE ANGULO VARIABLE </t>
  </si>
  <si>
    <t>MEDIDOR DE PROFUNDIDAD</t>
  </si>
  <si>
    <t>35L-SO-L26-TA</t>
  </si>
  <si>
    <t xml:space="preserve">GUIA Ø2.4 FIXED (Optional) </t>
  </si>
  <si>
    <t>GUIA ANGULO VARIABLE  Ø2.7 FIXED</t>
  </si>
  <si>
    <t xml:space="preserve">112-28-701 L </t>
  </si>
  <si>
    <t xml:space="preserve">DISPENSADOR DE PINES </t>
  </si>
  <si>
    <t>PIN GUIA  Ø1.6</t>
  </si>
  <si>
    <t>DOBLADORAS DE PLACA</t>
  </si>
  <si>
    <t xml:space="preserve">MANGO DE GUIA ANGULO VARIABLE </t>
  </si>
  <si>
    <t>J220120-L065</t>
  </si>
  <si>
    <t>J211223-L022</t>
  </si>
  <si>
    <t>R211202-L018</t>
  </si>
  <si>
    <t>J211223-L024</t>
  </si>
  <si>
    <t>J211125-L066</t>
  </si>
  <si>
    <t>ENTREGADO POR:</t>
  </si>
  <si>
    <t>RECIBIDO POR:</t>
  </si>
  <si>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</si>
  <si>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</si>
  <si>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</si>
  <si>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</si>
  <si>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</si>
  <si>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</si>
  <si>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</si>
  <si>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</si>
  <si>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</si>
  <si>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</si>
  <si>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DESCARGO</t>
  </si>
  <si>
    <t>INTRUMENTADOR:</t>
  </si>
  <si>
    <t>VENTA -CIRUGÍA</t>
  </si>
  <si>
    <t>Lote</t>
  </si>
  <si>
    <t>J190513-L028</t>
  </si>
  <si>
    <t>R200827-L006</t>
  </si>
  <si>
    <t>R200827-L007</t>
  </si>
  <si>
    <t>J200821-L101</t>
  </si>
  <si>
    <t>R200827-L009</t>
  </si>
  <si>
    <t>J200727-L040</t>
  </si>
  <si>
    <t>J200727-L041</t>
  </si>
  <si>
    <t>J200727-L045</t>
  </si>
  <si>
    <t>J200821-L009</t>
  </si>
  <si>
    <t>J201015-L046</t>
  </si>
  <si>
    <t>J200821-L093</t>
  </si>
  <si>
    <t>J200821-L006</t>
  </si>
  <si>
    <t>J200821-L007</t>
  </si>
  <si>
    <t>R210120-L016</t>
  </si>
  <si>
    <t>R210120-L017</t>
  </si>
  <si>
    <t xml:space="preserve">TIPO DE SEGURO </t>
  </si>
  <si>
    <t xml:space="preserve">IDENTIFICACION DEL PACIENTE </t>
  </si>
  <si>
    <t>J211223-L031</t>
  </si>
  <si>
    <t>J211223-L121</t>
  </si>
  <si>
    <t>J211223-L034</t>
  </si>
  <si>
    <t>J211223-L123</t>
  </si>
  <si>
    <t>J220110-L070</t>
  </si>
  <si>
    <t>J210121-L116</t>
  </si>
  <si>
    <t>J220706-L213</t>
  </si>
  <si>
    <t>J220831-L067</t>
  </si>
  <si>
    <t>J220706-L149</t>
  </si>
  <si>
    <t>R211202-L007</t>
  </si>
  <si>
    <t>J211125-L064</t>
  </si>
  <si>
    <t>J211125-L067</t>
  </si>
  <si>
    <t>J210907-L102</t>
  </si>
  <si>
    <t xml:space="preserve">SUBTOTAL </t>
  </si>
  <si>
    <t>IVA 12%</t>
  </si>
  <si>
    <t>TOTAL</t>
  </si>
  <si>
    <t>INSTRUMENTADOR</t>
  </si>
  <si>
    <t>NOTA</t>
  </si>
  <si>
    <t>RECIBIDO POR</t>
  </si>
  <si>
    <t>ENTREGADO POR</t>
  </si>
  <si>
    <t>VERIFICADO POR</t>
  </si>
  <si>
    <t>OBSERVACIONES</t>
  </si>
  <si>
    <t>J220831-L045</t>
  </si>
  <si>
    <t>L220831-L046</t>
  </si>
  <si>
    <t>J200826-L033</t>
  </si>
  <si>
    <t>J220714-L115</t>
  </si>
  <si>
    <t>J211223-L021</t>
  </si>
  <si>
    <t>J220907-L082</t>
  </si>
  <si>
    <t>J220706-L215</t>
  </si>
  <si>
    <t>PLACA PARA PERONÉ DISTAL 2, STARIX DERECHA, 3H</t>
  </si>
  <si>
    <t>PLACA PARA PERONÉ DISTAL 2, STARIX DERECHA, 4H</t>
  </si>
  <si>
    <t>PLACA PARA PERONÉ DISTAL 2, STARIX DERECHA, 5H</t>
  </si>
  <si>
    <t>PLACA PARA PERONÉ DISTAL 2, STARIX DERECHA, 6H</t>
  </si>
  <si>
    <t>PLACA PARA PERONÉ DISTAL 2, STARIX DERECHA, 7H</t>
  </si>
  <si>
    <t>PLACA PARA PERONÉ DISTAL 2, STARIX DERECHA, 8H</t>
  </si>
  <si>
    <t>PLACA PARA PERONÉ DISTAL 2, STARIX IZQUIERDA, 3H</t>
  </si>
  <si>
    <t>PLACA PARA PERONÉ DISTAL 2, STARIX IZQUIERDA, 4H</t>
  </si>
  <si>
    <t>PLACA PARA PERONÉ DISTAL 2, STARIX IZQUIERDA, 5H</t>
  </si>
  <si>
    <t>PLACA PARA PERONÉ DISTAL 2, STARIX IZQUIERDA, 6H</t>
  </si>
  <si>
    <t>PLACA PARA PERONÉ DISTAL 2, STARIX IZQUIERDA, 7H</t>
  </si>
  <si>
    <t>PLACA PARA PERONÉ DISTAL 2, STARIX IZQUIERDA, 8H</t>
  </si>
  <si>
    <t>3.5 TORNILLO DE BLOQUEO LONGITUD 10mm</t>
  </si>
  <si>
    <t>3.5 TORNILLO DE BLOQUEO LONGITUD 12mm</t>
  </si>
  <si>
    <t>3.5 TORNILLO DE BLOQUEO LONGITUD 14mm</t>
  </si>
  <si>
    <t>3.5 TORNILLO DE BLOQUEO LONGITUD 16mm</t>
  </si>
  <si>
    <t>3.5 TORNILLO DE BLOQUEO LONGITUD 18mm</t>
  </si>
  <si>
    <t>3.5 TORNILLO DE BLOQUEO LONGITUD 20mm</t>
  </si>
  <si>
    <t>3.5 TORNILLO DE BLOQUEO LONGITUD 22mm</t>
  </si>
  <si>
    <t>3.5 TORNILLO DE BLOQUEO LONGITUD 24mm</t>
  </si>
  <si>
    <t>3.5 TORNILLO SIN BLOQUEO LONGITUD 10mm</t>
  </si>
  <si>
    <t>3.5 TORNILLO SIN BLOQUEO LONGITUD 16mm</t>
  </si>
  <si>
    <t>3.5 TORNILLO SIN BLOQUEO LONGITUD 20mm</t>
  </si>
  <si>
    <t>3.5 TORNILLO SIN BLOQUEO LONGITUD 50mm</t>
  </si>
  <si>
    <t>3.5 TORNILLO DE BLOQUEO LONGITUD 26mm</t>
  </si>
  <si>
    <t>2.8 BLOQUEO CORTICAL T10 10mm TITANIO STARIX</t>
  </si>
  <si>
    <t>2.8 BLOQUEO CORTICAL T10 12mm TITANIO STARIX</t>
  </si>
  <si>
    <t>2.8 BLOQUEO CORTICAL T10 14mm TITANIO STARIX</t>
  </si>
  <si>
    <t>2.8 BLOQUEO CORTICAL T10 16mm TITANIO STARIX</t>
  </si>
  <si>
    <t>2.8 BLOQUEO CORTICAL T10 18mm TITANIO STARIX</t>
  </si>
  <si>
    <t>3.5 TORNILLO SIN BLOQUEO LONGITUD 12mm</t>
  </si>
  <si>
    <t>3.5 TORNILLO SIN BLOQUEO LONGITUD 14mm</t>
  </si>
  <si>
    <t>3.5 TORNILLO SIN BLOQUEO LONGITUD 18mm</t>
  </si>
  <si>
    <t>3.5 TORNILLO SIN BLOQUEO LONGITUD 22mm</t>
  </si>
  <si>
    <t>3.5 TORNILLO SIN BLOQUEO LONGITUD 24mm</t>
  </si>
  <si>
    <t>3.5 TORNILLO SIN BLOQUEO LONGITUD 55mm</t>
  </si>
  <si>
    <t>3.5 TORNILLO SIN BLOQUEO LONGITUD 60mm</t>
  </si>
  <si>
    <t>3.5 TORNILLO SIN BLOQUEO LONGITUD 65mm</t>
  </si>
  <si>
    <t>3.5 TORNILLO SIN BLOQUEO LONGITUD 70mm</t>
  </si>
  <si>
    <t>TIPO TUBULAR 1/3 LONGITUD 70 mm 5 AGUJEROS</t>
  </si>
  <si>
    <t xml:space="preserve"> TIPO TUBULAR 1/3 LONGITUD 82 mm 6 AGUJEROS</t>
  </si>
  <si>
    <t xml:space="preserve"> TIPO TUBULAR 1/3 LONGITUD 94 mm 7 AGUJEROS</t>
  </si>
  <si>
    <t xml:space="preserve"> TIPO TUBULAR 1/3 LONGITUD 106 mm 8 AGUJEROS</t>
  </si>
  <si>
    <t xml:space="preserve"> TIPO TUBULAR 1/3 LONGITUD 118 mm 9 AGUJEROS</t>
  </si>
  <si>
    <t xml:space="preserve"> TIPO TUBULAR 1/3 LONGITUD 130 mm 10 AGUJEROS</t>
  </si>
  <si>
    <t xml:space="preserve"> TIPO TUBULAR 1/3 LONGITUD 142 mm 11 AGUJEROS</t>
  </si>
  <si>
    <t xml:space="preserve"> TIPO TUBULAR 1/3 LONGITUD 154 mm 12 AGUJEROS</t>
  </si>
  <si>
    <t>BROCA DE 2.7mm</t>
  </si>
  <si>
    <t xml:space="preserve">BROCA DE 2.8mm </t>
  </si>
  <si>
    <t xml:space="preserve">BROCA DE 3.6mm </t>
  </si>
  <si>
    <t xml:space="preserve">GUIA DE ANGULO VARIABLE 2.8mm </t>
  </si>
  <si>
    <t>GUIA DE BLOQUEO DE 2.8mm</t>
  </si>
  <si>
    <t>REGISTRO DE NOTA DE ENTREGA</t>
  </si>
  <si>
    <t>Código: R-ORT-02</t>
  </si>
  <si>
    <t>ANEXO AL PROCEDIMIENTO DE DESPACHO</t>
  </si>
  <si>
    <t>Edicion: 00</t>
  </si>
  <si>
    <t>INSTITUCION/CLINICA/HOSPITAL</t>
  </si>
  <si>
    <t xml:space="preserve"> INQ</t>
  </si>
  <si>
    <t xml:space="preserve">7:30AM </t>
  </si>
  <si>
    <t>LOCKING CORTICAL STARIX GREEN 3.5*10mm</t>
  </si>
  <si>
    <t>LOCKING CORTICAL STARIX GREEN 3.5*12mm</t>
  </si>
  <si>
    <t>LOCKING CORTICAL STARIX GREEN 3.5*16mm</t>
  </si>
  <si>
    <t>DISTAL FIBULA PLATE RIGHT 4H</t>
  </si>
  <si>
    <t>J221101-L063</t>
  </si>
  <si>
    <t>J221226-L109</t>
  </si>
  <si>
    <t>NON LOCKING CORTICAL SILVER STARIX 3.5*12mm</t>
  </si>
  <si>
    <t>VERSION: 01</t>
  </si>
  <si>
    <t>Fecha de elaboración: 22/02/2023</t>
  </si>
  <si>
    <t>Vigente hasta: 22/02/2026</t>
  </si>
  <si>
    <t>J230804-L071</t>
  </si>
  <si>
    <t>TEOTON SERVICIOS DE SALUD S.A.S.</t>
  </si>
  <si>
    <t xml:space="preserve">KM 1 1/2 VIA A SAMBORONDON </t>
  </si>
  <si>
    <t>990277583001</t>
  </si>
  <si>
    <t>INQ</t>
  </si>
  <si>
    <t>15:00 PM</t>
  </si>
  <si>
    <t>T52073520</t>
  </si>
  <si>
    <t>2200020072</t>
  </si>
  <si>
    <t xml:space="preserve">TORNILLO DE COMPRESION ACUTEC™ 3.5*20mm TITANIO </t>
  </si>
  <si>
    <t xml:space="preserve">DR REYES </t>
  </si>
  <si>
    <t xml:space="preserve">AROSEMENA CORONEL IVAN CESAR </t>
  </si>
  <si>
    <t>1081071</t>
  </si>
  <si>
    <t>BEST DOCTOR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</si>
</sst>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2" formatCode="_-* #,##0\ &quot;€&quot;_-;\-* #,##0\ &quot;€&quot;_-;_-* &quot;-&quot;\ &quot;€&quot;_-;_-@_-"/>
    <numFmt numFmtId="164" formatCode="_ &quot;$&quot;* #,##0_ ;_ &quot;$&quot;* \-#,##0_ ;_ &quot;$&quot;* &quot;-&quot;_ ;_ @_ "/>
    <numFmt numFmtId="165" formatCode="_ &quot;$&quot;* #,##0.00_ ;_ &quot;$&quot;* \-#,##0.00_ ;_ &quot;$&quot;* &quot;-&quot;??_ ;_ @_ "/>
    <numFmt numFmtId="166" formatCode="_-&quot;$&quot;\ * #,##0.00_-;\-&quot;$&quot;\ * #,##0.00_-;_-&quot;$&quot;\ * &quot;-&quot;??_-;_-@_-"/>
    <numFmt numFmtId="167" formatCode="_-[$$-240A]\ * #,##0.00_-;\-[$$-240A]\ * #,##0.00_-;_-[$$-240A]\ * &quot;-&quot;??_-;_-@_-"/>
    <numFmt numFmtId="168" formatCode="[$-F800]dddd\,\ mmmm\ dd\,\ yyyy"/>
    <numFmt numFmtId="169" formatCode="&quot;$&quot;#,##0.00"/>
    <numFmt numFmtId="170" formatCode="_(&quot;$&quot;* #,##0.00_);_(&quot;$&quot;* \(#,##0.00\);_(&quot;$&quot;* &quot;-&quot;??_);_(@_)"/>
  </numFmts>
  <fonts count="2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  <font>
      <b/>
      <sz val="12"/>
      <color theme="0"/>
      <name val="Arial"/>
      <family val="2"/>
    </font>
    <font>
      <b/>
      <sz val="12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sz val="10"/>
      <color theme="1"/>
      <name val="Arial"/>
      <family val="2"/>
    </font>
    <font>
      <sz val="11"/>
      <name val="Calibri"/>
      <family val="2"/>
      <scheme val="minor"/>
    </font>
    <font>
      <b/>
      <sz val="16"/>
      <color theme="1"/>
      <name val="Arial"/>
      <family val="2"/>
    </font>
    <font>
      <b/>
      <sz val="11"/>
      <color theme="1"/>
      <name val="Arial"/>
      <family val="2"/>
    </font>
    <font>
      <b/>
      <sz val="8"/>
      <color theme="1"/>
      <name val="Arial"/>
      <family val="2"/>
    </font>
    <font>
      <b/>
      <sz val="12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sz val="8"/>
      <name val="Calibri"/>
      <family val="2"/>
      <scheme val="minor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sz val="12"/>
      <name val="宋体"/>
      <charset val="134"/>
    </font>
  </fonts>
  <fills count="8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theme="8" tint="0.79998168889431442"/>
      </patternFill>
    </fill>
  </fills>
  <borders count="2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</borders>
  <cellStyleXfs count="22">
    <xf numFmtId="0" fontId="0" fillId="0" borderId="0"/>
    <xf numFmtId="0" fontId="2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28" fillId="0" borderId="0"/>
    <xf numFmtId="0" fontId="2" fillId="0" borderId="0"/>
  </cellStyleXfs>
  <cellXfs count="108">
    <xf numFmtId="0" fontId="0" fillId="0" borderId="0" xfId="0"/>
    <xf numFmtId="0" fontId="7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0" fontId="7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2" xfId="0" applyFont="1" applyBorder="1" applyAlignment="1">
      <alignment horizontal="left"/>
    </xf>
    <xf numFmtId="0" fontId="5" fillId="0" borderId="3" xfId="0" applyFont="1" applyBorder="1" applyAlignment="1">
      <alignment horizontal="center"/>
    </xf>
    <xf numFmtId="0" fontId="5" fillId="4" borderId="2" xfId="0" applyFont="1" applyFill="1" applyBorder="1" applyAlignment="1">
      <alignment horizontal="center" vertical="center"/>
    </xf>
    <xf numFmtId="0" fontId="9" fillId="5" borderId="2" xfId="0" applyFont="1" applyFill="1" applyBorder="1" applyAlignment="1" applyProtection="1">
      <alignment horizontal="center" vertical="center" wrapText="1" readingOrder="1"/>
      <protection locked="0"/>
    </xf>
    <xf numFmtId="0" fontId="6" fillId="0" borderId="0" xfId="0" applyFont="1" applyAlignment="1">
      <alignment horizontal="left"/>
    </xf>
    <xf numFmtId="0" fontId="6" fillId="0" borderId="0" xfId="0" applyFont="1" applyAlignment="1">
      <alignment wrapText="1"/>
    </xf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left"/>
    </xf>
    <xf numFmtId="0" fontId="3" fillId="0" borderId="0" xfId="0" applyFont="1" applyAlignment="1">
      <alignment vertical="center"/>
    </xf>
    <xf numFmtId="0" fontId="3" fillId="3" borderId="0" xfId="0" applyFont="1" applyFill="1" applyAlignment="1">
      <alignment vertical="center"/>
    </xf>
    <xf numFmtId="0" fontId="9" fillId="0" borderId="0" xfId="0" applyFont="1"/>
    <xf numFmtId="0" fontId="3" fillId="0" borderId="0" xfId="0" applyFont="1" applyAlignment="1">
      <alignment horizontal="left" vertical="center"/>
    </xf>
    <xf numFmtId="0" fontId="7" fillId="0" borderId="1" xfId="0" applyFont="1" applyBorder="1" applyAlignment="1">
      <alignment horizontal="center"/>
    </xf>
    <xf numFmtId="0" fontId="7" fillId="0" borderId="0" xfId="0" applyFont="1" applyAlignment="1">
      <alignment horizontal="left"/>
    </xf>
    <xf numFmtId="0" fontId="7" fillId="0" borderId="1" xfId="0" applyFont="1" applyBorder="1"/>
    <xf numFmtId="0" fontId="9" fillId="0" borderId="0" xfId="0" applyFont="1" applyAlignment="1">
      <alignment horizontal="center" vertical="center"/>
    </xf>
    <xf numFmtId="0" fontId="11" fillId="6" borderId="0" xfId="0" applyFont="1" applyFill="1" applyAlignment="1">
      <alignment vertical="center"/>
    </xf>
    <xf numFmtId="0" fontId="11" fillId="6" borderId="0" xfId="0" applyFont="1" applyFill="1" applyAlignment="1">
      <alignment vertical="center" wrapText="1"/>
    </xf>
    <xf numFmtId="0" fontId="13" fillId="0" borderId="0" xfId="0" applyFont="1" applyAlignment="1" applyProtection="1">
      <alignment vertical="top"/>
      <protection locked="0"/>
    </xf>
    <xf numFmtId="0" fontId="6" fillId="0" borderId="0" xfId="0" applyFont="1" applyAlignment="1" applyProtection="1">
      <alignment vertical="top"/>
      <protection locked="0"/>
    </xf>
    <xf numFmtId="0" fontId="14" fillId="0" borderId="0" xfId="0" applyFont="1" applyAlignment="1">
      <alignment horizontal="left" vertical="top"/>
    </xf>
    <xf numFmtId="0" fontId="12" fillId="0" borderId="0" xfId="0" applyFont="1" applyAlignment="1">
      <alignment horizontal="left" vertical="center"/>
    </xf>
    <xf numFmtId="0" fontId="6" fillId="0" borderId="0" xfId="0" applyFont="1" applyAlignment="1">
      <alignment horizontal="center"/>
    </xf>
    <xf numFmtId="0" fontId="7" fillId="0" borderId="2" xfId="0" applyFont="1" applyBorder="1" applyAlignment="1">
      <alignment horizontal="left"/>
    </xf>
    <xf numFmtId="0" fontId="10" fillId="0" borderId="0" xfId="1" applyFont="1"/>
    <xf numFmtId="0" fontId="15" fillId="4" borderId="2" xfId="0" applyFont="1" applyFill="1" applyBorder="1" applyAlignment="1">
      <alignment horizontal="center" vertical="center" wrapText="1"/>
    </xf>
    <xf numFmtId="49" fontId="6" fillId="3" borderId="2" xfId="0" applyNumberFormat="1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169" fontId="7" fillId="0" borderId="2" xfId="0" applyNumberFormat="1" applyFont="1" applyBorder="1"/>
    <xf numFmtId="0" fontId="6" fillId="3" borderId="2" xfId="0" applyFont="1" applyFill="1" applyBorder="1" applyAlignment="1">
      <alignment horizontal="center" wrapText="1"/>
    </xf>
    <xf numFmtId="49" fontId="6" fillId="7" borderId="2" xfId="0" applyNumberFormat="1" applyFont="1" applyFill="1" applyBorder="1" applyAlignment="1">
      <alignment horizontal="center"/>
    </xf>
    <xf numFmtId="167" fontId="6" fillId="0" borderId="2" xfId="2" applyNumberFormat="1" applyFont="1" applyFill="1" applyBorder="1" applyAlignment="1"/>
    <xf numFmtId="0" fontId="7" fillId="0" borderId="2" xfId="0" applyFont="1" applyBorder="1" applyAlignment="1">
      <alignment horizontal="center" wrapText="1"/>
    </xf>
    <xf numFmtId="166" fontId="6" fillId="7" borderId="2" xfId="17" applyNumberFormat="1" applyFont="1" applyFill="1" applyBorder="1" applyAlignment="1">
      <alignment horizontal="center"/>
    </xf>
    <xf numFmtId="49" fontId="0" fillId="7" borderId="0" xfId="0" applyNumberFormat="1" applyFill="1" applyAlignment="1">
      <alignment horizontal="center"/>
    </xf>
    <xf numFmtId="49" fontId="16" fillId="7" borderId="0" xfId="0" applyNumberFormat="1" applyFont="1" applyFill="1" applyAlignment="1">
      <alignment horizontal="center"/>
    </xf>
    <xf numFmtId="0" fontId="0" fillId="7" borderId="0" xfId="0" applyFill="1" applyAlignment="1">
      <alignment horizontal="left"/>
    </xf>
    <xf numFmtId="169" fontId="5" fillId="0" borderId="0" xfId="1" applyNumberFormat="1" applyFont="1" applyAlignment="1">
      <alignment wrapText="1"/>
    </xf>
    <xf numFmtId="169" fontId="5" fillId="0" borderId="3" xfId="17" applyNumberFormat="1" applyFont="1" applyBorder="1" applyAlignment="1">
      <alignment horizontal="right"/>
    </xf>
    <xf numFmtId="169" fontId="5" fillId="0" borderId="2" xfId="17" applyNumberFormat="1" applyFont="1" applyBorder="1" applyAlignment="1">
      <alignment horizontal="right"/>
    </xf>
    <xf numFmtId="0" fontId="7" fillId="0" borderId="5" xfId="0" applyFont="1" applyBorder="1"/>
    <xf numFmtId="0" fontId="5" fillId="0" borderId="2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2" xfId="0" applyFont="1" applyBorder="1" applyAlignment="1">
      <alignment horizontal="left" wrapText="1"/>
    </xf>
    <xf numFmtId="0" fontId="0" fillId="0" borderId="6" xfId="0" applyBorder="1"/>
    <xf numFmtId="0" fontId="0" fillId="0" borderId="7" xfId="0" applyBorder="1" applyAlignment="1">
      <alignment horizontal="center"/>
    </xf>
    <xf numFmtId="0" fontId="10" fillId="0" borderId="11" xfId="1" applyFont="1" applyBorder="1"/>
    <xf numFmtId="0" fontId="10" fillId="0" borderId="12" xfId="1" applyFont="1" applyBorder="1"/>
    <xf numFmtId="168" fontId="3" fillId="0" borderId="2" xfId="0" applyNumberFormat="1" applyFont="1" applyBorder="1" applyAlignment="1">
      <alignment horizontal="left" vertical="center"/>
    </xf>
    <xf numFmtId="0" fontId="0" fillId="0" borderId="16" xfId="0" applyBorder="1"/>
    <xf numFmtId="0" fontId="0" fillId="0" borderId="17" xfId="0" applyBorder="1" applyAlignment="1">
      <alignment horizontal="center"/>
    </xf>
    <xf numFmtId="0" fontId="24" fillId="0" borderId="8" xfId="0" applyFont="1" applyBorder="1" applyAlignment="1">
      <alignment vertical="center" wrapText="1"/>
    </xf>
    <xf numFmtId="0" fontId="25" fillId="0" borderId="19" xfId="0" applyFont="1" applyBorder="1" applyAlignment="1">
      <alignment vertical="center" wrapText="1"/>
    </xf>
    <xf numFmtId="0" fontId="20" fillId="3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vertical="center"/>
    </xf>
    <xf numFmtId="20" fontId="3" fillId="0" borderId="2" xfId="0" applyNumberFormat="1" applyFont="1" applyBorder="1" applyAlignment="1">
      <alignment vertical="center"/>
    </xf>
    <xf numFmtId="49" fontId="20" fillId="0" borderId="2" xfId="0" applyNumberFormat="1" applyFont="1" applyBorder="1" applyAlignment="1">
      <alignment horizontal="left" vertical="center"/>
    </xf>
    <xf numFmtId="0" fontId="12" fillId="0" borderId="0" xfId="0" applyFont="1" applyAlignment="1">
      <alignment vertical="center"/>
    </xf>
    <xf numFmtId="0" fontId="3" fillId="0" borderId="2" xfId="0" applyFont="1" applyBorder="1" applyAlignment="1">
      <alignment vertical="center" wrapText="1"/>
    </xf>
    <xf numFmtId="49" fontId="3" fillId="3" borderId="2" xfId="0" applyNumberFormat="1" applyFont="1" applyFill="1" applyBorder="1" applyAlignment="1">
      <alignment horizontal="left" vertical="center"/>
    </xf>
    <xf numFmtId="49" fontId="3" fillId="0" borderId="2" xfId="0" applyNumberFormat="1" applyFont="1" applyBorder="1" applyAlignment="1">
      <alignment vertical="center"/>
    </xf>
    <xf numFmtId="0" fontId="11" fillId="6" borderId="0" xfId="0" applyFont="1" applyFill="1" applyAlignment="1">
      <alignment horizontal="left" vertical="center"/>
    </xf>
    <xf numFmtId="0" fontId="11" fillId="6" borderId="4" xfId="0" applyFont="1" applyFill="1" applyBorder="1" applyAlignment="1">
      <alignment horizontal="left" vertical="center"/>
    </xf>
    <xf numFmtId="0" fontId="5" fillId="0" borderId="15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18" fillId="3" borderId="8" xfId="0" applyFont="1" applyFill="1" applyBorder="1" applyAlignment="1">
      <alignment horizontal="left" vertical="center"/>
    </xf>
    <xf numFmtId="0" fontId="18" fillId="3" borderId="10" xfId="0" applyFont="1" applyFill="1" applyBorder="1" applyAlignment="1">
      <alignment horizontal="left" vertical="center"/>
    </xf>
    <xf numFmtId="0" fontId="18" fillId="0" borderId="15" xfId="0" applyFont="1" applyBorder="1" applyAlignment="1">
      <alignment horizontal="center"/>
    </xf>
    <xf numFmtId="0" fontId="18" fillId="0" borderId="18" xfId="0" applyFont="1" applyBorder="1" applyAlignment="1">
      <alignment horizontal="center"/>
    </xf>
    <xf numFmtId="0" fontId="24" fillId="0" borderId="8" xfId="0" applyFont="1" applyBorder="1" applyAlignment="1">
      <alignment horizontal="left" vertical="center" wrapText="1"/>
    </xf>
    <xf numFmtId="0" fontId="24" fillId="0" borderId="10" xfId="0" applyFont="1" applyBorder="1" applyAlignment="1">
      <alignment horizontal="left" vertical="center" wrapText="1"/>
    </xf>
    <xf numFmtId="0" fontId="24" fillId="0" borderId="11" xfId="0" applyFont="1" applyBorder="1" applyAlignment="1">
      <alignment horizontal="left" vertical="center" wrapText="1"/>
    </xf>
    <xf numFmtId="0" fontId="24" fillId="0" borderId="1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13" xfId="0" applyFont="1" applyBorder="1" applyAlignment="1">
      <alignment horizontal="left" vertical="center"/>
    </xf>
    <xf numFmtId="0" fontId="3" fillId="0" borderId="14" xfId="0" applyFont="1" applyBorder="1" applyAlignment="1">
      <alignment horizontal="left" vertical="center"/>
    </xf>
    <xf numFmtId="168" fontId="3" fillId="0" borderId="2" xfId="0" applyNumberFormat="1" applyFont="1" applyBorder="1" applyAlignment="1">
      <alignment horizontal="left" vertical="center"/>
    </xf>
    <xf numFmtId="20" fontId="3" fillId="0" borderId="13" xfId="0" applyNumberFormat="1" applyFont="1" applyBorder="1" applyAlignment="1">
      <alignment horizontal="left" vertical="center"/>
    </xf>
    <xf numFmtId="20" fontId="3" fillId="0" borderId="14" xfId="0" applyNumberFormat="1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8" fillId="2" borderId="0" xfId="0" applyFont="1" applyFill="1" applyAlignment="1">
      <alignment horizontal="center"/>
    </xf>
    <xf numFmtId="0" fontId="17" fillId="0" borderId="8" xfId="0" applyFont="1" applyBorder="1" applyAlignment="1">
      <alignment horizontal="center" vertical="center"/>
    </xf>
    <xf numFmtId="0" fontId="17" fillId="0" borderId="9" xfId="0" applyFont="1" applyBorder="1" applyAlignment="1">
      <alignment horizontal="center" vertical="center"/>
    </xf>
    <xf numFmtId="0" fontId="17" fillId="0" borderId="10" xfId="0" applyFont="1" applyBorder="1" applyAlignment="1">
      <alignment horizontal="center" vertical="center"/>
    </xf>
    <xf numFmtId="0" fontId="18" fillId="3" borderId="6" xfId="0" applyFont="1" applyFill="1" applyBorder="1" applyAlignment="1">
      <alignment horizontal="left" vertical="center"/>
    </xf>
    <xf numFmtId="0" fontId="18" fillId="3" borderId="7" xfId="0" applyFont="1" applyFill="1" applyBorder="1" applyAlignment="1">
      <alignment horizontal="left" vertical="center"/>
    </xf>
    <xf numFmtId="0" fontId="19" fillId="0" borderId="8" xfId="0" applyFont="1" applyBorder="1" applyAlignment="1">
      <alignment horizontal="center"/>
    </xf>
    <xf numFmtId="0" fontId="19" fillId="0" borderId="9" xfId="0" applyFont="1" applyBorder="1" applyAlignment="1">
      <alignment horizontal="center"/>
    </xf>
    <xf numFmtId="0" fontId="19" fillId="0" borderId="10" xfId="0" applyFont="1" applyBorder="1" applyAlignment="1">
      <alignment horizontal="center"/>
    </xf>
    <xf numFmtId="0" fontId="18" fillId="0" borderId="8" xfId="1" applyFont="1" applyBorder="1" applyAlignment="1">
      <alignment horizontal="left"/>
    </xf>
    <xf numFmtId="0" fontId="18" fillId="0" borderId="10" xfId="1" applyFont="1" applyBorder="1" applyAlignment="1">
      <alignment horizontal="left"/>
    </xf>
    <xf numFmtId="0" fontId="20" fillId="3" borderId="13" xfId="0" applyFont="1" applyFill="1" applyBorder="1" applyAlignment="1">
      <alignment horizontal="left" vertical="center"/>
    </xf>
    <xf numFmtId="0" fontId="20" fillId="3" borderId="14" xfId="0" applyFont="1" applyFill="1" applyBorder="1" applyAlignment="1">
      <alignment horizontal="left" vertical="center"/>
    </xf>
    <xf numFmtId="49" fontId="3" fillId="0" borderId="13" xfId="0" applyNumberFormat="1" applyFont="1" applyBorder="1" applyAlignment="1">
      <alignment horizontal="left" vertical="center"/>
    </xf>
    <xf numFmtId="49" fontId="3" fillId="0" borderId="14" xfId="0" applyNumberFormat="1" applyFont="1" applyBorder="1" applyAlignment="1">
      <alignment horizontal="left" vertical="center"/>
    </xf>
    <xf numFmtId="49" fontId="3" fillId="3" borderId="13" xfId="0" applyNumberFormat="1" applyFont="1" applyFill="1" applyBorder="1" applyAlignment="1">
      <alignment horizontal="left" vertical="center"/>
    </xf>
    <xf numFmtId="49" fontId="3" fillId="3" borderId="14" xfId="0" applyNumberFormat="1" applyFont="1" applyFill="1" applyBorder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49" fontId="20" fillId="0" borderId="2" xfId="0" applyNumberFormat="1" applyFont="1" applyBorder="1" applyAlignment="1">
      <alignment horizontal="center" vertical="center"/>
    </xf>
    <xf numFmtId="0" fontId="7" fillId="0" borderId="2" xfId="0" applyFont="1" applyFill="1" applyBorder="1" applyAlignment="1">
      <alignment horizontal="center"/>
    </xf>
  </cellXfs>
  <cellStyles count="22">
    <cellStyle name="Moneda" xfId="17" builtinId="4"/>
    <cellStyle name="Moneda [0] 2" xfId="2" xr:uid="{00000000-0005-0000-0000-000001000000}"/>
    <cellStyle name="Moneda [0] 2 2" xfId="13" xr:uid="{00000000-0005-0000-0000-000002000000}"/>
    <cellStyle name="Moneda [0] 2 3" xfId="3" xr:uid="{00000000-0005-0000-0000-000003000000}"/>
    <cellStyle name="Moneda [0] 2 4" xfId="7" xr:uid="{00000000-0005-0000-0000-000004000000}"/>
    <cellStyle name="Moneda [0] 3" xfId="12" xr:uid="{00000000-0005-0000-0000-000005000000}"/>
    <cellStyle name="Moneda [0] 3 2" xfId="19" xr:uid="{2DAA2211-FF68-46D0-80D8-3C9474E87862}"/>
    <cellStyle name="Moneda [0] 4" xfId="6" xr:uid="{00000000-0005-0000-0000-000006000000}"/>
    <cellStyle name="Moneda 2" xfId="11" xr:uid="{00000000-0005-0000-0000-000007000000}"/>
    <cellStyle name="Moneda 2 2" xfId="14" xr:uid="{00000000-0005-0000-0000-000008000000}"/>
    <cellStyle name="Moneda 3" xfId="10" xr:uid="{00000000-0005-0000-0000-000009000000}"/>
    <cellStyle name="Moneda 3 2" xfId="18" xr:uid="{144BEFC0-BFDE-4F72-B6A4-99EC347AD7A5}"/>
    <cellStyle name="Moneda 4" xfId="15" xr:uid="{00000000-0005-0000-0000-00000A000000}"/>
    <cellStyle name="Moneda 5" xfId="5" xr:uid="{00000000-0005-0000-0000-00000B000000}"/>
    <cellStyle name="Moneda 6" xfId="4" xr:uid="{00000000-0005-0000-0000-00000C000000}"/>
    <cellStyle name="Moneda 7" xfId="8" xr:uid="{00000000-0005-0000-0000-00000D000000}"/>
    <cellStyle name="Moneda 8" xfId="9" xr:uid="{00000000-0005-0000-0000-00000E000000}"/>
    <cellStyle name="Moneda 9" xfId="16" xr:uid="{00000000-0005-0000-0000-00000F000000}"/>
    <cellStyle name="Normal" xfId="0" builtinId="0"/>
    <cellStyle name="Normal 2" xfId="1" xr:uid="{00000000-0005-0000-0000-000011000000}"/>
    <cellStyle name="Normal 3" xfId="20" xr:uid="{2CECD473-78D1-4BFC-B0FD-C87DDC1EEB83}"/>
    <cellStyle name="Normal 3 2" xfId="21" xr:uid="{682E2CBF-A466-47EF-BEBC-B2849B4C4D8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F9C4A2F8-2405-4DC8-8558-5373974D676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525269</xdr:colOff>
      <xdr:row>1</xdr:row>
      <xdr:rowOff>31057</xdr:rowOff>
    </xdr:from>
    <xdr:ext cx="1728073" cy="582212"/>
    <xdr:pic>
      <xdr:nvPicPr>
        <xdr:cNvPr id="3" name="Imagen 2">
          <a:extLst>
            <a:ext uri="{FF2B5EF4-FFF2-40B4-BE49-F238E27FC236}">
              <a16:creationId xmlns:a16="http://schemas.microsoft.com/office/drawing/2014/main" id="{5CDBC97F-CD68-4A4D-9133-447B9F8E476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525269" y="285057"/>
          <a:ext cx="1728073" cy="582212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41"/>
  <sheetViews>
    <sheetView showGridLines="0" tabSelected="1" view="pageBreakPreview" topLeftCell="A7" zoomScale="60" zoomScaleNormal="73" workbookViewId="0">
      <selection activeCell="E20" sqref="E20"/>
    </sheetView>
  </sheetViews>
  <sheetFormatPr baseColWidth="10" defaultColWidth="17.5703125" defaultRowHeight="24.95" customHeight="1"/>
  <cols>
    <col min="1" max="1" width="30.5703125" style="1" customWidth="1"/>
    <col min="2" max="2" width="21.28515625" style="1" customWidth="1"/>
    <col min="3" max="3" width="69.5703125" style="1" bestFit="1" customWidth="1"/>
    <col min="4" max="4" width="21.7109375" style="3" customWidth="1"/>
    <col min="5" max="5" width="20.7109375" style="3" bestFit="1" customWidth="1"/>
    <col min="6" max="6" width="21.28515625" style="1" bestFit="1" customWidth="1"/>
    <col min="7" max="7" width="17.85546875" style="1" bestFit="1" customWidth="1"/>
    <col min="8" max="8" width="8.28515625" style="1" customWidth="1"/>
    <col min="9" max="9" width="0.5703125" style="1" customWidth="1"/>
    <col min="10" max="10" width="57.28515625" style="1" hidden="1" customWidth="1"/>
    <col min="11" max="16384" width="17.5703125" style="1"/>
  </cols>
  <sheetData>
    <row r="1" spans="1:5" ht="24.95" customHeight="1" thickBot="1">
      <c r="A1" s="2"/>
      <c r="B1" s="10"/>
      <c r="C1" s="11"/>
      <c r="D1" s="11"/>
      <c r="E1" s="11"/>
    </row>
    <row r="2" spans="1:5" ht="24.95" customHeight="1" thickBot="1">
      <c r="A2" s="51"/>
      <c r="B2" s="52"/>
      <c r="C2" s="70" t="s">
        <v>204</v>
      </c>
      <c r="D2" s="72" t="s">
        <v>205</v>
      </c>
      <c r="E2" s="73"/>
    </row>
    <row r="3" spans="1:5" ht="24.95" customHeight="1" thickBot="1">
      <c r="A3" s="56"/>
      <c r="B3" s="57"/>
      <c r="C3" s="71"/>
      <c r="D3" s="58" t="s">
        <v>218</v>
      </c>
      <c r="E3" s="59"/>
    </row>
    <row r="4" spans="1:5" ht="24.95" customHeight="1" thickBot="1">
      <c r="A4" s="56"/>
      <c r="B4" s="57"/>
      <c r="C4" s="74" t="s">
        <v>206</v>
      </c>
      <c r="D4" s="76" t="s">
        <v>219</v>
      </c>
      <c r="E4" s="77"/>
    </row>
    <row r="5" spans="1:5" ht="24.95" customHeight="1" thickBot="1">
      <c r="A5" s="53"/>
      <c r="B5" s="54"/>
      <c r="C5" s="75"/>
      <c r="D5" s="78" t="s">
        <v>220</v>
      </c>
      <c r="E5" s="79"/>
    </row>
    <row r="6" spans="1:5" ht="24.95" customHeight="1">
      <c r="A6" s="31"/>
      <c r="B6" s="31"/>
      <c r="C6" s="31"/>
      <c r="D6" s="31"/>
      <c r="E6" s="31"/>
    </row>
    <row r="7" spans="1:5" ht="24.95" customHeight="1">
      <c r="A7" s="23" t="s">
        <v>92</v>
      </c>
      <c r="B7" s="23"/>
      <c r="C7" s="55">
        <v>45225</v>
      </c>
      <c r="D7" s="23" t="s">
        <v>93</v>
      </c>
      <c r="E7" s="60">
        <v>20231001562</v>
      </c>
    </row>
    <row r="8" spans="1:5" ht="24.95" customHeight="1">
      <c r="A8" s="14"/>
      <c r="B8" s="14"/>
      <c r="C8" s="14"/>
      <c r="D8" s="14"/>
      <c r="E8" s="14"/>
    </row>
    <row r="9" spans="1:5" ht="24.95" customHeight="1">
      <c r="A9" s="23" t="s">
        <v>94</v>
      </c>
      <c r="B9" s="23"/>
      <c r="C9" s="61" t="s">
        <v>222</v>
      </c>
      <c r="D9" s="24" t="s">
        <v>95</v>
      </c>
      <c r="E9" s="67" t="s">
        <v>224</v>
      </c>
    </row>
    <row r="10" spans="1:5" ht="24.95" customHeight="1">
      <c r="A10" s="14"/>
      <c r="B10" s="14"/>
      <c r="C10" s="14"/>
      <c r="D10" s="14"/>
      <c r="E10" s="14"/>
    </row>
    <row r="11" spans="1:5" ht="24.95" customHeight="1">
      <c r="A11" s="68" t="s">
        <v>208</v>
      </c>
      <c r="B11" s="69"/>
      <c r="C11" s="61" t="s">
        <v>222</v>
      </c>
      <c r="D11" s="24" t="s">
        <v>140</v>
      </c>
      <c r="E11" s="66" t="s">
        <v>225</v>
      </c>
    </row>
    <row r="12" spans="1:5" ht="24.95" customHeight="1">
      <c r="A12" s="14"/>
      <c r="B12" s="14"/>
      <c r="C12" s="14"/>
      <c r="D12" s="14"/>
      <c r="E12" s="14"/>
    </row>
    <row r="13" spans="1:5" ht="24.95" customHeight="1">
      <c r="A13" s="23" t="s">
        <v>96</v>
      </c>
      <c r="B13" s="23"/>
      <c r="C13" s="65" t="s">
        <v>223</v>
      </c>
      <c r="D13" s="24" t="s">
        <v>97</v>
      </c>
      <c r="E13" s="61" t="s">
        <v>104</v>
      </c>
    </row>
    <row r="14" spans="1:5" ht="24.95" customHeight="1">
      <c r="A14" s="14"/>
      <c r="B14" s="14"/>
      <c r="C14" s="14"/>
      <c r="D14" s="14"/>
      <c r="E14" s="14"/>
    </row>
    <row r="15" spans="1:5" ht="24.95" customHeight="1">
      <c r="A15" s="23" t="s">
        <v>98</v>
      </c>
      <c r="B15" s="23"/>
      <c r="C15" s="55">
        <v>45225</v>
      </c>
      <c r="D15" s="24" t="s">
        <v>99</v>
      </c>
      <c r="E15" s="62" t="s">
        <v>226</v>
      </c>
    </row>
    <row r="16" spans="1:5" ht="24.95" customHeight="1">
      <c r="A16" s="14"/>
      <c r="B16" s="14"/>
      <c r="C16" s="14"/>
      <c r="D16" s="14"/>
      <c r="E16" s="14"/>
    </row>
    <row r="17" spans="1:10" ht="24.95" customHeight="1">
      <c r="A17" s="23" t="s">
        <v>100</v>
      </c>
      <c r="B17" s="23"/>
      <c r="C17" s="61" t="s">
        <v>230</v>
      </c>
      <c r="D17" s="15"/>
      <c r="E17" s="18"/>
    </row>
    <row r="18" spans="1:10" ht="24.95" customHeight="1">
      <c r="A18" s="14"/>
      <c r="B18" s="14"/>
      <c r="C18" s="14"/>
      <c r="D18" s="14"/>
      <c r="E18" s="14"/>
    </row>
    <row r="19" spans="1:10" ht="24.95" customHeight="1">
      <c r="A19" s="23" t="s">
        <v>101</v>
      </c>
      <c r="B19" s="23"/>
      <c r="C19" s="61" t="s">
        <v>231</v>
      </c>
      <c r="D19" s="24" t="s">
        <v>121</v>
      </c>
      <c r="E19" s="62" t="s">
        <v>233</v>
      </c>
    </row>
    <row r="20" spans="1:10" ht="24.95" customHeight="1">
      <c r="A20" s="14"/>
      <c r="B20" s="14"/>
      <c r="C20" s="14"/>
      <c r="D20" s="14"/>
      <c r="E20" s="14"/>
    </row>
    <row r="21" spans="1:10" ht="24.95" customHeight="1">
      <c r="A21" s="23" t="s">
        <v>122</v>
      </c>
      <c r="B21" s="23"/>
      <c r="C21" s="63" t="s">
        <v>232</v>
      </c>
      <c r="D21" s="64"/>
      <c r="E21" s="28"/>
    </row>
    <row r="23" spans="1:10" s="2" customFormat="1" ht="32.25" customHeight="1">
      <c r="A23" s="8" t="s">
        <v>1</v>
      </c>
      <c r="B23" s="8" t="s">
        <v>105</v>
      </c>
      <c r="C23" s="8" t="s">
        <v>2</v>
      </c>
      <c r="D23" s="8" t="s">
        <v>0</v>
      </c>
      <c r="E23" s="32" t="s">
        <v>102</v>
      </c>
      <c r="F23" s="9" t="s">
        <v>3</v>
      </c>
      <c r="G23" s="9" t="s">
        <v>4</v>
      </c>
    </row>
    <row r="24" spans="1:10" ht="24.95" customHeight="1">
      <c r="A24" s="33" t="s">
        <v>227</v>
      </c>
      <c r="B24" s="33" t="s">
        <v>228</v>
      </c>
      <c r="C24" s="30" t="s">
        <v>229</v>
      </c>
      <c r="D24" s="107">
        <v>1</v>
      </c>
      <c r="E24" s="107">
        <v>1</v>
      </c>
      <c r="F24" s="35">
        <v>220</v>
      </c>
      <c r="G24" s="38">
        <v>660</v>
      </c>
      <c r="I24" s="2"/>
      <c r="J24" s="2"/>
    </row>
    <row r="25" spans="1:10" ht="24.95" customHeight="1">
      <c r="A25" s="33" t="s">
        <v>33</v>
      </c>
      <c r="B25" s="33" t="s">
        <v>216</v>
      </c>
      <c r="C25" s="30" t="s">
        <v>214</v>
      </c>
      <c r="D25" s="107">
        <v>1</v>
      </c>
      <c r="E25" s="107">
        <v>1</v>
      </c>
      <c r="F25" s="35">
        <v>700</v>
      </c>
      <c r="G25" s="38">
        <f t="shared" ref="G25:G28" si="0">D25*F25</f>
        <v>700</v>
      </c>
      <c r="I25" s="2"/>
      <c r="J25" s="2"/>
    </row>
    <row r="26" spans="1:10" ht="24.95" customHeight="1">
      <c r="A26" s="5" t="s">
        <v>5</v>
      </c>
      <c r="B26" s="5" t="s">
        <v>132</v>
      </c>
      <c r="C26" s="6" t="s">
        <v>211</v>
      </c>
      <c r="D26" s="107">
        <v>1</v>
      </c>
      <c r="E26" s="107">
        <v>1</v>
      </c>
      <c r="F26" s="35">
        <v>55</v>
      </c>
      <c r="G26" s="38">
        <f t="shared" si="0"/>
        <v>55</v>
      </c>
      <c r="I26" s="2"/>
      <c r="J26" s="2"/>
    </row>
    <row r="27" spans="1:10" ht="24.95" customHeight="1">
      <c r="A27" s="5" t="s">
        <v>6</v>
      </c>
      <c r="B27" s="5" t="s">
        <v>215</v>
      </c>
      <c r="C27" s="6" t="s">
        <v>212</v>
      </c>
      <c r="D27" s="107">
        <v>2</v>
      </c>
      <c r="E27" s="107">
        <v>2</v>
      </c>
      <c r="F27" s="35">
        <v>55</v>
      </c>
      <c r="G27" s="38">
        <f t="shared" ref="G27" si="1">D27*F27</f>
        <v>110</v>
      </c>
      <c r="I27" s="2"/>
      <c r="J27" s="2"/>
    </row>
    <row r="28" spans="1:10" ht="24.95" customHeight="1">
      <c r="A28" s="5" t="s">
        <v>8</v>
      </c>
      <c r="B28" s="40" t="s">
        <v>149</v>
      </c>
      <c r="C28" s="6" t="s">
        <v>213</v>
      </c>
      <c r="D28" s="107">
        <v>4</v>
      </c>
      <c r="E28" s="107">
        <v>4</v>
      </c>
      <c r="F28" s="35">
        <v>55</v>
      </c>
      <c r="G28" s="38">
        <f t="shared" si="0"/>
        <v>220</v>
      </c>
      <c r="I28" s="2"/>
      <c r="J28" s="2"/>
    </row>
    <row r="29" spans="1:10" ht="24.95" customHeight="1">
      <c r="A29" s="33" t="s">
        <v>14</v>
      </c>
      <c r="B29" s="33" t="s">
        <v>221</v>
      </c>
      <c r="C29" s="6" t="s">
        <v>217</v>
      </c>
      <c r="D29" s="107">
        <v>1</v>
      </c>
      <c r="E29" s="107">
        <v>1</v>
      </c>
      <c r="F29" s="35">
        <v>45</v>
      </c>
      <c r="G29" s="38">
        <f t="shared" ref="G29" si="2">D29*F29</f>
        <v>45</v>
      </c>
      <c r="I29" s="2"/>
      <c r="J29" s="2"/>
    </row>
    <row r="30" spans="1:10" ht="24.95" customHeight="1">
      <c r="A30" s="41"/>
      <c r="B30" s="42"/>
      <c r="C30" s="43"/>
      <c r="D30" s="29"/>
      <c r="F30" s="44" t="s">
        <v>136</v>
      </c>
      <c r="G30" s="45">
        <f>SUM(G24:G29)</f>
        <v>1790</v>
      </c>
      <c r="I30" s="2"/>
      <c r="J30" s="2"/>
    </row>
    <row r="31" spans="1:10" ht="24.95" customHeight="1">
      <c r="A31" s="41"/>
      <c r="B31" s="42"/>
      <c r="C31" s="43"/>
      <c r="D31" s="29"/>
      <c r="F31" s="44" t="s">
        <v>137</v>
      </c>
      <c r="G31" s="46">
        <f>+G30*0.12</f>
        <v>214.79999999999998</v>
      </c>
      <c r="I31" s="2"/>
      <c r="J31" s="2"/>
    </row>
    <row r="32" spans="1:10" ht="24.95" customHeight="1">
      <c r="A32" s="41"/>
      <c r="B32" s="42"/>
      <c r="C32" s="43"/>
      <c r="D32" s="29"/>
      <c r="F32" s="44" t="s">
        <v>138</v>
      </c>
      <c r="G32" s="46">
        <f>+G30+G31</f>
        <v>2004.8</v>
      </c>
      <c r="I32" s="2"/>
      <c r="J32" s="2"/>
    </row>
    <row r="33" spans="1:10" ht="24.95" customHeight="1">
      <c r="A33" s="41"/>
      <c r="B33" s="42"/>
      <c r="C33" s="43"/>
      <c r="D33" s="29"/>
      <c r="I33" s="2"/>
      <c r="J33" s="2"/>
    </row>
    <row r="34" spans="1:10" ht="24.95" customHeight="1">
      <c r="A34" s="41"/>
      <c r="B34" s="42"/>
      <c r="C34" s="43"/>
      <c r="D34" s="29"/>
      <c r="E34" s="12"/>
      <c r="F34" s="12"/>
      <c r="G34" s="12"/>
      <c r="I34" s="2"/>
      <c r="J34" s="2"/>
    </row>
    <row r="35" spans="1:10" ht="24.95" customHeight="1">
      <c r="B35" s="3"/>
      <c r="C35" s="3"/>
      <c r="D35" s="1"/>
      <c r="I35" s="2"/>
      <c r="J35" s="2"/>
    </row>
    <row r="36" spans="1:10" ht="24.95" customHeight="1">
      <c r="B36" s="3"/>
      <c r="C36" s="3"/>
      <c r="D36" s="13"/>
      <c r="I36" s="2"/>
      <c r="J36" s="2"/>
    </row>
    <row r="37" spans="1:10" ht="24.95" customHeight="1" thickBot="1">
      <c r="B37" s="1" t="s">
        <v>141</v>
      </c>
      <c r="C37" s="47"/>
      <c r="D37" s="1"/>
      <c r="I37" s="2"/>
      <c r="J37" s="2"/>
    </row>
    <row r="38" spans="1:10" ht="24.95" customHeight="1">
      <c r="D38" s="1"/>
      <c r="I38" s="2"/>
      <c r="J38" s="2"/>
    </row>
    <row r="39" spans="1:10" ht="24.95" customHeight="1">
      <c r="D39" s="1"/>
      <c r="I39" s="2"/>
      <c r="J39" s="2"/>
    </row>
    <row r="40" spans="1:10" ht="24.95" customHeight="1" thickBot="1">
      <c r="B40" s="1" t="s">
        <v>142</v>
      </c>
      <c r="C40" s="47"/>
      <c r="D40" s="1"/>
      <c r="E40" s="1"/>
      <c r="I40" s="2"/>
      <c r="J40" s="2"/>
    </row>
    <row r="41" spans="1:10" ht="24.95" customHeight="1">
      <c r="D41" s="1"/>
      <c r="E41" s="1"/>
      <c r="I41" s="2"/>
      <c r="J41" s="2"/>
    </row>
    <row r="42" spans="1:10" ht="24.95" customHeight="1">
      <c r="D42" s="1"/>
      <c r="E42" s="1"/>
      <c r="I42" s="2"/>
      <c r="J42" s="2"/>
    </row>
    <row r="43" spans="1:10" ht="24.95" customHeight="1" thickBot="1">
      <c r="B43" s="1" t="s">
        <v>139</v>
      </c>
      <c r="C43" s="47"/>
      <c r="D43" s="1"/>
      <c r="E43" s="1"/>
      <c r="I43" s="2"/>
      <c r="J43" s="2"/>
    </row>
    <row r="44" spans="1:10" ht="24.95" customHeight="1">
      <c r="D44" s="1"/>
      <c r="E44" s="1"/>
      <c r="I44" s="2"/>
      <c r="J44" s="2"/>
    </row>
    <row r="45" spans="1:10" ht="24.95" customHeight="1">
      <c r="D45" s="1"/>
      <c r="E45" s="1"/>
      <c r="I45" s="2"/>
      <c r="J45" s="2"/>
    </row>
    <row r="46" spans="1:10" ht="24.95" customHeight="1" thickBot="1">
      <c r="B46" s="1" t="s">
        <v>143</v>
      </c>
      <c r="C46" s="47"/>
      <c r="D46" s="1"/>
      <c r="E46" s="1"/>
      <c r="I46" s="2"/>
      <c r="J46" s="2"/>
    </row>
    <row r="47" spans="1:10" ht="24.95" customHeight="1">
      <c r="D47" s="1"/>
      <c r="E47" s="1"/>
      <c r="I47" s="2"/>
      <c r="J47" s="2"/>
    </row>
    <row r="48" spans="1:10" ht="24.95" customHeight="1">
      <c r="D48" s="1"/>
      <c r="E48" s="1"/>
      <c r="I48" s="2"/>
      <c r="J48" s="2"/>
    </row>
    <row r="49" spans="2:10" ht="24.95" customHeight="1" thickBot="1">
      <c r="B49" s="1" t="s">
        <v>144</v>
      </c>
      <c r="C49" s="47"/>
      <c r="D49" s="1"/>
      <c r="E49" s="1"/>
      <c r="I49" s="2"/>
      <c r="J49" s="2"/>
    </row>
    <row r="50" spans="2:10" ht="24.95" customHeight="1">
      <c r="D50" s="1"/>
      <c r="E50" s="1"/>
      <c r="I50" s="2"/>
      <c r="J50" s="2"/>
    </row>
    <row r="51" spans="2:10" ht="24.95" customHeight="1">
      <c r="I51" s="2"/>
      <c r="J51" s="2"/>
    </row>
    <row r="52" spans="2:10" ht="24.95" customHeight="1">
      <c r="I52" s="2"/>
      <c r="J52" s="2"/>
    </row>
    <row r="53" spans="2:10" ht="24.95" customHeight="1">
      <c r="I53" s="2"/>
      <c r="J53" s="2"/>
    </row>
    <row r="54" spans="2:10" ht="24.95" customHeight="1">
      <c r="I54" s="2"/>
      <c r="J54" s="2"/>
    </row>
    <row r="55" spans="2:10" ht="24.95" customHeight="1">
      <c r="I55" s="2"/>
      <c r="J55" s="2"/>
    </row>
    <row r="56" spans="2:10" ht="24.95" customHeight="1">
      <c r="I56" s="2"/>
      <c r="J56" s="2"/>
    </row>
    <row r="57" spans="2:10" ht="24.95" customHeight="1">
      <c r="I57" s="2"/>
      <c r="J57" s="2"/>
    </row>
    <row r="58" spans="2:10" ht="24.95" customHeight="1">
      <c r="I58" s="2"/>
      <c r="J58" s="2"/>
    </row>
    <row r="59" spans="2:10" ht="24.95" customHeight="1">
      <c r="I59" s="2"/>
      <c r="J59" s="2"/>
    </row>
    <row r="60" spans="2:10" ht="24.95" customHeight="1">
      <c r="I60" s="2"/>
      <c r="J60" s="2"/>
    </row>
    <row r="61" spans="2:10" ht="24.95" customHeight="1">
      <c r="I61" s="2"/>
      <c r="J61" s="2"/>
    </row>
    <row r="62" spans="2:10" ht="24.95" customHeight="1">
      <c r="I62" s="2"/>
      <c r="J62" s="2"/>
    </row>
    <row r="63" spans="2:10" ht="24.95" customHeight="1">
      <c r="I63" s="2"/>
      <c r="J63" s="2"/>
    </row>
    <row r="64" spans="2:10" ht="24.95" customHeight="1">
      <c r="I64" s="2"/>
      <c r="J64" s="2"/>
    </row>
    <row r="65" spans="9:10" ht="24.95" customHeight="1">
      <c r="I65" s="2"/>
      <c r="J65" s="2"/>
    </row>
    <row r="66" spans="9:10" ht="24.95" customHeight="1">
      <c r="I66" s="2"/>
      <c r="J66" s="2"/>
    </row>
    <row r="67" spans="9:10" ht="24.95" customHeight="1">
      <c r="I67" s="2"/>
      <c r="J67" s="2"/>
    </row>
    <row r="68" spans="9:10" ht="24.95" customHeight="1">
      <c r="I68" s="2"/>
      <c r="J68" s="2"/>
    </row>
    <row r="69" spans="9:10" ht="24.95" customHeight="1">
      <c r="I69" s="2"/>
      <c r="J69" s="2"/>
    </row>
    <row r="70" spans="9:10" ht="24.95" customHeight="1">
      <c r="I70" s="2"/>
      <c r="J70" s="2"/>
    </row>
    <row r="71" spans="9:10" ht="24.95" customHeight="1">
      <c r="I71" s="2"/>
      <c r="J71" s="2"/>
    </row>
    <row r="72" spans="9:10" ht="24.95" customHeight="1">
      <c r="I72" s="2"/>
      <c r="J72" s="2"/>
    </row>
    <row r="73" spans="9:10" ht="24.95" customHeight="1">
      <c r="I73" s="2"/>
      <c r="J73" s="2"/>
    </row>
    <row r="74" spans="9:10" ht="24.95" customHeight="1">
      <c r="I74" s="2"/>
      <c r="J74" s="2"/>
    </row>
    <row r="75" spans="9:10" ht="24.95" customHeight="1">
      <c r="I75" s="2"/>
      <c r="J75" s="2"/>
    </row>
    <row r="76" spans="9:10" ht="24.95" customHeight="1">
      <c r="I76" s="2"/>
      <c r="J76" s="2"/>
    </row>
    <row r="77" spans="9:10" ht="24.95" customHeight="1">
      <c r="I77" s="2"/>
      <c r="J77" s="2"/>
    </row>
    <row r="78" spans="9:10" ht="24.95" customHeight="1">
      <c r="I78" s="2"/>
      <c r="J78" s="2"/>
    </row>
    <row r="79" spans="9:10" ht="24.95" customHeight="1">
      <c r="I79" s="2"/>
      <c r="J79" s="2"/>
    </row>
    <row r="80" spans="9:10" ht="24.95" customHeight="1">
      <c r="I80" s="2"/>
      <c r="J80" s="2"/>
    </row>
    <row r="81" spans="9:10" ht="24.95" customHeight="1">
      <c r="I81" s="2"/>
      <c r="J81" s="2"/>
    </row>
    <row r="82" spans="9:10" ht="24.95" customHeight="1">
      <c r="I82" s="2"/>
      <c r="J82" s="2"/>
    </row>
    <row r="83" spans="9:10" ht="24.95" customHeight="1">
      <c r="I83" s="2"/>
      <c r="J83" s="2"/>
    </row>
    <row r="84" spans="9:10" ht="24.95" customHeight="1">
      <c r="I84" s="2"/>
      <c r="J84" s="2"/>
    </row>
    <row r="85" spans="9:10" ht="24.95" customHeight="1">
      <c r="I85" s="2"/>
      <c r="J85" s="2"/>
    </row>
    <row r="86" spans="9:10" ht="24.95" customHeight="1">
      <c r="I86" s="2"/>
      <c r="J86" s="2"/>
    </row>
    <row r="87" spans="9:10" ht="24.95" customHeight="1">
      <c r="I87" s="2"/>
      <c r="J87" s="2"/>
    </row>
    <row r="88" spans="9:10" ht="24.95" customHeight="1">
      <c r="I88" s="2"/>
      <c r="J88" s="2"/>
    </row>
    <row r="89" spans="9:10" ht="24.95" customHeight="1">
      <c r="I89" s="2"/>
      <c r="J89" s="2"/>
    </row>
    <row r="90" spans="9:10" ht="24.95" customHeight="1">
      <c r="I90" s="2"/>
      <c r="J90" s="2"/>
    </row>
    <row r="91" spans="9:10" ht="24.95" customHeight="1">
      <c r="I91" s="2"/>
      <c r="J91" s="2"/>
    </row>
    <row r="92" spans="9:10" ht="24.95" customHeight="1">
      <c r="I92" s="2"/>
      <c r="J92" s="2"/>
    </row>
    <row r="93" spans="9:10" ht="24.95" customHeight="1">
      <c r="I93" s="2"/>
      <c r="J93" s="2"/>
    </row>
    <row r="94" spans="9:10" ht="24.95" customHeight="1">
      <c r="I94" s="2"/>
      <c r="J94" s="2"/>
    </row>
    <row r="95" spans="9:10" ht="24.95" customHeight="1">
      <c r="I95" s="2"/>
      <c r="J95" s="2"/>
    </row>
    <row r="96" spans="9:10" ht="24.95" customHeight="1">
      <c r="I96" s="2"/>
      <c r="J96" s="2"/>
    </row>
    <row r="97" spans="9:10" ht="24.95" customHeight="1">
      <c r="I97" s="2"/>
      <c r="J97" s="2"/>
    </row>
    <row r="98" spans="9:10" ht="24.95" customHeight="1">
      <c r="I98" s="2"/>
      <c r="J98" s="2"/>
    </row>
    <row r="99" spans="9:10" ht="24.95" customHeight="1">
      <c r="I99" s="2"/>
      <c r="J99" s="2"/>
    </row>
    <row r="100" spans="9:10" ht="24.95" customHeight="1">
      <c r="I100" s="2"/>
      <c r="J100" s="2"/>
    </row>
    <row r="101" spans="9:10" ht="24.95" customHeight="1">
      <c r="I101" s="2"/>
      <c r="J101" s="2"/>
    </row>
    <row r="102" spans="9:10" ht="24.95" customHeight="1">
      <c r="I102" s="2"/>
      <c r="J102" s="2"/>
    </row>
    <row r="103" spans="9:10" ht="24.95" customHeight="1">
      <c r="I103" s="2"/>
      <c r="J103" s="2"/>
    </row>
    <row r="104" spans="9:10" ht="24.95" customHeight="1">
      <c r="I104" s="2"/>
      <c r="J104" s="2"/>
    </row>
    <row r="105" spans="9:10" ht="24.95" customHeight="1">
      <c r="I105" s="2"/>
      <c r="J105" s="2"/>
    </row>
    <row r="106" spans="9:10" ht="24.95" customHeight="1">
      <c r="I106" s="2"/>
      <c r="J106" s="2"/>
    </row>
    <row r="107" spans="9:10" ht="24.95" customHeight="1">
      <c r="I107" s="2"/>
      <c r="J107" s="2"/>
    </row>
    <row r="108" spans="9:10" ht="24.95" customHeight="1">
      <c r="I108" s="2"/>
      <c r="J108" s="2"/>
    </row>
    <row r="109" spans="9:10" ht="24.95" customHeight="1">
      <c r="I109" s="2"/>
      <c r="J109" s="2"/>
    </row>
    <row r="110" spans="9:10" ht="24.95" customHeight="1">
      <c r="I110" s="2"/>
      <c r="J110" s="2"/>
    </row>
    <row r="111" spans="9:10" ht="24.95" customHeight="1">
      <c r="I111" s="2"/>
      <c r="J111" s="2"/>
    </row>
    <row r="112" spans="9:10" ht="24.95" customHeight="1">
      <c r="I112" s="2"/>
      <c r="J112" s="2"/>
    </row>
    <row r="113" spans="9:10" ht="24.95" customHeight="1">
      <c r="I113" s="2"/>
      <c r="J113" s="2"/>
    </row>
    <row r="114" spans="9:10" ht="24.95" customHeight="1">
      <c r="I114" s="2"/>
      <c r="J114" s="2"/>
    </row>
    <row r="115" spans="9:10" ht="24.95" customHeight="1">
      <c r="I115" s="2"/>
      <c r="J115" s="2"/>
    </row>
    <row r="116" spans="9:10" ht="24.95" customHeight="1">
      <c r="I116" s="2"/>
      <c r="J116" s="2"/>
    </row>
    <row r="117" spans="9:10" ht="24.95" customHeight="1">
      <c r="I117" s="2"/>
      <c r="J117" s="2"/>
    </row>
    <row r="118" spans="9:10" ht="24.95" customHeight="1">
      <c r="I118" s="2"/>
      <c r="J118" s="2"/>
    </row>
    <row r="119" spans="9:10" ht="24.95" customHeight="1">
      <c r="I119" s="2"/>
      <c r="J119" s="2"/>
    </row>
    <row r="120" spans="9:10" ht="24.95" customHeight="1">
      <c r="I120" s="2"/>
      <c r="J120" s="2"/>
    </row>
    <row r="121" spans="9:10" ht="24.95" customHeight="1">
      <c r="I121" s="2"/>
      <c r="J121" s="2"/>
    </row>
    <row r="122" spans="9:10" ht="24.95" customHeight="1">
      <c r="I122" s="2"/>
      <c r="J122" s="2"/>
    </row>
    <row r="123" spans="9:10" ht="24.95" customHeight="1">
      <c r="I123" s="2"/>
      <c r="J123" s="2"/>
    </row>
    <row r="124" spans="9:10" ht="24.95" customHeight="1">
      <c r="I124" s="2"/>
      <c r="J124" s="2"/>
    </row>
    <row r="125" spans="9:10" ht="24.95" customHeight="1">
      <c r="I125" s="2"/>
      <c r="J125" s="2"/>
    </row>
    <row r="126" spans="9:10" ht="24.95" customHeight="1">
      <c r="I126" s="2"/>
      <c r="J126" s="2"/>
    </row>
    <row r="127" spans="9:10" ht="24.95" customHeight="1">
      <c r="I127" s="2"/>
      <c r="J127" s="2"/>
    </row>
    <row r="128" spans="9:10" ht="24.95" customHeight="1">
      <c r="I128" s="2"/>
      <c r="J128" s="2"/>
    </row>
    <row r="129" spans="9:10" ht="24.95" customHeight="1">
      <c r="I129" s="2"/>
      <c r="J129" s="2"/>
    </row>
    <row r="130" spans="9:10" ht="24.95" customHeight="1">
      <c r="I130" s="2"/>
      <c r="J130" s="2"/>
    </row>
    <row r="131" spans="9:10" ht="24.95" customHeight="1">
      <c r="I131" s="2"/>
      <c r="J131" s="2"/>
    </row>
    <row r="132" spans="9:10" ht="24.95" customHeight="1">
      <c r="I132" s="2"/>
      <c r="J132" s="2"/>
    </row>
    <row r="133" spans="9:10" ht="24.95" customHeight="1">
      <c r="I133" s="2"/>
      <c r="J133" s="2"/>
    </row>
    <row r="134" spans="9:10" ht="24.95" customHeight="1">
      <c r="I134" s="2"/>
      <c r="J134" s="2"/>
    </row>
    <row r="135" spans="9:10" ht="24.95" customHeight="1">
      <c r="I135" s="2"/>
      <c r="J135" s="2"/>
    </row>
    <row r="136" spans="9:10" ht="24.95" customHeight="1">
      <c r="I136" s="2"/>
      <c r="J136" s="2"/>
    </row>
    <row r="137" spans="9:10" ht="24.95" customHeight="1">
      <c r="I137" s="2"/>
      <c r="J137" s="2"/>
    </row>
    <row r="138" spans="9:10" ht="24.95" customHeight="1">
      <c r="I138" s="2"/>
      <c r="J138" s="2"/>
    </row>
    <row r="139" spans="9:10" ht="24.95" customHeight="1">
      <c r="I139" s="2"/>
      <c r="J139" s="2"/>
    </row>
    <row r="140" spans="9:10" ht="24.95" customHeight="1">
      <c r="I140" s="2"/>
      <c r="J140" s="2"/>
    </row>
    <row r="141" spans="9:10" ht="24.95" customHeight="1">
      <c r="I141" s="2"/>
      <c r="J141" s="2"/>
    </row>
  </sheetData>
  <autoFilter ref="A23:G32" xr:uid="{00000000-0001-0000-0000-000000000000}"/>
  <mergeCells count="6">
    <mergeCell ref="A11:B11"/>
    <mergeCell ref="C2:C3"/>
    <mergeCell ref="D2:E2"/>
    <mergeCell ref="C4:C5"/>
    <mergeCell ref="D4:E4"/>
    <mergeCell ref="D5:E5"/>
  </mergeCells>
  <phoneticPr fontId="23" type="noConversion"/>
  <pageMargins left="0.7" right="0.7" top="0.75" bottom="0.75" header="0.3" footer="0.3"/>
  <pageSetup paperSize="9" scale="43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16"/>
  <sheetViews>
    <sheetView zoomScale="60" zoomScaleNormal="60" workbookViewId="0">
      <selection activeCell="K11" sqref="K11"/>
    </sheetView>
  </sheetViews>
  <sheetFormatPr baseColWidth="10" defaultColWidth="11.42578125" defaultRowHeight="20.100000000000001" customHeight="1"/>
  <cols>
    <col min="1" max="1" width="20" style="1" bestFit="1" customWidth="1"/>
    <col min="2" max="2" width="19.7109375" style="1" customWidth="1"/>
    <col min="3" max="3" width="66.42578125" style="1" bestFit="1" customWidth="1"/>
    <col min="4" max="4" width="22.7109375" style="1" bestFit="1" customWidth="1"/>
    <col min="5" max="5" width="21.7109375" style="1" customWidth="1"/>
    <col min="6" max="6" width="18.85546875" style="1" customWidth="1"/>
    <col min="7" max="7" width="16" style="1" customWidth="1"/>
    <col min="8" max="16384" width="11.42578125" style="1"/>
  </cols>
  <sheetData>
    <row r="1" spans="1:16" s="2" customFormat="1" ht="20.100000000000001" customHeight="1" thickBot="1">
      <c r="B1" s="10"/>
      <c r="C1" s="11"/>
      <c r="D1" s="11"/>
      <c r="E1" s="11"/>
      <c r="F1" s="11"/>
    </row>
    <row r="2" spans="1:16" s="2" customFormat="1" ht="24" customHeight="1" thickBot="1">
      <c r="A2" s="51"/>
      <c r="B2" s="52"/>
      <c r="C2" s="89" t="s">
        <v>204</v>
      </c>
      <c r="D2" s="90"/>
      <c r="E2" s="91"/>
      <c r="F2" s="92" t="s">
        <v>205</v>
      </c>
      <c r="G2" s="93"/>
      <c r="H2" s="31"/>
    </row>
    <row r="3" spans="1:16" s="2" customFormat="1" ht="24" customHeight="1" thickBot="1">
      <c r="A3" s="53"/>
      <c r="B3" s="54"/>
      <c r="C3" s="94" t="s">
        <v>206</v>
      </c>
      <c r="D3" s="95"/>
      <c r="E3" s="96"/>
      <c r="F3" s="97" t="s">
        <v>207</v>
      </c>
      <c r="G3" s="98"/>
      <c r="H3" s="31"/>
    </row>
    <row r="4" spans="1:16" s="2" customFormat="1" ht="20.100000000000001" customHeight="1">
      <c r="A4" s="31"/>
      <c r="B4" s="31"/>
      <c r="C4" s="31"/>
      <c r="D4" s="31"/>
      <c r="E4" s="31"/>
      <c r="F4" s="31"/>
      <c r="G4" s="31"/>
      <c r="H4" s="31"/>
      <c r="O4" s="87"/>
      <c r="P4" s="87"/>
    </row>
    <row r="5" spans="1:16" s="2" customFormat="1" ht="20.100000000000001" customHeight="1">
      <c r="A5" s="23" t="s">
        <v>92</v>
      </c>
      <c r="B5" s="23"/>
      <c r="C5" s="83">
        <f ca="1">NOW()</f>
        <v>45225.764441319443</v>
      </c>
      <c r="D5" s="83"/>
      <c r="E5" s="23" t="s">
        <v>93</v>
      </c>
      <c r="F5" s="99">
        <v>20230200001</v>
      </c>
      <c r="G5" s="100"/>
      <c r="O5" s="87"/>
      <c r="P5" s="87"/>
    </row>
    <row r="6" spans="1:16" s="2" customFormat="1" ht="20.100000000000001" customHeight="1">
      <c r="A6" s="14"/>
      <c r="B6" s="14"/>
      <c r="C6" s="14"/>
      <c r="E6" s="14"/>
      <c r="F6" s="14"/>
      <c r="O6" s="22"/>
      <c r="P6" s="22"/>
    </row>
    <row r="7" spans="1:16" s="2" customFormat="1" ht="20.100000000000001" customHeight="1">
      <c r="A7" s="23" t="s">
        <v>94</v>
      </c>
      <c r="B7" s="23"/>
      <c r="C7" s="86"/>
      <c r="D7" s="86"/>
      <c r="E7" s="24" t="s">
        <v>95</v>
      </c>
      <c r="F7" s="101"/>
      <c r="G7" s="102"/>
      <c r="O7" s="22"/>
      <c r="P7" s="22"/>
    </row>
    <row r="8" spans="1:16" s="2" customFormat="1" ht="20.100000000000001" customHeight="1">
      <c r="A8" s="14"/>
      <c r="B8" s="14"/>
      <c r="C8" s="14"/>
      <c r="E8" s="14"/>
      <c r="F8" s="14"/>
      <c r="G8" s="1"/>
      <c r="O8" s="22"/>
      <c r="P8" s="22"/>
    </row>
    <row r="9" spans="1:16" s="2" customFormat="1" ht="20.100000000000001" customHeight="1">
      <c r="A9" s="68" t="s">
        <v>208</v>
      </c>
      <c r="B9" s="69"/>
      <c r="C9" s="86"/>
      <c r="D9" s="86"/>
      <c r="E9" s="24" t="s">
        <v>140</v>
      </c>
      <c r="F9" s="103" t="s">
        <v>209</v>
      </c>
      <c r="G9" s="104"/>
      <c r="O9" s="22"/>
      <c r="P9" s="22"/>
    </row>
    <row r="10" spans="1:16" s="2" customFormat="1" ht="20.100000000000001" customHeight="1">
      <c r="A10" s="14"/>
      <c r="B10" s="14"/>
      <c r="C10" s="14"/>
      <c r="E10" s="14"/>
      <c r="F10" s="14"/>
      <c r="G10" s="1"/>
      <c r="O10" s="22"/>
      <c r="P10" s="22"/>
    </row>
    <row r="11" spans="1:16" s="2" customFormat="1" ht="29.45" customHeight="1">
      <c r="A11" s="23" t="s">
        <v>96</v>
      </c>
      <c r="B11" s="23"/>
      <c r="C11" s="80"/>
      <c r="D11" s="80"/>
      <c r="E11" s="24" t="s">
        <v>97</v>
      </c>
      <c r="F11" s="81" t="s">
        <v>104</v>
      </c>
      <c r="G11" s="82"/>
      <c r="O11" s="22"/>
      <c r="P11" s="22"/>
    </row>
    <row r="12" spans="1:16" s="2" customFormat="1" ht="20.100000000000001" customHeight="1">
      <c r="A12" s="14"/>
      <c r="B12" s="14"/>
      <c r="C12" s="14"/>
      <c r="E12" s="14"/>
      <c r="F12" s="14"/>
      <c r="G12" s="1"/>
      <c r="O12" s="25"/>
      <c r="P12" s="25"/>
    </row>
    <row r="13" spans="1:16" s="2" customFormat="1" ht="20.100000000000001" customHeight="1">
      <c r="A13" s="23" t="s">
        <v>98</v>
      </c>
      <c r="B13" s="23"/>
      <c r="C13" s="83">
        <v>44972.694506481479</v>
      </c>
      <c r="D13" s="83"/>
      <c r="E13" s="24" t="s">
        <v>99</v>
      </c>
      <c r="F13" s="84" t="s">
        <v>210</v>
      </c>
      <c r="G13" s="85"/>
      <c r="O13" s="25"/>
      <c r="P13" s="25"/>
    </row>
    <row r="14" spans="1:16" s="2" customFormat="1" ht="20.100000000000001" customHeight="1">
      <c r="A14" s="14"/>
      <c r="B14" s="14"/>
      <c r="C14" s="14"/>
      <c r="E14" s="14"/>
      <c r="F14" s="14"/>
      <c r="G14" s="13"/>
      <c r="H14" s="13"/>
      <c r="O14" s="26"/>
      <c r="P14" s="26"/>
    </row>
    <row r="15" spans="1:16" s="2" customFormat="1" ht="20.100000000000001" customHeight="1">
      <c r="A15" s="23" t="s">
        <v>100</v>
      </c>
      <c r="B15" s="23"/>
      <c r="C15" s="86"/>
      <c r="D15" s="86"/>
      <c r="E15" s="15"/>
      <c r="F15" s="18"/>
      <c r="G15" s="15"/>
      <c r="H15" s="15"/>
      <c r="O15" s="26"/>
      <c r="P15" s="26"/>
    </row>
    <row r="16" spans="1:16" s="2" customFormat="1" ht="20.100000000000001" customHeight="1">
      <c r="A16" s="14"/>
      <c r="B16" s="14"/>
      <c r="C16" s="14"/>
      <c r="E16" s="14"/>
      <c r="F16" s="14"/>
      <c r="G16" s="13"/>
      <c r="H16" s="13"/>
      <c r="O16" s="26"/>
      <c r="P16" s="26"/>
    </row>
    <row r="17" spans="1:16" s="2" customFormat="1" ht="20.100000000000001" customHeight="1">
      <c r="A17" s="23" t="s">
        <v>101</v>
      </c>
      <c r="B17" s="23"/>
      <c r="C17" s="105"/>
      <c r="D17" s="105"/>
      <c r="E17" s="24" t="s">
        <v>121</v>
      </c>
      <c r="F17" s="84"/>
      <c r="G17" s="85"/>
      <c r="H17" s="15"/>
      <c r="O17" s="26"/>
      <c r="P17" s="26"/>
    </row>
    <row r="18" spans="1:16" s="2" customFormat="1" ht="20.100000000000001" customHeight="1">
      <c r="A18" s="14"/>
      <c r="B18" s="14"/>
      <c r="C18" s="14"/>
      <c r="D18" s="14"/>
      <c r="E18" s="14"/>
      <c r="F18" s="14"/>
      <c r="G18" s="13"/>
      <c r="H18" s="13"/>
      <c r="O18" s="27"/>
      <c r="P18" s="27"/>
    </row>
    <row r="19" spans="1:16" s="2" customFormat="1" ht="20.100000000000001" customHeight="1">
      <c r="A19" s="23" t="s">
        <v>122</v>
      </c>
      <c r="B19" s="23"/>
      <c r="C19" s="106"/>
      <c r="D19" s="106"/>
      <c r="E19" s="28"/>
      <c r="F19" s="28"/>
      <c r="G19" s="18"/>
      <c r="H19" s="15"/>
      <c r="O19" s="27"/>
      <c r="P19" s="27"/>
    </row>
    <row r="20" spans="1:16" s="2" customFormat="1" ht="20.100000000000001" customHeight="1"/>
    <row r="21" spans="1:16" s="2" customFormat="1" ht="29.25" customHeight="1">
      <c r="A21" s="8" t="s">
        <v>1</v>
      </c>
      <c r="B21" s="8" t="s">
        <v>105</v>
      </c>
      <c r="C21" s="8" t="s">
        <v>2</v>
      </c>
      <c r="D21" s="8" t="s">
        <v>0</v>
      </c>
      <c r="E21" s="32" t="s">
        <v>102</v>
      </c>
      <c r="F21" s="9" t="s">
        <v>3</v>
      </c>
      <c r="G21" s="9" t="s">
        <v>4</v>
      </c>
      <c r="H21" s="16"/>
      <c r="O21" s="27"/>
      <c r="P21" s="27"/>
    </row>
    <row r="22" spans="1:16" s="2" customFormat="1" ht="20.100000000000001" customHeight="1">
      <c r="A22" s="39" t="s">
        <v>24</v>
      </c>
      <c r="B22" s="4" t="s">
        <v>145</v>
      </c>
      <c r="C22" s="50" t="s">
        <v>191</v>
      </c>
      <c r="D22" s="4">
        <v>1</v>
      </c>
      <c r="E22" s="4"/>
      <c r="F22" s="35">
        <v>600</v>
      </c>
      <c r="G22" s="38">
        <f t="shared" ref="G22:G72" si="0">D22*F22</f>
        <v>600</v>
      </c>
      <c r="H22" s="16"/>
      <c r="O22" s="27"/>
      <c r="P22" s="27"/>
    </row>
    <row r="23" spans="1:16" s="2" customFormat="1" ht="20.100000000000001" customHeight="1">
      <c r="A23" s="39" t="s">
        <v>25</v>
      </c>
      <c r="B23" s="4" t="s">
        <v>146</v>
      </c>
      <c r="C23" s="50" t="s">
        <v>192</v>
      </c>
      <c r="D23" s="4">
        <v>1</v>
      </c>
      <c r="E23" s="4"/>
      <c r="F23" s="35">
        <v>600</v>
      </c>
      <c r="G23" s="38">
        <f t="shared" si="0"/>
        <v>600</v>
      </c>
      <c r="H23" s="16"/>
      <c r="O23" s="27"/>
      <c r="P23" s="27"/>
    </row>
    <row r="24" spans="1:16" s="2" customFormat="1" ht="20.100000000000001" customHeight="1">
      <c r="A24" s="39" t="s">
        <v>26</v>
      </c>
      <c r="B24" s="4" t="s">
        <v>147</v>
      </c>
      <c r="C24" s="50" t="s">
        <v>193</v>
      </c>
      <c r="D24" s="4">
        <v>1</v>
      </c>
      <c r="E24" s="4"/>
      <c r="F24" s="35">
        <v>600</v>
      </c>
      <c r="G24" s="38">
        <f t="shared" si="0"/>
        <v>600</v>
      </c>
      <c r="H24" s="16"/>
      <c r="O24" s="27"/>
      <c r="P24" s="27"/>
    </row>
    <row r="25" spans="1:16" s="2" customFormat="1" ht="20.100000000000001" customHeight="1">
      <c r="A25" s="39" t="s">
        <v>27</v>
      </c>
      <c r="B25" s="4" t="s">
        <v>106</v>
      </c>
      <c r="C25" s="50" t="s">
        <v>194</v>
      </c>
      <c r="D25" s="4">
        <v>0</v>
      </c>
      <c r="E25" s="4"/>
      <c r="F25" s="35">
        <v>600</v>
      </c>
      <c r="G25" s="38">
        <f t="shared" si="0"/>
        <v>0</v>
      </c>
      <c r="H25" s="16"/>
      <c r="O25" s="27"/>
      <c r="P25" s="27"/>
    </row>
    <row r="26" spans="1:16" s="2" customFormat="1" ht="20.100000000000001" customHeight="1">
      <c r="A26" s="39" t="s">
        <v>28</v>
      </c>
      <c r="B26" s="4" t="s">
        <v>107</v>
      </c>
      <c r="C26" s="50" t="s">
        <v>195</v>
      </c>
      <c r="D26" s="4">
        <v>1</v>
      </c>
      <c r="E26" s="4"/>
      <c r="F26" s="35">
        <v>600</v>
      </c>
      <c r="G26" s="38">
        <f t="shared" si="0"/>
        <v>600</v>
      </c>
      <c r="H26" s="16"/>
      <c r="O26" s="27"/>
      <c r="P26" s="27"/>
    </row>
    <row r="27" spans="1:16" s="2" customFormat="1" ht="20.100000000000001" customHeight="1">
      <c r="A27" s="39" t="s">
        <v>29</v>
      </c>
      <c r="B27" s="4" t="s">
        <v>108</v>
      </c>
      <c r="C27" s="50" t="s">
        <v>196</v>
      </c>
      <c r="D27" s="4">
        <v>1</v>
      </c>
      <c r="E27" s="4"/>
      <c r="F27" s="35">
        <v>600</v>
      </c>
      <c r="G27" s="38">
        <f t="shared" si="0"/>
        <v>600</v>
      </c>
      <c r="H27" s="16"/>
      <c r="O27" s="27"/>
      <c r="P27" s="27"/>
    </row>
    <row r="28" spans="1:16" s="2" customFormat="1" ht="20.100000000000001" customHeight="1">
      <c r="A28" s="39" t="s">
        <v>30</v>
      </c>
      <c r="B28" s="4" t="s">
        <v>109</v>
      </c>
      <c r="C28" s="50" t="s">
        <v>197</v>
      </c>
      <c r="D28" s="4">
        <v>1</v>
      </c>
      <c r="E28" s="4"/>
      <c r="F28" s="35">
        <v>600</v>
      </c>
      <c r="G28" s="38">
        <f t="shared" si="0"/>
        <v>600</v>
      </c>
      <c r="H28" s="16"/>
      <c r="O28" s="27"/>
      <c r="P28" s="27"/>
    </row>
    <row r="29" spans="1:16" s="2" customFormat="1" ht="20.100000000000001" customHeight="1">
      <c r="A29" s="39" t="s">
        <v>31</v>
      </c>
      <c r="B29" s="4" t="s">
        <v>110</v>
      </c>
      <c r="C29" s="50" t="s">
        <v>198</v>
      </c>
      <c r="D29" s="4">
        <v>1</v>
      </c>
      <c r="E29" s="4"/>
      <c r="F29" s="35">
        <v>600</v>
      </c>
      <c r="G29" s="38">
        <f t="shared" si="0"/>
        <v>600</v>
      </c>
      <c r="H29" s="16"/>
      <c r="O29" s="27"/>
      <c r="P29" s="27"/>
    </row>
    <row r="30" spans="1:16" s="2" customFormat="1" ht="20.100000000000001" customHeight="1">
      <c r="A30" s="39"/>
      <c r="B30" s="4"/>
      <c r="C30" s="50"/>
      <c r="D30" s="48">
        <f>SUM(D22:D29)</f>
        <v>7</v>
      </c>
      <c r="E30" s="4"/>
      <c r="F30" s="35"/>
      <c r="G30" s="38"/>
      <c r="H30" s="16"/>
      <c r="O30" s="27"/>
      <c r="P30" s="27"/>
    </row>
    <row r="31" spans="1:16" s="2" customFormat="1" ht="20.100000000000001" customHeight="1">
      <c r="A31" s="37" t="s">
        <v>32</v>
      </c>
      <c r="B31" s="37" t="s">
        <v>123</v>
      </c>
      <c r="C31" s="50" t="s">
        <v>152</v>
      </c>
      <c r="D31" s="4">
        <v>2</v>
      </c>
      <c r="E31" s="4"/>
      <c r="F31" s="35">
        <v>900</v>
      </c>
      <c r="G31" s="38">
        <f t="shared" si="0"/>
        <v>1800</v>
      </c>
      <c r="H31" s="16"/>
      <c r="O31" s="27"/>
      <c r="P31" s="27"/>
    </row>
    <row r="32" spans="1:16" s="2" customFormat="1" ht="20.100000000000001" customHeight="1">
      <c r="A32" s="33" t="s">
        <v>33</v>
      </c>
      <c r="B32" s="33" t="s">
        <v>123</v>
      </c>
      <c r="C32" s="50" t="s">
        <v>153</v>
      </c>
      <c r="D32" s="4">
        <v>1</v>
      </c>
      <c r="E32" s="4"/>
      <c r="F32" s="35">
        <v>900</v>
      </c>
      <c r="G32" s="38">
        <f t="shared" si="0"/>
        <v>900</v>
      </c>
      <c r="H32" s="16"/>
      <c r="O32" s="27"/>
      <c r="P32" s="27"/>
    </row>
    <row r="33" spans="1:16" s="2" customFormat="1" ht="20.100000000000001" customHeight="1">
      <c r="A33" s="37" t="s">
        <v>34</v>
      </c>
      <c r="B33" s="37" t="s">
        <v>124</v>
      </c>
      <c r="C33" s="50" t="s">
        <v>154</v>
      </c>
      <c r="D33" s="4">
        <v>1</v>
      </c>
      <c r="E33" s="4"/>
      <c r="F33" s="35">
        <v>900</v>
      </c>
      <c r="G33" s="38">
        <f t="shared" si="0"/>
        <v>900</v>
      </c>
      <c r="H33" s="16"/>
      <c r="O33" s="27"/>
      <c r="P33" s="27"/>
    </row>
    <row r="34" spans="1:16" s="2" customFormat="1" ht="20.100000000000001" customHeight="1">
      <c r="A34" s="36" t="s">
        <v>35</v>
      </c>
      <c r="B34" s="34" t="s">
        <v>111</v>
      </c>
      <c r="C34" s="50" t="s">
        <v>155</v>
      </c>
      <c r="D34" s="4">
        <v>2</v>
      </c>
      <c r="E34" s="4"/>
      <c r="F34" s="35">
        <v>900</v>
      </c>
      <c r="G34" s="38">
        <f t="shared" si="0"/>
        <v>1800</v>
      </c>
      <c r="H34" s="16"/>
      <c r="O34" s="27"/>
      <c r="P34" s="27"/>
    </row>
    <row r="35" spans="1:16" s="2" customFormat="1" ht="20.100000000000001" customHeight="1">
      <c r="A35" s="33" t="s">
        <v>36</v>
      </c>
      <c r="B35" s="33" t="s">
        <v>112</v>
      </c>
      <c r="C35" s="50" t="s">
        <v>156</v>
      </c>
      <c r="D35" s="4">
        <v>2</v>
      </c>
      <c r="E35" s="4"/>
      <c r="F35" s="35">
        <v>900</v>
      </c>
      <c r="G35" s="38">
        <f t="shared" si="0"/>
        <v>1800</v>
      </c>
      <c r="H35" s="16"/>
      <c r="O35" s="27"/>
      <c r="P35" s="27"/>
    </row>
    <row r="36" spans="1:16" s="2" customFormat="1" ht="20.100000000000001" customHeight="1">
      <c r="A36" s="37" t="s">
        <v>37</v>
      </c>
      <c r="B36" s="37" t="s">
        <v>112</v>
      </c>
      <c r="C36" s="50" t="s">
        <v>157</v>
      </c>
      <c r="D36" s="4">
        <v>2</v>
      </c>
      <c r="E36" s="4"/>
      <c r="F36" s="35">
        <v>900</v>
      </c>
      <c r="G36" s="38">
        <f t="shared" si="0"/>
        <v>1800</v>
      </c>
      <c r="H36" s="16"/>
      <c r="O36" s="27"/>
      <c r="P36" s="27"/>
    </row>
    <row r="37" spans="1:16" s="2" customFormat="1" ht="20.100000000000001" customHeight="1">
      <c r="A37" s="33" t="s">
        <v>38</v>
      </c>
      <c r="B37" s="33" t="s">
        <v>125</v>
      </c>
      <c r="C37" s="50" t="s">
        <v>158</v>
      </c>
      <c r="D37" s="4">
        <v>2</v>
      </c>
      <c r="E37" s="4"/>
      <c r="F37" s="35">
        <v>900</v>
      </c>
      <c r="G37" s="38">
        <f t="shared" si="0"/>
        <v>1800</v>
      </c>
      <c r="H37" s="16"/>
      <c r="O37" s="27"/>
      <c r="P37" s="27"/>
    </row>
    <row r="38" spans="1:16" s="2" customFormat="1" ht="20.100000000000001" customHeight="1">
      <c r="A38" s="37" t="s">
        <v>39</v>
      </c>
      <c r="B38" s="37" t="s">
        <v>126</v>
      </c>
      <c r="C38" s="50" t="s">
        <v>159</v>
      </c>
      <c r="D38" s="4">
        <v>2</v>
      </c>
      <c r="E38" s="4"/>
      <c r="F38" s="35">
        <v>900</v>
      </c>
      <c r="G38" s="38">
        <f t="shared" si="0"/>
        <v>1800</v>
      </c>
      <c r="H38" s="16"/>
      <c r="O38" s="27"/>
      <c r="P38" s="27"/>
    </row>
    <row r="39" spans="1:16" s="2" customFormat="1" ht="20.100000000000001" customHeight="1">
      <c r="A39" s="33" t="s">
        <v>40</v>
      </c>
      <c r="B39" s="33" t="s">
        <v>127</v>
      </c>
      <c r="C39" s="50" t="s">
        <v>160</v>
      </c>
      <c r="D39" s="4">
        <v>2</v>
      </c>
      <c r="E39" s="4"/>
      <c r="F39" s="35">
        <v>900</v>
      </c>
      <c r="G39" s="38">
        <f t="shared" si="0"/>
        <v>1800</v>
      </c>
      <c r="H39" s="16"/>
      <c r="O39" s="27"/>
      <c r="P39" s="27"/>
    </row>
    <row r="40" spans="1:16" s="2" customFormat="1" ht="20.100000000000001" customHeight="1">
      <c r="A40" s="36" t="s">
        <v>41</v>
      </c>
      <c r="B40" s="34" t="s">
        <v>113</v>
      </c>
      <c r="C40" s="50" t="s">
        <v>161</v>
      </c>
      <c r="D40" s="4">
        <v>2</v>
      </c>
      <c r="E40" s="4"/>
      <c r="F40" s="35">
        <v>900</v>
      </c>
      <c r="G40" s="38">
        <f t="shared" si="0"/>
        <v>1800</v>
      </c>
      <c r="H40" s="16"/>
      <c r="O40" s="27"/>
      <c r="P40" s="27"/>
    </row>
    <row r="41" spans="1:16" s="2" customFormat="1" ht="20.100000000000001" customHeight="1">
      <c r="A41" s="37" t="s">
        <v>42</v>
      </c>
      <c r="B41" s="37" t="s">
        <v>128</v>
      </c>
      <c r="C41" s="50" t="s">
        <v>162</v>
      </c>
      <c r="D41" s="4">
        <v>2</v>
      </c>
      <c r="E41" s="4"/>
      <c r="F41" s="35">
        <v>900</v>
      </c>
      <c r="G41" s="38">
        <f t="shared" si="0"/>
        <v>1800</v>
      </c>
      <c r="H41" s="16"/>
      <c r="O41" s="27"/>
      <c r="P41" s="27"/>
    </row>
    <row r="42" spans="1:16" s="2" customFormat="1" ht="20.100000000000001" customHeight="1">
      <c r="A42" s="39" t="s">
        <v>43</v>
      </c>
      <c r="B42" s="4" t="s">
        <v>114</v>
      </c>
      <c r="C42" s="50" t="s">
        <v>163</v>
      </c>
      <c r="D42" s="4">
        <v>2</v>
      </c>
      <c r="E42" s="4"/>
      <c r="F42" s="35">
        <v>900</v>
      </c>
      <c r="G42" s="38">
        <f t="shared" si="0"/>
        <v>1800</v>
      </c>
      <c r="H42" s="16"/>
      <c r="O42" s="27"/>
      <c r="P42" s="27"/>
    </row>
    <row r="43" spans="1:16" s="2" customFormat="1" ht="20.100000000000001" customHeight="1">
      <c r="A43" s="39"/>
      <c r="B43" s="4"/>
      <c r="C43" s="30"/>
      <c r="D43" s="48">
        <f>SUM(D31:D42)</f>
        <v>22</v>
      </c>
      <c r="E43" s="4"/>
      <c r="F43" s="35"/>
      <c r="G43" s="38"/>
      <c r="H43" s="16"/>
      <c r="O43" s="27"/>
      <c r="P43" s="27"/>
    </row>
    <row r="44" spans="1:16" s="2" customFormat="1" ht="20.100000000000001" customHeight="1">
      <c r="A44" s="5" t="s">
        <v>5</v>
      </c>
      <c r="B44" s="5" t="s">
        <v>132</v>
      </c>
      <c r="C44" s="6" t="s">
        <v>164</v>
      </c>
      <c r="D44" s="4">
        <v>10</v>
      </c>
      <c r="E44" s="4"/>
      <c r="F44" s="35">
        <v>70</v>
      </c>
      <c r="G44" s="38">
        <f t="shared" si="0"/>
        <v>700</v>
      </c>
      <c r="H44" s="16"/>
      <c r="O44" s="27"/>
      <c r="P44" s="27"/>
    </row>
    <row r="45" spans="1:16" s="2" customFormat="1" ht="20.100000000000001" customHeight="1">
      <c r="A45" s="5" t="s">
        <v>6</v>
      </c>
      <c r="B45" s="5" t="s">
        <v>132</v>
      </c>
      <c r="C45" s="6" t="s">
        <v>165</v>
      </c>
      <c r="D45" s="4">
        <v>3</v>
      </c>
      <c r="E45" s="4"/>
      <c r="F45" s="35">
        <v>70</v>
      </c>
      <c r="G45" s="38">
        <f t="shared" si="0"/>
        <v>210</v>
      </c>
      <c r="H45" s="16"/>
      <c r="O45" s="27"/>
      <c r="P45" s="27"/>
    </row>
    <row r="46" spans="1:16" s="2" customFormat="1" ht="20.100000000000001" customHeight="1">
      <c r="A46" s="5" t="s">
        <v>7</v>
      </c>
      <c r="B46" s="5" t="s">
        <v>148</v>
      </c>
      <c r="C46" s="6" t="s">
        <v>166</v>
      </c>
      <c r="D46" s="4">
        <v>15</v>
      </c>
      <c r="E46" s="4"/>
      <c r="F46" s="35">
        <v>70</v>
      </c>
      <c r="G46" s="38">
        <f t="shared" si="0"/>
        <v>1050</v>
      </c>
      <c r="H46" s="16"/>
      <c r="O46" s="27"/>
      <c r="P46" s="27"/>
    </row>
    <row r="47" spans="1:16" s="2" customFormat="1" ht="20.100000000000001" customHeight="1">
      <c r="A47" s="5" t="s">
        <v>8</v>
      </c>
      <c r="B47" s="40" t="s">
        <v>149</v>
      </c>
      <c r="C47" s="6" t="s">
        <v>167</v>
      </c>
      <c r="D47" s="4">
        <v>15</v>
      </c>
      <c r="E47" s="4"/>
      <c r="F47" s="35">
        <v>70</v>
      </c>
      <c r="G47" s="38">
        <f t="shared" si="0"/>
        <v>1050</v>
      </c>
      <c r="H47" s="16"/>
      <c r="O47" s="27"/>
      <c r="P47" s="27"/>
    </row>
    <row r="48" spans="1:16" s="2" customFormat="1" ht="20.100000000000001" customHeight="1">
      <c r="A48" s="5" t="s">
        <v>9</v>
      </c>
      <c r="B48" s="33" t="s">
        <v>85</v>
      </c>
      <c r="C48" s="6" t="s">
        <v>168</v>
      </c>
      <c r="D48" s="4">
        <v>10</v>
      </c>
      <c r="E48" s="4"/>
      <c r="F48" s="35">
        <v>70</v>
      </c>
      <c r="G48" s="38">
        <f t="shared" si="0"/>
        <v>700</v>
      </c>
      <c r="H48" s="16"/>
      <c r="O48" s="27"/>
      <c r="P48" s="27"/>
    </row>
    <row r="49" spans="1:16" s="2" customFormat="1" ht="20.100000000000001" customHeight="1">
      <c r="A49" s="5" t="s">
        <v>10</v>
      </c>
      <c r="B49" s="37" t="s">
        <v>86</v>
      </c>
      <c r="C49" s="6" t="s">
        <v>169</v>
      </c>
      <c r="D49" s="4">
        <v>10</v>
      </c>
      <c r="E49" s="4"/>
      <c r="F49" s="35">
        <v>70</v>
      </c>
      <c r="G49" s="38">
        <f t="shared" si="0"/>
        <v>700</v>
      </c>
      <c r="H49" s="16"/>
      <c r="O49" s="27"/>
      <c r="P49" s="27"/>
    </row>
    <row r="50" spans="1:16" s="2" customFormat="1" ht="20.100000000000001" customHeight="1">
      <c r="A50" s="5" t="s">
        <v>11</v>
      </c>
      <c r="B50" s="33" t="s">
        <v>87</v>
      </c>
      <c r="C50" s="6" t="s">
        <v>170</v>
      </c>
      <c r="D50" s="4">
        <v>10</v>
      </c>
      <c r="E50" s="4"/>
      <c r="F50" s="35">
        <v>70</v>
      </c>
      <c r="G50" s="38">
        <f t="shared" si="0"/>
        <v>700</v>
      </c>
      <c r="H50" s="16"/>
      <c r="O50" s="27"/>
      <c r="P50" s="27"/>
    </row>
    <row r="51" spans="1:16" s="2" customFormat="1" ht="20.100000000000001" customHeight="1">
      <c r="A51" s="5" t="s">
        <v>12</v>
      </c>
      <c r="B51" s="37" t="s">
        <v>88</v>
      </c>
      <c r="C51" s="6" t="s">
        <v>171</v>
      </c>
      <c r="D51" s="4">
        <v>10</v>
      </c>
      <c r="E51" s="4"/>
      <c r="F51" s="35">
        <v>70</v>
      </c>
      <c r="G51" s="38">
        <f t="shared" si="0"/>
        <v>700</v>
      </c>
      <c r="H51" s="16"/>
      <c r="O51" s="27"/>
      <c r="P51" s="27"/>
    </row>
    <row r="52" spans="1:16" s="2" customFormat="1" ht="20.100000000000001" customHeight="1">
      <c r="A52" s="5" t="s">
        <v>77</v>
      </c>
      <c r="B52" s="33" t="s">
        <v>88</v>
      </c>
      <c r="C52" s="6" t="s">
        <v>176</v>
      </c>
      <c r="D52" s="4">
        <v>5</v>
      </c>
      <c r="E52" s="4"/>
      <c r="F52" s="35">
        <v>70</v>
      </c>
      <c r="G52" s="38">
        <f t="shared" si="0"/>
        <v>350</v>
      </c>
      <c r="H52" s="16"/>
      <c r="O52" s="27"/>
      <c r="P52" s="27"/>
    </row>
    <row r="53" spans="1:16" s="2" customFormat="1" ht="20.100000000000001" customHeight="1">
      <c r="A53" s="5"/>
      <c r="B53" s="33"/>
      <c r="C53" s="6"/>
      <c r="D53" s="48">
        <f>SUM(D44:D52)</f>
        <v>88</v>
      </c>
      <c r="E53" s="4"/>
      <c r="F53" s="35"/>
      <c r="G53" s="38"/>
      <c r="H53" s="16"/>
      <c r="O53" s="27"/>
      <c r="P53" s="27"/>
    </row>
    <row r="54" spans="1:16" s="2" customFormat="1" ht="20.100000000000001" customHeight="1">
      <c r="A54" s="39" t="s">
        <v>44</v>
      </c>
      <c r="B54" s="4" t="s">
        <v>129</v>
      </c>
      <c r="C54" s="30" t="s">
        <v>177</v>
      </c>
      <c r="D54" s="4">
        <v>10</v>
      </c>
      <c r="E54" s="4"/>
      <c r="F54" s="35">
        <v>70</v>
      </c>
      <c r="G54" s="38">
        <f t="shared" si="0"/>
        <v>700</v>
      </c>
      <c r="H54" s="16"/>
      <c r="O54" s="27"/>
      <c r="P54" s="27"/>
    </row>
    <row r="55" spans="1:16" s="2" customFormat="1" ht="20.100000000000001" customHeight="1">
      <c r="A55" s="39" t="s">
        <v>45</v>
      </c>
      <c r="B55" s="4" t="s">
        <v>130</v>
      </c>
      <c r="C55" s="30" t="s">
        <v>178</v>
      </c>
      <c r="D55" s="4">
        <v>10</v>
      </c>
      <c r="E55" s="4"/>
      <c r="F55" s="35">
        <v>70</v>
      </c>
      <c r="G55" s="38">
        <f t="shared" si="0"/>
        <v>700</v>
      </c>
      <c r="H55" s="16"/>
      <c r="O55" s="27"/>
      <c r="P55" s="27"/>
    </row>
    <row r="56" spans="1:16" s="2" customFormat="1" ht="20.100000000000001" customHeight="1">
      <c r="A56" s="39" t="s">
        <v>46</v>
      </c>
      <c r="B56" s="4" t="s">
        <v>150</v>
      </c>
      <c r="C56" s="30" t="s">
        <v>179</v>
      </c>
      <c r="D56" s="4">
        <v>10</v>
      </c>
      <c r="E56" s="4"/>
      <c r="F56" s="35">
        <v>70</v>
      </c>
      <c r="G56" s="38">
        <f t="shared" si="0"/>
        <v>700</v>
      </c>
      <c r="H56" s="16"/>
      <c r="O56" s="27"/>
      <c r="P56" s="27"/>
    </row>
    <row r="57" spans="1:16" s="2" customFormat="1" ht="20.100000000000001" customHeight="1">
      <c r="A57" s="39" t="s">
        <v>47</v>
      </c>
      <c r="B57" s="4" t="s">
        <v>151</v>
      </c>
      <c r="C57" s="30" t="s">
        <v>180</v>
      </c>
      <c r="D57" s="4">
        <v>10</v>
      </c>
      <c r="E57" s="4"/>
      <c r="F57" s="35">
        <v>70</v>
      </c>
      <c r="G57" s="38">
        <f t="shared" si="0"/>
        <v>700</v>
      </c>
      <c r="H57" s="16"/>
      <c r="O57" s="27"/>
      <c r="P57" s="27"/>
    </row>
    <row r="58" spans="1:16" s="2" customFormat="1" ht="20.100000000000001" customHeight="1">
      <c r="A58" s="39" t="s">
        <v>48</v>
      </c>
      <c r="B58" s="4" t="s">
        <v>131</v>
      </c>
      <c r="C58" s="30" t="s">
        <v>181</v>
      </c>
      <c r="D58" s="4">
        <v>10</v>
      </c>
      <c r="E58" s="4"/>
      <c r="F58" s="35">
        <v>70</v>
      </c>
      <c r="G58" s="38">
        <f t="shared" si="0"/>
        <v>700</v>
      </c>
      <c r="H58" s="16"/>
      <c r="O58" s="27"/>
      <c r="P58" s="27"/>
    </row>
    <row r="59" spans="1:16" s="2" customFormat="1" ht="20.100000000000001" customHeight="1">
      <c r="A59" s="39"/>
      <c r="B59" s="4"/>
      <c r="C59" s="30"/>
      <c r="D59" s="48">
        <f>SUM(D54:D58)</f>
        <v>50</v>
      </c>
      <c r="E59" s="4"/>
      <c r="F59" s="35"/>
      <c r="G59" s="38"/>
      <c r="H59" s="16"/>
      <c r="O59" s="27"/>
      <c r="P59" s="27"/>
    </row>
    <row r="60" spans="1:16" s="2" customFormat="1" ht="20.100000000000001" customHeight="1">
      <c r="A60" s="37" t="s">
        <v>13</v>
      </c>
      <c r="B60" s="37" t="s">
        <v>132</v>
      </c>
      <c r="C60" s="30" t="s">
        <v>172</v>
      </c>
      <c r="D60" s="4">
        <v>4</v>
      </c>
      <c r="E60" s="4"/>
      <c r="F60" s="35">
        <v>60</v>
      </c>
      <c r="G60" s="38">
        <f t="shared" si="0"/>
        <v>240</v>
      </c>
      <c r="H60" s="16"/>
      <c r="O60" s="27"/>
      <c r="P60" s="27"/>
    </row>
    <row r="61" spans="1:16" s="2" customFormat="1" ht="20.100000000000001" customHeight="1">
      <c r="A61" s="33" t="s">
        <v>14</v>
      </c>
      <c r="B61" s="33" t="s">
        <v>133</v>
      </c>
      <c r="C61" s="30" t="s">
        <v>182</v>
      </c>
      <c r="D61" s="4">
        <v>1</v>
      </c>
      <c r="E61" s="4"/>
      <c r="F61" s="35">
        <v>60</v>
      </c>
      <c r="G61" s="38">
        <f t="shared" si="0"/>
        <v>60</v>
      </c>
      <c r="H61" s="16"/>
      <c r="O61" s="27"/>
      <c r="P61" s="27"/>
    </row>
    <row r="62" spans="1:16" s="2" customFormat="1" ht="20.100000000000001" customHeight="1">
      <c r="A62" s="37" t="s">
        <v>15</v>
      </c>
      <c r="B62" s="37" t="s">
        <v>132</v>
      </c>
      <c r="C62" s="30" t="s">
        <v>183</v>
      </c>
      <c r="D62" s="4">
        <v>0</v>
      </c>
      <c r="E62" s="4"/>
      <c r="F62" s="35">
        <v>60</v>
      </c>
      <c r="G62" s="38">
        <f t="shared" si="0"/>
        <v>0</v>
      </c>
      <c r="H62" s="16"/>
      <c r="O62" s="27"/>
      <c r="P62" s="27"/>
    </row>
    <row r="63" spans="1:16" s="2" customFormat="1" ht="20.100000000000001" customHeight="1">
      <c r="A63" s="33" t="s">
        <v>16</v>
      </c>
      <c r="B63" s="33" t="s">
        <v>115</v>
      </c>
      <c r="C63" s="30" t="s">
        <v>173</v>
      </c>
      <c r="D63" s="4">
        <v>0</v>
      </c>
      <c r="E63" s="4"/>
      <c r="F63" s="35">
        <v>60</v>
      </c>
      <c r="G63" s="38">
        <f t="shared" si="0"/>
        <v>0</v>
      </c>
      <c r="H63" s="16"/>
      <c r="O63" s="27"/>
      <c r="P63" s="27"/>
    </row>
    <row r="64" spans="1:16" s="2" customFormat="1" ht="20.100000000000001" customHeight="1">
      <c r="A64" s="37" t="s">
        <v>17</v>
      </c>
      <c r="B64" s="37" t="s">
        <v>89</v>
      </c>
      <c r="C64" s="30" t="s">
        <v>184</v>
      </c>
      <c r="D64" s="4">
        <v>2</v>
      </c>
      <c r="E64" s="4"/>
      <c r="F64" s="35">
        <v>60</v>
      </c>
      <c r="G64" s="38">
        <f t="shared" si="0"/>
        <v>120</v>
      </c>
      <c r="H64" s="16"/>
      <c r="O64" s="27"/>
      <c r="P64" s="27"/>
    </row>
    <row r="65" spans="1:16" s="2" customFormat="1" ht="20.100000000000001" customHeight="1">
      <c r="A65" s="33" t="s">
        <v>18</v>
      </c>
      <c r="B65" s="33" t="s">
        <v>134</v>
      </c>
      <c r="C65" s="30" t="s">
        <v>174</v>
      </c>
      <c r="D65" s="4">
        <v>4</v>
      </c>
      <c r="E65" s="4"/>
      <c r="F65" s="35">
        <v>60</v>
      </c>
      <c r="G65" s="38">
        <f t="shared" si="0"/>
        <v>240</v>
      </c>
      <c r="H65" s="16"/>
      <c r="O65" s="27"/>
      <c r="P65" s="27"/>
    </row>
    <row r="66" spans="1:16" s="2" customFormat="1" ht="20.100000000000001" customHeight="1">
      <c r="A66" s="37" t="s">
        <v>19</v>
      </c>
      <c r="B66" s="37" t="s">
        <v>135</v>
      </c>
      <c r="C66" s="30" t="s">
        <v>185</v>
      </c>
      <c r="D66" s="4">
        <v>4</v>
      </c>
      <c r="E66" s="4"/>
      <c r="F66" s="35">
        <v>60</v>
      </c>
      <c r="G66" s="38">
        <f t="shared" si="0"/>
        <v>240</v>
      </c>
      <c r="H66" s="16"/>
      <c r="O66" s="27"/>
      <c r="P66" s="27"/>
    </row>
    <row r="67" spans="1:16" s="2" customFormat="1" ht="20.100000000000001" customHeight="1">
      <c r="A67" s="33" t="s">
        <v>20</v>
      </c>
      <c r="B67" s="33" t="s">
        <v>135</v>
      </c>
      <c r="C67" s="30" t="s">
        <v>186</v>
      </c>
      <c r="D67" s="4">
        <v>4</v>
      </c>
      <c r="E67" s="4"/>
      <c r="F67" s="35">
        <v>60</v>
      </c>
      <c r="G67" s="38">
        <f t="shared" si="0"/>
        <v>240</v>
      </c>
      <c r="H67" s="16"/>
      <c r="O67" s="27"/>
      <c r="P67" s="27"/>
    </row>
    <row r="68" spans="1:16" s="2" customFormat="1" ht="20.100000000000001" customHeight="1">
      <c r="A68" s="39" t="s">
        <v>49</v>
      </c>
      <c r="B68" s="4" t="s">
        <v>116</v>
      </c>
      <c r="C68" s="30" t="s">
        <v>175</v>
      </c>
      <c r="D68" s="4">
        <v>2</v>
      </c>
      <c r="E68" s="4"/>
      <c r="F68" s="35">
        <v>60</v>
      </c>
      <c r="G68" s="38">
        <f t="shared" si="0"/>
        <v>120</v>
      </c>
      <c r="H68" s="16"/>
      <c r="O68" s="27"/>
      <c r="P68" s="27"/>
    </row>
    <row r="69" spans="1:16" s="2" customFormat="1" ht="20.100000000000001" customHeight="1">
      <c r="A69" s="39" t="s">
        <v>50</v>
      </c>
      <c r="B69" s="4" t="s">
        <v>117</v>
      </c>
      <c r="C69" s="30" t="s">
        <v>187</v>
      </c>
      <c r="D69" s="4">
        <v>4</v>
      </c>
      <c r="E69" s="4"/>
      <c r="F69" s="35">
        <v>60</v>
      </c>
      <c r="G69" s="38">
        <f t="shared" si="0"/>
        <v>240</v>
      </c>
      <c r="H69" s="16"/>
      <c r="O69" s="27"/>
      <c r="P69" s="27"/>
    </row>
    <row r="70" spans="1:16" s="2" customFormat="1" ht="20.100000000000001" customHeight="1">
      <c r="A70" s="39" t="s">
        <v>51</v>
      </c>
      <c r="B70" s="4" t="s">
        <v>118</v>
      </c>
      <c r="C70" s="30" t="s">
        <v>188</v>
      </c>
      <c r="D70" s="4">
        <v>4</v>
      </c>
      <c r="E70" s="4"/>
      <c r="F70" s="35">
        <v>60</v>
      </c>
      <c r="G70" s="38">
        <f t="shared" si="0"/>
        <v>240</v>
      </c>
      <c r="H70" s="16"/>
      <c r="O70" s="27"/>
      <c r="P70" s="27"/>
    </row>
    <row r="71" spans="1:16" s="2" customFormat="1" ht="20.100000000000001" customHeight="1">
      <c r="A71" s="39" t="s">
        <v>52</v>
      </c>
      <c r="B71" s="4" t="s">
        <v>119</v>
      </c>
      <c r="C71" s="30" t="s">
        <v>189</v>
      </c>
      <c r="D71" s="4">
        <v>4</v>
      </c>
      <c r="E71" s="4"/>
      <c r="F71" s="35">
        <v>60</v>
      </c>
      <c r="G71" s="38">
        <f t="shared" si="0"/>
        <v>240</v>
      </c>
      <c r="H71" s="16"/>
      <c r="O71" s="27"/>
      <c r="P71" s="27"/>
    </row>
    <row r="72" spans="1:16" s="2" customFormat="1" ht="20.100000000000001" customHeight="1">
      <c r="A72" s="39" t="s">
        <v>53</v>
      </c>
      <c r="B72" s="4" t="s">
        <v>120</v>
      </c>
      <c r="C72" s="30" t="s">
        <v>190</v>
      </c>
      <c r="D72" s="4">
        <v>4</v>
      </c>
      <c r="E72" s="4"/>
      <c r="F72" s="35">
        <v>60</v>
      </c>
      <c r="G72" s="38">
        <f t="shared" si="0"/>
        <v>240</v>
      </c>
      <c r="H72" s="16"/>
      <c r="O72" s="27"/>
      <c r="P72" s="27"/>
    </row>
    <row r="73" spans="1:16" s="2" customFormat="1" ht="20.100000000000001" customHeight="1">
      <c r="A73" s="39"/>
      <c r="B73" s="4"/>
      <c r="C73" s="30"/>
      <c r="D73" s="48">
        <f>SUM(D60:D72)</f>
        <v>37</v>
      </c>
      <c r="E73" s="4"/>
      <c r="F73" s="35"/>
      <c r="G73" s="38"/>
      <c r="H73" s="16"/>
      <c r="O73" s="27"/>
      <c r="P73" s="27"/>
    </row>
    <row r="74" spans="1:16" s="2" customFormat="1" ht="20.100000000000001" customHeight="1">
      <c r="A74" s="41"/>
      <c r="B74" s="42"/>
      <c r="C74" s="43"/>
      <c r="D74" s="29"/>
      <c r="E74" s="3"/>
      <c r="F74" s="44" t="s">
        <v>136</v>
      </c>
      <c r="G74" s="45">
        <f>SUM(G22:G73)</f>
        <v>35880</v>
      </c>
      <c r="H74" s="16"/>
      <c r="O74" s="27"/>
      <c r="P74" s="27"/>
    </row>
    <row r="75" spans="1:16" s="2" customFormat="1" ht="20.100000000000001" customHeight="1">
      <c r="A75" s="41"/>
      <c r="B75" s="42"/>
      <c r="C75" s="43"/>
      <c r="D75" s="29"/>
      <c r="E75" s="3"/>
      <c r="F75" s="44" t="s">
        <v>137</v>
      </c>
      <c r="G75" s="46">
        <f>+G74*0.12</f>
        <v>4305.5999999999995</v>
      </c>
      <c r="H75" s="16"/>
      <c r="O75" s="27"/>
      <c r="P75" s="27"/>
    </row>
    <row r="76" spans="1:16" s="2" customFormat="1" ht="20.100000000000001" customHeight="1">
      <c r="A76" s="41"/>
      <c r="B76" s="42"/>
      <c r="C76" s="43"/>
      <c r="D76" s="29"/>
      <c r="E76" s="3"/>
      <c r="F76" s="44" t="s">
        <v>138</v>
      </c>
      <c r="G76" s="46">
        <f>+G74+G75</f>
        <v>40185.599999999999</v>
      </c>
      <c r="H76" s="16"/>
      <c r="O76" s="27"/>
      <c r="P76" s="27"/>
    </row>
    <row r="77" spans="1:16" s="2" customFormat="1" ht="20.100000000000001" customHeight="1"/>
    <row r="78" spans="1:16" s="2" customFormat="1" ht="20.100000000000001" customHeight="1"/>
    <row r="79" spans="1:16" ht="20.100000000000001" customHeight="1">
      <c r="B79" s="88" t="s">
        <v>54</v>
      </c>
      <c r="C79" s="88"/>
      <c r="D79" s="88"/>
      <c r="E79" s="88"/>
      <c r="F79" s="17"/>
    </row>
    <row r="80" spans="1:16" ht="20.100000000000001" customHeight="1">
      <c r="B80" s="7" t="s">
        <v>22</v>
      </c>
      <c r="C80" s="7" t="s">
        <v>23</v>
      </c>
      <c r="D80" s="7" t="s">
        <v>21</v>
      </c>
      <c r="E80" s="49"/>
    </row>
    <row r="81" spans="2:5" ht="20.100000000000001" customHeight="1">
      <c r="B81" s="4" t="s">
        <v>55</v>
      </c>
      <c r="C81" s="4" t="s">
        <v>73</v>
      </c>
      <c r="D81" s="4">
        <v>2</v>
      </c>
      <c r="E81" s="3"/>
    </row>
    <row r="82" spans="2:5" ht="20.100000000000001" customHeight="1">
      <c r="B82" s="4" t="s">
        <v>56</v>
      </c>
      <c r="C82" s="4" t="s">
        <v>71</v>
      </c>
      <c r="D82" s="4">
        <v>2</v>
      </c>
      <c r="E82" s="3"/>
    </row>
    <row r="83" spans="2:5" ht="20.100000000000001" customHeight="1">
      <c r="B83" s="4" t="s">
        <v>57</v>
      </c>
      <c r="C83" s="4" t="s">
        <v>76</v>
      </c>
      <c r="D83" s="4">
        <v>1</v>
      </c>
      <c r="E83" s="3"/>
    </row>
    <row r="84" spans="2:5" ht="20.100000000000001" customHeight="1">
      <c r="B84" s="4" t="s">
        <v>58</v>
      </c>
      <c r="C84" s="4" t="s">
        <v>72</v>
      </c>
      <c r="D84" s="4">
        <v>1</v>
      </c>
      <c r="E84" s="3"/>
    </row>
    <row r="85" spans="2:5" ht="20.100000000000001" customHeight="1">
      <c r="B85" s="4" t="s">
        <v>59</v>
      </c>
      <c r="C85" s="4" t="s">
        <v>82</v>
      </c>
      <c r="D85" s="4">
        <v>4</v>
      </c>
      <c r="E85" s="3"/>
    </row>
    <row r="86" spans="2:5" ht="20.100000000000001" customHeight="1">
      <c r="B86" s="4" t="s">
        <v>60</v>
      </c>
      <c r="C86" s="4" t="s">
        <v>81</v>
      </c>
      <c r="D86" s="4">
        <v>1</v>
      </c>
      <c r="E86" s="3"/>
    </row>
    <row r="87" spans="2:5" ht="20.100000000000001" customHeight="1">
      <c r="B87" s="4" t="s">
        <v>61</v>
      </c>
      <c r="C87" s="4" t="s">
        <v>79</v>
      </c>
      <c r="D87" s="4">
        <v>1</v>
      </c>
      <c r="E87" s="3"/>
    </row>
    <row r="88" spans="2:5" ht="20.100000000000001" customHeight="1">
      <c r="B88" s="4" t="s">
        <v>62</v>
      </c>
      <c r="C88" s="4" t="s">
        <v>78</v>
      </c>
      <c r="D88" s="4">
        <v>1</v>
      </c>
      <c r="E88" s="3"/>
    </row>
    <row r="89" spans="2:5" ht="20.100000000000001" customHeight="1">
      <c r="B89" s="4" t="s">
        <v>63</v>
      </c>
      <c r="C89" s="4" t="s">
        <v>199</v>
      </c>
      <c r="D89" s="4">
        <v>2</v>
      </c>
      <c r="E89" s="3"/>
    </row>
    <row r="90" spans="2:5" ht="20.100000000000001" customHeight="1">
      <c r="B90" s="4" t="s">
        <v>64</v>
      </c>
      <c r="C90" s="4" t="s">
        <v>200</v>
      </c>
      <c r="D90" s="4">
        <v>2</v>
      </c>
      <c r="E90" s="3"/>
    </row>
    <row r="91" spans="2:5" ht="20.100000000000001" customHeight="1">
      <c r="B91" s="4" t="s">
        <v>80</v>
      </c>
      <c r="C91" s="4" t="s">
        <v>201</v>
      </c>
      <c r="D91" s="4">
        <v>1</v>
      </c>
      <c r="E91" s="3"/>
    </row>
    <row r="92" spans="2:5" ht="20.100000000000001" customHeight="1">
      <c r="B92" s="4" t="s">
        <v>65</v>
      </c>
      <c r="C92" s="4" t="s">
        <v>75</v>
      </c>
      <c r="D92" s="4">
        <v>1</v>
      </c>
      <c r="E92" s="3"/>
    </row>
    <row r="93" spans="2:5" ht="20.100000000000001" customHeight="1">
      <c r="B93" s="4" t="s">
        <v>66</v>
      </c>
      <c r="C93" s="4" t="s">
        <v>74</v>
      </c>
      <c r="D93" s="4">
        <v>1</v>
      </c>
      <c r="E93" s="3"/>
    </row>
    <row r="94" spans="2:5" ht="20.100000000000001" customHeight="1">
      <c r="B94" s="4" t="s">
        <v>67</v>
      </c>
      <c r="C94" s="4" t="s">
        <v>202</v>
      </c>
      <c r="D94" s="4">
        <v>1</v>
      </c>
      <c r="E94" s="3"/>
    </row>
    <row r="95" spans="2:5" ht="20.100000000000001" customHeight="1">
      <c r="B95" s="4" t="s">
        <v>68</v>
      </c>
      <c r="C95" s="4" t="s">
        <v>203</v>
      </c>
      <c r="D95" s="4">
        <v>1</v>
      </c>
      <c r="E95" s="3"/>
    </row>
    <row r="96" spans="2:5" ht="20.100000000000001" customHeight="1">
      <c r="B96" s="4" t="s">
        <v>69</v>
      </c>
      <c r="C96" s="4" t="s">
        <v>84</v>
      </c>
      <c r="D96" s="4">
        <v>2</v>
      </c>
      <c r="E96" s="3"/>
    </row>
    <row r="97" spans="1:6" ht="20.100000000000001" customHeight="1">
      <c r="B97" s="4" t="s">
        <v>70</v>
      </c>
      <c r="C97" s="4" t="s">
        <v>83</v>
      </c>
      <c r="D97" s="4">
        <v>2</v>
      </c>
      <c r="E97" s="3"/>
    </row>
    <row r="98" spans="1:6" ht="20.100000000000001" customHeight="1">
      <c r="B98" s="4"/>
      <c r="C98" s="4"/>
      <c r="D98" s="48">
        <f>SUM(D81:D97)</f>
        <v>26</v>
      </c>
      <c r="E98" s="3"/>
    </row>
    <row r="99" spans="1:6" ht="20.100000000000001" customHeight="1">
      <c r="B99" s="3"/>
      <c r="C99" s="3"/>
      <c r="D99" s="49"/>
      <c r="E99" s="3"/>
    </row>
    <row r="100" spans="1:6" ht="20.100000000000001" customHeight="1">
      <c r="B100" s="3"/>
      <c r="C100" s="3"/>
      <c r="D100" s="49"/>
      <c r="E100" s="3"/>
    </row>
    <row r="101" spans="1:6" ht="20.100000000000001" customHeight="1">
      <c r="B101" s="3"/>
      <c r="C101" s="3"/>
      <c r="D101" s="49"/>
      <c r="E101" s="3"/>
    </row>
    <row r="102" spans="1:6" ht="20.100000000000001" customHeight="1">
      <c r="A102" s="20" t="s">
        <v>91</v>
      </c>
      <c r="B102" s="21"/>
      <c r="C102" s="21"/>
      <c r="D102" s="49"/>
      <c r="E102" s="3"/>
    </row>
    <row r="103" spans="1:6" ht="20.100000000000001" customHeight="1">
      <c r="B103" s="3"/>
      <c r="C103" s="3"/>
      <c r="D103" s="3"/>
      <c r="E103" s="3"/>
    </row>
    <row r="105" spans="1:6" ht="20.100000000000001" customHeight="1">
      <c r="A105" s="1" t="s">
        <v>90</v>
      </c>
      <c r="B105" s="19"/>
      <c r="C105" s="19"/>
    </row>
    <row r="106" spans="1:6" ht="20.100000000000001" customHeight="1">
      <c r="C106" s="3"/>
      <c r="E106" s="3"/>
    </row>
    <row r="107" spans="1:6" ht="20.100000000000001" customHeight="1">
      <c r="B107" s="3"/>
      <c r="C107" s="3"/>
      <c r="E107" s="3"/>
    </row>
    <row r="108" spans="1:6" ht="20.100000000000001" customHeight="1">
      <c r="C108" s="3"/>
      <c r="E108" s="3"/>
    </row>
    <row r="109" spans="1:6" ht="20.100000000000001" customHeight="1">
      <c r="A109" s="1" t="s">
        <v>103</v>
      </c>
      <c r="B109" s="21"/>
      <c r="C109" s="19"/>
      <c r="D109" s="13"/>
      <c r="E109" s="12"/>
    </row>
    <row r="110" spans="1:6" ht="20.100000000000001" customHeight="1">
      <c r="B110" s="3"/>
      <c r="C110" s="3"/>
      <c r="E110" s="3"/>
      <c r="F110" s="3"/>
    </row>
    <row r="111" spans="1:6" ht="20.100000000000001" customHeight="1">
      <c r="B111" s="3"/>
      <c r="C111" s="3"/>
      <c r="D111" s="13"/>
      <c r="E111" s="3"/>
      <c r="F111" s="3"/>
    </row>
    <row r="112" spans="1:6" ht="20.100000000000001" customHeight="1">
      <c r="B112" s="3"/>
      <c r="C112" s="3"/>
      <c r="E112" s="3"/>
      <c r="F112" s="3"/>
    </row>
    <row r="113" spans="1:6" ht="20.100000000000001" customHeight="1">
      <c r="A113" s="1" t="s">
        <v>143</v>
      </c>
      <c r="B113" s="21"/>
      <c r="C113" s="19"/>
      <c r="E113" s="3"/>
      <c r="F113" s="3"/>
    </row>
    <row r="114" spans="1:6" ht="20.100000000000001" customHeight="1">
      <c r="B114" s="3"/>
      <c r="C114" s="3"/>
      <c r="E114" s="3"/>
      <c r="F114" s="3"/>
    </row>
    <row r="115" spans="1:6" ht="20.100000000000001" customHeight="1">
      <c r="B115" s="3"/>
      <c r="C115" s="3"/>
      <c r="E115" s="3"/>
      <c r="F115" s="3"/>
    </row>
    <row r="116" spans="1:6" ht="20.100000000000001" customHeight="1">
      <c r="A116" s="1" t="s">
        <v>144</v>
      </c>
      <c r="B116" s="19"/>
      <c r="C116" s="19"/>
      <c r="E116" s="3"/>
      <c r="F116" s="3"/>
    </row>
  </sheetData>
  <mergeCells count="21">
    <mergeCell ref="O4:P5"/>
    <mergeCell ref="B79:E79"/>
    <mergeCell ref="C2:E2"/>
    <mergeCell ref="F2:G2"/>
    <mergeCell ref="C3:E3"/>
    <mergeCell ref="F3:G3"/>
    <mergeCell ref="C5:D5"/>
    <mergeCell ref="F5:G5"/>
    <mergeCell ref="C7:D7"/>
    <mergeCell ref="F7:G7"/>
    <mergeCell ref="A9:B9"/>
    <mergeCell ref="C9:D9"/>
    <mergeCell ref="F9:G9"/>
    <mergeCell ref="C17:D17"/>
    <mergeCell ref="F17:G17"/>
    <mergeCell ref="C19:D19"/>
    <mergeCell ref="C11:D11"/>
    <mergeCell ref="F11:G11"/>
    <mergeCell ref="C13:D13"/>
    <mergeCell ref="F13:G13"/>
    <mergeCell ref="C15:D15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ESPAÑOL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ORTOMAX IMPLANTES ORTOPEDICOS</cp:lastModifiedBy>
  <cp:lastPrinted>2023-10-26T23:16:04Z</cp:lastPrinted>
  <dcterms:created xsi:type="dcterms:W3CDTF">2022-06-03T20:13:27Z</dcterms:created>
  <dcterms:modified xsi:type="dcterms:W3CDTF">2023-10-26T23:20:50Z</dcterms:modified>
</cp:coreProperties>
</file>