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xr:revisionPtr revIDLastSave="0" documentId="13_ncr:1_{710875EB-06CD-48CE-B585-29A6DF0D71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Hoja1!$A$2:$G$69</definedName>
    <definedName name="_xlnm.Print_Area" localSheetId="1">Hoja2!$A$1:$H$45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4" i="1"/>
  <c r="G29" i="1" l="1"/>
  <c r="H27" i="2"/>
  <c r="H24" i="2"/>
  <c r="H25" i="2"/>
  <c r="H28" i="2" l="1"/>
  <c r="H29" i="2"/>
  <c r="H3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9EB101C-FFD9-45A8-95DA-665AB2FB4A8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2FA641D-68DC-415C-BC65-6A77C477AA7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DB80937-ECE6-4D03-A473-769EF022BB8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F9AC100-0851-4A21-9ADE-42650DCFC11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<sst xmlns="http://schemas.openxmlformats.org/spreadsheetml/2006/main" count="124" uniqueCount="81">
  <si>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</si>
  <si>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</si>
  <si>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</si>
  <si>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</si>
  <si>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</si>
  <si>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</si>
  <si>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</si>
  <si>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</si>
  <si>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</si>
  <si>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</si>
  <si>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</si>
  <si>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</si>
  <si>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</si>
  <si>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</si>
  <si>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</si>
  <si>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</si>
  <si>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</si>
  <si>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</si>
  <si>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</si>
  <si>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</si>
  <si>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</si>
  <si>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</si>
  <si>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</si>
  <si>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</si>
  <si>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</si>
  <si>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</si>
  <si>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</si>
  <si>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</si>
  <si>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</si>
  <si>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</si>
  <si>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</si>
  <si>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</si>
  <si>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</si>
  <si>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 xml:space="preserve">SUBTOTAL </t>
  </si>
  <si>
    <t>IVA 12%</t>
  </si>
  <si>
    <t>TOTAL</t>
  </si>
  <si>
    <t>INQ</t>
  </si>
  <si>
    <t>TEOTON SERVICIOS DE SALUD S.A.S.</t>
  </si>
  <si>
    <t>AV. DEL PERIODISTA Y CALLE 11A</t>
  </si>
  <si>
    <t>0990277583001</t>
  </si>
  <si>
    <t>FECHA DE CADUCIDAD</t>
  </si>
  <si>
    <t>10:00AM</t>
  </si>
  <si>
    <t>DR. RICAURTE</t>
  </si>
  <si>
    <t>INJERTO O OSEO  PUTTY 2.5CC</t>
  </si>
  <si>
    <t>08A020</t>
  </si>
  <si>
    <t>0295330017</t>
  </si>
  <si>
    <t>SUSTITUTO OSEO CORTICO ESPONJOSO 30CC</t>
  </si>
  <si>
    <t>PALACOS R+G 1X40</t>
  </si>
  <si>
    <t>A230409-739</t>
  </si>
  <si>
    <t>A230409-737</t>
  </si>
  <si>
    <t>CANTIDAD</t>
  </si>
  <si>
    <t>DESCRIPCION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</si>
  <si>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</si>
  <si>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</si>
  <si>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</si>
  <si>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</si>
  <si>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</si>
  <si>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</si>
  <si>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</si>
  <si>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</si>
  <si>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</si>
  <si>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</si>
  <si>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</si>
  <si>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 xml:space="preserve">VERIFICADO </t>
  </si>
  <si>
    <t>4:00PM</t>
  </si>
  <si>
    <t xml:space="preserve">DR.VARGAS </t>
  </si>
  <si>
    <t>08A024</t>
  </si>
  <si>
    <t>0339620035</t>
  </si>
  <si>
    <t>INJERTO OSEO CORTICO ESPONJOSO 5CC (4-10MM)</t>
  </si>
  <si>
    <t>A230481-762</t>
  </si>
  <si>
    <t>MATRIZ OSEA DESMINERALIZADA 5CC</t>
  </si>
  <si>
    <t>INJERTO OSEO CORTICO ESPONJOSO 30CC (4-10MM)</t>
  </si>
  <si>
    <t>0293950025</t>
  </si>
  <si>
    <t>0340770083</t>
  </si>
  <si>
    <t>05A002</t>
  </si>
  <si>
    <t>SET IMPACTORES</t>
  </si>
  <si>
    <t>IMPACTOR FINO</t>
  </si>
  <si>
    <t>IMPACTORES MEDIANOS</t>
  </si>
  <si>
    <t xml:space="preserve">IMPACTOR PEQUEÑO </t>
  </si>
  <si>
    <t>IMPACTOR GRANDE</t>
  </si>
  <si>
    <t>MARTILLO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</si>
</sst>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&quot;$&quot;#,##0.00"/>
    <numFmt numFmtId="168" formatCode="_-&quot;$&quot;\ * #,##0.00_-;\-&quot;$&quot;\ * #,##0.00_-;_-&quot;$&quot;\ * &quot;-&quot;??_-;_-@_-"/>
    <numFmt numFmtId="169" formatCode="_-[$$-240A]\ * #,##0.00_-;\-[$$-240A]\ * #,##0.00_-;_-[$$-240A]\ * &quot;-&quot;??_-;_-@_-"/>
    <numFmt numFmtId="170" formatCode="_ &quot;$&quot;* #,##0_ ;_ &quot;$&quot;* \-#,##0_ ;_ &quot;$&quot;* &quot;-&quot;_ ;_ @_ "/>
    <numFmt numFmtId="173" formatCode="_-* #,##0\ &quot;€&quot;_-;\-* #,##0\ &quot;€&quot;_-;_-* &quot;-&quot;\ &quot;€&quot;_-;_-@_-"/>
    <numFmt numFmtId="175" formatCode="_-* #,##0.00\ &quot;€&quot;_-;\-* #,##0.00\ &quot;€&quot;_-;_-* &quot;-&quot;??\ &quot;€&quot;_-;_-@_-"/>
    <numFmt numFmtId="177" formatCode="_ * #,##0.00_ ;_ * \-#,##0.00_ ;_ * &quot;-&quot;??_ ;_ @_ 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3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27" fillId="0" borderId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28" fillId="0" borderId="0"/>
    <xf numFmtId="0" fontId="29" fillId="0" borderId="0"/>
    <xf numFmtId="164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42" fontId="24" fillId="0" borderId="0" applyFont="0" applyFill="0" applyBorder="0" applyAlignment="0" applyProtection="0"/>
    <xf numFmtId="164" fontId="3" fillId="0" borderId="0" applyFont="0" applyFill="0" applyBorder="0" applyAlignment="0" applyProtection="0"/>
    <xf numFmtId="170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65" fontId="3" fillId="0" borderId="0" applyFont="0" applyFill="0" applyBorder="0" applyAlignment="0" applyProtection="0"/>
    <xf numFmtId="173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</cellStyleXfs>
  <cellXfs count="12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7" fillId="0" borderId="0" xfId="0" applyFont="1" applyAlignment="1">
      <alignment horizontal="left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167" fontId="13" fillId="0" borderId="0" xfId="1" applyNumberFormat="1" applyFont="1" applyAlignment="1">
      <alignment wrapText="1"/>
    </xf>
    <xf numFmtId="167" fontId="13" fillId="0" borderId="15" xfId="3" applyNumberFormat="1" applyFont="1" applyBorder="1" applyAlignment="1">
      <alignment horizontal="right"/>
    </xf>
    <xf numFmtId="167" fontId="13" fillId="0" borderId="1" xfId="3" applyNumberFormat="1" applyFont="1" applyBorder="1" applyAlignment="1">
      <alignment horizontal="right"/>
    </xf>
    <xf numFmtId="4" fontId="12" fillId="0" borderId="0" xfId="0" applyNumberFormat="1" applyFont="1"/>
    <xf numFmtId="0" fontId="14" fillId="0" borderId="2" xfId="0" applyFont="1" applyBorder="1"/>
    <xf numFmtId="0" fontId="7" fillId="0" borderId="2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6" fillId="6" borderId="1" xfId="0" applyFont="1" applyFill="1" applyBorder="1" applyAlignment="1" applyProtection="1">
      <alignment horizontal="center" wrapText="1" readingOrder="1"/>
      <protection locked="0"/>
    </xf>
    <xf numFmtId="169" fontId="7" fillId="0" borderId="1" xfId="13" applyNumberFormat="1" applyFont="1" applyFill="1" applyBorder="1" applyAlignment="1"/>
    <xf numFmtId="169" fontId="7" fillId="0" borderId="0" xfId="13" applyNumberFormat="1" applyFont="1" applyFill="1" applyBorder="1" applyAlignment="1"/>
    <xf numFmtId="0" fontId="12" fillId="5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7" fillId="2" borderId="1" xfId="0" applyFont="1" applyFill="1" applyBorder="1" applyAlignment="1">
      <alignment horizontal="center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vertical="center" wrapText="1"/>
    </xf>
    <xf numFmtId="0" fontId="21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4" fontId="7" fillId="0" borderId="1" xfId="0" applyNumberFormat="1" applyFont="1" applyBorder="1" applyAlignment="1">
      <alignment horizontal="center" wrapText="1"/>
    </xf>
    <xf numFmtId="4" fontId="12" fillId="0" borderId="1" xfId="0" applyNumberFormat="1" applyFont="1" applyBorder="1"/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14" fontId="7" fillId="2" borderId="1" xfId="0" applyNumberFormat="1" applyFont="1" applyFill="1" applyBorder="1" applyAlignment="1" applyProtection="1">
      <alignment horizontal="center" vertical="top" readingOrder="1"/>
      <protection locked="0"/>
    </xf>
    <xf numFmtId="14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11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3" fillId="2" borderId="1" xfId="1" applyFont="1" applyFill="1" applyBorder="1" applyAlignment="1" applyProtection="1">
      <alignment horizontal="center" wrapText="1" readingOrder="1"/>
      <protection locked="0"/>
    </xf>
    <xf numFmtId="49" fontId="13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3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2" borderId="0" xfId="0" applyFont="1" applyFill="1"/>
    <xf numFmtId="0" fontId="30" fillId="0" borderId="0" xfId="0" applyFont="1" applyAlignment="1">
      <alignment wrapText="1"/>
    </xf>
    <xf numFmtId="0" fontId="30" fillId="0" borderId="0" xfId="0" applyFont="1" applyAlignment="1">
      <alignment horizontal="left"/>
    </xf>
    <xf numFmtId="0" fontId="30" fillId="0" borderId="0" xfId="1" applyFont="1" applyAlignment="1">
      <alignment horizontal="center"/>
    </xf>
    <xf numFmtId="0" fontId="30" fillId="0" borderId="0" xfId="1" applyFont="1" applyAlignment="1">
      <alignment horizontal="left"/>
    </xf>
    <xf numFmtId="0" fontId="30" fillId="0" borderId="0" xfId="0" applyFont="1"/>
    <xf numFmtId="0" fontId="12" fillId="0" borderId="2" xfId="0" applyFont="1" applyBorder="1"/>
    <xf numFmtId="167" fontId="13" fillId="0" borderId="1" xfId="1" applyNumberFormat="1" applyFont="1" applyBorder="1" applyAlignment="1">
      <alignment wrapText="1"/>
    </xf>
    <xf numFmtId="167" fontId="12" fillId="0" borderId="1" xfId="0" applyNumberFormat="1" applyFont="1" applyBorder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26" fillId="0" borderId="13" xfId="0" applyFont="1" applyBorder="1" applyAlignment="1">
      <alignment horizontal="center"/>
    </xf>
    <xf numFmtId="0" fontId="26" fillId="0" borderId="8" xfId="0" applyFont="1" applyBorder="1" applyAlignment="1">
      <alignment horizont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12" fillId="0" borderId="1" xfId="5" applyFont="1" applyBorder="1" applyAlignment="1" applyProtection="1">
      <alignment readingOrder="1"/>
      <protection locked="0"/>
    </xf>
    <xf numFmtId="0" fontId="7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/>
  </cellXfs>
  <cellStyles count="63">
    <cellStyle name="Millares 2" xfId="60" xr:uid="{02FCF324-22D6-40DC-8DA3-66A2A286F1E7}"/>
    <cellStyle name="Moneda [0] 2" xfId="9" xr:uid="{7885F167-394D-4800-8979-E0D76BDB0EC3}"/>
    <cellStyle name="Moneda [0] 2 2" xfId="13" xr:uid="{9875A7D1-5DF4-4A86-9A14-945F25B0BBE1}"/>
    <cellStyle name="Moneda [0] 2 3" xfId="33" xr:uid="{08182781-1FEF-4AD9-93DB-D74868116F04}"/>
    <cellStyle name="Moneda [0] 2 4" xfId="31" xr:uid="{B70140A6-A412-4490-B32E-0036FC3EA012}"/>
    <cellStyle name="Moneda [0] 3" xfId="14" xr:uid="{78526A93-DB21-4762-9B4F-2400F07CC8F1}"/>
    <cellStyle name="Moneda [0] 4" xfId="35" xr:uid="{C63C2672-202F-4656-BBD4-C8E028FF338F}"/>
    <cellStyle name="Moneda [0] 4 2" xfId="43" xr:uid="{97A6CF0D-30DF-4EE2-BBE8-6E9908F4AC60}"/>
    <cellStyle name="Moneda [0] 4 2 2" xfId="45" xr:uid="{FCDDE11C-B3E2-400F-9973-669405EA548D}"/>
    <cellStyle name="Moneda [0] 5" xfId="42" xr:uid="{A166D7B6-1E87-4D94-A03C-0DBBB2004831}"/>
    <cellStyle name="Moneda 10" xfId="19" xr:uid="{AEEFA498-4881-4033-A5E5-74AE5F1E8897}"/>
    <cellStyle name="Moneda 11" xfId="24" xr:uid="{1B5D7BE3-048B-4234-A079-E2E0D864C30F}"/>
    <cellStyle name="Moneda 12" xfId="27" xr:uid="{A2A6F6A8-9C1D-4FFE-8D94-E9AA34B67E62}"/>
    <cellStyle name="Moneda 13" xfId="26" xr:uid="{622A5334-A0D4-4CD2-B9B6-2E4BFE270ACA}"/>
    <cellStyle name="Moneda 14" xfId="29" xr:uid="{16CF35E1-9170-40CE-9C63-8DAB7EB463F6}"/>
    <cellStyle name="Moneda 15" xfId="34" xr:uid="{12E484B6-3CB2-4991-B3DD-C4B9C40CFAB3}"/>
    <cellStyle name="Moneda 16" xfId="36" xr:uid="{C67AF417-C423-4C1F-BFD8-048C773E5DCD}"/>
    <cellStyle name="Moneda 17" xfId="37" xr:uid="{2696D841-AA40-4638-9AD6-4BB47D394E1D}"/>
    <cellStyle name="Moneda 18" xfId="38" xr:uid="{2E560874-1622-4276-AA4A-80F2B273530C}"/>
    <cellStyle name="Moneda 19" xfId="39" xr:uid="{3A2319AA-DF5F-4140-9FA8-D644EEE276D2}"/>
    <cellStyle name="Moneda 19 2" xfId="46" xr:uid="{C872DBF5-42F5-4E8A-87C8-72244DEF6D4B}"/>
    <cellStyle name="Moneda 2" xfId="3" xr:uid="{246C37B4-006C-46DD-9128-BAA498AC7092}"/>
    <cellStyle name="Moneda 2 2" xfId="8" xr:uid="{95843604-E0A3-40FB-B584-BD528DCB2C51}"/>
    <cellStyle name="Moneda 2 2 2" xfId="32" xr:uid="{95A2D032-39E1-4563-BD01-93148C23E50C}"/>
    <cellStyle name="Moneda 2 2 2 2" xfId="44" xr:uid="{F28AB5A5-7171-4A65-A06F-2E50E572F7A3}"/>
    <cellStyle name="Moneda 20" xfId="30" xr:uid="{A23618E6-047A-4196-9E6B-516AD6084A47}"/>
    <cellStyle name="Moneda 21" xfId="28" xr:uid="{B6AE8110-8EDE-43AC-83F2-ED040FDF3FE2}"/>
    <cellStyle name="Moneda 22" xfId="40" xr:uid="{08AC10CE-1AA5-49A3-80A3-85B792687E00}"/>
    <cellStyle name="Moneda 23" xfId="41" xr:uid="{6CFE0327-DE23-4AC2-910A-619ED600E1CF}"/>
    <cellStyle name="Moneda 24" xfId="47" xr:uid="{2E051877-1AC7-434C-BFC4-50DBCAE75459}"/>
    <cellStyle name="Moneda 25" xfId="48" xr:uid="{C0595F6D-EDD8-4C25-A019-7B21D8FA1D99}"/>
    <cellStyle name="Moneda 26" xfId="49" xr:uid="{DA8A8972-223A-4C74-AC7F-F8CF8F3155F8}"/>
    <cellStyle name="Moneda 27" xfId="53" xr:uid="{A1408CAA-358C-4DE7-989A-1641F802A2F0}"/>
    <cellStyle name="Moneda 28" xfId="51" xr:uid="{FF1BB78C-4AE6-4F93-874D-382B804B73B4}"/>
    <cellStyle name="Moneda 29" xfId="52" xr:uid="{E921ADAB-180D-4B0C-89D6-4FC9B5F8027B}"/>
    <cellStyle name="Moneda 3" xfId="11" xr:uid="{2538C21E-891D-45AE-8F11-2902D24DCC9D}"/>
    <cellStyle name="Moneda 3 2" xfId="2" xr:uid="{00000000-0005-0000-0000-000000000000}"/>
    <cellStyle name="Moneda 3 2 2" xfId="6" xr:uid="{61344C62-871D-4691-AADB-30FB5CEA428F}"/>
    <cellStyle name="Moneda 3 2 2 2" xfId="50" xr:uid="{691F4369-080E-4E1E-ACB2-5978D8CD69C5}"/>
    <cellStyle name="Moneda 3 2 3" xfId="10" xr:uid="{8F6DBA2F-34F7-44C7-A5F8-04E65CDF98C4}"/>
    <cellStyle name="Moneda 3 2 3 2" xfId="15" xr:uid="{16ECB5CA-65AA-433F-88CC-3858918BBC34}"/>
    <cellStyle name="Moneda 30" xfId="54" xr:uid="{4D0EBA7C-20A3-4B03-956B-A0D43A72AE87}"/>
    <cellStyle name="Moneda 31" xfId="55" xr:uid="{22DEE86C-06E4-4B6E-A558-0D0999DD8FA5}"/>
    <cellStyle name="Moneda 32" xfId="56" xr:uid="{5D20F42A-EC4A-42D0-8953-3D7B05277330}"/>
    <cellStyle name="Moneda 33" xfId="57" xr:uid="{C8D32C75-6943-4D5F-825F-7941B635FD9C}"/>
    <cellStyle name="Moneda 34" xfId="58" xr:uid="{80723518-E2E7-40D7-BDEE-0668E01F29A5}"/>
    <cellStyle name="Moneda 35" xfId="59" xr:uid="{9A50DD29-0A0F-41C0-9BA0-6C399E343666}"/>
    <cellStyle name="Moneda 36" xfId="62" xr:uid="{55379206-C824-42C9-91BE-F2682DC44776}"/>
    <cellStyle name="Moneda 37" xfId="61" xr:uid="{F2571B4B-BD05-4D5D-880F-032E8CF3913B}"/>
    <cellStyle name="Moneda 4" xfId="12" xr:uid="{C70A1A35-8C31-459B-A094-C7A7C4A54AA2}"/>
    <cellStyle name="Moneda 5" xfId="16" xr:uid="{278C0791-88F2-4158-BFE8-35783D35DBE1}"/>
    <cellStyle name="Moneda 6" xfId="18" xr:uid="{D402A1F8-B68E-41F8-AA64-9FB31A50C2CF}"/>
    <cellStyle name="Moneda 7" xfId="21" xr:uid="{A22085C2-E9A3-4F89-B66F-C2C9FE962096}"/>
    <cellStyle name="Moneda 8" xfId="7" xr:uid="{15B56524-FA5E-40AC-8CCD-AC1A16A8DF9D}"/>
    <cellStyle name="Moneda 9" xfId="20" xr:uid="{9AF78091-C3EB-4E9A-8878-1073441E8593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23" xr:uid="{2DDB0967-9568-43CA-8498-4678F6855361}"/>
    <cellStyle name="Normal 4" xfId="22" xr:uid="{339F3A01-DB42-48BB-A6A0-BE94C5D14200}"/>
    <cellStyle name="Porcentaje 2" xfId="25" xr:uid="{AB52E430-86FB-4EEA-9B74-A1439F184B65}"/>
    <cellStyle name="常规 4" xfId="17" xr:uid="{0BAC9D00-87DB-4F43-8C2D-D92D73FEC5C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5" name="Imagen 4">
          <a:extLst>
            <a:ext uri="{FF2B5EF4-FFF2-40B4-BE49-F238E27FC236}">
              <a16:creationId xmlns:a16="http://schemas.microsoft.com/office/drawing/2014/main" id="{5A2D3C9D-A235-4142-96F7-40D66E1137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"/>
  <sheetViews>
    <sheetView showGridLines="0" tabSelected="1" view="pageBreakPreview" zoomScaleNormal="100" zoomScaleSheetLayoutView="100" workbookViewId="0">
      <selection activeCell="C20" sqref="C20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5" customWidth="1"/>
    <col min="3" max="3" width="86.28515625" style="22" customWidth="1"/>
    <col min="4" max="4" width="23.140625" style="22" customWidth="1"/>
    <col min="5" max="5" width="17.7109375" style="22" customWidth="1"/>
    <col min="6" max="6" width="13.85546875" style="6" bestFit="1" customWidth="1"/>
    <col min="7" max="7" width="18.8554687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7"/>
      <c r="B2" s="28"/>
      <c r="C2" s="96" t="s">
        <v>25</v>
      </c>
      <c r="D2" s="92" t="s">
        <v>24</v>
      </c>
      <c r="E2" s="93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97"/>
      <c r="D3" s="36" t="s">
        <v>27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94" t="s">
        <v>26</v>
      </c>
      <c r="D4" s="98" t="s">
        <v>28</v>
      </c>
      <c r="E4" s="99"/>
      <c r="F4" s="1"/>
      <c r="G4" s="1"/>
      <c r="H4" s="1"/>
      <c r="I4" s="1"/>
      <c r="J4" s="2"/>
      <c r="K4" s="3"/>
    </row>
    <row r="5" spans="1:14" customFormat="1" ht="20.100000000000001" customHeight="1" thickBot="1">
      <c r="A5" s="29"/>
      <c r="B5" s="30"/>
      <c r="C5" s="95"/>
      <c r="D5" s="100" t="s">
        <v>29</v>
      </c>
      <c r="E5" s="101"/>
      <c r="F5" s="4"/>
      <c r="G5" s="4"/>
      <c r="H5" s="4"/>
      <c r="I5" s="4"/>
      <c r="J5" s="4"/>
      <c r="K5" s="4"/>
      <c r="L5" s="91"/>
      <c r="M5" s="91"/>
      <c r="N5" s="6"/>
    </row>
    <row r="6" spans="1:14" ht="20.100000000000001" customHeight="1">
      <c r="A6" s="7"/>
      <c r="B6" s="7"/>
      <c r="C6" s="7"/>
      <c r="D6" s="7"/>
      <c r="E6" s="7"/>
      <c r="L6" s="91"/>
      <c r="M6" s="91"/>
    </row>
    <row r="7" spans="1:14" ht="20.100000000000001" customHeight="1">
      <c r="A7" s="8" t="s">
        <v>0</v>
      </c>
      <c r="B7" s="8"/>
      <c r="C7" s="9">
        <v>45242</v>
      </c>
      <c r="D7" s="8" t="s">
        <v>1</v>
      </c>
      <c r="E7" s="32">
        <v>20231101656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8" t="s">
        <v>37</v>
      </c>
      <c r="D9" s="12" t="s">
        <v>3</v>
      </c>
      <c r="E9" s="40" t="s">
        <v>39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89" t="s">
        <v>22</v>
      </c>
      <c r="B11" s="90"/>
      <c r="C11" s="38" t="s">
        <v>37</v>
      </c>
      <c r="D11" s="12" t="s">
        <v>23</v>
      </c>
      <c r="E11" s="31" t="s">
        <v>36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39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45243</v>
      </c>
      <c r="D15" s="12" t="s">
        <v>7</v>
      </c>
      <c r="E15" s="13" t="s">
        <v>64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65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6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1.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37" t="s">
        <v>31</v>
      </c>
      <c r="G23" s="37" t="s">
        <v>32</v>
      </c>
      <c r="L23" s="16"/>
      <c r="M23" s="16"/>
    </row>
    <row r="24" spans="1:13" ht="15">
      <c r="A24" s="110" t="s">
        <v>66</v>
      </c>
      <c r="B24" s="110" t="s">
        <v>67</v>
      </c>
      <c r="C24" s="109" t="s">
        <v>68</v>
      </c>
      <c r="D24" s="108">
        <v>1</v>
      </c>
      <c r="E24" s="72"/>
      <c r="F24" s="88">
        <v>950</v>
      </c>
      <c r="G24" s="49">
        <f t="shared" ref="G24:G27" si="0">D24*F24</f>
        <v>950</v>
      </c>
      <c r="L24" s="16"/>
      <c r="M24" s="16"/>
    </row>
    <row r="25" spans="1:13" ht="15">
      <c r="A25" s="110" t="s">
        <v>66</v>
      </c>
      <c r="B25" s="110" t="s">
        <v>73</v>
      </c>
      <c r="C25" s="109" t="s">
        <v>68</v>
      </c>
      <c r="D25" s="108">
        <v>1</v>
      </c>
      <c r="E25" s="72"/>
      <c r="F25" s="88">
        <v>950</v>
      </c>
      <c r="G25" s="49">
        <f t="shared" si="0"/>
        <v>950</v>
      </c>
      <c r="L25" s="16"/>
      <c r="M25" s="16"/>
    </row>
    <row r="26" spans="1:13" ht="15">
      <c r="A26" s="111" t="s">
        <v>74</v>
      </c>
      <c r="B26" s="113" t="s">
        <v>72</v>
      </c>
      <c r="C26" s="112" t="s">
        <v>71</v>
      </c>
      <c r="D26" s="111">
        <v>1</v>
      </c>
      <c r="E26" s="72"/>
      <c r="F26" s="88">
        <v>1900</v>
      </c>
      <c r="G26" s="49">
        <f t="shared" si="0"/>
        <v>1900</v>
      </c>
      <c r="L26" s="16"/>
      <c r="M26" s="16"/>
    </row>
    <row r="27" spans="1:13" ht="15">
      <c r="A27" s="115">
        <v>359050</v>
      </c>
      <c r="B27" s="116" t="s">
        <v>69</v>
      </c>
      <c r="C27" s="114" t="s">
        <v>70</v>
      </c>
      <c r="D27" s="115">
        <v>1</v>
      </c>
      <c r="E27" s="72"/>
      <c r="F27" s="88">
        <v>1500</v>
      </c>
      <c r="G27" s="49">
        <f t="shared" si="0"/>
        <v>1500</v>
      </c>
      <c r="L27" s="16"/>
      <c r="M27" s="16"/>
    </row>
    <row r="28" spans="1:13" ht="15.75">
      <c r="A28" s="73"/>
      <c r="B28" s="74"/>
      <c r="C28" s="73"/>
      <c r="D28" s="75"/>
      <c r="E28" s="72"/>
      <c r="F28" s="67"/>
      <c r="G28" s="67"/>
      <c r="L28" s="16"/>
      <c r="M28" s="16"/>
    </row>
    <row r="29" spans="1:13" ht="20.100000000000001" customHeight="1">
      <c r="A29"/>
      <c r="B29" s="76"/>
      <c r="C29" s="77"/>
      <c r="D29"/>
      <c r="E29"/>
      <c r="F29" s="87" t="s">
        <v>33</v>
      </c>
      <c r="G29" s="42">
        <f>SUM(G24:G28)</f>
        <v>5300</v>
      </c>
    </row>
    <row r="30" spans="1:13" ht="20.100000000000001" customHeight="1">
      <c r="A30"/>
      <c r="B30" s="76"/>
      <c r="C30" s="77"/>
      <c r="D30"/>
      <c r="E30"/>
      <c r="F30" s="87" t="s">
        <v>34</v>
      </c>
      <c r="G30" s="43">
        <v>2708.4</v>
      </c>
    </row>
    <row r="31" spans="1:13" ht="20.100000000000001" customHeight="1">
      <c r="A31" s="24"/>
      <c r="B31" s="76"/>
      <c r="C31" s="77"/>
      <c r="D31"/>
      <c r="E31"/>
      <c r="F31" s="87" t="s">
        <v>35</v>
      </c>
      <c r="G31" s="43">
        <v>25278.400000000001</v>
      </c>
    </row>
    <row r="32" spans="1:13" ht="20.100000000000001" customHeight="1">
      <c r="A32" s="24"/>
      <c r="B32" s="76"/>
      <c r="C32" s="77"/>
      <c r="D32"/>
      <c r="E32"/>
      <c r="F32"/>
      <c r="G32"/>
    </row>
    <row r="33" spans="2:3" ht="20.100000000000001" customHeight="1">
      <c r="B33" s="120"/>
      <c r="C33" s="118" t="s">
        <v>75</v>
      </c>
    </row>
    <row r="34" spans="2:3" ht="20.100000000000001" customHeight="1">
      <c r="B34" s="118" t="s">
        <v>50</v>
      </c>
      <c r="C34" s="118" t="s">
        <v>51</v>
      </c>
    </row>
    <row r="35" spans="2:3" ht="20.100000000000001" customHeight="1">
      <c r="B35" s="117">
        <v>1</v>
      </c>
      <c r="C35" s="119" t="s">
        <v>76</v>
      </c>
    </row>
    <row r="36" spans="2:3" ht="20.100000000000001" customHeight="1">
      <c r="B36" s="117">
        <v>2</v>
      </c>
      <c r="C36" s="119" t="s">
        <v>77</v>
      </c>
    </row>
    <row r="37" spans="2:3" ht="20.100000000000001" customHeight="1">
      <c r="B37" s="117">
        <v>1</v>
      </c>
      <c r="C37" s="119" t="s">
        <v>78</v>
      </c>
    </row>
    <row r="38" spans="2:3" ht="20.100000000000001" customHeight="1">
      <c r="B38" s="117">
        <v>1</v>
      </c>
      <c r="C38" s="119" t="s">
        <v>79</v>
      </c>
    </row>
    <row r="39" spans="2:3" ht="20.100000000000001" customHeight="1">
      <c r="B39" s="117">
        <v>1</v>
      </c>
      <c r="C39" s="119" t="s">
        <v>80</v>
      </c>
    </row>
    <row r="40" spans="2:3" ht="20.100000000000001" customHeight="1">
      <c r="B40" s="118">
        <v>6</v>
      </c>
      <c r="C40" s="119"/>
    </row>
    <row r="41" spans="2:3" ht="20.100000000000001" customHeight="1">
      <c r="B41" s="79"/>
      <c r="C41" s="19"/>
    </row>
    <row r="42" spans="2:3" ht="20.100000000000001" customHeight="1">
      <c r="B42" s="78" t="s">
        <v>52</v>
      </c>
      <c r="C42" s="81" t="s">
        <v>53</v>
      </c>
    </row>
    <row r="43" spans="2:3" ht="20.100000000000001" customHeight="1">
      <c r="B43" s="82"/>
      <c r="C43" s="81" t="s">
        <v>54</v>
      </c>
    </row>
    <row r="44" spans="2:3" ht="20.100000000000001" customHeight="1">
      <c r="B44" s="82"/>
      <c r="C44" s="81" t="s">
        <v>55</v>
      </c>
    </row>
    <row r="45" spans="2:3" ht="20.100000000000001" customHeight="1">
      <c r="B45" s="82"/>
      <c r="C45" s="81" t="s">
        <v>56</v>
      </c>
    </row>
    <row r="46" spans="2:3" ht="20.100000000000001" customHeight="1">
      <c r="B46" s="82"/>
      <c r="C46" s="81" t="s">
        <v>57</v>
      </c>
    </row>
    <row r="47" spans="2:3" ht="20.100000000000001" customHeight="1">
      <c r="B47" s="82"/>
      <c r="C47" s="81"/>
    </row>
    <row r="48" spans="2:3" ht="20.100000000000001" customHeight="1">
      <c r="B48" s="83" t="s">
        <v>23</v>
      </c>
      <c r="C48" s="84" t="s">
        <v>58</v>
      </c>
    </row>
    <row r="49" spans="1:5" ht="20.100000000000001" customHeight="1">
      <c r="B49" s="83"/>
      <c r="C49" s="84" t="s">
        <v>59</v>
      </c>
    </row>
    <row r="50" spans="1:5" ht="20.100000000000001" customHeight="1">
      <c r="B50" s="83"/>
      <c r="C50" s="84" t="s">
        <v>60</v>
      </c>
    </row>
    <row r="51" spans="1:5" ht="20.100000000000001" customHeight="1">
      <c r="B51" s="23"/>
      <c r="C51" s="85"/>
    </row>
    <row r="52" spans="1:5" ht="20.100000000000001" customHeight="1">
      <c r="B52" s="23"/>
      <c r="C52" s="85"/>
    </row>
    <row r="53" spans="1:5" ht="20.100000000000001" customHeight="1">
      <c r="A53"/>
      <c r="B53"/>
      <c r="C53" s="20"/>
      <c r="D53"/>
      <c r="E53"/>
    </row>
    <row r="54" spans="1:5" ht="20.100000000000001" customHeight="1">
      <c r="A54"/>
      <c r="B54" s="20"/>
      <c r="C54" s="20"/>
      <c r="D54"/>
      <c r="E54"/>
    </row>
    <row r="55" spans="1:5" ht="20.100000000000001" customHeight="1">
      <c r="A55" s="19"/>
      <c r="B55" s="20"/>
      <c r="C55" s="20"/>
      <c r="D55" s="80"/>
      <c r="E55" s="80"/>
    </row>
    <row r="56" spans="1:5" ht="20.100000000000001" customHeight="1" thickBot="1">
      <c r="A56"/>
      <c r="B56" s="19" t="s">
        <v>61</v>
      </c>
      <c r="C56" s="86"/>
      <c r="D56" s="80"/>
      <c r="E56" s="80"/>
    </row>
    <row r="57" spans="1:5" ht="20.100000000000001" customHeight="1">
      <c r="A57"/>
      <c r="B57"/>
      <c r="C57"/>
      <c r="D57" s="80"/>
      <c r="E57" s="80"/>
    </row>
    <row r="58" spans="1:5" ht="20.100000000000001" customHeight="1">
      <c r="A58"/>
      <c r="B58"/>
      <c r="C58"/>
      <c r="D58" s="80"/>
      <c r="E58" s="80"/>
    </row>
    <row r="59" spans="1:5" ht="20.100000000000001" customHeight="1" thickBot="1">
      <c r="A59"/>
      <c r="B59" s="19" t="s">
        <v>62</v>
      </c>
      <c r="C59" s="86"/>
      <c r="D59" s="80"/>
      <c r="E59" s="80"/>
    </row>
    <row r="60" spans="1:5" ht="20.100000000000001" customHeight="1">
      <c r="A60"/>
      <c r="B60"/>
      <c r="C60"/>
      <c r="D60" s="80"/>
      <c r="E60" s="80"/>
    </row>
    <row r="61" spans="1:5" ht="20.100000000000001" customHeight="1">
      <c r="A61"/>
      <c r="B61"/>
      <c r="C61"/>
      <c r="D61" s="80"/>
      <c r="E61" s="80"/>
    </row>
    <row r="62" spans="1:5" ht="20.100000000000001" customHeight="1" thickBot="1">
      <c r="A62"/>
      <c r="B62" s="19" t="s">
        <v>17</v>
      </c>
      <c r="C62" s="86"/>
      <c r="D62" s="80"/>
      <c r="E62" s="80"/>
    </row>
    <row r="63" spans="1:5" ht="20.100000000000001" customHeight="1">
      <c r="A63"/>
      <c r="B63"/>
      <c r="C63"/>
      <c r="D63"/>
      <c r="E63"/>
    </row>
    <row r="64" spans="1:5" ht="20.100000000000001" customHeight="1">
      <c r="A64"/>
      <c r="B64"/>
      <c r="C64"/>
      <c r="D64"/>
      <c r="E64"/>
    </row>
    <row r="65" spans="1:5" ht="20.100000000000001" customHeight="1" thickBot="1">
      <c r="A65"/>
      <c r="B65" s="19" t="s">
        <v>63</v>
      </c>
      <c r="C65" s="86"/>
      <c r="D65"/>
      <c r="E65"/>
    </row>
    <row r="66" spans="1:5" ht="20.100000000000001" customHeight="1">
      <c r="A66"/>
      <c r="B66"/>
      <c r="C66"/>
      <c r="D66"/>
      <c r="E66"/>
    </row>
    <row r="67" spans="1:5" ht="20.100000000000001" customHeight="1">
      <c r="A67"/>
      <c r="B67"/>
      <c r="C67"/>
      <c r="D67"/>
      <c r="E67"/>
    </row>
    <row r="68" spans="1:5" ht="20.100000000000001" customHeight="1" thickBot="1">
      <c r="A68"/>
      <c r="B68" s="19" t="s">
        <v>19</v>
      </c>
      <c r="C68" s="86"/>
      <c r="D68"/>
      <c r="E68"/>
    </row>
  </sheetData>
  <mergeCells count="7">
    <mergeCell ref="D2:E2"/>
    <mergeCell ref="C4:C5"/>
    <mergeCell ref="C2:C3"/>
    <mergeCell ref="D4:E4"/>
    <mergeCell ref="D5:E5"/>
    <mergeCell ref="A11:B11"/>
    <mergeCell ref="L5:M6"/>
  </mergeCells>
  <phoneticPr fontId="25" type="noConversion"/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9DBB8-943E-48E5-B319-68C98D25C9C0}">
  <dimension ref="A1:O45"/>
  <sheetViews>
    <sheetView view="pageBreakPreview" zoomScale="84" zoomScaleNormal="100" zoomScaleSheetLayoutView="84" workbookViewId="0">
      <selection activeCell="H29" sqref="H2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5" customWidth="1"/>
    <col min="3" max="3" width="86.28515625" style="22" customWidth="1"/>
    <col min="4" max="4" width="23.140625" style="22" customWidth="1"/>
    <col min="5" max="5" width="21.28515625" style="22" customWidth="1"/>
    <col min="6" max="6" width="19.140625" style="22" customWidth="1"/>
    <col min="7" max="7" width="15.140625" style="6" customWidth="1"/>
    <col min="8" max="8" width="13.425781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15.75" thickBot="1"/>
    <row r="2" spans="1:15" customFormat="1" ht="15.75" thickBot="1">
      <c r="A2" s="27"/>
      <c r="B2" s="28"/>
      <c r="C2" s="96" t="s">
        <v>25</v>
      </c>
      <c r="D2" s="92" t="s">
        <v>24</v>
      </c>
      <c r="E2" s="93"/>
      <c r="F2" s="57"/>
      <c r="G2" s="1"/>
      <c r="H2" s="1"/>
      <c r="I2" s="1"/>
      <c r="J2" s="1"/>
      <c r="K2" s="2"/>
      <c r="L2" s="3"/>
    </row>
    <row r="3" spans="1:15" customFormat="1" ht="15.75" thickBot="1">
      <c r="A3" s="33"/>
      <c r="B3" s="34"/>
      <c r="C3" s="97"/>
      <c r="D3" s="47" t="s">
        <v>27</v>
      </c>
      <c r="E3" s="35"/>
      <c r="F3" s="56"/>
      <c r="G3" s="1"/>
      <c r="H3" s="1"/>
      <c r="I3" s="1"/>
      <c r="J3" s="1"/>
      <c r="K3" s="2"/>
      <c r="L3" s="3"/>
    </row>
    <row r="4" spans="1:15" customFormat="1" ht="15.75" thickBot="1">
      <c r="A4" s="33"/>
      <c r="B4" s="34"/>
      <c r="C4" s="102" t="s">
        <v>26</v>
      </c>
      <c r="D4" s="104" t="s">
        <v>28</v>
      </c>
      <c r="E4" s="105"/>
      <c r="F4" s="55"/>
      <c r="G4" s="1"/>
      <c r="H4" s="1"/>
      <c r="I4" s="1"/>
      <c r="J4" s="1"/>
      <c r="K4" s="2"/>
      <c r="L4" s="3"/>
    </row>
    <row r="5" spans="1:15" customFormat="1" ht="24" thickBot="1">
      <c r="A5" s="29"/>
      <c r="B5" s="30"/>
      <c r="C5" s="103"/>
      <c r="D5" s="106" t="s">
        <v>29</v>
      </c>
      <c r="E5" s="107"/>
      <c r="F5" s="55"/>
      <c r="G5" s="4"/>
      <c r="H5" s="4"/>
      <c r="I5" s="4"/>
      <c r="J5" s="4"/>
      <c r="K5" s="4"/>
      <c r="L5" s="4"/>
      <c r="M5" s="91"/>
      <c r="N5" s="91"/>
      <c r="O5" s="6"/>
    </row>
    <row r="6" spans="1:15" ht="18">
      <c r="A6" s="7"/>
      <c r="B6" s="7"/>
      <c r="C6" s="7"/>
      <c r="D6" s="7"/>
      <c r="E6" s="7"/>
      <c r="F6" s="7"/>
      <c r="M6" s="91"/>
      <c r="N6" s="91"/>
    </row>
    <row r="7" spans="1:15" ht="15.75">
      <c r="A7" s="8" t="s">
        <v>0</v>
      </c>
      <c r="B7" s="8"/>
      <c r="C7" s="9">
        <v>45197</v>
      </c>
      <c r="D7" s="8" t="s">
        <v>1</v>
      </c>
      <c r="E7" s="32">
        <v>20230901408</v>
      </c>
      <c r="F7" s="58"/>
      <c r="M7" s="5"/>
      <c r="N7" s="5"/>
    </row>
    <row r="8" spans="1:15" ht="15.75">
      <c r="A8" s="10"/>
      <c r="B8" s="10"/>
      <c r="C8" s="10"/>
      <c r="D8" s="10"/>
      <c r="E8" s="10"/>
      <c r="F8" s="10"/>
      <c r="M8" s="5"/>
      <c r="N8" s="5"/>
    </row>
    <row r="9" spans="1:15" ht="15.75">
      <c r="A9" s="8" t="s">
        <v>2</v>
      </c>
      <c r="B9" s="8"/>
      <c r="C9" s="38" t="s">
        <v>37</v>
      </c>
      <c r="D9" s="12" t="s">
        <v>3</v>
      </c>
      <c r="E9" s="40" t="s">
        <v>39</v>
      </c>
      <c r="F9" s="59"/>
      <c r="M9" s="5"/>
      <c r="N9" s="5"/>
    </row>
    <row r="10" spans="1:15" ht="15.75">
      <c r="A10" s="10"/>
      <c r="B10" s="10"/>
      <c r="C10" s="10"/>
      <c r="D10" s="10"/>
      <c r="E10" s="10"/>
      <c r="F10" s="10"/>
      <c r="M10" s="5"/>
      <c r="N10" s="5"/>
    </row>
    <row r="11" spans="1:15" ht="15.75">
      <c r="A11" s="89" t="s">
        <v>22</v>
      </c>
      <c r="B11" s="90"/>
      <c r="C11" s="38" t="s">
        <v>37</v>
      </c>
      <c r="D11" s="12" t="s">
        <v>23</v>
      </c>
      <c r="E11" s="31" t="s">
        <v>36</v>
      </c>
      <c r="F11" s="60"/>
      <c r="M11" s="5"/>
      <c r="N11" s="5"/>
    </row>
    <row r="12" spans="1:15" ht="15.75">
      <c r="A12" s="10"/>
      <c r="B12" s="10"/>
      <c r="C12" s="10"/>
      <c r="D12" s="10"/>
      <c r="E12" s="10"/>
      <c r="F12" s="10"/>
      <c r="M12" s="5"/>
      <c r="N12" s="5"/>
    </row>
    <row r="13" spans="1:15" ht="31.5">
      <c r="A13" s="8" t="s">
        <v>4</v>
      </c>
      <c r="B13" s="8"/>
      <c r="C13" s="39" t="s">
        <v>38</v>
      </c>
      <c r="D13" s="12" t="s">
        <v>5</v>
      </c>
      <c r="E13" s="11" t="s">
        <v>30</v>
      </c>
      <c r="F13" s="14"/>
      <c r="M13" s="5"/>
      <c r="N13" s="5"/>
    </row>
    <row r="14" spans="1:15" ht="15.75">
      <c r="A14" s="10"/>
      <c r="B14" s="10"/>
      <c r="C14" s="10"/>
      <c r="D14" s="10"/>
      <c r="E14" s="10"/>
      <c r="F14" s="10"/>
      <c r="M14" s="5"/>
      <c r="N14" s="5"/>
    </row>
    <row r="15" spans="1:15" ht="15.75">
      <c r="A15" s="8" t="s">
        <v>6</v>
      </c>
      <c r="B15" s="8"/>
      <c r="C15" s="9">
        <v>45198</v>
      </c>
      <c r="D15" s="12" t="s">
        <v>7</v>
      </c>
      <c r="E15" s="13" t="s">
        <v>41</v>
      </c>
      <c r="F15" s="61"/>
      <c r="M15" s="5"/>
      <c r="N15" s="5"/>
    </row>
    <row r="16" spans="1:15" ht="15.75">
      <c r="A16" s="10"/>
      <c r="B16" s="10"/>
      <c r="C16" s="10"/>
      <c r="D16" s="10"/>
      <c r="E16" s="10"/>
      <c r="F16" s="10"/>
      <c r="M16" s="5"/>
      <c r="N16" s="5"/>
    </row>
    <row r="17" spans="1:14" ht="15.75">
      <c r="A17" s="8" t="s">
        <v>8</v>
      </c>
      <c r="B17" s="8"/>
      <c r="C17" s="11" t="s">
        <v>42</v>
      </c>
      <c r="D17" s="14"/>
      <c r="E17" s="15"/>
      <c r="F17" s="15"/>
      <c r="M17" s="5"/>
      <c r="N17" s="5"/>
    </row>
    <row r="18" spans="1:14" ht="15.75">
      <c r="A18" s="10"/>
      <c r="B18" s="10"/>
      <c r="C18" s="10"/>
      <c r="D18" s="10"/>
      <c r="E18" s="10"/>
      <c r="F18" s="10"/>
      <c r="M18" s="5"/>
      <c r="N18" s="5"/>
    </row>
    <row r="19" spans="1:14" ht="15.75">
      <c r="A19" s="8" t="s">
        <v>9</v>
      </c>
      <c r="B19" s="8"/>
      <c r="C19" s="11"/>
      <c r="D19" s="12" t="s">
        <v>20</v>
      </c>
      <c r="E19" s="13"/>
      <c r="F19" s="61"/>
      <c r="M19" s="5"/>
      <c r="N19" s="5"/>
    </row>
    <row r="20" spans="1:14" ht="15.75">
      <c r="A20" s="10"/>
      <c r="B20" s="10"/>
      <c r="C20" s="10"/>
      <c r="D20" s="10"/>
      <c r="E20" s="10"/>
      <c r="F20" s="10"/>
      <c r="M20" s="5"/>
      <c r="N20" s="5"/>
    </row>
    <row r="21" spans="1:14" ht="15.75">
      <c r="A21" s="8" t="s">
        <v>21</v>
      </c>
      <c r="B21" s="8"/>
      <c r="C21" s="26"/>
      <c r="D21" s="17"/>
      <c r="E21" s="18"/>
      <c r="F21" s="18"/>
      <c r="M21" s="5"/>
      <c r="N21" s="5"/>
    </row>
    <row r="22" spans="1:14" ht="15">
      <c r="A22" s="19"/>
      <c r="B22" s="20"/>
      <c r="C22" s="19"/>
      <c r="D22" s="19"/>
      <c r="E22" s="19"/>
      <c r="F22" s="19"/>
      <c r="M22" s="16"/>
      <c r="N22" s="16"/>
    </row>
    <row r="23" spans="1:14" ht="31.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62" t="s">
        <v>40</v>
      </c>
      <c r="G23" s="48" t="s">
        <v>31</v>
      </c>
      <c r="H23" s="48" t="s">
        <v>32</v>
      </c>
      <c r="M23" s="16"/>
      <c r="N23" s="16"/>
    </row>
    <row r="24" spans="1:14" ht="15">
      <c r="A24" s="68" t="s">
        <v>44</v>
      </c>
      <c r="B24" s="68" t="s">
        <v>45</v>
      </c>
      <c r="C24" s="69" t="s">
        <v>46</v>
      </c>
      <c r="D24" s="54">
        <v>1</v>
      </c>
      <c r="E24" s="70"/>
      <c r="F24" s="70">
        <v>45002</v>
      </c>
      <c r="G24" s="67">
        <v>1900</v>
      </c>
      <c r="H24" s="49">
        <f t="shared" ref="H24" si="0">D24*G24</f>
        <v>1900</v>
      </c>
      <c r="M24" s="16"/>
      <c r="N24" s="16"/>
    </row>
    <row r="25" spans="1:14" ht="15">
      <c r="A25" s="63">
        <v>359025</v>
      </c>
      <c r="B25" s="63" t="s">
        <v>48</v>
      </c>
      <c r="C25" s="65" t="s">
        <v>43</v>
      </c>
      <c r="D25" s="63">
        <v>1</v>
      </c>
      <c r="E25" s="66"/>
      <c r="F25" s="66">
        <v>46188</v>
      </c>
      <c r="G25" s="67">
        <v>850</v>
      </c>
      <c r="H25" s="49">
        <f t="shared" ref="H25" si="1">D25*G25</f>
        <v>850</v>
      </c>
      <c r="M25" s="16"/>
      <c r="N25" s="16"/>
    </row>
    <row r="26" spans="1:14" ht="15">
      <c r="A26" s="63">
        <v>359025</v>
      </c>
      <c r="B26" s="63" t="s">
        <v>49</v>
      </c>
      <c r="C26" s="65" t="s">
        <v>43</v>
      </c>
      <c r="D26" s="63">
        <v>1</v>
      </c>
      <c r="E26" s="66"/>
      <c r="F26" s="66">
        <v>46188</v>
      </c>
      <c r="G26" s="67">
        <v>850</v>
      </c>
      <c r="H26" s="49">
        <v>850</v>
      </c>
      <c r="M26" s="16"/>
      <c r="N26" s="16"/>
    </row>
    <row r="27" spans="1:14" ht="15">
      <c r="A27" s="64">
        <v>68022663</v>
      </c>
      <c r="B27" s="64">
        <v>63381180</v>
      </c>
      <c r="C27" s="65" t="s">
        <v>47</v>
      </c>
      <c r="D27" s="64">
        <v>2</v>
      </c>
      <c r="E27" s="71"/>
      <c r="F27" s="71">
        <v>46203</v>
      </c>
      <c r="G27" s="67">
        <v>120</v>
      </c>
      <c r="H27" s="49">
        <f t="shared" ref="H27" si="2">D27*G27</f>
        <v>240</v>
      </c>
      <c r="M27" s="16"/>
      <c r="N27" s="16"/>
    </row>
    <row r="28" spans="1:14" ht="18">
      <c r="B28" s="23"/>
      <c r="C28" s="23"/>
      <c r="G28" s="41" t="s">
        <v>33</v>
      </c>
      <c r="H28" s="42">
        <f>SUM(H24:H27)</f>
        <v>3840</v>
      </c>
    </row>
    <row r="29" spans="1:14" ht="18">
      <c r="B29" s="23"/>
      <c r="C29" s="23"/>
      <c r="G29" s="41" t="s">
        <v>34</v>
      </c>
      <c r="H29" s="43">
        <f>+H28*0.12</f>
        <v>460.79999999999995</v>
      </c>
    </row>
    <row r="30" spans="1:14" ht="18">
      <c r="B30" s="23"/>
      <c r="C30" s="23"/>
      <c r="G30" s="41" t="s">
        <v>35</v>
      </c>
      <c r="H30" s="43">
        <f>+H28+H29</f>
        <v>4300.8</v>
      </c>
    </row>
    <row r="31" spans="1:14" ht="15.75">
      <c r="B31" s="52"/>
      <c r="C31" s="53"/>
      <c r="G31" s="44"/>
      <c r="H31" s="50"/>
    </row>
    <row r="32" spans="1:14" ht="15">
      <c r="B32" s="19"/>
      <c r="C32" s="51"/>
      <c r="G32" s="44"/>
      <c r="H32" s="50"/>
    </row>
    <row r="33" spans="1:8" ht="18.75" thickBot="1">
      <c r="A33" s="24" t="s">
        <v>15</v>
      </c>
      <c r="B33" s="23"/>
      <c r="C33" s="45"/>
      <c r="G33" s="44"/>
      <c r="H33" s="50"/>
    </row>
    <row r="34" spans="1:8" ht="18">
      <c r="A34" s="24"/>
      <c r="B34" s="23"/>
      <c r="C34" s="23"/>
      <c r="G34" s="44"/>
      <c r="H34" s="50"/>
    </row>
    <row r="35" spans="1:8" ht="18">
      <c r="A35" s="24"/>
      <c r="B35" s="23"/>
      <c r="C35" s="23"/>
      <c r="G35" s="44"/>
      <c r="H35" s="50"/>
    </row>
    <row r="36" spans="1:8" ht="18.75" thickBot="1">
      <c r="A36" s="24" t="s">
        <v>16</v>
      </c>
      <c r="B36" s="23"/>
      <c r="C36" s="45"/>
      <c r="G36" s="44"/>
      <c r="H36" s="50"/>
    </row>
    <row r="37" spans="1:8" ht="18">
      <c r="A37" s="24"/>
      <c r="B37" s="23"/>
      <c r="C37" s="23"/>
      <c r="G37" s="44"/>
      <c r="H37" s="50"/>
    </row>
    <row r="38" spans="1:8" ht="18">
      <c r="A38" s="24"/>
    </row>
    <row r="39" spans="1:8" ht="18.75" thickBot="1">
      <c r="A39" s="24" t="s">
        <v>17</v>
      </c>
      <c r="C39" s="46"/>
    </row>
    <row r="40" spans="1:8" ht="18">
      <c r="A40" s="24"/>
    </row>
    <row r="41" spans="1:8" ht="18">
      <c r="A41" s="24"/>
    </row>
    <row r="42" spans="1:8" ht="18.75" thickBot="1">
      <c r="A42" s="24" t="s">
        <v>18</v>
      </c>
      <c r="C42" s="46"/>
    </row>
    <row r="43" spans="1:8" ht="18">
      <c r="A43" s="24"/>
    </row>
    <row r="44" spans="1:8" ht="18">
      <c r="A44" s="24"/>
    </row>
    <row r="45" spans="1:8" ht="18.75" thickBot="1">
      <c r="A45" s="24" t="s">
        <v>19</v>
      </c>
      <c r="C45" s="46"/>
    </row>
  </sheetData>
  <mergeCells count="7">
    <mergeCell ref="M5:N6"/>
    <mergeCell ref="A11:B11"/>
    <mergeCell ref="C2:C3"/>
    <mergeCell ref="D2:E2"/>
    <mergeCell ref="C4:C5"/>
    <mergeCell ref="D4:E4"/>
    <mergeCell ref="D5:E5"/>
  </mergeCells>
  <conditionalFormatting sqref="C31:C32">
    <cfRule type="duplicateValues" dxfId="0" priority="1"/>
  </conditionalFormatting>
  <pageMargins left="0.7" right="0.7" top="0.75" bottom="0.75" header="0.3" footer="0.3"/>
  <pageSetup paperSize="9" scale="3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2023-11-13T01:02:44Z</cp:lastPrinted>
  <dcterms:created xsi:type="dcterms:W3CDTF">2023-01-26T13:28:36Z</dcterms:created>
  <dcterms:modified xsi:type="dcterms:W3CDTF">2023-11-13T01:04:18Z</dcterms:modified>
</cp:coreProperties>
</file>