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KENNEDY POLICENTRO\"/>
    </mc:Choice>
  </mc:AlternateContent>
  <xr:revisionPtr revIDLastSave="0" documentId="13_ncr:1_{166D4941-C80F-41B7-9103-1A7011FAA9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Hoja1!$A$2:$G$92</definedName>
    <definedName name="_xlnm.Print_Area" localSheetId="1">Hoja2!$A$1:$H$45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41" i="1" l="1"/>
  <c r="H27" i="2"/>
  <c r="H24" i="2"/>
  <c r="H25" i="2"/>
  <c r="H28" i="2" l="1"/>
  <c r="H29" i="2"/>
  <c r="H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EB101C-FFD9-45A8-95DA-665AB2FB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FA641D-68DC-415C-BC65-6A77C477AA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B80937-ECE6-4D03-A473-769EF022BB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9AC100-0851-4A21-9ADE-42650DCFC1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<sst xmlns="http://schemas.openxmlformats.org/spreadsheetml/2006/main" count="143" uniqueCount="102">
  <si>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</si>
  <si>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</si>
  <si>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</si>
  <si>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</si>
  <si>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</si>
  <si>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</si>
  <si>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</si>
  <si>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</si>
  <si>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</si>
  <si>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</si>
  <si>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</si>
  <si>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</si>
  <si>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</si>
  <si>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</si>
  <si>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</si>
  <si>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</si>
  <si>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</si>
  <si>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</si>
  <si>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</si>
  <si>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</si>
  <si>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</si>
  <si>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</si>
  <si>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</si>
  <si>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</si>
  <si>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</si>
  <si>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</si>
  <si>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</si>
  <si>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</si>
  <si>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</si>
  <si>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</si>
  <si>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</si>
  <si>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</si>
  <si>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</si>
  <si>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</si>
  <si>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</si>
  <si>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</si>
  <si>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</si>
  <si>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</si>
  <si>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</si>
  <si>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</si>
  <si>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FECHA DE CADUCIDAD</t>
  </si>
  <si>
    <t>10:00AM</t>
  </si>
  <si>
    <t>DR. RICAURTE</t>
  </si>
  <si>
    <t>INJERTO O OSEO  PUTTY 2.5CC</t>
  </si>
  <si>
    <t>08A020</t>
  </si>
  <si>
    <t>0295330017</t>
  </si>
  <si>
    <t>SUSTITUTO OSEO CORTICO ESPONJOSO 30CC</t>
  </si>
  <si>
    <t>PALACOS R+G 1X40</t>
  </si>
  <si>
    <t>A230409-739</t>
  </si>
  <si>
    <t>A230409-737</t>
  </si>
  <si>
    <t>CANTIDAD</t>
  </si>
  <si>
    <t>DESCRIPCION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</si>
  <si>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</si>
  <si>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</si>
  <si>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</si>
  <si>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</si>
  <si>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</si>
  <si>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</si>
  <si>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</si>
  <si>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</si>
  <si>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</si>
  <si>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</si>
  <si>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</si>
  <si>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</si>
  <si>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</si>
  <si>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</si>
  <si>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</si>
  <si>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</si>
  <si>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</si>
  <si>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</si>
  <si>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</si>
  <si>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</si>
  <si>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</si>
  <si>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</si>
  <si>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</si>
  <si>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</si>
  <si>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</si>
  <si>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</si>
  <si>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</si>
  <si>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</si>
  <si>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</si>
  <si>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</si>
  <si>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</si>
  <si>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</si>
  <si>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</si>
  <si>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</si>
  <si>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FIJADOR EXTERNO AO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</si>
  <si>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</si>
  <si>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</si>
  <si>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</si>
  <si>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</si>
  <si>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</si>
  <si>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</si>
  <si>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</si>
  <si>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</si>
  <si>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</si>
  <si>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</si>
  <si>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</si>
  <si>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</si>
  <si>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 xml:space="preserve">MANGO PORTA GUIAS </t>
  </si>
  <si>
    <t>3:00PM</t>
  </si>
  <si>
    <t xml:space="preserve">DR.EMILIO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</si>
</sst>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4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4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0" fontId="29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4" fontId="12" fillId="0" borderId="0" xfId="0" applyNumberFormat="1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7" fillId="0" borderId="1" xfId="0" applyNumberFormat="1" applyFont="1" applyBorder="1" applyAlignment="1">
      <alignment horizontal="center" wrapText="1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14" fontId="12" fillId="0" borderId="1" xfId="0" applyNumberFormat="1" applyFont="1" applyBorder="1" applyAlignment="1">
      <alignment horizontal="center"/>
    </xf>
    <xf numFmtId="49" fontId="13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12" fillId="2" borderId="0" xfId="0" applyFont="1" applyFill="1"/>
    <xf numFmtId="0" fontId="30" fillId="0" borderId="0" xfId="0" applyFont="1" applyAlignment="1">
      <alignment wrapText="1"/>
    </xf>
    <xf numFmtId="0" fontId="30" fillId="0" borderId="0" xfId="0" applyFont="1" applyAlignment="1">
      <alignment horizontal="left"/>
    </xf>
    <xf numFmtId="0" fontId="30" fillId="0" borderId="0" xfId="1" applyFont="1" applyAlignment="1">
      <alignment horizontal="center"/>
    </xf>
    <xf numFmtId="0" fontId="30" fillId="0" borderId="0" xfId="1" applyFont="1" applyAlignment="1">
      <alignment horizontal="left"/>
    </xf>
    <xf numFmtId="0" fontId="30" fillId="0" borderId="0" xfId="0" applyFont="1"/>
    <xf numFmtId="0" fontId="12" fillId="0" borderId="2" xfId="0" applyFont="1" applyBorder="1"/>
    <xf numFmtId="167" fontId="13" fillId="0" borderId="1" xfId="1" applyNumberFormat="1" applyFont="1" applyBorder="1" applyAlignment="1">
      <alignment wrapText="1"/>
    </xf>
    <xf numFmtId="0" fontId="13" fillId="0" borderId="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1" fillId="0" borderId="0" xfId="0" applyFont="1"/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31" fillId="0" borderId="1" xfId="0" applyFont="1" applyBorder="1" applyAlignment="1" applyProtection="1">
      <alignment wrapText="1" readingOrder="1"/>
      <protection locked="0"/>
    </xf>
    <xf numFmtId="0" fontId="12" fillId="0" borderId="17" xfId="5" applyFont="1" applyBorder="1" applyAlignment="1" applyProtection="1">
      <alignment horizontal="center" readingOrder="1"/>
      <protection locked="0"/>
    </xf>
    <xf numFmtId="0" fontId="12" fillId="0" borderId="17" xfId="5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0" fontId="31" fillId="0" borderId="1" xfId="0" applyFont="1" applyBorder="1" applyAlignment="1" applyProtection="1">
      <alignment horizontal="left" wrapText="1" readingOrder="1"/>
      <protection locked="0"/>
    </xf>
    <xf numFmtId="3" fontId="12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</cellXfs>
  <cellStyles count="44">
    <cellStyle name="Moneda [0] 2" xfId="9" xr:uid="{7885F167-394D-4800-8979-E0D76BDB0EC3}"/>
    <cellStyle name="Moneda [0] 2 2" xfId="13" xr:uid="{9875A7D1-5DF4-4A86-9A14-945F25B0BBE1}"/>
    <cellStyle name="Moneda [0] 2 3" xfId="33" xr:uid="{08182781-1FEF-4AD9-93DB-D74868116F04}"/>
    <cellStyle name="Moneda [0] 2 4" xfId="31" xr:uid="{B70140A6-A412-4490-B32E-0036FC3EA012}"/>
    <cellStyle name="Moneda [0] 3" xfId="14" xr:uid="{78526A93-DB21-4762-9B4F-2400F07CC8F1}"/>
    <cellStyle name="Moneda [0] 4" xfId="35" xr:uid="{C63C2672-202F-4656-BBD4-C8E028FF338F}"/>
    <cellStyle name="Moneda 10" xfId="19" xr:uid="{AEEFA498-4881-4033-A5E5-74AE5F1E8897}"/>
    <cellStyle name="Moneda 11" xfId="24" xr:uid="{1B5D7BE3-048B-4234-A079-E2E0D864C30F}"/>
    <cellStyle name="Moneda 12" xfId="27" xr:uid="{A2A6F6A8-9C1D-4FFE-8D94-E9AA34B67E62}"/>
    <cellStyle name="Moneda 13" xfId="26" xr:uid="{622A5334-A0D4-4CD2-B9B6-2E4BFE270ACA}"/>
    <cellStyle name="Moneda 14" xfId="29" xr:uid="{16CF35E1-9170-40CE-9C63-8DAB7EB463F6}"/>
    <cellStyle name="Moneda 15" xfId="34" xr:uid="{12E484B6-3CB2-4991-B3DD-C4B9C40CFAB3}"/>
    <cellStyle name="Moneda 16" xfId="36" xr:uid="{C67AF417-C423-4C1F-BFD8-048C773E5DCD}"/>
    <cellStyle name="Moneda 17" xfId="37" xr:uid="{2696D841-AA40-4638-9AD6-4BB47D394E1D}"/>
    <cellStyle name="Moneda 18" xfId="38" xr:uid="{2E560874-1622-4276-AA4A-80F2B273530C}"/>
    <cellStyle name="Moneda 19" xfId="39" xr:uid="{3A2319AA-DF5F-4140-9FA8-D644EEE276D2}"/>
    <cellStyle name="Moneda 2" xfId="3" xr:uid="{246C37B4-006C-46DD-9128-BAA498AC7092}"/>
    <cellStyle name="Moneda 2 2" xfId="8" xr:uid="{95843604-E0A3-40FB-B584-BD528DCB2C51}"/>
    <cellStyle name="Moneda 2 2 2" xfId="32" xr:uid="{95A2D032-39E1-4563-BD01-93148C23E50C}"/>
    <cellStyle name="Moneda 20" xfId="30" xr:uid="{A23618E6-047A-4196-9E6B-516AD6084A47}"/>
    <cellStyle name="Moneda 21" xfId="28" xr:uid="{B6AE8110-8EDE-43AC-83F2-ED040FDF3FE2}"/>
    <cellStyle name="Moneda 22" xfId="40" xr:uid="{08AC10CE-1AA5-49A3-80A3-85B792687E00}"/>
    <cellStyle name="Moneda 23" xfId="41" xr:uid="{6CFE0327-DE23-4AC2-910A-619ED600E1CF}"/>
    <cellStyle name="Moneda 24" xfId="42" xr:uid="{3F2E49A9-DA1B-4F0E-A3E4-78767C2149F1}"/>
    <cellStyle name="Moneda 25" xfId="43" xr:uid="{F13BE212-9A4D-422D-A49B-3C8A3DF9878E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3 2 3 2" xfId="15" xr:uid="{16ECB5CA-65AA-433F-88CC-3858918BBC34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7" xfId="21" xr:uid="{A22085C2-E9A3-4F89-B66F-C2C9FE962096}"/>
    <cellStyle name="Moneda 8" xfId="7" xr:uid="{15B56524-FA5E-40AC-8CCD-AC1A16A8DF9D}"/>
    <cellStyle name="Moneda 9" xfId="20" xr:uid="{9AF78091-C3EB-4E9A-8878-1073441E85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23" xr:uid="{2DDB0967-9568-43CA-8498-4678F6855361}"/>
    <cellStyle name="Normal 4" xfId="22" xr:uid="{339F3A01-DB42-48BB-A6A0-BE94C5D14200}"/>
    <cellStyle name="Porcentaje 2" xfId="25" xr:uid="{AB52E430-86FB-4EEA-9B74-A1439F184B65}"/>
    <cellStyle name="常规 4" xfId="17" xr:uid="{0BAC9D00-87DB-4F43-8C2D-D92D73FEC5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showGridLines="0" tabSelected="1" view="pageBreakPreview" topLeftCell="A24" zoomScaleNormal="100" zoomScaleSheetLayoutView="100" workbookViewId="0">
      <selection activeCell="D25" sqref="D2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98" t="s">
        <v>25</v>
      </c>
      <c r="D2" s="94" t="s">
        <v>24</v>
      </c>
      <c r="E2" s="9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99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96" t="s">
        <v>26</v>
      </c>
      <c r="D4" s="100" t="s">
        <v>28</v>
      </c>
      <c r="E4" s="101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97"/>
      <c r="D5" s="102" t="s">
        <v>29</v>
      </c>
      <c r="E5" s="103"/>
      <c r="F5" s="4"/>
      <c r="G5" s="4"/>
      <c r="H5" s="4"/>
      <c r="I5" s="4"/>
      <c r="J5" s="4"/>
      <c r="K5" s="4"/>
      <c r="L5" s="93"/>
      <c r="M5" s="93"/>
      <c r="N5" s="6"/>
    </row>
    <row r="6" spans="1:14" ht="20.100000000000001" customHeight="1">
      <c r="A6" s="7"/>
      <c r="B6" s="7"/>
      <c r="C6" s="7"/>
      <c r="D6" s="7"/>
      <c r="E6" s="7"/>
      <c r="L6" s="93"/>
      <c r="M6" s="93"/>
    </row>
    <row r="7" spans="1:14" ht="20.100000000000001" customHeight="1">
      <c r="A7" s="8" t="s">
        <v>0</v>
      </c>
      <c r="B7" s="8"/>
      <c r="C7" s="9">
        <v>45266</v>
      </c>
      <c r="D7" s="8" t="s">
        <v>1</v>
      </c>
      <c r="E7" s="32">
        <v>20231201780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1" t="s">
        <v>22</v>
      </c>
      <c r="B11" s="92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45267</v>
      </c>
      <c r="D15" s="12" t="s">
        <v>7</v>
      </c>
      <c r="E15" s="13" t="s">
        <v>100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101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">
      <c r="A24" s="64">
        <v>17</v>
      </c>
      <c r="B24" s="64">
        <v>190703684</v>
      </c>
      <c r="C24" s="65" t="s">
        <v>64</v>
      </c>
      <c r="D24" s="63">
        <v>3</v>
      </c>
      <c r="E24" s="110"/>
      <c r="F24" s="67">
        <v>120</v>
      </c>
      <c r="G24" s="67">
        <f t="shared" ref="G24:G40" si="0">+D24*F24</f>
        <v>360</v>
      </c>
      <c r="L24" s="16"/>
      <c r="M24" s="16"/>
    </row>
    <row r="25" spans="1:13" ht="15">
      <c r="A25" s="64">
        <v>18</v>
      </c>
      <c r="B25" s="64">
        <v>190703683</v>
      </c>
      <c r="C25" s="65" t="s">
        <v>65</v>
      </c>
      <c r="D25" s="63">
        <v>2</v>
      </c>
      <c r="E25" s="110"/>
      <c r="F25" s="67">
        <v>120</v>
      </c>
      <c r="G25" s="67">
        <f t="shared" si="0"/>
        <v>240</v>
      </c>
      <c r="L25" s="16"/>
      <c r="M25" s="16"/>
    </row>
    <row r="26" spans="1:13" ht="15">
      <c r="A26" s="64">
        <v>19</v>
      </c>
      <c r="B26" s="64">
        <v>190703682</v>
      </c>
      <c r="C26" s="65" t="s">
        <v>66</v>
      </c>
      <c r="D26" s="63">
        <v>6</v>
      </c>
      <c r="E26" s="110"/>
      <c r="F26" s="67">
        <v>120</v>
      </c>
      <c r="G26" s="67">
        <f t="shared" si="0"/>
        <v>720</v>
      </c>
      <c r="L26" s="16"/>
      <c r="M26" s="16"/>
    </row>
    <row r="27" spans="1:13" ht="15">
      <c r="A27" s="111">
        <v>20</v>
      </c>
      <c r="B27" s="64">
        <v>190703681</v>
      </c>
      <c r="C27" s="112" t="s">
        <v>67</v>
      </c>
      <c r="D27" s="63">
        <v>2</v>
      </c>
      <c r="E27" s="110"/>
      <c r="F27" s="67">
        <v>120</v>
      </c>
      <c r="G27" s="67">
        <f t="shared" si="0"/>
        <v>240</v>
      </c>
      <c r="L27" s="16"/>
      <c r="M27" s="16"/>
    </row>
    <row r="28" spans="1:13" ht="15">
      <c r="A28" s="64">
        <v>21</v>
      </c>
      <c r="B28" s="64">
        <v>190703680</v>
      </c>
      <c r="C28" s="86" t="s">
        <v>68</v>
      </c>
      <c r="D28" s="63">
        <v>4</v>
      </c>
      <c r="E28" s="110"/>
      <c r="F28" s="67">
        <v>120</v>
      </c>
      <c r="G28" s="67">
        <f t="shared" si="0"/>
        <v>480</v>
      </c>
      <c r="L28" s="16"/>
      <c r="M28" s="16"/>
    </row>
    <row r="29" spans="1:13" ht="15">
      <c r="A29" s="113">
        <v>22</v>
      </c>
      <c r="B29" s="64">
        <v>190703679</v>
      </c>
      <c r="C29" s="86" t="s">
        <v>69</v>
      </c>
      <c r="D29" s="63">
        <v>0</v>
      </c>
      <c r="E29" s="110"/>
      <c r="F29" s="67">
        <v>120</v>
      </c>
      <c r="G29" s="67">
        <f t="shared" si="0"/>
        <v>0</v>
      </c>
      <c r="L29" s="16"/>
      <c r="M29" s="16"/>
    </row>
    <row r="30" spans="1:13" ht="15">
      <c r="A30" s="113">
        <v>28</v>
      </c>
      <c r="B30" s="64">
        <v>190703678</v>
      </c>
      <c r="C30" s="86" t="s">
        <v>70</v>
      </c>
      <c r="D30" s="63">
        <v>10</v>
      </c>
      <c r="E30" s="114"/>
      <c r="F30" s="67">
        <v>30</v>
      </c>
      <c r="G30" s="67">
        <f t="shared" si="0"/>
        <v>300</v>
      </c>
      <c r="L30" s="16"/>
      <c r="M30" s="16"/>
    </row>
    <row r="31" spans="1:13" ht="15">
      <c r="A31" s="113">
        <v>30</v>
      </c>
      <c r="B31" s="64">
        <v>190703677</v>
      </c>
      <c r="C31" s="86" t="s">
        <v>71</v>
      </c>
      <c r="D31" s="63">
        <v>7</v>
      </c>
      <c r="E31" s="114"/>
      <c r="F31" s="67">
        <v>30</v>
      </c>
      <c r="G31" s="67">
        <f t="shared" si="0"/>
        <v>210</v>
      </c>
      <c r="L31" s="16"/>
      <c r="M31" s="16"/>
    </row>
    <row r="32" spans="1:13" ht="15">
      <c r="A32" s="113">
        <v>31</v>
      </c>
      <c r="B32" s="64">
        <v>190703676</v>
      </c>
      <c r="C32" s="86" t="s">
        <v>72</v>
      </c>
      <c r="D32" s="63">
        <v>10</v>
      </c>
      <c r="E32" s="114"/>
      <c r="F32" s="67">
        <v>30</v>
      </c>
      <c r="G32" s="67">
        <f t="shared" si="0"/>
        <v>300</v>
      </c>
      <c r="L32" s="16"/>
      <c r="M32" s="16"/>
    </row>
    <row r="33" spans="1:13" ht="15">
      <c r="A33" s="113">
        <v>38</v>
      </c>
      <c r="B33" s="64">
        <v>190703675</v>
      </c>
      <c r="C33" s="86" t="s">
        <v>73</v>
      </c>
      <c r="D33" s="63">
        <v>5</v>
      </c>
      <c r="E33" s="114"/>
      <c r="F33" s="67">
        <v>30</v>
      </c>
      <c r="G33" s="67">
        <f t="shared" si="0"/>
        <v>150</v>
      </c>
      <c r="L33" s="16"/>
      <c r="M33" s="16"/>
    </row>
    <row r="34" spans="1:13" ht="15">
      <c r="A34" s="64">
        <v>627</v>
      </c>
      <c r="B34" s="64">
        <v>190703672</v>
      </c>
      <c r="C34" s="65" t="s">
        <v>74</v>
      </c>
      <c r="D34" s="63">
        <v>12</v>
      </c>
      <c r="E34" s="114"/>
      <c r="F34" s="67">
        <v>80</v>
      </c>
      <c r="G34" s="67">
        <f t="shared" si="0"/>
        <v>960</v>
      </c>
      <c r="L34" s="16"/>
      <c r="M34" s="16"/>
    </row>
    <row r="35" spans="1:13" ht="15">
      <c r="A35" s="115">
        <v>210010</v>
      </c>
      <c r="B35" s="64">
        <v>221052774</v>
      </c>
      <c r="C35" s="65" t="s">
        <v>75</v>
      </c>
      <c r="D35" s="63">
        <v>10</v>
      </c>
      <c r="E35" s="114"/>
      <c r="F35" s="67">
        <v>100</v>
      </c>
      <c r="G35" s="67">
        <f t="shared" si="0"/>
        <v>1000</v>
      </c>
      <c r="L35" s="16"/>
      <c r="M35" s="16"/>
    </row>
    <row r="36" spans="1:13" ht="15">
      <c r="A36" s="64">
        <v>630</v>
      </c>
      <c r="B36" s="64">
        <v>190703670</v>
      </c>
      <c r="C36" s="65" t="s">
        <v>76</v>
      </c>
      <c r="D36" s="63">
        <v>6</v>
      </c>
      <c r="E36" s="114"/>
      <c r="F36" s="67">
        <v>150</v>
      </c>
      <c r="G36" s="67">
        <f t="shared" si="0"/>
        <v>900</v>
      </c>
      <c r="L36" s="16"/>
      <c r="M36" s="16"/>
    </row>
    <row r="37" spans="1:13" ht="15">
      <c r="A37" s="64">
        <v>631</v>
      </c>
      <c r="B37" s="64">
        <v>190703669</v>
      </c>
      <c r="C37" s="65" t="s">
        <v>77</v>
      </c>
      <c r="D37" s="63">
        <v>1</v>
      </c>
      <c r="E37" s="114"/>
      <c r="F37" s="67">
        <v>180</v>
      </c>
      <c r="G37" s="67">
        <f t="shared" si="0"/>
        <v>180</v>
      </c>
      <c r="L37" s="16"/>
      <c r="M37" s="16"/>
    </row>
    <row r="38" spans="1:13" ht="15">
      <c r="A38" s="64">
        <v>185769</v>
      </c>
      <c r="B38" s="64" t="s">
        <v>78</v>
      </c>
      <c r="C38" s="65" t="s">
        <v>79</v>
      </c>
      <c r="D38" s="64">
        <v>4</v>
      </c>
      <c r="E38" s="114"/>
      <c r="F38" s="67">
        <v>20</v>
      </c>
      <c r="G38" s="67">
        <f t="shared" si="0"/>
        <v>80</v>
      </c>
      <c r="L38" s="16"/>
      <c r="M38" s="16"/>
    </row>
    <row r="39" spans="1:13" ht="15">
      <c r="A39" s="116" t="s">
        <v>80</v>
      </c>
      <c r="B39" s="64" t="s">
        <v>81</v>
      </c>
      <c r="C39" s="117" t="s">
        <v>82</v>
      </c>
      <c r="D39" s="64">
        <v>4</v>
      </c>
      <c r="E39" s="114"/>
      <c r="F39" s="67">
        <v>20</v>
      </c>
      <c r="G39" s="67">
        <f t="shared" si="0"/>
        <v>80</v>
      </c>
      <c r="L39" s="16"/>
      <c r="M39" s="16"/>
    </row>
    <row r="40" spans="1:13" ht="15">
      <c r="A40" s="115" t="s">
        <v>83</v>
      </c>
      <c r="B40" s="113" t="s">
        <v>84</v>
      </c>
      <c r="C40" s="86" t="s">
        <v>85</v>
      </c>
      <c r="D40" s="64">
        <v>4</v>
      </c>
      <c r="E40" s="114"/>
      <c r="F40" s="67">
        <v>20</v>
      </c>
      <c r="G40" s="67">
        <f t="shared" si="0"/>
        <v>80</v>
      </c>
      <c r="L40" s="16"/>
      <c r="M40" s="16"/>
    </row>
    <row r="41" spans="1:13" ht="20.100000000000001" customHeight="1">
      <c r="A41"/>
      <c r="B41" s="72"/>
      <c r="C41" s="73"/>
      <c r="D41"/>
      <c r="E41"/>
      <c r="F41" s="82" t="s">
        <v>33</v>
      </c>
      <c r="G41" s="42">
        <f>SUM(G24:G40)</f>
        <v>6280</v>
      </c>
    </row>
    <row r="42" spans="1:13" ht="20.100000000000001" customHeight="1">
      <c r="A42"/>
      <c r="B42" s="72"/>
      <c r="C42" s="73"/>
      <c r="D42"/>
      <c r="E42"/>
      <c r="F42" s="82" t="s">
        <v>34</v>
      </c>
      <c r="G42" s="43">
        <v>2708.4</v>
      </c>
    </row>
    <row r="43" spans="1:13" ht="20.100000000000001" customHeight="1">
      <c r="A43" s="24"/>
      <c r="B43" s="72"/>
      <c r="C43" s="73"/>
      <c r="D43"/>
      <c r="E43"/>
      <c r="F43" s="82" t="s">
        <v>35</v>
      </c>
      <c r="G43" s="43">
        <v>25278.400000000001</v>
      </c>
    </row>
    <row r="44" spans="1:13" ht="20.100000000000001" customHeight="1">
      <c r="A44" s="24"/>
      <c r="B44" s="72"/>
      <c r="C44" s="73"/>
      <c r="D44"/>
      <c r="E44"/>
      <c r="F44"/>
      <c r="G44"/>
    </row>
    <row r="45" spans="1:13" ht="20.100000000000001" customHeight="1">
      <c r="A45" s="24"/>
      <c r="B45" s="20"/>
      <c r="C45" s="90" t="s">
        <v>86</v>
      </c>
      <c r="D45"/>
      <c r="E45"/>
      <c r="F45"/>
      <c r="G45"/>
    </row>
    <row r="46" spans="1:13" ht="20.100000000000001" customHeight="1">
      <c r="A46" s="24"/>
      <c r="B46" s="83" t="s">
        <v>50</v>
      </c>
      <c r="C46" s="83" t="s">
        <v>51</v>
      </c>
      <c r="D46"/>
      <c r="E46"/>
      <c r="F46"/>
      <c r="G46"/>
    </row>
    <row r="47" spans="1:13" ht="20.100000000000001" customHeight="1">
      <c r="A47" s="24"/>
      <c r="B47" s="63">
        <v>2</v>
      </c>
      <c r="C47" s="86" t="s">
        <v>87</v>
      </c>
      <c r="D47"/>
      <c r="E47"/>
      <c r="F47"/>
      <c r="G47"/>
    </row>
    <row r="48" spans="1:13" ht="20.100000000000001" customHeight="1">
      <c r="A48" s="24"/>
      <c r="B48" s="63">
        <v>3</v>
      </c>
      <c r="C48" s="86" t="s">
        <v>88</v>
      </c>
      <c r="D48"/>
      <c r="E48"/>
      <c r="F48"/>
      <c r="G48"/>
    </row>
    <row r="49" spans="1:7" ht="20.100000000000001" customHeight="1">
      <c r="A49" s="24"/>
      <c r="B49" s="63">
        <v>3</v>
      </c>
      <c r="C49" s="86" t="s">
        <v>89</v>
      </c>
      <c r="D49"/>
      <c r="E49"/>
      <c r="F49"/>
      <c r="G49"/>
    </row>
    <row r="50" spans="1:7" ht="20.100000000000001" customHeight="1">
      <c r="A50" s="24"/>
      <c r="B50" s="63">
        <v>0</v>
      </c>
      <c r="C50" s="86" t="s">
        <v>90</v>
      </c>
      <c r="D50"/>
      <c r="E50"/>
      <c r="F50"/>
      <c r="G50"/>
    </row>
    <row r="51" spans="1:7" ht="20.100000000000001" customHeight="1">
      <c r="A51" s="24"/>
      <c r="B51" s="63">
        <v>2</v>
      </c>
      <c r="C51" s="86" t="s">
        <v>91</v>
      </c>
      <c r="D51"/>
      <c r="E51"/>
      <c r="F51"/>
      <c r="G51"/>
    </row>
    <row r="52" spans="1:7" ht="20.100000000000001" customHeight="1">
      <c r="B52" s="63">
        <v>2</v>
      </c>
      <c r="C52" s="86" t="s">
        <v>92</v>
      </c>
      <c r="D52"/>
      <c r="E52"/>
      <c r="F52"/>
      <c r="G52"/>
    </row>
    <row r="53" spans="1:7" ht="20.100000000000001" customHeight="1">
      <c r="B53" s="63">
        <v>1</v>
      </c>
      <c r="C53" s="86" t="s">
        <v>93</v>
      </c>
      <c r="D53"/>
      <c r="E53"/>
      <c r="F53"/>
      <c r="G53"/>
    </row>
    <row r="54" spans="1:7" ht="20.100000000000001" customHeight="1">
      <c r="B54" s="63">
        <v>1</v>
      </c>
      <c r="C54" s="86" t="s">
        <v>94</v>
      </c>
      <c r="D54"/>
      <c r="E54"/>
      <c r="F54"/>
      <c r="G54"/>
    </row>
    <row r="55" spans="1:7" ht="20.100000000000001" customHeight="1">
      <c r="B55" s="63">
        <v>2</v>
      </c>
      <c r="C55" s="86" t="s">
        <v>95</v>
      </c>
      <c r="D55"/>
      <c r="E55"/>
      <c r="F55"/>
      <c r="G55"/>
    </row>
    <row r="56" spans="1:7" ht="20.100000000000001" customHeight="1">
      <c r="B56" s="63">
        <v>1</v>
      </c>
      <c r="C56" s="86" t="s">
        <v>96</v>
      </c>
    </row>
    <row r="57" spans="1:7" ht="20.100000000000001" customHeight="1">
      <c r="B57" s="63">
        <v>1</v>
      </c>
      <c r="C57" s="86" t="s">
        <v>97</v>
      </c>
    </row>
    <row r="58" spans="1:7" ht="20.100000000000001" customHeight="1">
      <c r="B58" s="63">
        <v>3</v>
      </c>
      <c r="C58" s="86" t="s">
        <v>98</v>
      </c>
    </row>
    <row r="59" spans="1:7" ht="20.100000000000001" customHeight="1">
      <c r="B59" s="88">
        <f>SUM(B47:B58)</f>
        <v>21</v>
      </c>
      <c r="C59" s="86"/>
    </row>
    <row r="60" spans="1:7" ht="20.100000000000001" customHeight="1">
      <c r="B60" s="85">
        <v>1</v>
      </c>
      <c r="C60" s="87" t="s">
        <v>99</v>
      </c>
    </row>
    <row r="61" spans="1:7" ht="20.100000000000001" customHeight="1">
      <c r="B61" s="84">
        <v>9</v>
      </c>
      <c r="C61" s="87"/>
    </row>
    <row r="62" spans="1:7" ht="20.100000000000001" customHeight="1">
      <c r="B62" s="90"/>
      <c r="C62" s="19"/>
      <c r="D62" s="89"/>
    </row>
    <row r="63" spans="1:7" ht="20.100000000000001" customHeight="1">
      <c r="B63" s="90"/>
      <c r="C63" s="19"/>
      <c r="D63" s="89"/>
    </row>
    <row r="64" spans="1:7" ht="20.100000000000001" customHeight="1">
      <c r="B64" s="90"/>
      <c r="C64" s="19"/>
      <c r="D64" s="89"/>
    </row>
    <row r="65" spans="1:5" ht="20.100000000000001" customHeight="1">
      <c r="B65" s="74" t="s">
        <v>52</v>
      </c>
      <c r="C65" s="76" t="s">
        <v>53</v>
      </c>
    </row>
    <row r="66" spans="1:5" ht="20.100000000000001" customHeight="1">
      <c r="B66" s="77"/>
      <c r="C66" s="76" t="s">
        <v>54</v>
      </c>
    </row>
    <row r="67" spans="1:5" ht="20.100000000000001" customHeight="1">
      <c r="B67" s="77"/>
      <c r="C67" s="76" t="s">
        <v>55</v>
      </c>
    </row>
    <row r="68" spans="1:5" ht="20.100000000000001" customHeight="1">
      <c r="B68" s="77"/>
      <c r="C68" s="76" t="s">
        <v>56</v>
      </c>
    </row>
    <row r="69" spans="1:5" ht="20.100000000000001" customHeight="1">
      <c r="B69" s="77"/>
      <c r="C69" s="76" t="s">
        <v>57</v>
      </c>
    </row>
    <row r="70" spans="1:5" ht="20.100000000000001" customHeight="1">
      <c r="B70" s="77"/>
      <c r="C70" s="76"/>
    </row>
    <row r="71" spans="1:5" ht="20.100000000000001" customHeight="1">
      <c r="B71" s="78" t="s">
        <v>23</v>
      </c>
      <c r="C71" s="79" t="s">
        <v>58</v>
      </c>
    </row>
    <row r="72" spans="1:5" ht="20.100000000000001" customHeight="1">
      <c r="B72" s="78"/>
      <c r="C72" s="79" t="s">
        <v>59</v>
      </c>
    </row>
    <row r="73" spans="1:5" ht="20.100000000000001" customHeight="1">
      <c r="B73" s="78"/>
      <c r="C73" s="79" t="s">
        <v>60</v>
      </c>
    </row>
    <row r="74" spans="1:5" ht="20.100000000000001" customHeight="1">
      <c r="B74" s="23"/>
      <c r="C74" s="80"/>
    </row>
    <row r="75" spans="1:5" ht="20.100000000000001" customHeight="1">
      <c r="B75" s="23"/>
      <c r="C75" s="80"/>
    </row>
    <row r="76" spans="1:5" ht="20.100000000000001" customHeight="1">
      <c r="A76"/>
      <c r="B76"/>
      <c r="C76" s="20"/>
      <c r="D76"/>
      <c r="E76"/>
    </row>
    <row r="77" spans="1:5" ht="20.100000000000001" customHeight="1">
      <c r="A77"/>
      <c r="B77" s="20"/>
      <c r="C77" s="20"/>
      <c r="D77"/>
      <c r="E77"/>
    </row>
    <row r="78" spans="1:5" ht="20.100000000000001" customHeight="1">
      <c r="A78" s="19"/>
      <c r="B78" s="20"/>
      <c r="C78" s="20"/>
      <c r="D78" s="75"/>
      <c r="E78" s="75"/>
    </row>
    <row r="79" spans="1:5" ht="20.100000000000001" customHeight="1" thickBot="1">
      <c r="A79"/>
      <c r="B79" s="19" t="s">
        <v>61</v>
      </c>
      <c r="C79" s="81"/>
      <c r="D79" s="75"/>
      <c r="E79" s="75"/>
    </row>
    <row r="80" spans="1:5" ht="20.100000000000001" customHeight="1">
      <c r="A80"/>
      <c r="B80"/>
      <c r="C80"/>
      <c r="D80" s="75"/>
      <c r="E80" s="75"/>
    </row>
    <row r="81" spans="1:5" ht="20.100000000000001" customHeight="1">
      <c r="A81"/>
      <c r="B81"/>
      <c r="C81"/>
      <c r="D81" s="75"/>
      <c r="E81" s="75"/>
    </row>
    <row r="82" spans="1:5" ht="20.100000000000001" customHeight="1" thickBot="1">
      <c r="A82"/>
      <c r="B82" s="19" t="s">
        <v>62</v>
      </c>
      <c r="C82" s="81"/>
      <c r="D82" s="75"/>
      <c r="E82" s="75"/>
    </row>
    <row r="83" spans="1:5" ht="20.100000000000001" customHeight="1">
      <c r="A83"/>
      <c r="B83"/>
      <c r="C83"/>
      <c r="D83" s="75"/>
      <c r="E83" s="75"/>
    </row>
    <row r="84" spans="1:5" ht="20.100000000000001" customHeight="1">
      <c r="A84"/>
      <c r="B84"/>
      <c r="C84"/>
      <c r="D84" s="75"/>
      <c r="E84" s="75"/>
    </row>
    <row r="85" spans="1:5" ht="20.100000000000001" customHeight="1" thickBot="1">
      <c r="A85"/>
      <c r="B85" s="19" t="s">
        <v>17</v>
      </c>
      <c r="C85" s="81"/>
      <c r="D85" s="75"/>
      <c r="E85" s="75"/>
    </row>
    <row r="86" spans="1:5" ht="20.100000000000001" customHeight="1">
      <c r="A86"/>
      <c r="B86"/>
      <c r="C86"/>
      <c r="D86"/>
      <c r="E86"/>
    </row>
    <row r="87" spans="1:5" ht="20.100000000000001" customHeight="1">
      <c r="A87"/>
      <c r="B87"/>
      <c r="C87"/>
      <c r="D87"/>
      <c r="E87"/>
    </row>
    <row r="88" spans="1:5" ht="20.100000000000001" customHeight="1" thickBot="1">
      <c r="A88"/>
      <c r="B88" s="19" t="s">
        <v>63</v>
      </c>
      <c r="C88" s="81"/>
      <c r="D88"/>
      <c r="E88"/>
    </row>
    <row r="89" spans="1:5" ht="20.100000000000001" customHeight="1">
      <c r="A89"/>
      <c r="B89"/>
      <c r="C89"/>
      <c r="D89"/>
      <c r="E89"/>
    </row>
    <row r="90" spans="1:5" ht="20.100000000000001" customHeight="1">
      <c r="A90"/>
      <c r="B90"/>
      <c r="C90"/>
      <c r="D90"/>
      <c r="E90"/>
    </row>
    <row r="91" spans="1:5" ht="20.100000000000001" customHeight="1" thickBot="1">
      <c r="A91"/>
      <c r="B91" s="19" t="s">
        <v>19</v>
      </c>
      <c r="C91" s="81"/>
      <c r="D91"/>
      <c r="E91"/>
    </row>
  </sheetData>
  <mergeCells count="7">
    <mergeCell ref="D2:E2"/>
    <mergeCell ref="C4:C5"/>
    <mergeCell ref="C2:C3"/>
    <mergeCell ref="D4:E4"/>
    <mergeCell ref="D5:E5"/>
    <mergeCell ref="A11:B11"/>
    <mergeCell ref="L5:M6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5"/>
  <sheetViews>
    <sheetView view="pageBreakPreview" zoomScale="84" zoomScaleNormal="100" zoomScaleSheetLayoutView="84" workbookViewId="0">
      <selection activeCell="H29" sqref="H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98" t="s">
        <v>25</v>
      </c>
      <c r="D2" s="94" t="s">
        <v>24</v>
      </c>
      <c r="E2" s="95"/>
      <c r="F2" s="57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99"/>
      <c r="D3" s="47" t="s">
        <v>27</v>
      </c>
      <c r="E3" s="35"/>
      <c r="F3" s="56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104" t="s">
        <v>26</v>
      </c>
      <c r="D4" s="106" t="s">
        <v>28</v>
      </c>
      <c r="E4" s="107"/>
      <c r="F4" s="55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105"/>
      <c r="D5" s="108" t="s">
        <v>29</v>
      </c>
      <c r="E5" s="109"/>
      <c r="F5" s="55"/>
      <c r="G5" s="4"/>
      <c r="H5" s="4"/>
      <c r="I5" s="4"/>
      <c r="J5" s="4"/>
      <c r="K5" s="4"/>
      <c r="L5" s="4"/>
      <c r="M5" s="93"/>
      <c r="N5" s="93"/>
      <c r="O5" s="6"/>
    </row>
    <row r="6" spans="1:15" ht="18">
      <c r="A6" s="7"/>
      <c r="B6" s="7"/>
      <c r="C6" s="7"/>
      <c r="D6" s="7"/>
      <c r="E6" s="7"/>
      <c r="F6" s="7"/>
      <c r="M6" s="93"/>
      <c r="N6" s="93"/>
    </row>
    <row r="7" spans="1:15" ht="15.75">
      <c r="A7" s="8" t="s">
        <v>0</v>
      </c>
      <c r="B7" s="8"/>
      <c r="C7" s="9">
        <v>45197</v>
      </c>
      <c r="D7" s="8" t="s">
        <v>1</v>
      </c>
      <c r="E7" s="32">
        <v>20230901408</v>
      </c>
      <c r="F7" s="58"/>
      <c r="M7" s="5"/>
      <c r="N7" s="5"/>
    </row>
    <row r="8" spans="1:15" ht="15.75">
      <c r="A8" s="10"/>
      <c r="B8" s="10"/>
      <c r="C8" s="10"/>
      <c r="D8" s="10"/>
      <c r="E8" s="10"/>
      <c r="F8" s="10"/>
      <c r="M8" s="5"/>
      <c r="N8" s="5"/>
    </row>
    <row r="9" spans="1:15" ht="15.7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59"/>
      <c r="M9" s="5"/>
      <c r="N9" s="5"/>
    </row>
    <row r="10" spans="1:15" ht="15.75">
      <c r="A10" s="10"/>
      <c r="B10" s="10"/>
      <c r="C10" s="10"/>
      <c r="D10" s="10"/>
      <c r="E10" s="10"/>
      <c r="F10" s="10"/>
      <c r="M10" s="5"/>
      <c r="N10" s="5"/>
    </row>
    <row r="11" spans="1:15" ht="15.75">
      <c r="A11" s="91" t="s">
        <v>22</v>
      </c>
      <c r="B11" s="92"/>
      <c r="C11" s="38" t="s">
        <v>37</v>
      </c>
      <c r="D11" s="12" t="s">
        <v>23</v>
      </c>
      <c r="E11" s="31" t="s">
        <v>36</v>
      </c>
      <c r="F11" s="60"/>
      <c r="M11" s="5"/>
      <c r="N11" s="5"/>
    </row>
    <row r="12" spans="1:15" ht="15.75">
      <c r="A12" s="10"/>
      <c r="B12" s="10"/>
      <c r="C12" s="10"/>
      <c r="D12" s="10"/>
      <c r="E12" s="10"/>
      <c r="F12" s="10"/>
      <c r="M12" s="5"/>
      <c r="N12" s="5"/>
    </row>
    <row r="13" spans="1:15" ht="31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75">
      <c r="A14" s="10"/>
      <c r="B14" s="10"/>
      <c r="C14" s="10"/>
      <c r="D14" s="10"/>
      <c r="E14" s="10"/>
      <c r="F14" s="10"/>
      <c r="M14" s="5"/>
      <c r="N14" s="5"/>
    </row>
    <row r="15" spans="1:15" ht="15.75">
      <c r="A15" s="8" t="s">
        <v>6</v>
      </c>
      <c r="B15" s="8"/>
      <c r="C15" s="9">
        <v>45198</v>
      </c>
      <c r="D15" s="12" t="s">
        <v>7</v>
      </c>
      <c r="E15" s="13" t="s">
        <v>41</v>
      </c>
      <c r="F15" s="61"/>
      <c r="M15" s="5"/>
      <c r="N15" s="5"/>
    </row>
    <row r="16" spans="1:15" ht="15.75">
      <c r="A16" s="10"/>
      <c r="B16" s="10"/>
      <c r="C16" s="10"/>
      <c r="D16" s="10"/>
      <c r="E16" s="10"/>
      <c r="F16" s="10"/>
      <c r="M16" s="5"/>
      <c r="N16" s="5"/>
    </row>
    <row r="17" spans="1:14" ht="15.75">
      <c r="A17" s="8" t="s">
        <v>8</v>
      </c>
      <c r="B17" s="8"/>
      <c r="C17" s="11" t="s">
        <v>42</v>
      </c>
      <c r="D17" s="14"/>
      <c r="E17" s="15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61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2" t="s">
        <v>40</v>
      </c>
      <c r="G23" s="48" t="s">
        <v>31</v>
      </c>
      <c r="H23" s="48" t="s">
        <v>32</v>
      </c>
      <c r="M23" s="16"/>
      <c r="N23" s="16"/>
    </row>
    <row r="24" spans="1:14" ht="15">
      <c r="A24" s="68" t="s">
        <v>44</v>
      </c>
      <c r="B24" s="68" t="s">
        <v>45</v>
      </c>
      <c r="C24" s="69" t="s">
        <v>46</v>
      </c>
      <c r="D24" s="54">
        <v>1</v>
      </c>
      <c r="E24" s="70"/>
      <c r="F24" s="70">
        <v>45002</v>
      </c>
      <c r="G24" s="67">
        <v>1900</v>
      </c>
      <c r="H24" s="49">
        <f t="shared" ref="H24" si="0">D24*G24</f>
        <v>1900</v>
      </c>
      <c r="M24" s="16"/>
      <c r="N24" s="16"/>
    </row>
    <row r="25" spans="1:14" ht="15">
      <c r="A25" s="63">
        <v>359025</v>
      </c>
      <c r="B25" s="63" t="s">
        <v>48</v>
      </c>
      <c r="C25" s="65" t="s">
        <v>43</v>
      </c>
      <c r="D25" s="63">
        <v>1</v>
      </c>
      <c r="E25" s="66"/>
      <c r="F25" s="66">
        <v>46188</v>
      </c>
      <c r="G25" s="67">
        <v>850</v>
      </c>
      <c r="H25" s="49">
        <f t="shared" ref="H25" si="1">D25*G25</f>
        <v>850</v>
      </c>
      <c r="M25" s="16"/>
      <c r="N25" s="16"/>
    </row>
    <row r="26" spans="1:14" ht="15">
      <c r="A26" s="63">
        <v>359025</v>
      </c>
      <c r="B26" s="63" t="s">
        <v>49</v>
      </c>
      <c r="C26" s="65" t="s">
        <v>43</v>
      </c>
      <c r="D26" s="63">
        <v>1</v>
      </c>
      <c r="E26" s="66"/>
      <c r="F26" s="66">
        <v>46188</v>
      </c>
      <c r="G26" s="67">
        <v>850</v>
      </c>
      <c r="H26" s="49">
        <v>850</v>
      </c>
      <c r="M26" s="16"/>
      <c r="N26" s="16"/>
    </row>
    <row r="27" spans="1:14" ht="15">
      <c r="A27" s="64">
        <v>68022663</v>
      </c>
      <c r="B27" s="64">
        <v>63381180</v>
      </c>
      <c r="C27" s="65" t="s">
        <v>47</v>
      </c>
      <c r="D27" s="64">
        <v>2</v>
      </c>
      <c r="E27" s="71"/>
      <c r="F27" s="71">
        <v>46203</v>
      </c>
      <c r="G27" s="67">
        <v>120</v>
      </c>
      <c r="H27" s="49">
        <f t="shared" ref="H27" si="2">D27*G27</f>
        <v>240</v>
      </c>
      <c r="M27" s="16"/>
      <c r="N27" s="16"/>
    </row>
    <row r="28" spans="1:14" ht="18">
      <c r="B28" s="23"/>
      <c r="C28" s="23"/>
      <c r="G28" s="41" t="s">
        <v>33</v>
      </c>
      <c r="H28" s="42">
        <f>SUM(H24:H27)</f>
        <v>3840</v>
      </c>
    </row>
    <row r="29" spans="1:14" ht="18">
      <c r="B29" s="23"/>
      <c r="C29" s="23"/>
      <c r="G29" s="41" t="s">
        <v>34</v>
      </c>
      <c r="H29" s="43">
        <f>+H28*0.12</f>
        <v>460.79999999999995</v>
      </c>
    </row>
    <row r="30" spans="1:14" ht="18">
      <c r="B30" s="23"/>
      <c r="C30" s="23"/>
      <c r="G30" s="41" t="s">
        <v>35</v>
      </c>
      <c r="H30" s="43">
        <f>+H28+H29</f>
        <v>4300.8</v>
      </c>
    </row>
    <row r="31" spans="1:14" ht="15.75">
      <c r="B31" s="52"/>
      <c r="C31" s="53"/>
      <c r="G31" s="44"/>
      <c r="H31" s="50"/>
    </row>
    <row r="32" spans="1:14" ht="15">
      <c r="B32" s="19"/>
      <c r="C32" s="51"/>
      <c r="G32" s="44"/>
      <c r="H32" s="50"/>
    </row>
    <row r="33" spans="1:8" ht="18.75" thickBot="1">
      <c r="A33" s="24" t="s">
        <v>15</v>
      </c>
      <c r="B33" s="23"/>
      <c r="C33" s="45"/>
      <c r="G33" s="44"/>
      <c r="H33" s="50"/>
    </row>
    <row r="34" spans="1:8" ht="18">
      <c r="A34" s="24"/>
      <c r="B34" s="23"/>
      <c r="C34" s="23"/>
      <c r="G34" s="44"/>
      <c r="H34" s="50"/>
    </row>
    <row r="35" spans="1:8" ht="18">
      <c r="A35" s="24"/>
      <c r="B35" s="23"/>
      <c r="C35" s="23"/>
      <c r="G35" s="44"/>
      <c r="H35" s="50"/>
    </row>
    <row r="36" spans="1:8" ht="18.75" thickBot="1">
      <c r="A36" s="24" t="s">
        <v>16</v>
      </c>
      <c r="B36" s="23"/>
      <c r="C36" s="45"/>
      <c r="G36" s="44"/>
      <c r="H36" s="50"/>
    </row>
    <row r="37" spans="1:8" ht="18">
      <c r="A37" s="24"/>
      <c r="B37" s="23"/>
      <c r="C37" s="23"/>
      <c r="G37" s="44"/>
      <c r="H37" s="50"/>
    </row>
    <row r="38" spans="1:8" ht="18">
      <c r="A38" s="24"/>
    </row>
    <row r="39" spans="1:8" ht="18.75" thickBot="1">
      <c r="A39" s="24" t="s">
        <v>17</v>
      </c>
      <c r="C39" s="46"/>
    </row>
    <row r="40" spans="1:8" ht="18">
      <c r="A40" s="24"/>
    </row>
    <row r="41" spans="1:8" ht="18">
      <c r="A41" s="24"/>
    </row>
    <row r="42" spans="1:8" ht="18.75" thickBot="1">
      <c r="A42" s="24" t="s">
        <v>18</v>
      </c>
      <c r="C42" s="46"/>
    </row>
    <row r="43" spans="1:8" ht="18">
      <c r="A43" s="24"/>
    </row>
    <row r="44" spans="1:8" ht="18">
      <c r="A44" s="24"/>
    </row>
    <row r="45" spans="1:8" ht="18.75" thickBot="1">
      <c r="A45" s="24" t="s">
        <v>19</v>
      </c>
      <c r="C45" s="4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2023-12-06T20:04:45Z</cp:lastPrinted>
  <dcterms:created xsi:type="dcterms:W3CDTF">2023-01-26T13:28:36Z</dcterms:created>
  <dcterms:modified xsi:type="dcterms:W3CDTF">2023-12-06T20:04:57Z</dcterms:modified>
</cp:coreProperties>
</file>