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EE5692A8-80E5-4459-81E5-75299ABCC008}" xr6:coauthVersionLast="47" xr6:coauthVersionMax="47" xr10:uidLastSave="{00000000-0000-0000-0000-000000000000}"/>
  <bookViews>
    <workbookView xWindow="-120" yWindow="-120" windowWidth="24240" windowHeight="13140" xr2:uid="{64C2F5BF-E012-4B12-87BF-56866A0D6A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6" i="1" l="1"/>
  <c r="G37" i="1"/>
  <c r="G38" i="1"/>
  <c r="G39" i="1"/>
  <c r="G41" i="1"/>
  <c r="G42" i="1"/>
  <c r="G43" i="1"/>
  <c r="G32" i="1"/>
  <c r="G33" i="1"/>
  <c r="G34" i="1"/>
  <c r="G36" i="1"/>
  <c r="G31" i="1"/>
  <c r="G25" i="1"/>
  <c r="G26" i="1"/>
  <c r="G27" i="1"/>
  <c r="G28" i="1"/>
  <c r="G29" i="1"/>
  <c r="G24" i="1"/>
  <c r="G47" i="1" l="1"/>
  <c r="C6" i="1"/>
  <c r="B77" i="1"/>
  <c r="B83" i="1"/>
  <c r="B65" i="1"/>
  <c r="G48" i="1" l="1"/>
  <c r="G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F240FBF-F205-45AE-B275-90020602079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63DB630F-FB87-456F-B70F-B5ACED63E68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<sst xmlns="http://schemas.openxmlformats.org/spreadsheetml/2006/main" count="109" uniqueCount="105">
  <si>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</si>
  <si>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</si>
  <si>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</si>
  <si>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</si>
  <si>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</si>
  <si>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</si>
  <si>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</si>
  <si>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</si>
  <si>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</si>
  <si>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</si>
  <si>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</si>
  <si>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</si>
  <si>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</si>
  <si>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</si>
  <si>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</si>
  <si>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</si>
  <si>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</si>
  <si>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</si>
  <si>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</si>
  <si>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</si>
  <si>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</si>
  <si>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</si>
  <si>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 xml:space="preserve">TUTOR AO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</si>
  <si>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</si>
  <si>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</si>
  <si>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</si>
  <si>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</si>
  <si>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</si>
  <si>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</si>
  <si>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</si>
  <si>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</si>
  <si>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</si>
  <si>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</si>
  <si>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</si>
  <si>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</si>
  <si>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</si>
  <si>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</si>
  <si>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</si>
  <si>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</si>
  <si>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</si>
  <si>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</si>
  <si>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</si>
  <si>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</si>
  <si>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</si>
  <si>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</si>
  <si>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</si>
  <si>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</si>
  <si>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</si>
  <si>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</si>
  <si>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</si>
  <si>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</si>
  <si>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</si>
  <si>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 xml:space="preserve">SUBTOTAL </t>
  </si>
  <si>
    <t>IVA 12%</t>
  </si>
  <si>
    <t>TOTAL</t>
  </si>
  <si>
    <t>FIJADOR EXTERNO AO</t>
  </si>
  <si>
    <t>CANTIDAD</t>
  </si>
  <si>
    <t>DESCRIPCION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</si>
  <si>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</si>
  <si>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</si>
  <si>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</si>
  <si>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</si>
  <si>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</si>
  <si>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</si>
  <si>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</si>
  <si>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</si>
  <si>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</si>
  <si>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</si>
  <si>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</si>
  <si>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</si>
  <si>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>LLAVE JACOBS</t>
  </si>
  <si>
    <t>VERIFICADO POR</t>
  </si>
  <si>
    <t>OBSERVACIONES</t>
  </si>
  <si>
    <t>S6099</t>
  </si>
  <si>
    <t>EQUIPO DE RETIRO (PLACAS,TORNILLOS,CLAVOS) 52 PIEZAS</t>
  </si>
  <si>
    <t>INSTRUMENTAL ACCESORIO RMO #2</t>
  </si>
  <si>
    <t xml:space="preserve">RETRACTORES </t>
  </si>
  <si>
    <t>SEPARADORES MINIHOMMAN</t>
  </si>
  <si>
    <t>SEPARADORES HOMMAN MEDIANOS</t>
  </si>
  <si>
    <t xml:space="preserve">GUBIA </t>
  </si>
  <si>
    <t>DESPERIO</t>
  </si>
  <si>
    <t>CURETA</t>
  </si>
  <si>
    <t>DR. OJEDA</t>
  </si>
  <si>
    <t>8:00AM</t>
  </si>
  <si>
    <t>TEOTON SERVICIOS DE SALUD S.A.S.</t>
  </si>
  <si>
    <t xml:space="preserve">KM 1 1/2 VIA A SAMBORONDON </t>
  </si>
  <si>
    <t>0990277583001</t>
  </si>
  <si>
    <t>FIJADOR EXTERNO 300CM</t>
  </si>
  <si>
    <t>NTEX-30CM</t>
  </si>
  <si>
    <t>CLN000126/0855</t>
  </si>
  <si>
    <t xml:space="preserve">ENTREGADO </t>
  </si>
  <si>
    <t xml:space="preserve">RECIBIDO </t>
  </si>
  <si>
    <t xml:space="preserve">INSTRUMENTADO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</si>
  <si>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</si>
  <si>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</si>
  <si>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</si>
  <si>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</si>
  <si>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</si>
  <si>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</si>
  <si>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</si>
  <si>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</si>
  <si>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</si>
  <si>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PERFORADOR NEGRO # 5</t>
  </si>
  <si>
    <t>BATERIAS GRIS # 1 # 2</t>
  </si>
  <si>
    <t>MANGO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</si>
</sst>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166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2" applyFont="1" applyBorder="1"/>
    <xf numFmtId="0" fontId="8" fillId="0" borderId="11" xfId="2" applyFont="1" applyBorder="1"/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/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8" fillId="0" borderId="0" xfId="2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0" fontId="10" fillId="0" borderId="0" xfId="0" applyNumberFormat="1" applyFont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2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12" fillId="0" borderId="12" xfId="0" applyFont="1" applyBorder="1" applyAlignment="1">
      <alignment horizontal="center"/>
    </xf>
    <xf numFmtId="0" fontId="16" fillId="0" borderId="12" xfId="0" applyFont="1" applyBorder="1" applyAlignment="1" applyProtection="1">
      <alignment wrapText="1" readingOrder="1"/>
      <protection locked="0"/>
    </xf>
    <xf numFmtId="4" fontId="4" fillId="0" borderId="12" xfId="0" applyNumberFormat="1" applyFont="1" applyBorder="1"/>
    <xf numFmtId="0" fontId="4" fillId="0" borderId="15" xfId="3" applyFont="1" applyBorder="1" applyAlignment="1" applyProtection="1">
      <alignment horizontal="center" readingOrder="1"/>
      <protection locked="0"/>
    </xf>
    <xf numFmtId="0" fontId="4" fillId="0" borderId="15" xfId="3" applyFont="1" applyBorder="1" applyAlignment="1" applyProtection="1">
      <alignment horizontal="left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 applyProtection="1">
      <alignment horizontal="left" wrapText="1" readingOrder="1"/>
      <protection locked="0"/>
    </xf>
    <xf numFmtId="3" fontId="4" fillId="0" borderId="12" xfId="0" applyNumberFormat="1" applyFont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12" xfId="0" applyFont="1" applyFill="1" applyBorder="1"/>
    <xf numFmtId="0" fontId="2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165" fontId="2" fillId="0" borderId="16" xfId="1" applyNumberFormat="1" applyFont="1" applyBorder="1" applyAlignment="1"/>
    <xf numFmtId="165" fontId="2" fillId="0" borderId="12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49" fontId="4" fillId="0" borderId="0" xfId="0" applyNumberFormat="1" applyFont="1"/>
    <xf numFmtId="0" fontId="18" fillId="0" borderId="0" xfId="0" applyFont="1"/>
    <xf numFmtId="0" fontId="18" fillId="0" borderId="17" xfId="0" applyFont="1" applyBorder="1"/>
    <xf numFmtId="49" fontId="4" fillId="0" borderId="0" xfId="0" applyNumberFormat="1" applyFont="1" applyAlignment="1">
      <alignment horizontal="center"/>
    </xf>
    <xf numFmtId="0" fontId="4" fillId="0" borderId="17" xfId="0" applyFont="1" applyBorder="1"/>
    <xf numFmtId="49" fontId="4" fillId="0" borderId="12" xfId="0" applyNumberFormat="1" applyFont="1" applyBorder="1" applyAlignment="1">
      <alignment horizontal="center"/>
    </xf>
    <xf numFmtId="2" fontId="4" fillId="0" borderId="12" xfId="0" applyNumberFormat="1" applyFont="1" applyBorder="1"/>
    <xf numFmtId="0" fontId="4" fillId="0" borderId="12" xfId="2" applyFont="1" applyBorder="1" applyAlignment="1" applyProtection="1">
      <alignment vertical="center" readingOrder="1"/>
      <protection locked="0"/>
    </xf>
    <xf numFmtId="2" fontId="12" fillId="0" borderId="12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165" fontId="4" fillId="0" borderId="12" xfId="0" applyNumberFormat="1" applyFont="1" applyBorder="1"/>
    <xf numFmtId="167" fontId="12" fillId="0" borderId="12" xfId="4" applyNumberFormat="1" applyFont="1" applyFill="1" applyBorder="1" applyAlignment="1"/>
    <xf numFmtId="165" fontId="2" fillId="0" borderId="12" xfId="2" applyNumberFormat="1" applyFont="1" applyBorder="1" applyAlignment="1">
      <alignment wrapText="1"/>
    </xf>
    <xf numFmtId="0" fontId="14" fillId="4" borderId="1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17" fillId="0" borderId="0" xfId="0" applyFont="1" applyBorder="1" applyAlignment="1">
      <alignment horizontal="left"/>
    </xf>
  </cellXfs>
  <cellStyles count="5">
    <cellStyle name="Moneda" xfId="1" builtinId="4"/>
    <cellStyle name="Moneda [0] 2" xfId="4" xr:uid="{B171A5AA-CC86-47E6-B0E7-9EDC3E80A763}"/>
    <cellStyle name="Normal" xfId="0" builtinId="0"/>
    <cellStyle name="Normal 2" xfId="2" xr:uid="{11B4210D-F8BA-469C-9898-0826771DE27D}"/>
    <cellStyle name="Normal 3" xfId="3" xr:uid="{EFB22E3F-E584-4A1F-9D46-8E604A8BCA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532072</xdr:colOff>
      <xdr:row>0</xdr:row>
      <xdr:rowOff>96370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4FDCEA9-61E7-459A-A0AD-C476E55591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2072" y="96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C2F91-4142-41FC-9002-1CAF97FD8C68}">
  <dimension ref="A1:P113"/>
  <sheetViews>
    <sheetView tabSelected="1" view="pageBreakPreview" zoomScale="60" zoomScaleNormal="100" workbookViewId="0">
      <selection activeCell="B67" sqref="B67"/>
    </sheetView>
  </sheetViews>
  <sheetFormatPr baseColWidth="10" defaultColWidth="11.42578125" defaultRowHeight="20.100000000000001" customHeight="1" x14ac:dyDescent="0.2"/>
  <cols>
    <col min="1" max="1" width="20.5703125" style="4" customWidth="1"/>
    <col min="2" max="2" width="24" style="3" customWidth="1"/>
    <col min="3" max="3" width="67.7109375" style="4" customWidth="1"/>
    <col min="4" max="4" width="20.28515625" style="3" customWidth="1"/>
    <col min="5" max="5" width="23.85546875" style="3" customWidth="1"/>
    <col min="6" max="6" width="19.28515625" style="3" customWidth="1"/>
    <col min="7" max="7" width="18.7109375" style="4" customWidth="1"/>
    <col min="8" max="16384" width="11.42578125" style="4"/>
  </cols>
  <sheetData>
    <row r="1" spans="1:16" ht="20.100000000000001" customHeight="1" thickBot="1" x14ac:dyDescent="0.3">
      <c r="A1" s="1"/>
      <c r="B1" s="2"/>
      <c r="C1" s="76" t="s">
        <v>0</v>
      </c>
      <c r="D1" s="78" t="s">
        <v>1</v>
      </c>
      <c r="E1" s="79"/>
    </row>
    <row r="2" spans="1:16" ht="20.100000000000001" customHeight="1" thickBot="1" x14ac:dyDescent="0.3">
      <c r="A2" s="5"/>
      <c r="B2" s="6"/>
      <c r="C2" s="77"/>
      <c r="D2" s="7" t="s">
        <v>2</v>
      </c>
      <c r="E2" s="8"/>
    </row>
    <row r="3" spans="1:16" ht="20.100000000000001" customHeight="1" thickBot="1" x14ac:dyDescent="0.3">
      <c r="A3" s="5"/>
      <c r="B3" s="6"/>
      <c r="C3" s="80" t="s">
        <v>3</v>
      </c>
      <c r="D3" s="82" t="s">
        <v>4</v>
      </c>
      <c r="E3" s="83"/>
    </row>
    <row r="4" spans="1:16" ht="20.100000000000001" customHeight="1" thickBot="1" x14ac:dyDescent="0.3">
      <c r="A4" s="9"/>
      <c r="B4" s="10"/>
      <c r="C4" s="81"/>
      <c r="D4" s="84" t="s">
        <v>5</v>
      </c>
      <c r="E4" s="85"/>
    </row>
    <row r="5" spans="1:16" ht="20.100000000000001" customHeight="1" x14ac:dyDescent="0.25">
      <c r="A5" s="11"/>
      <c r="B5" s="11"/>
      <c r="C5" s="11"/>
      <c r="D5" s="11"/>
      <c r="E5" s="11"/>
    </row>
    <row r="6" spans="1:16" ht="20.100000000000001" customHeight="1" x14ac:dyDescent="0.2">
      <c r="A6" s="12" t="s">
        <v>6</v>
      </c>
      <c r="B6" s="12"/>
      <c r="C6" s="23">
        <f ca="1">NOW()</f>
        <v>45272.750401736113</v>
      </c>
      <c r="D6" s="12" t="s">
        <v>7</v>
      </c>
      <c r="E6" s="13">
        <v>20231201814</v>
      </c>
    </row>
    <row r="7" spans="1:16" s="16" customFormat="1" ht="20.100000000000001" customHeight="1" x14ac:dyDescent="0.25">
      <c r="A7" s="14"/>
      <c r="B7" s="14"/>
      <c r="C7" s="14"/>
      <c r="D7" s="14"/>
      <c r="E7" s="14"/>
      <c r="F7" s="15"/>
    </row>
    <row r="8" spans="1:16" s="16" customFormat="1" ht="20.100000000000001" customHeight="1" x14ac:dyDescent="0.25">
      <c r="A8" s="12" t="s">
        <v>8</v>
      </c>
      <c r="B8" s="12"/>
      <c r="C8" s="70" t="s">
        <v>84</v>
      </c>
      <c r="D8" s="18" t="s">
        <v>9</v>
      </c>
      <c r="E8" s="19" t="s">
        <v>86</v>
      </c>
      <c r="F8" s="20"/>
      <c r="G8" s="20"/>
      <c r="H8" s="11"/>
    </row>
    <row r="9" spans="1:16" s="16" customFormat="1" ht="20.100000000000001" customHeight="1" x14ac:dyDescent="0.25">
      <c r="A9" s="14"/>
      <c r="B9" s="14"/>
      <c r="C9" s="14"/>
      <c r="D9" s="14"/>
      <c r="E9" s="14"/>
      <c r="F9" s="20"/>
      <c r="G9" s="20"/>
      <c r="H9" s="11"/>
    </row>
    <row r="10" spans="1:16" s="16" customFormat="1" ht="20.100000000000001" customHeight="1" x14ac:dyDescent="0.25">
      <c r="A10" s="86" t="s">
        <v>10</v>
      </c>
      <c r="B10" s="87"/>
      <c r="C10" s="70" t="s">
        <v>84</v>
      </c>
      <c r="D10" s="18" t="s">
        <v>11</v>
      </c>
      <c r="E10" s="21" t="s">
        <v>12</v>
      </c>
      <c r="F10" s="20"/>
      <c r="G10" s="20"/>
      <c r="H10" s="11"/>
      <c r="O10" s="4"/>
      <c r="P10" s="4"/>
    </row>
    <row r="11" spans="1:16" ht="20.100000000000001" customHeight="1" x14ac:dyDescent="0.25">
      <c r="A11" s="14"/>
      <c r="B11" s="14"/>
      <c r="C11" s="14"/>
      <c r="D11" s="14"/>
      <c r="E11" s="14"/>
      <c r="F11" s="4"/>
    </row>
    <row r="12" spans="1:16" ht="20.25" customHeight="1" x14ac:dyDescent="0.2">
      <c r="A12" s="12" t="s">
        <v>13</v>
      </c>
      <c r="B12" s="12"/>
      <c r="C12" s="71" t="s">
        <v>85</v>
      </c>
      <c r="D12" s="18" t="s">
        <v>14</v>
      </c>
      <c r="E12" s="17" t="s">
        <v>15</v>
      </c>
    </row>
    <row r="13" spans="1:16" ht="20.100000000000001" customHeight="1" x14ac:dyDescent="0.25">
      <c r="A13" s="14"/>
      <c r="B13" s="14"/>
      <c r="C13" s="14"/>
      <c r="D13" s="14"/>
      <c r="E13" s="14"/>
      <c r="G13" s="22"/>
    </row>
    <row r="14" spans="1:16" ht="20.100000000000001" customHeight="1" x14ac:dyDescent="0.25">
      <c r="A14" s="12" t="s">
        <v>16</v>
      </c>
      <c r="B14" s="12"/>
      <c r="C14" s="23">
        <v>45273</v>
      </c>
      <c r="D14" s="18" t="s">
        <v>17</v>
      </c>
      <c r="E14" s="24" t="s">
        <v>83</v>
      </c>
      <c r="F14" s="14"/>
    </row>
    <row r="15" spans="1:16" ht="20.100000000000001" customHeight="1" x14ac:dyDescent="0.25">
      <c r="A15" s="14"/>
      <c r="B15" s="14"/>
      <c r="C15" s="14"/>
      <c r="D15" s="14"/>
      <c r="E15" s="14"/>
      <c r="G15" s="25"/>
    </row>
    <row r="16" spans="1:16" ht="20.100000000000001" customHeight="1" x14ac:dyDescent="0.25">
      <c r="A16" s="12" t="s">
        <v>18</v>
      </c>
      <c r="B16" s="12"/>
      <c r="C16" s="17" t="s">
        <v>82</v>
      </c>
      <c r="D16" s="26"/>
      <c r="E16" s="27"/>
      <c r="F16" s="14"/>
    </row>
    <row r="17" spans="1:7" ht="33.6" customHeight="1" x14ac:dyDescent="0.25">
      <c r="A17" s="14"/>
      <c r="B17" s="14"/>
      <c r="C17" s="14"/>
      <c r="D17" s="14"/>
      <c r="E17" s="14"/>
      <c r="G17" s="26"/>
    </row>
    <row r="18" spans="1:7" ht="20.100000000000001" customHeight="1" x14ac:dyDescent="0.25">
      <c r="A18" s="12" t="s">
        <v>19</v>
      </c>
      <c r="B18" s="12"/>
      <c r="C18" s="17"/>
      <c r="D18" s="18" t="s">
        <v>20</v>
      </c>
      <c r="E18" s="24"/>
      <c r="F18" s="14"/>
    </row>
    <row r="19" spans="1:7" ht="20.100000000000001" customHeight="1" x14ac:dyDescent="0.25">
      <c r="A19" s="14"/>
      <c r="B19" s="14"/>
      <c r="C19" s="14"/>
      <c r="D19" s="14"/>
      <c r="E19" s="14"/>
      <c r="G19" s="28"/>
    </row>
    <row r="20" spans="1:7" ht="20.100000000000001" customHeight="1" x14ac:dyDescent="0.25">
      <c r="A20" s="12" t="s">
        <v>21</v>
      </c>
      <c r="B20" s="12"/>
      <c r="C20" s="29"/>
      <c r="D20" s="22"/>
      <c r="E20" s="30"/>
      <c r="F20" s="31"/>
      <c r="G20" s="32"/>
    </row>
    <row r="22" spans="1:7" ht="20.100000000000001" customHeight="1" x14ac:dyDescent="0.2">
      <c r="A22" s="75" t="s">
        <v>22</v>
      </c>
      <c r="B22" s="75"/>
      <c r="C22" s="75"/>
      <c r="D22" s="75"/>
      <c r="E22" s="75"/>
      <c r="F22" s="75"/>
      <c r="G22" s="75"/>
    </row>
    <row r="23" spans="1:7" ht="31.5" x14ac:dyDescent="0.2">
      <c r="A23" s="33" t="s">
        <v>23</v>
      </c>
      <c r="B23" s="33" t="s">
        <v>24</v>
      </c>
      <c r="C23" s="33" t="s">
        <v>25</v>
      </c>
      <c r="D23" s="33" t="s">
        <v>26</v>
      </c>
      <c r="E23" s="33" t="s">
        <v>27</v>
      </c>
      <c r="F23" s="34" t="s">
        <v>28</v>
      </c>
      <c r="G23" s="34" t="s">
        <v>29</v>
      </c>
    </row>
    <row r="24" spans="1:7" ht="20.100000000000001" customHeight="1" x14ac:dyDescent="0.2">
      <c r="A24" s="35">
        <v>17</v>
      </c>
      <c r="B24" s="35">
        <v>190703684</v>
      </c>
      <c r="C24" s="36" t="s">
        <v>30</v>
      </c>
      <c r="D24" s="37">
        <v>3</v>
      </c>
      <c r="E24" s="38"/>
      <c r="F24" s="72">
        <v>120</v>
      </c>
      <c r="G24" s="73">
        <f>F24*D24</f>
        <v>360</v>
      </c>
    </row>
    <row r="25" spans="1:7" ht="20.100000000000001" customHeight="1" x14ac:dyDescent="0.2">
      <c r="A25" s="35">
        <v>18</v>
      </c>
      <c r="B25" s="35">
        <v>190703683</v>
      </c>
      <c r="C25" s="36" t="s">
        <v>31</v>
      </c>
      <c r="D25" s="37">
        <v>2</v>
      </c>
      <c r="E25" s="38"/>
      <c r="F25" s="72">
        <v>120</v>
      </c>
      <c r="G25" s="73">
        <f t="shared" ref="G25:G29" si="0">F25*D25</f>
        <v>240</v>
      </c>
    </row>
    <row r="26" spans="1:7" ht="20.100000000000001" customHeight="1" x14ac:dyDescent="0.2">
      <c r="A26" s="35">
        <v>19</v>
      </c>
      <c r="B26" s="35">
        <v>190703682</v>
      </c>
      <c r="C26" s="36" t="s">
        <v>32</v>
      </c>
      <c r="D26" s="37">
        <v>6</v>
      </c>
      <c r="E26" s="38"/>
      <c r="F26" s="72">
        <v>120</v>
      </c>
      <c r="G26" s="73">
        <f t="shared" si="0"/>
        <v>720</v>
      </c>
    </row>
    <row r="27" spans="1:7" ht="20.100000000000001" customHeight="1" x14ac:dyDescent="0.2">
      <c r="A27" s="40">
        <v>20</v>
      </c>
      <c r="B27" s="35">
        <v>190703681</v>
      </c>
      <c r="C27" s="41" t="s">
        <v>33</v>
      </c>
      <c r="D27" s="37">
        <v>3</v>
      </c>
      <c r="E27" s="38"/>
      <c r="F27" s="72">
        <v>120</v>
      </c>
      <c r="G27" s="73">
        <f t="shared" si="0"/>
        <v>360</v>
      </c>
    </row>
    <row r="28" spans="1:7" ht="20.100000000000001" customHeight="1" x14ac:dyDescent="0.2">
      <c r="A28" s="35">
        <v>21</v>
      </c>
      <c r="B28" s="35">
        <v>190703680</v>
      </c>
      <c r="C28" s="42" t="s">
        <v>34</v>
      </c>
      <c r="D28" s="37">
        <v>4</v>
      </c>
      <c r="E28" s="38"/>
      <c r="F28" s="72">
        <v>120</v>
      </c>
      <c r="G28" s="73">
        <f t="shared" si="0"/>
        <v>480</v>
      </c>
    </row>
    <row r="29" spans="1:7" ht="20.100000000000001" customHeight="1" x14ac:dyDescent="0.2">
      <c r="A29" s="43">
        <v>22</v>
      </c>
      <c r="B29" s="35">
        <v>190703679</v>
      </c>
      <c r="C29" s="42" t="s">
        <v>35</v>
      </c>
      <c r="D29" s="37">
        <v>0</v>
      </c>
      <c r="E29" s="38"/>
      <c r="F29" s="72">
        <v>120</v>
      </c>
      <c r="G29" s="73">
        <f t="shared" si="0"/>
        <v>0</v>
      </c>
    </row>
    <row r="30" spans="1:7" ht="20.100000000000001" customHeight="1" x14ac:dyDescent="0.2">
      <c r="A30" s="43"/>
      <c r="B30" s="35"/>
      <c r="C30" s="42"/>
      <c r="D30" s="37"/>
      <c r="E30" s="38"/>
      <c r="F30" s="72"/>
      <c r="G30" s="73"/>
    </row>
    <row r="31" spans="1:7" ht="20.100000000000001" customHeight="1" x14ac:dyDescent="0.2">
      <c r="A31" s="43">
        <v>28</v>
      </c>
      <c r="B31" s="35">
        <v>190703678</v>
      </c>
      <c r="C31" s="42" t="s">
        <v>36</v>
      </c>
      <c r="D31" s="37">
        <v>10</v>
      </c>
      <c r="E31" s="44"/>
      <c r="F31" s="72">
        <v>30</v>
      </c>
      <c r="G31" s="73">
        <f t="shared" ref="G31:G34" si="1">F31*D31</f>
        <v>300</v>
      </c>
    </row>
    <row r="32" spans="1:7" ht="20.100000000000001" customHeight="1" x14ac:dyDescent="0.2">
      <c r="A32" s="43">
        <v>30</v>
      </c>
      <c r="B32" s="35">
        <v>190703677</v>
      </c>
      <c r="C32" s="42" t="s">
        <v>37</v>
      </c>
      <c r="D32" s="37">
        <v>7</v>
      </c>
      <c r="E32" s="44"/>
      <c r="F32" s="72">
        <v>30</v>
      </c>
      <c r="G32" s="73">
        <f t="shared" si="1"/>
        <v>210</v>
      </c>
    </row>
    <row r="33" spans="1:7" ht="20.100000000000001" customHeight="1" x14ac:dyDescent="0.2">
      <c r="A33" s="43">
        <v>31</v>
      </c>
      <c r="B33" s="35">
        <v>190703676</v>
      </c>
      <c r="C33" s="42" t="s">
        <v>38</v>
      </c>
      <c r="D33" s="37">
        <v>10</v>
      </c>
      <c r="E33" s="44"/>
      <c r="F33" s="72">
        <v>30</v>
      </c>
      <c r="G33" s="73">
        <f t="shared" si="1"/>
        <v>300</v>
      </c>
    </row>
    <row r="34" spans="1:7" ht="20.100000000000001" customHeight="1" x14ac:dyDescent="0.2">
      <c r="A34" s="43">
        <v>38</v>
      </c>
      <c r="B34" s="35">
        <v>190703675</v>
      </c>
      <c r="C34" s="42" t="s">
        <v>39</v>
      </c>
      <c r="D34" s="37">
        <v>5</v>
      </c>
      <c r="E34" s="44"/>
      <c r="F34" s="72">
        <v>30</v>
      </c>
      <c r="G34" s="73">
        <f t="shared" si="1"/>
        <v>150</v>
      </c>
    </row>
    <row r="35" spans="1:7" ht="20.100000000000001" customHeight="1" x14ac:dyDescent="0.2">
      <c r="A35" s="43"/>
      <c r="B35" s="35"/>
      <c r="C35" s="42"/>
      <c r="D35" s="37"/>
      <c r="E35" s="44"/>
      <c r="F35" s="39"/>
      <c r="G35" s="39"/>
    </row>
    <row r="36" spans="1:7" ht="20.100000000000001" customHeight="1" x14ac:dyDescent="0.2">
      <c r="A36" s="35">
        <v>627</v>
      </c>
      <c r="B36" s="35">
        <v>190703672</v>
      </c>
      <c r="C36" s="36" t="s">
        <v>40</v>
      </c>
      <c r="D36" s="37">
        <v>12</v>
      </c>
      <c r="E36" s="44"/>
      <c r="F36" s="72">
        <v>80</v>
      </c>
      <c r="G36" s="73">
        <f t="shared" ref="G36:G43" si="2">F36*D36</f>
        <v>960</v>
      </c>
    </row>
    <row r="37" spans="1:7" ht="20.100000000000001" customHeight="1" x14ac:dyDescent="0.2">
      <c r="A37" s="45">
        <v>210010</v>
      </c>
      <c r="B37" s="35">
        <v>221052774</v>
      </c>
      <c r="C37" s="36" t="s">
        <v>41</v>
      </c>
      <c r="D37" s="37">
        <v>10</v>
      </c>
      <c r="E37" s="44"/>
      <c r="F37" s="72">
        <v>100</v>
      </c>
      <c r="G37" s="73">
        <f t="shared" si="2"/>
        <v>1000</v>
      </c>
    </row>
    <row r="38" spans="1:7" ht="20.100000000000001" customHeight="1" x14ac:dyDescent="0.2">
      <c r="A38" s="35">
        <v>630</v>
      </c>
      <c r="B38" s="35">
        <v>190703670</v>
      </c>
      <c r="C38" s="36" t="s">
        <v>42</v>
      </c>
      <c r="D38" s="37">
        <v>6</v>
      </c>
      <c r="E38" s="44"/>
      <c r="F38" s="72">
        <v>150</v>
      </c>
      <c r="G38" s="73">
        <f t="shared" si="2"/>
        <v>900</v>
      </c>
    </row>
    <row r="39" spans="1:7" ht="20.100000000000001" customHeight="1" x14ac:dyDescent="0.2">
      <c r="A39" s="35">
        <v>631</v>
      </c>
      <c r="B39" s="35">
        <v>190703669</v>
      </c>
      <c r="C39" s="36" t="s">
        <v>43</v>
      </c>
      <c r="D39" s="37">
        <v>1</v>
      </c>
      <c r="E39" s="44"/>
      <c r="F39" s="72">
        <v>180</v>
      </c>
      <c r="G39" s="73">
        <f t="shared" si="2"/>
        <v>180</v>
      </c>
    </row>
    <row r="40" spans="1:7" ht="20.100000000000001" customHeight="1" x14ac:dyDescent="0.2">
      <c r="A40" s="35"/>
      <c r="B40" s="35"/>
      <c r="C40" s="36"/>
      <c r="D40" s="37"/>
      <c r="E40" s="44"/>
      <c r="F40" s="72"/>
      <c r="G40" s="73"/>
    </row>
    <row r="41" spans="1:7" ht="20.100000000000001" customHeight="1" x14ac:dyDescent="0.2">
      <c r="A41" s="35">
        <v>185769</v>
      </c>
      <c r="B41" s="35" t="s">
        <v>44</v>
      </c>
      <c r="C41" s="36" t="s">
        <v>45</v>
      </c>
      <c r="D41" s="35">
        <v>4</v>
      </c>
      <c r="E41" s="44"/>
      <c r="F41" s="72">
        <v>20</v>
      </c>
      <c r="G41" s="73">
        <f t="shared" si="2"/>
        <v>80</v>
      </c>
    </row>
    <row r="42" spans="1:7" ht="20.100000000000001" customHeight="1" x14ac:dyDescent="0.2">
      <c r="A42" s="46" t="s">
        <v>46</v>
      </c>
      <c r="B42" s="35" t="s">
        <v>47</v>
      </c>
      <c r="C42" s="47" t="s">
        <v>48</v>
      </c>
      <c r="D42" s="35">
        <v>4</v>
      </c>
      <c r="E42" s="44"/>
      <c r="F42" s="72">
        <v>20</v>
      </c>
      <c r="G42" s="73">
        <f t="shared" si="2"/>
        <v>80</v>
      </c>
    </row>
    <row r="43" spans="1:7" ht="20.100000000000001" customHeight="1" x14ac:dyDescent="0.2">
      <c r="A43" s="45" t="s">
        <v>49</v>
      </c>
      <c r="B43" s="43" t="s">
        <v>50</v>
      </c>
      <c r="C43" s="42" t="s">
        <v>51</v>
      </c>
      <c r="D43" s="35">
        <v>4</v>
      </c>
      <c r="E43" s="44"/>
      <c r="F43" s="72">
        <v>20</v>
      </c>
      <c r="G43" s="73">
        <f t="shared" si="2"/>
        <v>80</v>
      </c>
    </row>
    <row r="44" spans="1:7" ht="20.100000000000001" customHeight="1" x14ac:dyDescent="0.2">
      <c r="A44" s="45"/>
      <c r="B44" s="43"/>
      <c r="C44" s="42"/>
      <c r="D44" s="35"/>
      <c r="E44" s="44"/>
      <c r="F44" s="39"/>
      <c r="G44" s="39"/>
    </row>
    <row r="45" spans="1:7" ht="20.100000000000001" customHeight="1" x14ac:dyDescent="0.2">
      <c r="A45" s="45" t="s">
        <v>88</v>
      </c>
      <c r="B45" s="43" t="s">
        <v>89</v>
      </c>
      <c r="C45" s="42" t="s">
        <v>87</v>
      </c>
      <c r="D45" s="35">
        <v>1</v>
      </c>
      <c r="E45" s="44"/>
      <c r="F45" s="72">
        <v>350</v>
      </c>
      <c r="G45" s="73">
        <f t="shared" ref="G45" si="3">F45*D45</f>
        <v>350</v>
      </c>
    </row>
    <row r="46" spans="1:7" ht="20.100000000000001" customHeight="1" x14ac:dyDescent="0.2">
      <c r="A46" s="62" t="s">
        <v>73</v>
      </c>
      <c r="B46" s="63"/>
      <c r="C46" s="64" t="s">
        <v>74</v>
      </c>
      <c r="D46" s="65">
        <v>1</v>
      </c>
      <c r="E46" s="44"/>
      <c r="F46" s="72">
        <v>80</v>
      </c>
      <c r="G46" s="73">
        <f t="shared" ref="G46" si="4">F46*D46</f>
        <v>80</v>
      </c>
    </row>
    <row r="47" spans="1:7" ht="20.100000000000001" customHeight="1" x14ac:dyDescent="0.25">
      <c r="B47" s="48"/>
      <c r="C47" s="48"/>
      <c r="D47" s="49"/>
      <c r="E47" s="49"/>
      <c r="F47" s="74" t="s">
        <v>52</v>
      </c>
      <c r="G47" s="50">
        <f>SUM(G24:G46)</f>
        <v>6830</v>
      </c>
    </row>
    <row r="48" spans="1:7" ht="20.100000000000001" customHeight="1" x14ac:dyDescent="0.25">
      <c r="B48" s="48"/>
      <c r="C48" s="48"/>
      <c r="D48" s="49"/>
      <c r="E48" s="49"/>
      <c r="F48" s="74" t="s">
        <v>53</v>
      </c>
      <c r="G48" s="51">
        <f>+G47*0.12</f>
        <v>819.6</v>
      </c>
    </row>
    <row r="49" spans="2:7" ht="20.100000000000001" customHeight="1" x14ac:dyDescent="0.25">
      <c r="B49" s="48"/>
      <c r="C49" s="48"/>
      <c r="D49" s="49"/>
      <c r="E49" s="49"/>
      <c r="F49" s="74" t="s">
        <v>54</v>
      </c>
      <c r="G49" s="51">
        <f>+G47+G48</f>
        <v>7649.6</v>
      </c>
    </row>
    <row r="51" spans="2:7" ht="20.100000000000001" customHeight="1" x14ac:dyDescent="0.25">
      <c r="C51" s="52" t="s">
        <v>55</v>
      </c>
    </row>
    <row r="52" spans="2:7" ht="20.100000000000001" customHeight="1" x14ac:dyDescent="0.25">
      <c r="B52" s="53" t="s">
        <v>56</v>
      </c>
      <c r="C52" s="53" t="s">
        <v>57</v>
      </c>
    </row>
    <row r="53" spans="2:7" ht="20.100000000000001" customHeight="1" x14ac:dyDescent="0.2">
      <c r="B53" s="37">
        <v>2</v>
      </c>
      <c r="C53" s="42" t="s">
        <v>58</v>
      </c>
    </row>
    <row r="54" spans="2:7" ht="20.100000000000001" customHeight="1" x14ac:dyDescent="0.2">
      <c r="B54" s="37">
        <v>3</v>
      </c>
      <c r="C54" s="42" t="s">
        <v>59</v>
      </c>
    </row>
    <row r="55" spans="2:7" ht="20.100000000000001" customHeight="1" x14ac:dyDescent="0.2">
      <c r="B55" s="37">
        <v>3</v>
      </c>
      <c r="C55" s="42" t="s">
        <v>60</v>
      </c>
    </row>
    <row r="56" spans="2:7" ht="20.100000000000001" customHeight="1" x14ac:dyDescent="0.2">
      <c r="B56" s="37">
        <v>0</v>
      </c>
      <c r="C56" s="42" t="s">
        <v>61</v>
      </c>
    </row>
    <row r="57" spans="2:7" ht="20.100000000000001" customHeight="1" x14ac:dyDescent="0.2">
      <c r="B57" s="37">
        <v>2</v>
      </c>
      <c r="C57" s="42" t="s">
        <v>62</v>
      </c>
    </row>
    <row r="58" spans="2:7" ht="20.100000000000001" customHeight="1" x14ac:dyDescent="0.2">
      <c r="B58" s="37">
        <v>2</v>
      </c>
      <c r="C58" s="42" t="s">
        <v>63</v>
      </c>
    </row>
    <row r="59" spans="2:7" ht="20.100000000000001" customHeight="1" x14ac:dyDescent="0.2">
      <c r="B59" s="37">
        <v>1</v>
      </c>
      <c r="C59" s="42" t="s">
        <v>64</v>
      </c>
    </row>
    <row r="60" spans="2:7" ht="20.100000000000001" customHeight="1" x14ac:dyDescent="0.2">
      <c r="B60" s="37">
        <v>1</v>
      </c>
      <c r="C60" s="42" t="s">
        <v>65</v>
      </c>
    </row>
    <row r="61" spans="2:7" ht="20.100000000000001" customHeight="1" x14ac:dyDescent="0.2">
      <c r="B61" s="37">
        <v>2</v>
      </c>
      <c r="C61" s="42" t="s">
        <v>66</v>
      </c>
    </row>
    <row r="62" spans="2:7" ht="20.100000000000001" customHeight="1" x14ac:dyDescent="0.2">
      <c r="B62" s="37">
        <v>1</v>
      </c>
      <c r="C62" s="42" t="s">
        <v>67</v>
      </c>
    </row>
    <row r="63" spans="2:7" ht="20.100000000000001" customHeight="1" x14ac:dyDescent="0.2">
      <c r="B63" s="37">
        <v>1</v>
      </c>
      <c r="C63" s="42" t="s">
        <v>68</v>
      </c>
    </row>
    <row r="64" spans="2:7" ht="20.100000000000001" customHeight="1" x14ac:dyDescent="0.2">
      <c r="B64" s="37">
        <v>3</v>
      </c>
      <c r="C64" s="42" t="s">
        <v>69</v>
      </c>
    </row>
    <row r="65" spans="2:3" ht="20.100000000000001" customHeight="1" x14ac:dyDescent="0.25">
      <c r="B65" s="54">
        <f>SUM(B53:B64)</f>
        <v>21</v>
      </c>
      <c r="C65" s="42"/>
    </row>
    <row r="66" spans="2:3" ht="20.100000000000001" customHeight="1" x14ac:dyDescent="0.2">
      <c r="B66" s="4"/>
      <c r="C66" s="95"/>
    </row>
    <row r="67" spans="2:3" ht="20.100000000000001" customHeight="1" x14ac:dyDescent="0.2">
      <c r="B67" s="37">
        <v>1</v>
      </c>
      <c r="C67" s="42" t="s">
        <v>104</v>
      </c>
    </row>
    <row r="68" spans="2:3" ht="20.100000000000001" customHeight="1" x14ac:dyDescent="0.25">
      <c r="B68" s="66"/>
      <c r="C68" s="56"/>
    </row>
    <row r="69" spans="2:3" ht="20.100000000000001" customHeight="1" x14ac:dyDescent="0.25">
      <c r="B69" s="35"/>
      <c r="C69" s="67" t="s">
        <v>75</v>
      </c>
    </row>
    <row r="70" spans="2:3" ht="20.100000000000001" customHeight="1" x14ac:dyDescent="0.25">
      <c r="B70" s="53" t="s">
        <v>56</v>
      </c>
      <c r="C70" s="67" t="s">
        <v>57</v>
      </c>
    </row>
    <row r="71" spans="2:3" ht="20.100000000000001" customHeight="1" x14ac:dyDescent="0.2">
      <c r="B71" s="35">
        <v>2</v>
      </c>
      <c r="C71" s="68" t="s">
        <v>76</v>
      </c>
    </row>
    <row r="72" spans="2:3" ht="20.100000000000001" customHeight="1" x14ac:dyDescent="0.2">
      <c r="B72" s="35">
        <v>2</v>
      </c>
      <c r="C72" s="68" t="s">
        <v>77</v>
      </c>
    </row>
    <row r="73" spans="2:3" ht="20.100000000000001" customHeight="1" x14ac:dyDescent="0.2">
      <c r="B73" s="35">
        <v>2</v>
      </c>
      <c r="C73" s="68" t="s">
        <v>78</v>
      </c>
    </row>
    <row r="74" spans="2:3" ht="20.100000000000001" customHeight="1" x14ac:dyDescent="0.2">
      <c r="B74" s="35">
        <v>1</v>
      </c>
      <c r="C74" s="68" t="s">
        <v>79</v>
      </c>
    </row>
    <row r="75" spans="2:3" ht="20.100000000000001" customHeight="1" x14ac:dyDescent="0.2">
      <c r="B75" s="35">
        <v>1</v>
      </c>
      <c r="C75" s="68" t="s">
        <v>80</v>
      </c>
    </row>
    <row r="76" spans="2:3" ht="20.100000000000001" customHeight="1" x14ac:dyDescent="0.2">
      <c r="B76" s="35">
        <v>1</v>
      </c>
      <c r="C76" s="68" t="s">
        <v>81</v>
      </c>
    </row>
    <row r="77" spans="2:3" ht="20.100000000000001" customHeight="1" x14ac:dyDescent="0.2">
      <c r="B77" s="69">
        <f>SUM(B71:B76)</f>
        <v>9</v>
      </c>
      <c r="C77" s="68"/>
    </row>
    <row r="78" spans="2:3" ht="20.100000000000001" customHeight="1" x14ac:dyDescent="0.2">
      <c r="B78" s="55"/>
      <c r="C78" s="56"/>
    </row>
    <row r="80" spans="2:3" ht="20.100000000000001" customHeight="1" x14ac:dyDescent="0.2">
      <c r="B80" s="35">
        <v>1</v>
      </c>
      <c r="C80" s="36" t="s">
        <v>102</v>
      </c>
    </row>
    <row r="81" spans="2:3" ht="20.100000000000001" customHeight="1" x14ac:dyDescent="0.2">
      <c r="B81" s="35">
        <v>1</v>
      </c>
      <c r="C81" s="36" t="s">
        <v>70</v>
      </c>
    </row>
    <row r="82" spans="2:3" ht="20.100000000000001" customHeight="1" x14ac:dyDescent="0.2">
      <c r="B82" s="35">
        <v>2</v>
      </c>
      <c r="C82" s="36" t="s">
        <v>103</v>
      </c>
    </row>
    <row r="83" spans="2:3" ht="25.9" customHeight="1" x14ac:dyDescent="0.25">
      <c r="B83" s="53">
        <f>SUM(B80:B82)</f>
        <v>4</v>
      </c>
      <c r="C83" s="36"/>
    </row>
    <row r="84" spans="2:3" ht="25.9" customHeight="1" x14ac:dyDescent="0.25">
      <c r="B84" s="88"/>
      <c r="C84" s="89"/>
    </row>
    <row r="85" spans="2:3" ht="25.9" customHeight="1" x14ac:dyDescent="0.25">
      <c r="B85" s="90" t="s">
        <v>93</v>
      </c>
      <c r="C85" s="91" t="s">
        <v>94</v>
      </c>
    </row>
    <row r="86" spans="2:3" ht="25.9" customHeight="1" x14ac:dyDescent="0.25">
      <c r="B86" s="92"/>
      <c r="C86" s="91" t="s">
        <v>95</v>
      </c>
    </row>
    <row r="87" spans="2:3" ht="25.9" customHeight="1" x14ac:dyDescent="0.25">
      <c r="B87" s="92"/>
      <c r="C87" s="91" t="s">
        <v>96</v>
      </c>
    </row>
    <row r="88" spans="2:3" ht="25.9" customHeight="1" x14ac:dyDescent="0.25">
      <c r="B88" s="92"/>
      <c r="C88" s="91" t="s">
        <v>97</v>
      </c>
    </row>
    <row r="89" spans="2:3" ht="25.9" customHeight="1" x14ac:dyDescent="0.25">
      <c r="B89" s="92"/>
      <c r="C89" s="91" t="s">
        <v>98</v>
      </c>
    </row>
    <row r="90" spans="2:3" ht="25.9" customHeight="1" x14ac:dyDescent="0.25">
      <c r="B90" s="92"/>
      <c r="C90" s="91"/>
    </row>
    <row r="91" spans="2:3" ht="25.9" customHeight="1" x14ac:dyDescent="0.25">
      <c r="B91" s="93" t="s">
        <v>11</v>
      </c>
      <c r="C91" s="94" t="s">
        <v>99</v>
      </c>
    </row>
    <row r="92" spans="2:3" ht="25.9" customHeight="1" x14ac:dyDescent="0.25">
      <c r="B92" s="93"/>
      <c r="C92" s="94" t="s">
        <v>100</v>
      </c>
    </row>
    <row r="93" spans="2:3" ht="25.9" customHeight="1" x14ac:dyDescent="0.25">
      <c r="B93" s="93"/>
      <c r="C93" s="94" t="s">
        <v>101</v>
      </c>
    </row>
    <row r="94" spans="2:3" ht="25.9" customHeight="1" x14ac:dyDescent="0.25">
      <c r="B94" s="93"/>
      <c r="C94" s="94"/>
    </row>
    <row r="95" spans="2:3" ht="25.9" customHeight="1" x14ac:dyDescent="0.25">
      <c r="B95" s="93"/>
      <c r="C95" s="94"/>
    </row>
    <row r="96" spans="2:3" ht="25.9" customHeight="1" x14ac:dyDescent="0.25">
      <c r="B96" s="93"/>
      <c r="C96" s="94"/>
    </row>
    <row r="97" spans="2:3" ht="25.9" customHeight="1" x14ac:dyDescent="0.25">
      <c r="B97" s="93"/>
      <c r="C97" s="94"/>
    </row>
    <row r="98" spans="2:3" ht="25.9" customHeight="1" x14ac:dyDescent="0.25">
      <c r="B98" s="52"/>
    </row>
    <row r="99" spans="2:3" s="58" customFormat="1" ht="16.5" thickBot="1" x14ac:dyDescent="0.3">
      <c r="B99" s="57" t="s">
        <v>90</v>
      </c>
      <c r="C99" s="59"/>
    </row>
    <row r="100" spans="2:3" s="58" customFormat="1" ht="15.75" x14ac:dyDescent="0.25">
      <c r="B100" s="60"/>
    </row>
    <row r="101" spans="2:3" s="58" customFormat="1" ht="15.75" x14ac:dyDescent="0.25">
      <c r="B101" s="60"/>
    </row>
    <row r="102" spans="2:3" s="58" customFormat="1" ht="15.75" x14ac:dyDescent="0.25">
      <c r="B102" s="60"/>
    </row>
    <row r="103" spans="2:3" s="58" customFormat="1" ht="16.5" thickBot="1" x14ac:dyDescent="0.3">
      <c r="B103" s="4" t="s">
        <v>91</v>
      </c>
      <c r="C103" s="59"/>
    </row>
    <row r="104" spans="2:3" s="58" customFormat="1" ht="15.75" x14ac:dyDescent="0.25">
      <c r="B104" s="60"/>
    </row>
    <row r="105" spans="2:3" s="58" customFormat="1" ht="15.75" x14ac:dyDescent="0.25">
      <c r="B105" s="60"/>
    </row>
    <row r="106" spans="2:3" s="58" customFormat="1" ht="15.75" x14ac:dyDescent="0.25">
      <c r="B106" s="60"/>
    </row>
    <row r="107" spans="2:3" s="58" customFormat="1" ht="16.5" thickBot="1" x14ac:dyDescent="0.3">
      <c r="B107" s="57" t="s">
        <v>92</v>
      </c>
      <c r="C107" s="59"/>
    </row>
    <row r="108" spans="2:3" ht="20.100000000000001" customHeight="1" x14ac:dyDescent="0.2">
      <c r="B108" s="4"/>
    </row>
    <row r="109" spans="2:3" ht="20.100000000000001" customHeight="1" x14ac:dyDescent="0.2">
      <c r="B109" s="4"/>
    </row>
    <row r="110" spans="2:3" ht="20.100000000000001" customHeight="1" thickBot="1" x14ac:dyDescent="0.25">
      <c r="B110" s="4" t="s">
        <v>71</v>
      </c>
      <c r="C110" s="61"/>
    </row>
    <row r="111" spans="2:3" ht="20.100000000000001" customHeight="1" x14ac:dyDescent="0.2">
      <c r="B111" s="4"/>
    </row>
    <row r="112" spans="2:3" ht="20.100000000000001" customHeight="1" x14ac:dyDescent="0.2">
      <c r="B112" s="4"/>
    </row>
    <row r="113" spans="2:3" ht="20.100000000000001" customHeight="1" thickBot="1" x14ac:dyDescent="0.25">
      <c r="B113" s="4" t="s">
        <v>72</v>
      </c>
      <c r="C113" s="61"/>
    </row>
  </sheetData>
  <mergeCells count="7">
    <mergeCell ref="A22:G22"/>
    <mergeCell ref="C1:C2"/>
    <mergeCell ref="D1:E1"/>
    <mergeCell ref="C3:C4"/>
    <mergeCell ref="D3:E3"/>
    <mergeCell ref="D4:E4"/>
    <mergeCell ref="A10:B10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2023-12-12T23:00:48Z</cp:lastPrinted>
  <dcterms:created xsi:type="dcterms:W3CDTF">2023-12-12T21:04:00Z</dcterms:created>
  <dcterms:modified xsi:type="dcterms:W3CDTF">2023-12-12T23:03:45Z</dcterms:modified>
</cp:coreProperties>
</file>