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EFCA426-4CEA-46D2-902A-9E458CBAD1B8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INQUIORT!$A$1:$H$160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6" l="1"/>
  <c r="G72" i="6"/>
  <c r="G71" i="6"/>
  <c r="G70" i="6"/>
  <c r="G69" i="6"/>
  <c r="G68" i="6"/>
  <c r="G67" i="6"/>
  <c r="G66" i="6"/>
  <c r="C7" i="3" l="1"/>
  <c r="C7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73" i="6" l="1"/>
  <c r="G74" i="6" s="1"/>
  <c r="G75" i="6" s="1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<sst xmlns="http://schemas.openxmlformats.org/spreadsheetml/2006/main" count="367" uniqueCount="205">
  <si>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</si>
  <si>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</si>
  <si>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</si>
  <si>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</si>
  <si>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</si>
  <si>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</si>
  <si>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</si>
  <si>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</si>
  <si>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</si>
  <si>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</si>
  <si>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</si>
  <si>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</si>
  <si>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</si>
  <si>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</si>
  <si>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</si>
  <si>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</si>
  <si>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</si>
  <si>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</si>
  <si>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</si>
  <si>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</si>
  <si>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</si>
  <si>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</si>
  <si>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</si>
  <si>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</si>
  <si>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</si>
  <si>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</si>
  <si>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</si>
  <si>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</si>
  <si>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</si>
  <si>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</si>
  <si>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</si>
  <si>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</si>
  <si>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</si>
  <si>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</si>
  <si>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</si>
  <si>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</si>
  <si>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</si>
  <si>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</si>
  <si>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</si>
  <si>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</si>
  <si>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</si>
  <si>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</si>
  <si>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</si>
  <si>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</si>
  <si>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</si>
  <si>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</si>
  <si>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</si>
  <si>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</si>
  <si>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</si>
  <si>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</si>
  <si>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</si>
  <si>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</si>
  <si>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</si>
  <si>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</si>
  <si>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</si>
  <si>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</si>
  <si>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</si>
  <si>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</si>
  <si>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</si>
  <si>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</si>
  <si>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</si>
  <si>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</si>
  <si>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</si>
  <si>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</si>
  <si>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</si>
  <si>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</si>
  <si>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</si>
  <si>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</si>
  <si>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</si>
  <si>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</si>
  <si>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</si>
  <si>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</si>
  <si>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</si>
  <si>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</si>
  <si>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</si>
  <si>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</si>
  <si>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</si>
  <si>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</si>
  <si>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</si>
  <si>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</si>
  <si>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</si>
  <si>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</si>
  <si>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</si>
  <si>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</si>
  <si>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</si>
  <si>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</si>
  <si>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</si>
  <si>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</si>
  <si>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</si>
  <si>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</si>
  <si>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</si>
  <si>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</si>
  <si>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</si>
  <si>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</si>
  <si>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</si>
  <si>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</si>
  <si>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</si>
  <si>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</si>
  <si>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</si>
  <si>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</si>
  <si>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</si>
  <si>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</si>
  <si>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</si>
  <si>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</si>
  <si>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</si>
  <si>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</si>
  <si>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</si>
  <si>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</si>
  <si>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</si>
  <si>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</si>
  <si>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</si>
  <si>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</si>
  <si>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</si>
  <si>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</si>
  <si>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</si>
  <si>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</si>
  <si>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</si>
  <si>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</si>
  <si>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</si>
  <si>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</si>
  <si>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</si>
  <si>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</si>
  <si>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</si>
  <si>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</si>
  <si>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</si>
  <si>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</si>
  <si>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</si>
  <si>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</si>
  <si>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</si>
  <si>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</si>
  <si>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</si>
  <si>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</si>
  <si>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</si>
  <si>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</si>
  <si>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</si>
  <si>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</si>
  <si>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</si>
  <si>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</si>
  <si>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</si>
  <si>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</si>
  <si>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</si>
  <si>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</si>
  <si>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</si>
  <si>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</si>
  <si>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</si>
  <si>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TEOTON SERVICIOS DE SALUD S.A.S.</t>
  </si>
  <si>
    <t>KM 1 1/2 VIA A SAMBORONDON</t>
  </si>
  <si>
    <t>DR. LAMA</t>
  </si>
  <si>
    <t xml:space="preserve">BUSTAMANTE ACEVEDO ANTONIO ALBERTO </t>
  </si>
  <si>
    <t>HUMANA</t>
  </si>
  <si>
    <t xml:space="preserve">  0990277583001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</si>
  <si>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</si>
  <si>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</si>
  <si>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</si>
  <si>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</si>
  <si>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</si>
  <si>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</si>
  <si>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</si>
  <si>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</si>
  <si>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</si>
  <si>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</si>
  <si>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</si>
  <si>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</si>
  <si>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</si>
  <si>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</si>
  <si>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</si>
  <si>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</si>
  <si>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</si>
  <si>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</si>
  <si>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</si>
  <si>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</si>
  <si>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</si>
  <si>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073520400</t>
  </si>
  <si>
    <t>J200435202</t>
  </si>
  <si>
    <t>CLAVO ELÁSTICO  (TEN) 1.5 * 400 MM TITANIO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</si>
  <si>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</si>
  <si>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</si>
  <si>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</si>
  <si>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</si>
  <si>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</si>
  <si>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</si>
  <si>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</si>
  <si>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</si>
  <si>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</si>
  <si>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</si>
  <si>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</si>
  <si>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</si>
  <si>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</si>
  <si>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</si>
  <si>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</si>
  <si>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</si>
  <si>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</si>
  <si>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</si>
  <si>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</si>
  <si>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</si>
  <si>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</si>
  <si>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</si>
  <si>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</si>
  <si>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</si>
  <si>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Motor </t>
  </si>
  <si>
    <t xml:space="preserve">Baterias </t>
  </si>
  <si>
    <t>INSTRUMENTAL TENS</t>
  </si>
  <si>
    <t>INSRUMENTADOR</t>
  </si>
  <si>
    <t>VERIFICADO POR:</t>
  </si>
  <si>
    <t>NEIQ144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</si>
</sst>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21" fillId="6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wrapText="1"/>
    </xf>
    <xf numFmtId="0" fontId="3" fillId="0" borderId="1" xfId="2" applyFont="1" applyBorder="1" applyAlignment="1">
      <alignment wrapText="1"/>
    </xf>
    <xf numFmtId="0" fontId="3" fillId="0" borderId="1" xfId="2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66" fontId="3" fillId="0" borderId="1" xfId="4" applyNumberFormat="1" applyFont="1" applyFill="1" applyBorder="1" applyAlignment="1">
      <alignment horizontal="right"/>
    </xf>
    <xf numFmtId="0" fontId="3" fillId="0" borderId="1" xfId="2" applyFont="1" applyBorder="1" applyAlignment="1">
      <alignment vertical="top" wrapText="1"/>
    </xf>
    <xf numFmtId="166" fontId="3" fillId="0" borderId="1" xfId="4" applyNumberFormat="1" applyFont="1" applyFill="1" applyBorder="1" applyAlignment="1">
      <alignment horizontal="center" vertical="center"/>
    </xf>
    <xf numFmtId="166" fontId="3" fillId="0" borderId="1" xfId="4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2" fillId="0" borderId="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center"/>
    </xf>
    <xf numFmtId="0" fontId="21" fillId="0" borderId="1" xfId="0" applyFont="1" applyBorder="1" applyAlignment="1">
      <alignment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0" fillId="0" borderId="0" xfId="0" applyFont="1" applyAlignment="1">
      <alignment horizontal="center"/>
    </xf>
  </cellXfs>
  <cellStyles count="5">
    <cellStyle name="Moneda [0]" xfId="1" builtinId="7"/>
    <cellStyle name="Moneda 2" xfId="4" xr:uid="{81B3D6DE-F4FA-46B7-A5C4-DD469C4E3AD9}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topLeftCell="A15" zoomScale="82" zoomScaleNormal="82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87" t="s">
        <v>119</v>
      </c>
      <c r="B2" s="87"/>
      <c r="C2" s="87"/>
      <c r="D2" s="87"/>
      <c r="E2" s="87"/>
      <c r="F2" s="87"/>
      <c r="G2" s="87"/>
      <c r="H2" s="87"/>
    </row>
    <row r="3" spans="1:16" s="22" customFormat="1" ht="20.100000000000001" customHeight="1" x14ac:dyDescent="0.25">
      <c r="A3" s="87" t="s">
        <v>120</v>
      </c>
      <c r="B3" s="87"/>
      <c r="C3" s="87"/>
      <c r="D3" s="87"/>
      <c r="E3" s="87"/>
      <c r="F3" s="87"/>
      <c r="G3" s="87"/>
      <c r="H3" s="87"/>
    </row>
    <row r="4" spans="1:16" s="22" customFormat="1" ht="20.100000000000001" customHeight="1" x14ac:dyDescent="0.25">
      <c r="A4" s="87" t="s">
        <v>121</v>
      </c>
      <c r="B4" s="87"/>
      <c r="C4" s="87"/>
      <c r="D4" s="87"/>
      <c r="E4" s="87"/>
      <c r="F4" s="87"/>
      <c r="G4" s="87"/>
      <c r="H4" s="87"/>
      <c r="O4" s="88"/>
      <c r="P4" s="88"/>
    </row>
    <row r="5" spans="1:16" s="22" customFormat="1" ht="20.100000000000001" customHeight="1" x14ac:dyDescent="0.2">
      <c r="O5" s="88"/>
      <c r="P5" s="88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7">
        <f ca="1">NOW()</f>
        <v>44807.551560416665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7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8">
        <v>220</v>
      </c>
      <c r="G23" s="59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8"/>
      <c r="G24" s="59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8"/>
      <c r="G25" s="59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8"/>
      <c r="G26" s="59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8"/>
      <c r="G27" s="59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8">
        <v>220</v>
      </c>
      <c r="G28" s="59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8">
        <v>220</v>
      </c>
      <c r="G29" s="59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8">
        <v>220</v>
      </c>
      <c r="G30" s="59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8">
        <v>220</v>
      </c>
      <c r="G31" s="59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8">
        <v>220</v>
      </c>
      <c r="G32" s="59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8">
        <v>220</v>
      </c>
      <c r="G33" s="59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8">
        <v>220</v>
      </c>
      <c r="G34" s="59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8">
        <v>220</v>
      </c>
      <c r="G35" s="59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8">
        <v>220</v>
      </c>
      <c r="G36" s="59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8">
        <v>220</v>
      </c>
      <c r="G37" s="59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8">
        <v>220</v>
      </c>
      <c r="G38" s="59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8">
        <v>220</v>
      </c>
      <c r="G39" s="59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8">
        <v>220</v>
      </c>
      <c r="G40" s="59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8">
        <v>220</v>
      </c>
      <c r="G41" s="59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8">
        <v>220</v>
      </c>
      <c r="G42" s="59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8">
        <v>220</v>
      </c>
      <c r="G43" s="59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8">
        <v>220</v>
      </c>
      <c r="G44" s="59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8">
        <v>220</v>
      </c>
      <c r="G45" s="59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8">
        <v>220</v>
      </c>
      <c r="G46" s="59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8">
        <v>220</v>
      </c>
      <c r="G47" s="59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8">
        <v>220</v>
      </c>
      <c r="G48" s="59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8">
        <v>220</v>
      </c>
      <c r="G49" s="59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8">
        <v>220</v>
      </c>
      <c r="G50" s="59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8">
        <v>220</v>
      </c>
      <c r="G51" s="59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8">
        <v>220</v>
      </c>
      <c r="G52" s="59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8">
        <v>220</v>
      </c>
      <c r="G53" s="59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8">
        <v>220</v>
      </c>
      <c r="G54" s="59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8">
        <v>220</v>
      </c>
      <c r="G55" s="59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8">
        <v>220</v>
      </c>
      <c r="G56" s="59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8">
        <v>220</v>
      </c>
      <c r="G57" s="59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8">
        <v>220</v>
      </c>
      <c r="G58" s="59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8">
        <v>220</v>
      </c>
      <c r="G59" s="59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8">
        <v>220</v>
      </c>
      <c r="G60" s="59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8">
        <v>220</v>
      </c>
      <c r="G61" s="59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8">
        <v>220</v>
      </c>
      <c r="G62" s="59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8">
        <v>220</v>
      </c>
      <c r="G63" s="59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8">
        <v>220</v>
      </c>
      <c r="G64" s="59">
        <f t="shared" si="0"/>
        <v>0</v>
      </c>
    </row>
    <row r="65" spans="1:7" ht="20.100000000000001" customHeight="1" x14ac:dyDescent="0.25">
      <c r="A65" s="60"/>
      <c r="B65" s="61"/>
      <c r="C65" s="15"/>
      <c r="D65" s="62"/>
      <c r="F65" s="65" t="s">
        <v>142</v>
      </c>
      <c r="G65" s="66">
        <f>SUM(G23:G64)</f>
        <v>22880</v>
      </c>
    </row>
    <row r="66" spans="1:7" ht="20.100000000000001" customHeight="1" x14ac:dyDescent="0.25">
      <c r="A66" s="60"/>
      <c r="B66" s="61"/>
      <c r="C66" s="15"/>
      <c r="D66" s="62"/>
      <c r="F66" s="65" t="s">
        <v>143</v>
      </c>
      <c r="G66" s="66">
        <f>+G65*0.12</f>
        <v>2745.6</v>
      </c>
    </row>
    <row r="67" spans="1:7" ht="20.100000000000001" customHeight="1" x14ac:dyDescent="0.25">
      <c r="A67" s="60"/>
      <c r="B67" s="61"/>
      <c r="C67" s="15"/>
      <c r="D67" s="62"/>
      <c r="F67" s="65" t="s">
        <v>144</v>
      </c>
      <c r="G67" s="66">
        <f>+G65+G66</f>
        <v>25625.599999999999</v>
      </c>
    </row>
    <row r="68" spans="1:7" ht="20.100000000000001" customHeight="1" x14ac:dyDescent="0.2">
      <c r="A68" s="60"/>
      <c r="B68" s="61"/>
      <c r="C68" s="15"/>
      <c r="D68" s="62"/>
      <c r="F68" s="63"/>
      <c r="G68" s="64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89" t="s">
        <v>59</v>
      </c>
      <c r="C70" s="89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90" t="s">
        <v>66</v>
      </c>
      <c r="C95" s="91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P161"/>
  <sheetViews>
    <sheetView showGridLines="0" tabSelected="1" view="pageBreakPreview" zoomScale="60" zoomScaleNormal="70" workbookViewId="0">
      <selection activeCell="H1" sqref="H1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customFormat="1" ht="24" customHeight="1" x14ac:dyDescent="0.25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18" x14ac:dyDescent="0.25">
      <c r="A2" s="87" t="s">
        <v>0</v>
      </c>
      <c r="B2" s="87"/>
      <c r="C2" s="87"/>
      <c r="D2" s="87"/>
      <c r="E2" s="87"/>
      <c r="F2" s="87"/>
      <c r="G2" s="87"/>
      <c r="H2" s="54"/>
      <c r="I2" s="54"/>
      <c r="J2" s="54"/>
      <c r="K2" s="54"/>
      <c r="L2" s="55"/>
      <c r="M2" s="56"/>
    </row>
    <row r="3" spans="1:16" customFormat="1" ht="23.25" x14ac:dyDescent="0.35">
      <c r="A3" s="87" t="s">
        <v>1</v>
      </c>
      <c r="B3" s="87"/>
      <c r="C3" s="87"/>
      <c r="D3" s="87"/>
      <c r="E3" s="87"/>
      <c r="F3" s="87"/>
      <c r="G3" s="87"/>
      <c r="H3" s="57"/>
      <c r="I3" s="57"/>
      <c r="J3" s="57"/>
      <c r="K3" s="57"/>
      <c r="L3" s="57"/>
      <c r="M3" s="57"/>
    </row>
    <row r="4" spans="1:16" customFormat="1" ht="23.25" x14ac:dyDescent="0.35">
      <c r="A4" s="92" t="s">
        <v>121</v>
      </c>
      <c r="B4" s="92"/>
      <c r="C4" s="92"/>
      <c r="D4" s="92"/>
      <c r="E4" s="92"/>
      <c r="F4" s="92"/>
      <c r="G4" s="92"/>
      <c r="H4" s="57"/>
      <c r="I4" s="57"/>
      <c r="J4" s="57"/>
      <c r="K4" s="57"/>
      <c r="L4" s="57"/>
      <c r="M4" s="57"/>
      <c r="N4" s="22"/>
      <c r="O4" s="88"/>
      <c r="P4" s="88"/>
    </row>
    <row r="5" spans="1:16" s="22" customFormat="1" ht="20.100000000000001" customHeight="1" x14ac:dyDescent="0.2">
      <c r="O5" s="88"/>
      <c r="P5" s="88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7">
        <f ca="1">NOW()</f>
        <v>44807.551560416665</v>
      </c>
      <c r="D7" s="37" t="s">
        <v>123</v>
      </c>
      <c r="E7" s="68" t="s">
        <v>204</v>
      </c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 t="s">
        <v>145</v>
      </c>
      <c r="D9" s="41" t="s">
        <v>125</v>
      </c>
      <c r="E9" s="69" t="s">
        <v>150</v>
      </c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 t="s">
        <v>146</v>
      </c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7">
        <v>44807</v>
      </c>
      <c r="D13" s="41" t="s">
        <v>129</v>
      </c>
      <c r="E13" s="46">
        <v>0.70833333333333337</v>
      </c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 t="s">
        <v>147</v>
      </c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 t="s">
        <v>148</v>
      </c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86" t="s">
        <v>149</v>
      </c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/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8">
        <v>220</v>
      </c>
      <c r="G23" s="59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8">
        <v>220</v>
      </c>
      <c r="G24" s="59">
        <f t="shared" ref="G24:G64" si="0">(D24*F24)</f>
        <v>660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8">
        <v>220</v>
      </c>
      <c r="G25" s="59">
        <f t="shared" si="0"/>
        <v>660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8">
        <v>220</v>
      </c>
      <c r="G26" s="59">
        <f t="shared" si="0"/>
        <v>660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8">
        <v>220</v>
      </c>
      <c r="G27" s="59">
        <f t="shared" si="0"/>
        <v>440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8">
        <v>220</v>
      </c>
      <c r="G28" s="59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8">
        <v>220</v>
      </c>
      <c r="G29" s="59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8">
        <v>220</v>
      </c>
      <c r="G30" s="59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8">
        <v>220</v>
      </c>
      <c r="G31" s="59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8">
        <v>220</v>
      </c>
      <c r="G32" s="59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8">
        <v>220</v>
      </c>
      <c r="G33" s="59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8">
        <v>220</v>
      </c>
      <c r="G34" s="59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8">
        <v>220</v>
      </c>
      <c r="G35" s="59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8">
        <v>220</v>
      </c>
      <c r="G36" s="59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8">
        <v>220</v>
      </c>
      <c r="G37" s="59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8">
        <v>220</v>
      </c>
      <c r="G38" s="59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8">
        <v>220</v>
      </c>
      <c r="G39" s="59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8">
        <v>220</v>
      </c>
      <c r="G40" s="59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8">
        <v>220</v>
      </c>
      <c r="G41" s="59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8">
        <v>220</v>
      </c>
      <c r="G42" s="59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8">
        <v>220</v>
      </c>
      <c r="G43" s="59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8">
        <v>220</v>
      </c>
      <c r="G44" s="59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8">
        <v>220</v>
      </c>
      <c r="G45" s="59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8">
        <v>220</v>
      </c>
      <c r="G46" s="59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8">
        <v>220</v>
      </c>
      <c r="G47" s="59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8">
        <v>220</v>
      </c>
      <c r="G48" s="59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8">
        <v>220</v>
      </c>
      <c r="G49" s="59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8">
        <v>220</v>
      </c>
      <c r="G50" s="59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8">
        <v>220</v>
      </c>
      <c r="G51" s="59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8">
        <v>220</v>
      </c>
      <c r="G52" s="59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8">
        <v>220</v>
      </c>
      <c r="G53" s="59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8">
        <v>220</v>
      </c>
      <c r="G54" s="59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8">
        <v>220</v>
      </c>
      <c r="G55" s="59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8">
        <v>220</v>
      </c>
      <c r="G56" s="59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8">
        <v>220</v>
      </c>
      <c r="G57" s="59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8">
        <v>220</v>
      </c>
      <c r="G58" s="59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8">
        <v>220</v>
      </c>
      <c r="G59" s="59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8">
        <v>220</v>
      </c>
      <c r="G60" s="59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8">
        <v>220</v>
      </c>
      <c r="G61" s="59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8">
        <v>220</v>
      </c>
      <c r="G62" s="59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8">
        <v>220</v>
      </c>
      <c r="G63" s="59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8">
        <v>220</v>
      </c>
      <c r="G64" s="59">
        <f t="shared" si="0"/>
        <v>0</v>
      </c>
    </row>
    <row r="65" spans="1:7" ht="20.100000000000001" customHeight="1" x14ac:dyDescent="0.2">
      <c r="A65" s="74" t="s">
        <v>172</v>
      </c>
      <c r="B65" s="71" t="s">
        <v>173</v>
      </c>
      <c r="C65" s="76" t="s">
        <v>174</v>
      </c>
      <c r="D65" s="73">
        <v>2</v>
      </c>
      <c r="E65" s="72"/>
      <c r="F65" s="77">
        <v>150</v>
      </c>
      <c r="G65" s="75">
        <f>+D65*F65</f>
        <v>300</v>
      </c>
    </row>
    <row r="66" spans="1:7" ht="20.100000000000001" customHeight="1" x14ac:dyDescent="0.2">
      <c r="A66" s="70" t="s">
        <v>151</v>
      </c>
      <c r="B66" s="71" t="s">
        <v>152</v>
      </c>
      <c r="C66" s="76" t="s">
        <v>153</v>
      </c>
      <c r="D66" s="73">
        <v>2</v>
      </c>
      <c r="E66" s="72"/>
      <c r="F66" s="77">
        <v>150</v>
      </c>
      <c r="G66" s="75">
        <f t="shared" ref="G66:G72" si="1">+D66*F66</f>
        <v>300</v>
      </c>
    </row>
    <row r="67" spans="1:7" ht="20.100000000000001" customHeight="1" x14ac:dyDescent="0.2">
      <c r="A67" s="74" t="s">
        <v>154</v>
      </c>
      <c r="B67" s="71" t="s">
        <v>155</v>
      </c>
      <c r="C67" s="76" t="s">
        <v>156</v>
      </c>
      <c r="D67" s="73">
        <v>2</v>
      </c>
      <c r="E67" s="72"/>
      <c r="F67" s="77">
        <v>150</v>
      </c>
      <c r="G67" s="75">
        <f t="shared" si="1"/>
        <v>300</v>
      </c>
    </row>
    <row r="68" spans="1:7" ht="20.100000000000001" customHeight="1" x14ac:dyDescent="0.2">
      <c r="A68" s="70" t="s">
        <v>157</v>
      </c>
      <c r="B68" s="71" t="s">
        <v>158</v>
      </c>
      <c r="C68" s="76" t="s">
        <v>159</v>
      </c>
      <c r="D68" s="73">
        <v>2</v>
      </c>
      <c r="E68" s="72"/>
      <c r="F68" s="77">
        <v>150</v>
      </c>
      <c r="G68" s="75">
        <f t="shared" si="1"/>
        <v>300</v>
      </c>
    </row>
    <row r="69" spans="1:7" ht="20.100000000000001" customHeight="1" x14ac:dyDescent="0.2">
      <c r="A69" s="74" t="s">
        <v>160</v>
      </c>
      <c r="B69" s="71" t="s">
        <v>161</v>
      </c>
      <c r="C69" s="76" t="s">
        <v>162</v>
      </c>
      <c r="D69" s="73">
        <v>2</v>
      </c>
      <c r="E69" s="72"/>
      <c r="F69" s="77">
        <v>150</v>
      </c>
      <c r="G69" s="75">
        <f t="shared" si="1"/>
        <v>300</v>
      </c>
    </row>
    <row r="70" spans="1:7" ht="20.100000000000001" customHeight="1" x14ac:dyDescent="0.2">
      <c r="A70" s="74" t="s">
        <v>163</v>
      </c>
      <c r="B70" s="71" t="s">
        <v>164</v>
      </c>
      <c r="C70" s="76" t="s">
        <v>165</v>
      </c>
      <c r="D70" s="73">
        <v>2</v>
      </c>
      <c r="E70" s="72"/>
      <c r="F70" s="77">
        <v>150</v>
      </c>
      <c r="G70" s="75">
        <f t="shared" si="1"/>
        <v>300</v>
      </c>
    </row>
    <row r="71" spans="1:7" ht="20.100000000000001" customHeight="1" x14ac:dyDescent="0.2">
      <c r="A71" s="70" t="s">
        <v>166</v>
      </c>
      <c r="B71" s="71" t="s">
        <v>167</v>
      </c>
      <c r="C71" s="76" t="s">
        <v>168</v>
      </c>
      <c r="D71" s="73">
        <v>4</v>
      </c>
      <c r="E71" s="72"/>
      <c r="F71" s="77">
        <v>50</v>
      </c>
      <c r="G71" s="75">
        <f t="shared" si="1"/>
        <v>200</v>
      </c>
    </row>
    <row r="72" spans="1:7" ht="30" x14ac:dyDescent="0.2">
      <c r="A72" s="70" t="s">
        <v>169</v>
      </c>
      <c r="B72" s="71" t="s">
        <v>170</v>
      </c>
      <c r="C72" s="76" t="s">
        <v>171</v>
      </c>
      <c r="D72" s="73">
        <v>4</v>
      </c>
      <c r="E72" s="72"/>
      <c r="F72" s="78">
        <v>50</v>
      </c>
      <c r="G72" s="75">
        <f t="shared" si="1"/>
        <v>200</v>
      </c>
    </row>
    <row r="73" spans="1:7" ht="20.100000000000001" customHeight="1" x14ac:dyDescent="0.25">
      <c r="A73" s="60"/>
      <c r="B73" s="61"/>
      <c r="C73" s="15"/>
      <c r="D73" s="62"/>
      <c r="F73" s="65" t="s">
        <v>142</v>
      </c>
      <c r="G73" s="66">
        <f>SUM(G23:G72)</f>
        <v>27500</v>
      </c>
    </row>
    <row r="74" spans="1:7" ht="20.100000000000001" customHeight="1" x14ac:dyDescent="0.25">
      <c r="A74" s="60"/>
      <c r="B74" s="61"/>
      <c r="C74" s="15"/>
      <c r="D74" s="62"/>
      <c r="F74" s="65" t="s">
        <v>143</v>
      </c>
      <c r="G74" s="66">
        <f>+G73*0.12</f>
        <v>3300</v>
      </c>
    </row>
    <row r="75" spans="1:7" ht="20.100000000000001" customHeight="1" x14ac:dyDescent="0.25">
      <c r="A75" s="60"/>
      <c r="B75" s="61"/>
      <c r="C75" s="15"/>
      <c r="D75" s="62"/>
      <c r="F75" s="65" t="s">
        <v>144</v>
      </c>
      <c r="G75" s="66">
        <f>+G73+G74</f>
        <v>30800</v>
      </c>
    </row>
    <row r="76" spans="1:7" ht="20.100000000000001" customHeight="1" x14ac:dyDescent="0.2">
      <c r="A76" s="7"/>
      <c r="B76" s="11"/>
      <c r="C76" s="11"/>
      <c r="D76" s="11"/>
      <c r="E76" s="11"/>
      <c r="F76" s="31"/>
      <c r="G76" s="32"/>
    </row>
    <row r="77" spans="1:7" ht="20.100000000000001" customHeight="1" x14ac:dyDescent="0.25">
      <c r="B77" s="89" t="s">
        <v>59</v>
      </c>
      <c r="C77" s="89"/>
      <c r="D77" s="6"/>
      <c r="E77" s="6"/>
    </row>
    <row r="78" spans="1:7" ht="20.100000000000001" customHeight="1" x14ac:dyDescent="0.2">
      <c r="A78" s="7"/>
      <c r="B78" s="8">
        <v>2</v>
      </c>
      <c r="C78" s="4" t="s">
        <v>46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47</v>
      </c>
      <c r="D79" s="15"/>
      <c r="E79" s="15"/>
    </row>
    <row r="80" spans="1:7" ht="20.100000000000001" customHeight="1" x14ac:dyDescent="0.2">
      <c r="A80" s="7"/>
      <c r="B80" s="8">
        <v>1</v>
      </c>
      <c r="C80" s="4" t="s">
        <v>48</v>
      </c>
      <c r="D80" s="15"/>
      <c r="E80" s="15"/>
    </row>
    <row r="81" spans="1:5" ht="20.100000000000001" customHeight="1" x14ac:dyDescent="0.2">
      <c r="A81" s="7"/>
      <c r="B81" s="8"/>
      <c r="C81" s="12" t="s">
        <v>49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50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8">
        <v>5</v>
      </c>
      <c r="C94" s="4" t="s">
        <v>65</v>
      </c>
      <c r="D94" s="15"/>
      <c r="E94" s="15"/>
    </row>
    <row r="95" spans="1:5" ht="20.100000000000001" customHeight="1" x14ac:dyDescent="0.2">
      <c r="A95" s="7"/>
      <c r="B95" s="8"/>
      <c r="C95" s="12" t="s">
        <v>51</v>
      </c>
      <c r="D95" s="16"/>
      <c r="E95" s="16"/>
    </row>
    <row r="96" spans="1:5" ht="20.100000000000001" customHeight="1" x14ac:dyDescent="0.2">
      <c r="A96" s="7"/>
      <c r="B96" s="8">
        <v>1</v>
      </c>
      <c r="C96" s="4" t="s">
        <v>60</v>
      </c>
      <c r="D96" s="15"/>
      <c r="E96" s="15"/>
    </row>
    <row r="97" spans="1:5" ht="20.100000000000001" customHeight="1" x14ac:dyDescent="0.2">
      <c r="A97" s="7"/>
      <c r="B97" s="8">
        <v>1</v>
      </c>
      <c r="C97" s="4" t="s">
        <v>61</v>
      </c>
      <c r="D97" s="15"/>
      <c r="E97" s="15"/>
    </row>
    <row r="98" spans="1:5" ht="20.100000000000001" customHeight="1" x14ac:dyDescent="0.2">
      <c r="A98" s="7"/>
      <c r="B98" s="8">
        <v>1</v>
      </c>
      <c r="C98" s="4" t="s">
        <v>63</v>
      </c>
      <c r="D98" s="15"/>
      <c r="E98" s="15"/>
    </row>
    <row r="99" spans="1:5" ht="20.100000000000001" customHeight="1" x14ac:dyDescent="0.2">
      <c r="A99" s="7"/>
      <c r="B99" s="8">
        <v>1</v>
      </c>
      <c r="C99" s="4" t="s">
        <v>62</v>
      </c>
      <c r="D99" s="15"/>
      <c r="E99" s="15"/>
    </row>
    <row r="100" spans="1:5" ht="20.100000000000001" customHeight="1" x14ac:dyDescent="0.2">
      <c r="A100" s="7"/>
      <c r="B100" s="8">
        <v>1</v>
      </c>
      <c r="C100" s="4" t="s">
        <v>64</v>
      </c>
      <c r="D100" s="15"/>
      <c r="E100" s="15"/>
    </row>
    <row r="101" spans="1:5" ht="20.100000000000001" customHeight="1" x14ac:dyDescent="0.2">
      <c r="A101" s="7"/>
      <c r="B101" s="5">
        <v>4</v>
      </c>
      <c r="C101" s="4" t="s">
        <v>65</v>
      </c>
      <c r="D101" s="15"/>
      <c r="E101" s="15"/>
    </row>
    <row r="102" spans="1:5" ht="20.100000000000001" customHeight="1" x14ac:dyDescent="0.2">
      <c r="A102" s="7"/>
      <c r="B102" s="90" t="s">
        <v>66</v>
      </c>
      <c r="C102" s="91"/>
      <c r="D102" s="17"/>
      <c r="E102" s="17"/>
    </row>
    <row r="103" spans="1:5" ht="20.100000000000001" customHeight="1" x14ac:dyDescent="0.2">
      <c r="A103" s="7"/>
      <c r="B103" s="10">
        <v>1</v>
      </c>
      <c r="C103" s="9" t="s">
        <v>52</v>
      </c>
      <c r="D103" s="15"/>
      <c r="E103" s="15"/>
    </row>
    <row r="104" spans="1:5" ht="20.100000000000001" customHeight="1" x14ac:dyDescent="0.2">
      <c r="A104" s="7"/>
      <c r="B104" s="10">
        <v>3</v>
      </c>
      <c r="C104" s="9" t="s">
        <v>53</v>
      </c>
      <c r="D104" s="15"/>
      <c r="E104" s="15"/>
    </row>
    <row r="105" spans="1:5" ht="20.100000000000001" customHeight="1" x14ac:dyDescent="0.2">
      <c r="A105" s="7"/>
      <c r="B105" s="10">
        <v>2</v>
      </c>
      <c r="C105" s="9" t="s">
        <v>6</v>
      </c>
      <c r="D105" s="15"/>
      <c r="E105" s="15"/>
    </row>
    <row r="106" spans="1:5" ht="20.100000000000001" customHeight="1" x14ac:dyDescent="0.2">
      <c r="A106" s="7"/>
      <c r="B106" s="10">
        <v>1</v>
      </c>
      <c r="C106" s="9" t="s">
        <v>54</v>
      </c>
      <c r="D106" s="15"/>
      <c r="E106" s="15"/>
    </row>
    <row r="107" spans="1:5" ht="20.100000000000001" customHeight="1" x14ac:dyDescent="0.2">
      <c r="A107" s="7"/>
      <c r="B107" s="10">
        <v>1</v>
      </c>
      <c r="C107" s="9" t="s">
        <v>67</v>
      </c>
      <c r="D107" s="15"/>
      <c r="E107" s="15"/>
    </row>
    <row r="108" spans="1:5" ht="20.100000000000001" customHeight="1" x14ac:dyDescent="0.2">
      <c r="A108" s="7"/>
      <c r="B108" s="10">
        <v>1</v>
      </c>
      <c r="C108" s="9" t="s">
        <v>68</v>
      </c>
      <c r="D108" s="15"/>
      <c r="E108" s="15"/>
    </row>
    <row r="109" spans="1:5" ht="20.100000000000001" customHeight="1" x14ac:dyDescent="0.2">
      <c r="A109" s="7"/>
      <c r="B109" s="10">
        <v>1</v>
      </c>
      <c r="C109" s="9" t="s">
        <v>69</v>
      </c>
      <c r="D109" s="15"/>
      <c r="E109" s="15"/>
    </row>
    <row r="110" spans="1:5" ht="20.100000000000001" customHeight="1" x14ac:dyDescent="0.2">
      <c r="A110" s="7"/>
      <c r="B110" s="10">
        <v>1</v>
      </c>
      <c r="C110" s="9" t="s">
        <v>70</v>
      </c>
      <c r="D110" s="15"/>
      <c r="E110" s="15"/>
    </row>
    <row r="111" spans="1:5" ht="20.100000000000001" customHeight="1" x14ac:dyDescent="0.2">
      <c r="A111" s="7"/>
      <c r="B111" s="10">
        <v>1</v>
      </c>
      <c r="C111" s="9" t="s">
        <v>71</v>
      </c>
      <c r="D111" s="15"/>
      <c r="E111" s="15"/>
    </row>
    <row r="112" spans="1:5" ht="20.100000000000001" customHeight="1" x14ac:dyDescent="0.2">
      <c r="A112" s="7"/>
    </row>
    <row r="113" spans="1:5" ht="20.100000000000001" customHeight="1" x14ac:dyDescent="0.2">
      <c r="A113" s="11"/>
      <c r="B113" s="5">
        <v>1</v>
      </c>
      <c r="C113" s="4" t="s">
        <v>55</v>
      </c>
      <c r="D113" s="15"/>
      <c r="E113" s="15"/>
    </row>
    <row r="114" spans="1:5" ht="20.100000000000001" customHeight="1" x14ac:dyDescent="0.2">
      <c r="A114" s="11"/>
      <c r="B114" s="5">
        <v>4</v>
      </c>
      <c r="C114" s="4" t="s">
        <v>56</v>
      </c>
      <c r="D114" s="15"/>
      <c r="E114" s="15"/>
    </row>
    <row r="115" spans="1:5" ht="20.100000000000001" customHeight="1" x14ac:dyDescent="0.2">
      <c r="A115" s="11"/>
      <c r="B115" s="5">
        <v>1</v>
      </c>
      <c r="C115" s="4" t="s">
        <v>57</v>
      </c>
      <c r="D115" s="15"/>
      <c r="E115" s="15"/>
    </row>
    <row r="116" spans="1:5" ht="20.100000000000001" customHeight="1" x14ac:dyDescent="0.2">
      <c r="A116" s="11"/>
      <c r="B116" s="5">
        <v>2</v>
      </c>
      <c r="C116" s="4" t="s">
        <v>5</v>
      </c>
      <c r="D116" s="15"/>
      <c r="E116" s="15"/>
    </row>
    <row r="117" spans="1:5" ht="20.100000000000001" customHeight="1" x14ac:dyDescent="0.2">
      <c r="A117" s="11"/>
      <c r="B117" s="5">
        <v>1</v>
      </c>
      <c r="C117" s="4" t="s">
        <v>58</v>
      </c>
      <c r="D117" s="15"/>
      <c r="E117" s="15"/>
    </row>
    <row r="118" spans="1:5" ht="20.100000000000001" customHeight="1" x14ac:dyDescent="0.2">
      <c r="A118" s="11"/>
      <c r="B118" s="11"/>
      <c r="C118" s="15"/>
      <c r="D118" s="15"/>
      <c r="E118" s="15"/>
    </row>
    <row r="119" spans="1:5" ht="20.100000000000001" customHeight="1" x14ac:dyDescent="0.2">
      <c r="A119" s="11"/>
      <c r="B119" s="90" t="s">
        <v>201</v>
      </c>
      <c r="C119" s="91"/>
      <c r="D119" s="15"/>
      <c r="E119" s="15"/>
    </row>
    <row r="120" spans="1:5" ht="20.100000000000001" customHeight="1" x14ac:dyDescent="0.25">
      <c r="A120" s="11"/>
      <c r="B120" s="79"/>
      <c r="C120" s="79" t="s">
        <v>175</v>
      </c>
      <c r="D120" s="15"/>
      <c r="E120" s="15"/>
    </row>
    <row r="121" spans="1:5" ht="20.100000000000001" customHeight="1" x14ac:dyDescent="0.25">
      <c r="A121" s="11"/>
      <c r="B121" s="79">
        <v>2</v>
      </c>
      <c r="C121" s="80" t="s">
        <v>176</v>
      </c>
      <c r="D121" s="15"/>
      <c r="E121" s="15"/>
    </row>
    <row r="122" spans="1:5" ht="20.100000000000001" customHeight="1" x14ac:dyDescent="0.25">
      <c r="A122" s="11"/>
      <c r="B122" s="79">
        <v>1</v>
      </c>
      <c r="C122" s="80" t="s">
        <v>177</v>
      </c>
      <c r="D122" s="15"/>
      <c r="E122" s="15"/>
    </row>
    <row r="123" spans="1:5" ht="20.100000000000001" customHeight="1" x14ac:dyDescent="0.25">
      <c r="A123" s="11"/>
      <c r="B123" s="79">
        <v>1</v>
      </c>
      <c r="C123" s="80" t="s">
        <v>178</v>
      </c>
      <c r="D123" s="15"/>
      <c r="E123" s="15"/>
    </row>
    <row r="124" spans="1:5" ht="20.100000000000001" customHeight="1" x14ac:dyDescent="0.25">
      <c r="A124" s="11"/>
      <c r="B124" s="79">
        <v>1</v>
      </c>
      <c r="C124" s="80" t="s">
        <v>179</v>
      </c>
      <c r="D124" s="15"/>
      <c r="E124" s="15"/>
    </row>
    <row r="125" spans="1:5" ht="20.100000000000001" customHeight="1" x14ac:dyDescent="0.25">
      <c r="A125" s="11"/>
      <c r="B125" s="79">
        <v>1</v>
      </c>
      <c r="C125" s="80" t="s">
        <v>180</v>
      </c>
      <c r="D125" s="15"/>
      <c r="E125" s="15"/>
    </row>
    <row r="126" spans="1:5" ht="20.100000000000001" customHeight="1" x14ac:dyDescent="0.25">
      <c r="A126" s="11"/>
      <c r="B126" s="79" t="s">
        <v>181</v>
      </c>
      <c r="C126" s="80" t="s">
        <v>182</v>
      </c>
      <c r="D126" s="15"/>
      <c r="E126" s="15"/>
    </row>
    <row r="127" spans="1:5" ht="20.100000000000001" customHeight="1" x14ac:dyDescent="0.25">
      <c r="A127" s="11"/>
      <c r="B127" s="79">
        <v>1</v>
      </c>
      <c r="C127" s="80" t="s">
        <v>183</v>
      </c>
      <c r="D127" s="15"/>
      <c r="E127" s="15"/>
    </row>
    <row r="128" spans="1:5" ht="20.100000000000001" customHeight="1" x14ac:dyDescent="0.25">
      <c r="A128" s="11"/>
      <c r="B128" s="79">
        <v>3</v>
      </c>
      <c r="C128" s="80" t="s">
        <v>184</v>
      </c>
      <c r="D128" s="15"/>
      <c r="E128" s="15"/>
    </row>
    <row r="129" spans="1:5" ht="20.100000000000001" customHeight="1" x14ac:dyDescent="0.25">
      <c r="A129" s="11"/>
      <c r="B129" s="79">
        <v>1</v>
      </c>
      <c r="C129" s="80" t="s">
        <v>185</v>
      </c>
      <c r="D129" s="15"/>
      <c r="E129" s="15"/>
    </row>
    <row r="130" spans="1:5" ht="20.100000000000001" customHeight="1" x14ac:dyDescent="0.25">
      <c r="A130" s="11"/>
      <c r="B130" s="79">
        <v>4</v>
      </c>
      <c r="C130" s="80" t="s">
        <v>186</v>
      </c>
      <c r="D130" s="15"/>
      <c r="E130" s="15"/>
    </row>
    <row r="131" spans="1:5" ht="20.100000000000001" customHeight="1" x14ac:dyDescent="0.25">
      <c r="A131" s="11"/>
      <c r="B131" s="79">
        <v>1</v>
      </c>
      <c r="C131" s="80" t="s">
        <v>187</v>
      </c>
      <c r="D131" s="15"/>
      <c r="E131" s="15"/>
    </row>
    <row r="132" spans="1:5" ht="20.100000000000001" customHeight="1" x14ac:dyDescent="0.25">
      <c r="A132" s="11"/>
      <c r="B132" s="79"/>
      <c r="C132" s="79" t="s">
        <v>188</v>
      </c>
      <c r="D132" s="15"/>
      <c r="E132" s="15"/>
    </row>
    <row r="133" spans="1:5" ht="20.100000000000001" customHeight="1" x14ac:dyDescent="0.25">
      <c r="A133" s="11"/>
      <c r="B133" s="79">
        <v>1</v>
      </c>
      <c r="C133" s="80" t="s">
        <v>189</v>
      </c>
      <c r="D133" s="15"/>
      <c r="E133" s="15"/>
    </row>
    <row r="134" spans="1:5" ht="20.100000000000001" customHeight="1" x14ac:dyDescent="0.25">
      <c r="A134" s="11"/>
      <c r="B134" s="79">
        <v>1</v>
      </c>
      <c r="C134" s="80" t="s">
        <v>190</v>
      </c>
      <c r="D134" s="15"/>
      <c r="E134" s="15"/>
    </row>
    <row r="135" spans="1:5" ht="20.100000000000001" customHeight="1" x14ac:dyDescent="0.25">
      <c r="A135" s="11"/>
      <c r="B135" s="79">
        <v>1</v>
      </c>
      <c r="C135" s="80" t="s">
        <v>191</v>
      </c>
      <c r="D135" s="15"/>
      <c r="E135" s="15"/>
    </row>
    <row r="136" spans="1:5" ht="20.100000000000001" customHeight="1" x14ac:dyDescent="0.25">
      <c r="A136" s="11"/>
      <c r="B136" s="79">
        <v>1</v>
      </c>
      <c r="C136" s="80" t="s">
        <v>192</v>
      </c>
      <c r="D136" s="15"/>
      <c r="E136" s="15"/>
    </row>
    <row r="137" spans="1:5" ht="20.100000000000001" customHeight="1" x14ac:dyDescent="0.25">
      <c r="A137" s="11"/>
      <c r="B137" s="79">
        <v>1</v>
      </c>
      <c r="C137" s="80" t="s">
        <v>193</v>
      </c>
      <c r="D137" s="15"/>
      <c r="E137" s="15"/>
    </row>
    <row r="138" spans="1:5" ht="20.100000000000001" customHeight="1" x14ac:dyDescent="0.25">
      <c r="A138" s="11"/>
      <c r="B138" s="79">
        <v>1</v>
      </c>
      <c r="C138" s="80" t="s">
        <v>194</v>
      </c>
      <c r="D138" s="15"/>
      <c r="E138" s="15"/>
    </row>
    <row r="139" spans="1:5" ht="20.100000000000001" customHeight="1" x14ac:dyDescent="0.25">
      <c r="A139" s="11"/>
      <c r="B139" s="79">
        <v>1</v>
      </c>
      <c r="C139" s="80" t="s">
        <v>195</v>
      </c>
      <c r="D139" s="15"/>
      <c r="E139" s="15"/>
    </row>
    <row r="140" spans="1:5" ht="20.100000000000001" customHeight="1" x14ac:dyDescent="0.25">
      <c r="A140" s="11"/>
      <c r="B140" s="79">
        <v>2</v>
      </c>
      <c r="C140" s="80" t="s">
        <v>196</v>
      </c>
      <c r="D140" s="15"/>
      <c r="E140" s="15"/>
    </row>
    <row r="141" spans="1:5" ht="20.100000000000001" customHeight="1" x14ac:dyDescent="0.25">
      <c r="A141" s="11"/>
      <c r="B141" s="79">
        <v>1</v>
      </c>
      <c r="C141" s="80" t="s">
        <v>197</v>
      </c>
      <c r="D141" s="15"/>
      <c r="E141" s="15"/>
    </row>
    <row r="142" spans="1:5" ht="20.100000000000001" customHeight="1" x14ac:dyDescent="0.2">
      <c r="A142" s="11"/>
      <c r="B142" s="73"/>
      <c r="C142" s="72"/>
      <c r="D142" s="15"/>
      <c r="E142" s="15"/>
    </row>
    <row r="143" spans="1:5" ht="20.100000000000001" customHeight="1" x14ac:dyDescent="0.2">
      <c r="A143" s="11"/>
      <c r="B143" s="73">
        <v>1</v>
      </c>
      <c r="C143" s="72" t="s">
        <v>198</v>
      </c>
      <c r="D143" s="15"/>
      <c r="E143" s="15"/>
    </row>
    <row r="144" spans="1:5" ht="20.100000000000001" customHeight="1" x14ac:dyDescent="0.2">
      <c r="A144" s="11"/>
      <c r="B144" s="73">
        <v>1</v>
      </c>
      <c r="C144" s="72" t="s">
        <v>199</v>
      </c>
      <c r="D144" s="15"/>
      <c r="E144" s="15"/>
    </row>
    <row r="145" spans="1:6" ht="20.100000000000001" customHeight="1" x14ac:dyDescent="0.2">
      <c r="A145" s="11"/>
      <c r="B145" s="73">
        <v>2</v>
      </c>
      <c r="C145" s="72" t="s">
        <v>200</v>
      </c>
      <c r="D145" s="15"/>
      <c r="E145" s="15"/>
    </row>
    <row r="146" spans="1:6" ht="20.100000000000001" customHeight="1" x14ac:dyDescent="0.2">
      <c r="A146" s="11"/>
      <c r="B146" s="85"/>
      <c r="C146" s="83"/>
      <c r="D146" s="15"/>
      <c r="E146" s="15"/>
    </row>
    <row r="147" spans="1:6" ht="20.100000000000001" customHeight="1" x14ac:dyDescent="0.2">
      <c r="A147" s="11"/>
      <c r="B147" s="85"/>
      <c r="C147" s="83"/>
      <c r="D147" s="15"/>
      <c r="E147" s="15"/>
    </row>
    <row r="148" spans="1:6" ht="20.100000000000001" customHeight="1" x14ac:dyDescent="0.2">
      <c r="A148" s="11"/>
      <c r="B148" s="85"/>
      <c r="C148" s="83"/>
      <c r="D148" s="15"/>
      <c r="E148" s="15"/>
    </row>
    <row r="149" spans="1:6" ht="20.100000000000001" customHeight="1" thickBot="1" x14ac:dyDescent="0.3">
      <c r="A149" s="1" t="s">
        <v>134</v>
      </c>
      <c r="B149" s="1"/>
      <c r="C149" s="81"/>
      <c r="E149" s="7"/>
    </row>
    <row r="150" spans="1:6" ht="20.100000000000001" customHeight="1" x14ac:dyDescent="0.25">
      <c r="A150" s="1"/>
      <c r="B150" s="1"/>
      <c r="C150" s="1"/>
      <c r="E150" s="7"/>
    </row>
    <row r="151" spans="1:6" ht="20.100000000000001" customHeight="1" x14ac:dyDescent="0.25">
      <c r="A151" s="1"/>
      <c r="B151" s="1"/>
      <c r="C151" s="1"/>
      <c r="E151" s="7"/>
    </row>
    <row r="152" spans="1:6" ht="20.100000000000001" customHeight="1" x14ac:dyDescent="0.25">
      <c r="A152" s="1"/>
      <c r="B152" s="1"/>
      <c r="C152" s="1"/>
      <c r="D152" s="3"/>
      <c r="E152" s="1"/>
    </row>
    <row r="153" spans="1:6" ht="20.100000000000001" customHeight="1" thickBot="1" x14ac:dyDescent="0.3">
      <c r="A153" s="1" t="s">
        <v>135</v>
      </c>
      <c r="B153" s="1"/>
      <c r="C153" s="81"/>
      <c r="E153" s="7"/>
      <c r="F153" s="7"/>
    </row>
    <row r="154" spans="1:6" ht="20.100000000000001" customHeight="1" x14ac:dyDescent="0.25">
      <c r="A154" s="1"/>
      <c r="B154" s="1"/>
      <c r="C154" s="1"/>
      <c r="D154" s="3"/>
      <c r="E154" s="7"/>
      <c r="F154" s="7"/>
    </row>
    <row r="155" spans="1:6" ht="20.100000000000001" customHeight="1" x14ac:dyDescent="0.25">
      <c r="A155"/>
      <c r="B155"/>
      <c r="C155"/>
      <c r="E155" s="7"/>
      <c r="F155" s="7"/>
    </row>
    <row r="156" spans="1:6" ht="20.100000000000001" customHeight="1" x14ac:dyDescent="0.25">
      <c r="A156"/>
      <c r="B156"/>
      <c r="C156"/>
      <c r="E156" s="7"/>
      <c r="F156" s="7"/>
    </row>
    <row r="157" spans="1:6" ht="20.100000000000001" customHeight="1" thickBot="1" x14ac:dyDescent="0.3">
      <c r="A157" s="1" t="s">
        <v>202</v>
      </c>
      <c r="B157" s="1"/>
      <c r="C157" s="81"/>
      <c r="E157" s="7"/>
      <c r="F157" s="7"/>
    </row>
    <row r="158" spans="1:6" ht="20.100000000000001" customHeight="1" x14ac:dyDescent="0.25">
      <c r="A158" s="1"/>
      <c r="B158" s="1"/>
      <c r="C158" s="1"/>
      <c r="E158" s="7"/>
      <c r="F158" s="7"/>
    </row>
    <row r="159" spans="1:6" ht="20.100000000000001" customHeight="1" x14ac:dyDescent="0.2">
      <c r="A159" s="82"/>
      <c r="B159" s="82"/>
      <c r="C159" s="83"/>
    </row>
    <row r="160" spans="1:6" ht="20.100000000000001" customHeight="1" thickBot="1" x14ac:dyDescent="0.3">
      <c r="A160" s="1" t="s">
        <v>203</v>
      </c>
      <c r="B160" s="1"/>
      <c r="C160" s="81"/>
    </row>
    <row r="161" spans="1:3" ht="20.100000000000001" customHeight="1" x14ac:dyDescent="0.2">
      <c r="A161" s="84"/>
      <c r="B161" s="82"/>
      <c r="C161" s="83"/>
    </row>
  </sheetData>
  <mergeCells count="7">
    <mergeCell ref="O4:P5"/>
    <mergeCell ref="B77:C77"/>
    <mergeCell ref="B119:C119"/>
    <mergeCell ref="B102:C102"/>
    <mergeCell ref="A2:G2"/>
    <mergeCell ref="A3:G3"/>
    <mergeCell ref="A4:G4"/>
  </mergeCells>
  <pageMargins left="0.7" right="0.7" top="0.75" bottom="0.75" header="0.3" footer="0.3"/>
  <pageSetup paperSize="9" scale="3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2022-09-03T16:10:19Z</cp:lastPrinted>
  <dcterms:created xsi:type="dcterms:W3CDTF">2022-06-03T20:45:03Z</dcterms:created>
  <dcterms:modified xsi:type="dcterms:W3CDTF">2022-09-03T23:06:29Z</dcterms:modified>
</cp:coreProperties>
</file>