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76602400-27C9-4C97-86C1-58009925496D}" xr6:coauthVersionLast="47" xr6:coauthVersionMax="47" xr10:uidLastSave="{00000000-0000-0000-0000-000000000000}"/>
  <bookViews>
    <workbookView xWindow="-120" yWindow="-120" windowWidth="29040" windowHeight="15840" xr2:uid="{D5ABBD01-4AAD-4839-A0B5-CB5CB12B19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205" i="1"/>
  <c r="B159" i="1"/>
  <c r="B186" i="1"/>
  <c r="B177" i="1"/>
  <c r="B168" i="1"/>
  <c r="D129" i="1"/>
  <c r="D113" i="1"/>
  <c r="D99" i="1"/>
  <c r="D83" i="1"/>
  <c r="D61" i="1"/>
  <c r="D39" i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 l="1"/>
  <c r="G127" i="1"/>
  <c r="D150" i="1"/>
  <c r="G23" i="1"/>
  <c r="G130" i="1" s="1"/>
  <c r="G131" i="1" s="1"/>
  <c r="C7" i="1"/>
  <c r="G132" i="1" l="1"/>
</calcChain>
</file>

<file path=xl/sharedStrings.xml><?xml version="1.0" encoding="utf-8"?>
<sst xmlns="http://schemas.openxmlformats.org/spreadsheetml/2006/main" count="368" uniqueCount="331">
  <si>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</si>
  <si>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</si>
  <si>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</si>
  <si>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</si>
  <si>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</si>
  <si>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</si>
  <si>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</si>
  <si>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</si>
  <si>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</si>
  <si>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</si>
  <si>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</si>
  <si>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</si>
  <si>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</si>
  <si>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</si>
  <si>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OK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</si>
  <si>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</si>
  <si>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</si>
  <si>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</si>
  <si>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</si>
  <si>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</si>
  <si>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</si>
  <si>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</si>
  <si>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35L-CLCC-012-L</t>
  </si>
  <si>
    <t>J191204-L028</t>
  </si>
  <si>
    <t>Link Type Small,Left,1.8T</t>
  </si>
  <si>
    <t>35L-CLCC-113-L</t>
  </si>
  <si>
    <t>J210127-L033</t>
  </si>
  <si>
    <t>Link Type Medium,Left,1.8T</t>
  </si>
  <si>
    <t>35L-CLCC-213-L</t>
  </si>
  <si>
    <t>J210202-L015</t>
  </si>
  <si>
    <t>Link Type Large,Left,1.8T</t>
  </si>
  <si>
    <t>35L-CLCC-313-L</t>
  </si>
  <si>
    <t>R210202-L006</t>
  </si>
  <si>
    <t>Link Type Ex Large,Left,1.8T</t>
  </si>
  <si>
    <t>35M-CLCC-005-L</t>
  </si>
  <si>
    <t>J210202-L018</t>
  </si>
  <si>
    <t>MIPO Type Small,Left,1.8T</t>
  </si>
  <si>
    <t>35M-CLCC-106-L</t>
  </si>
  <si>
    <t>J210202-L019</t>
  </si>
  <si>
    <t>MIPO Type Medium,Left,1.8T</t>
  </si>
  <si>
    <t>35M-CLCC-206-L</t>
  </si>
  <si>
    <t>J210202-L020</t>
  </si>
  <si>
    <t>MIPO Type Large,Left,1.8T</t>
  </si>
  <si>
    <t>35M-CLCC-306-L</t>
  </si>
  <si>
    <t>J210127-L035</t>
  </si>
  <si>
    <t>MIPO Type Ex Large,Left,1.8T</t>
  </si>
  <si>
    <t>35L-CLCC-012-R</t>
  </si>
  <si>
    <t>R210205-L003</t>
  </si>
  <si>
    <t>Link Type Small,Right,1.8T</t>
  </si>
  <si>
    <t>35L-CLCC-113-R</t>
  </si>
  <si>
    <t>J210202-L016</t>
  </si>
  <si>
    <t>Link Type Medium,Right,1.8T</t>
  </si>
  <si>
    <t>35L-CLCC-213-R</t>
  </si>
  <si>
    <t>J210202-L017</t>
  </si>
  <si>
    <t>Link Type Large,Right,1.8T</t>
  </si>
  <si>
    <t>35L-CLCC-313-R</t>
  </si>
  <si>
    <t>J191204-L029</t>
  </si>
  <si>
    <t>Link Type Ex Large,Right,1.8T</t>
  </si>
  <si>
    <t>35M-CLCC-005-R</t>
  </si>
  <si>
    <t>J210202-L021</t>
  </si>
  <si>
    <t>MIPO Type Small,Right,1.8T</t>
  </si>
  <si>
    <t>35M-CLCC-106-R</t>
  </si>
  <si>
    <t>J210202-L022</t>
  </si>
  <si>
    <t>MIPO Type Medium,Right,1.8T</t>
  </si>
  <si>
    <t>35M-CLCC-206-R</t>
  </si>
  <si>
    <t>J210202-L023</t>
  </si>
  <si>
    <t>MIPO Type Large,Right,1.8T</t>
  </si>
  <si>
    <t>35M-CLCC-306-R</t>
  </si>
  <si>
    <t>R210202-L005</t>
  </si>
  <si>
    <t>MIPO Type Ex Large,Right,1.8T</t>
  </si>
  <si>
    <t>35L-SO-L10-TA</t>
  </si>
  <si>
    <t>210628</t>
  </si>
  <si>
    <t>3.5 LOCKING CORTICAL STARIX GREEN 10MM</t>
  </si>
  <si>
    <t>35L-SO-L12-TA</t>
  </si>
  <si>
    <t>3.5 LOCKING CORTICAL STARIX GREEN 12MM</t>
  </si>
  <si>
    <t>35L-SO-L14-TA</t>
  </si>
  <si>
    <t>J220714-L115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</si>
  <si>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</si>
  <si>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</si>
  <si>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</si>
  <si>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</si>
  <si>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</si>
  <si>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</si>
  <si>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</si>
  <si>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</si>
  <si>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</si>
  <si>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</si>
  <si>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</si>
  <si>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</si>
  <si>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</si>
  <si>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</si>
  <si>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</si>
  <si>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</si>
  <si>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</si>
  <si>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210525</t>
  </si>
  <si>
    <t>3.5 LOCKING CORTICAL STARIX GREEN 28MM</t>
  </si>
  <si>
    <t>35L-SO-L30-TA</t>
  </si>
  <si>
    <t>210826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</si>
  <si>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</si>
  <si>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</si>
  <si>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</si>
  <si>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</si>
  <si>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</si>
  <si>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35L-SO-L36-TA</t>
  </si>
  <si>
    <t>200422</t>
  </si>
  <si>
    <t>35_LOCKING_CORTICAL_STARIX_GREEN_36MM</t>
  </si>
  <si>
    <t>35L-SO-L38-TA</t>
  </si>
  <si>
    <t>35_LOCKING_CORTICAL_STARIX_GREEN_38MM</t>
  </si>
  <si>
    <t>35L-SO-L40-TA</t>
  </si>
  <si>
    <t>220112</t>
  </si>
  <si>
    <t>35_LOCKING_CORTICAL_STARIX_GREEN_40MM</t>
  </si>
  <si>
    <t>35L-SO-L42-TA</t>
  </si>
  <si>
    <t>35_LOCKING_CORTICAL_STARIX_GREEN_42MM</t>
  </si>
  <si>
    <t>35L-SO-L44-TA</t>
  </si>
  <si>
    <t>211022</t>
  </si>
  <si>
    <t>35_LOCKING_CORTICAL_STARIX_GREEN_44MM</t>
  </si>
  <si>
    <t>35L-SO-L46-TA</t>
  </si>
  <si>
    <t>35_LOCKING_CORTICAL_STARIX_GREEN_46MM</t>
  </si>
  <si>
    <t>35L-SO-L48-TA</t>
  </si>
  <si>
    <t>35_LOCKING_CORTICAL_STARIX_GREEN_48MM</t>
  </si>
  <si>
    <t>35L-SO-L50-TA</t>
  </si>
  <si>
    <t>35_LOCKING_CORTICAL_STARIX_GREEN_50MM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</si>
  <si>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</si>
  <si>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</si>
  <si>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</si>
  <si>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</si>
  <si>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</si>
  <si>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</si>
  <si>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</si>
  <si>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</si>
  <si>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</si>
  <si>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</si>
  <si>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</si>
  <si>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</si>
  <si>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</si>
  <si>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</si>
  <si>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</si>
  <si>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</si>
  <si>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</si>
  <si>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</si>
  <si>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</si>
  <si>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</si>
  <si>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</si>
  <si>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</si>
  <si>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</si>
  <si>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</si>
  <si>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</si>
  <si>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</si>
  <si>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</si>
  <si>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J211125-L068</t>
  </si>
  <si>
    <t>3.5 NON LOCKING CORTICAL STARIX NON ANODIZING 30MM</t>
  </si>
  <si>
    <t>35-SO-L32-T</t>
  </si>
  <si>
    <t>J211125-L069</t>
  </si>
  <si>
    <t>3.5 NON LOCKING CORTICAL STARIX NON ANODIZING 32MM</t>
  </si>
  <si>
    <t>35-SO-L34-T</t>
  </si>
  <si>
    <t>J211125-L070</t>
  </si>
  <si>
    <t>3.5 NON LOCKING CORTICAL STARIX NON ANODIZING 34MM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</si>
  <si>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</si>
  <si>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</si>
  <si>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</si>
  <si>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</si>
  <si>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</si>
  <si>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</si>
  <si>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</si>
  <si>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</si>
  <si>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</si>
  <si>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</si>
  <si>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</si>
  <si>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</si>
  <si>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</si>
  <si>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</si>
  <si>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</si>
  <si>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</si>
  <si>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 xml:space="preserve">                                                                                                           IVA</t>
  </si>
  <si>
    <t>INSTRUMENTAL ARIX 3.5 CALCANEAL PLATE</t>
  </si>
  <si>
    <t>CANTIDAD</t>
  </si>
  <si>
    <t>CODIGO</t>
  </si>
  <si>
    <t>DESCRIPCIÓN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</si>
  <si>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</si>
  <si>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</si>
  <si>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</si>
  <si>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</si>
  <si>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</si>
  <si>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</si>
  <si>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</si>
  <si>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</si>
  <si>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</si>
  <si>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</si>
  <si>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</si>
  <si>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</si>
  <si>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</si>
  <si>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</si>
  <si>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</si>
  <si>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</si>
  <si>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</si>
  <si>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</si>
  <si>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</si>
  <si>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</si>
  <si>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</si>
  <si>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</si>
  <si>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</si>
  <si>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 xml:space="preserve"> PIN  1.6</t>
  </si>
  <si>
    <t>ENTREGADO POR:</t>
  </si>
  <si>
    <t>INTRUMENTADOR:</t>
  </si>
  <si>
    <t>APROBADO POR:</t>
  </si>
  <si>
    <t>INSUMOS QUIRURGICOS ORTOMACX INQUIORT S.A.</t>
  </si>
  <si>
    <t>RUC: 0993007803001</t>
  </si>
  <si>
    <t>O990277583001</t>
  </si>
  <si>
    <t>TEOTON SERVICIOS DE SALUD S.A.S.                                                                            RUC</t>
  </si>
  <si>
    <t>DR. CAMILO CHIQUITO</t>
  </si>
  <si>
    <t>14:00PM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</si>
  <si>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</si>
  <si>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</si>
  <si>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</si>
  <si>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</si>
  <si>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</si>
  <si>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</si>
  <si>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</si>
  <si>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</si>
  <si>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</si>
  <si>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</si>
  <si>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</si>
  <si>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</si>
  <si>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</si>
  <si>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</si>
  <si>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</si>
  <si>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</si>
  <si>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</si>
  <si>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</si>
  <si>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</si>
  <si>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</si>
  <si>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</si>
  <si>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</si>
  <si>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</si>
  <si>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</si>
  <si>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</si>
  <si>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</si>
  <si>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</si>
  <si>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</si>
  <si>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</si>
  <si>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</si>
  <si>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</si>
  <si>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</si>
  <si>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</si>
  <si>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</si>
  <si>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</si>
  <si>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</si>
  <si>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</si>
  <si>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</si>
  <si>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</si>
  <si>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</si>
  <si>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</si>
  <si>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</si>
  <si>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 xml:space="preserve">TORNILLO DE COMPRESION ACUTEC™ 2.5*8mm TIT. </t>
  </si>
  <si>
    <t xml:space="preserve">TORNILLO DE COMPRESION ACUTEC™ 2.5*9mm TIT. </t>
  </si>
  <si>
    <t xml:space="preserve">TORNILLO DE COMPRESION ACUTEC™ 2.5*10mm TIT. </t>
  </si>
  <si>
    <t xml:space="preserve">TORNILLO DE COMPRESION ACUTEC™ 2.5*11mm TIT. </t>
  </si>
  <si>
    <t xml:space="preserve">TORNILLO DE COMPRESION ACUTEC™ 2.5*12mm TIT. </t>
  </si>
  <si>
    <t xml:space="preserve">TORNILLO DE COMPRESION ACUTEC™ 2.5*13mm TIT. </t>
  </si>
  <si>
    <t xml:space="preserve">TORNILLO DE COMPRESION ACUTEC™ 2.5*14mm TIT. </t>
  </si>
  <si>
    <t xml:space="preserve">TORNILLO DE COMPRESION ACUTEC™ 2.5*16mm TIT. </t>
  </si>
  <si>
    <t xml:space="preserve">TORNILLO DE COMPRESION ACUTEC™ 2.5*18mm TIT. </t>
  </si>
  <si>
    <t xml:space="preserve">TORNILLO DE COMPRESION ACUTEC™ 2.5*20mm TIT. </t>
  </si>
  <si>
    <t xml:space="preserve">TORNILLO DE COMPRESION ACUTEC™ 2.5*22mm TIT. </t>
  </si>
  <si>
    <t xml:space="preserve">TORNILLO DE COMPRESION ACUTEC™ 2.5*24mm TIT. </t>
  </si>
  <si>
    <t xml:space="preserve">TORNILLO DE COMPRESION ACUTEC™ 2.5*26mm TIT. </t>
  </si>
  <si>
    <t xml:space="preserve">TORNILLO DE COMPRESION ACUTEC™ 2.5*28mm TIT. </t>
  </si>
  <si>
    <t xml:space="preserve">TORNILLO DE COMPRESION ACUTEC™ 2.5*30mm TIT. </t>
  </si>
  <si>
    <t xml:space="preserve">TORNILLO DE COMPRESION ACUTEC™ 3.5*16mm TIT. </t>
  </si>
  <si>
    <t xml:space="preserve">TORNILLO DE COMPRESION ACUTEC™ 3.5*18mm TIT. </t>
  </si>
  <si>
    <t xml:space="preserve">TORNILLO DE COMPRESION ACUTEC™ 3.5*20mm TIT. </t>
  </si>
  <si>
    <t xml:space="preserve">TORNILLO DE COMPRESION ACUTEC™ 3.5*22mm TIT. </t>
  </si>
  <si>
    <t xml:space="preserve">TORNILLO DE COMPRESION ACUTEC™ 3.5*24mm TIT. </t>
  </si>
  <si>
    <t xml:space="preserve">TORNILLO DE COMPRESION ACUTEC™ 3.5*26mm TIT. </t>
  </si>
  <si>
    <t xml:space="preserve">TORNILLO DE COMPRESION ACUTEC™ 3.5*28mm TIT. </t>
  </si>
  <si>
    <t xml:space="preserve">TORNILLO DE COMPRESION ACUTEC™ 3.5*30mm TIT. </t>
  </si>
  <si>
    <t xml:space="preserve">TORNILLO DE COMPRESION ACUTEC™ 3.5*32mm TIT. </t>
  </si>
  <si>
    <t xml:space="preserve">TORNILLO DE COMPRESION ACUTEC™ 3.5*34mm TIT. </t>
  </si>
  <si>
    <t xml:space="preserve">TORNILLO DE COMPRESION ACUTEC™ 3.5*36mm TIT. </t>
  </si>
  <si>
    <t>T52073538</t>
  </si>
  <si>
    <t xml:space="preserve">TORNILLO DE COMPRESION ACUTEC™ 3.5*38mm TIT. </t>
  </si>
  <si>
    <t xml:space="preserve">TORNILLO DE COMPRESION ACUTEC™ 3.5*40mm TIT. </t>
  </si>
  <si>
    <t xml:space="preserve">TORNILLO DE COMPRESION ACUTEC™ 4.0*16mm TIT. </t>
  </si>
  <si>
    <t xml:space="preserve">TORNILLO DE COMPRESION ACUTEC™ 4.0*18mm TIT. </t>
  </si>
  <si>
    <t xml:space="preserve">TORNILLO DE COMPRESION ACUTEC™ 4.0*20mm TIT. </t>
  </si>
  <si>
    <t xml:space="preserve">TORNILLO DE COMPRESION ACUTEC™ 4.0*22mm TIT. </t>
  </si>
  <si>
    <t xml:space="preserve">TORNILLO DE COMPRESION ACUTEC™ 4.0*24mm TIT. </t>
  </si>
  <si>
    <t xml:space="preserve">TORNILLO DE COMPRESION ACUTEC™ 4.0*26mm TIT. </t>
  </si>
  <si>
    <t xml:space="preserve">TORNILLO DE COMPRESION ACUTEC™ 4.0*28mm TIT. </t>
  </si>
  <si>
    <t xml:space="preserve">TORNILLO DE COMPRESION ACUTEC™ 4.0*30mm TIT. </t>
  </si>
  <si>
    <t xml:space="preserve">TORNILLO DE COMPRESION ACUTEC™ 4.0*32mm TIT. </t>
  </si>
  <si>
    <t xml:space="preserve">TORNILLO DE COMPRESION ACUTEC™ 4.0*34mm TIT. </t>
  </si>
  <si>
    <t xml:space="preserve">TORNILLO DE COMPRESION ACUTEC™ 4.0*36mm TIT. </t>
  </si>
  <si>
    <t xml:space="preserve">TORNILLO DE COMPRESION ACUTEC™ 4.0*38mm TIT. </t>
  </si>
  <si>
    <t xml:space="preserve">TORNILLO DE COMPRESION ACUTEC™ 4.0*40mm TIT. </t>
  </si>
  <si>
    <t xml:space="preserve">TORNILLO DE COMPRESION ACUTEC™ 4.0*45mm TIT. </t>
  </si>
  <si>
    <t xml:space="preserve">TORNILLO DE COMPRESION ACUTEC™ 4.0*50mm TIT.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</si>
  <si>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</si>
  <si>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</si>
  <si>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</si>
  <si>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</si>
  <si>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</si>
  <si>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</si>
  <si>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</si>
  <si>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</si>
  <si>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</si>
  <si>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</si>
  <si>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</si>
  <si>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</si>
  <si>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ACCESORIO</t>
  </si>
  <si>
    <t>DESCRPCION</t>
  </si>
  <si>
    <t>DESPERIO</t>
  </si>
  <si>
    <t>SEPARADORES MINI HOMMAN FINOS</t>
  </si>
  <si>
    <t>SEPARADORES MINIHOMMAN COBRA</t>
  </si>
  <si>
    <t>CURETA</t>
  </si>
  <si>
    <t xml:space="preserve">PINZAS EN PUNTA </t>
  </si>
  <si>
    <t>DESCRIPCION</t>
  </si>
  <si>
    <t>INSTRUMENTAL ACUTEC 2.5/3.5/4.0</t>
  </si>
  <si>
    <t xml:space="preserve">KM 1 1/2 VIA A SAMBORONDON                                                                      </t>
  </si>
  <si>
    <t>NEIQ0670</t>
  </si>
  <si>
    <t>ADAPTADORES ANCLAJE RAPIDO</t>
  </si>
  <si>
    <t>BATERIAS # 1 # 2</t>
  </si>
  <si>
    <t>INTERCAMBIADOR DE BATERIA</t>
  </si>
  <si>
    <t>LLAVE JACOBS</t>
  </si>
  <si>
    <t>PROLONGADOR CLAVOS KIRSCHNER</t>
  </si>
  <si>
    <t>RECIBIDO POR</t>
  </si>
  <si>
    <t>OBSERVACIONES</t>
  </si>
  <si>
    <t>IVA 12%</t>
  </si>
  <si>
    <t>SUBTOTAL</t>
  </si>
  <si>
    <t>TOTAL</t>
  </si>
  <si>
    <t>MOTOR AESCULAP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</si>
</sst>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21"/>
      <color rgb="FF202124"/>
      <name val="Inherit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8F9FA"/>
        <bgColor indexed="64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Border="1"/>
    <xf numFmtId="165" fontId="2" fillId="0" borderId="1" xfId="2" applyNumberFormat="1" applyFont="1" applyBorder="1"/>
    <xf numFmtId="165" fontId="9" fillId="0" borderId="1" xfId="0" applyNumberFormat="1" applyFont="1" applyBorder="1"/>
    <xf numFmtId="49" fontId="2" fillId="7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13" fillId="0" borderId="0" xfId="3" applyFont="1" applyAlignment="1">
      <alignment horizontal="center" wrapText="1"/>
    </xf>
    <xf numFmtId="44" fontId="9" fillId="0" borderId="0" xfId="1" applyFont="1" applyFill="1" applyBorder="1" applyAlignment="1"/>
    <xf numFmtId="0" fontId="14" fillId="8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Border="1"/>
    <xf numFmtId="165" fontId="9" fillId="0" borderId="0" xfId="0" applyNumberFormat="1" applyFont="1"/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16" fillId="0" borderId="0" xfId="0" applyFont="1"/>
    <xf numFmtId="0" fontId="4" fillId="0" borderId="0" xfId="3" applyFont="1" applyAlignment="1">
      <alignment horizontal="center"/>
    </xf>
    <xf numFmtId="0" fontId="17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" fontId="2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/>
    <xf numFmtId="167" fontId="2" fillId="0" borderId="1" xfId="4" applyNumberFormat="1" applyFont="1" applyBorder="1"/>
    <xf numFmtId="0" fontId="2" fillId="7" borderId="1" xfId="0" applyFont="1" applyFill="1" applyBorder="1"/>
    <xf numFmtId="0" fontId="2" fillId="3" borderId="1" xfId="0" applyFont="1" applyFill="1" applyBorder="1"/>
    <xf numFmtId="167" fontId="9" fillId="0" borderId="1" xfId="0" applyNumberFormat="1" applyFont="1" applyBorder="1" applyAlignment="1">
      <alignment horizontal="right" vertical="center"/>
    </xf>
    <xf numFmtId="167" fontId="2" fillId="0" borderId="1" xfId="2" applyNumberFormat="1" applyFont="1" applyBorder="1"/>
    <xf numFmtId="167" fontId="9" fillId="0" borderId="1" xfId="0" applyNumberFormat="1" applyFont="1" applyBorder="1"/>
    <xf numFmtId="0" fontId="18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1" fontId="5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vertical="center"/>
    </xf>
    <xf numFmtId="0" fontId="0" fillId="0" borderId="2" xfId="0" applyBorder="1"/>
    <xf numFmtId="167" fontId="13" fillId="0" borderId="1" xfId="1" applyNumberFormat="1" applyFont="1" applyFill="1" applyBorder="1" applyAlignment="1"/>
    <xf numFmtId="44" fontId="13" fillId="0" borderId="1" xfId="1" applyFont="1" applyFill="1" applyBorder="1" applyAlignment="1"/>
    <xf numFmtId="0" fontId="13" fillId="0" borderId="1" xfId="3" applyFont="1" applyBorder="1" applyAlignment="1">
      <alignment horizontal="left" wrapText="1"/>
    </xf>
    <xf numFmtId="9" fontId="13" fillId="0" borderId="1" xfId="3" applyNumberFormat="1" applyFont="1" applyBorder="1" applyAlignment="1">
      <alignment horizontal="left" wrapText="1"/>
    </xf>
    <xf numFmtId="0" fontId="13" fillId="0" borderId="0" xfId="3" applyFont="1" applyBorder="1" applyAlignment="1">
      <alignment horizontal="right" wrapText="1"/>
    </xf>
    <xf numFmtId="1" fontId="5" fillId="0" borderId="1" xfId="0" applyNumberFormat="1" applyFont="1" applyBorder="1" applyAlignment="1">
      <alignment horizontal="center"/>
    </xf>
  </cellXfs>
  <cellStyles count="5">
    <cellStyle name="Moneda" xfId="1" builtinId="4"/>
    <cellStyle name="Moneda [0]" xfId="2" builtinId="7"/>
    <cellStyle name="Moneda 3 2" xfId="4" xr:uid="{3BF96FF8-9EE2-46D1-8271-B5EBEC4E0F8B}"/>
    <cellStyle name="Normal" xfId="0" builtinId="0"/>
    <cellStyle name="Normal 2" xfId="3" xr:uid="{197BEC0E-9AC8-4758-8A68-802F5891C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888442</xdr:colOff>
      <xdr:row>0</xdr:row>
      <xdr:rowOff>77979</xdr:rowOff>
    </xdr:from>
    <xdr:to>
      <xdr:col>2</xdr:col>
      <xdr:colOff>685800</xdr:colOff>
      <xdr:row>5</xdr:row>
      <xdr:rowOff>73399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4C88AE5-05E2-49B0-833A-2E76EC607F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88442" y="77979"/>
          <a:ext cx="2292908" cy="1233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647A-A03D-4BDB-83CA-0F3B0393AFDE}">
  <dimension ref="A1:P227"/>
  <sheetViews>
    <sheetView tabSelected="1" topLeftCell="A201" zoomScaleNormal="100" workbookViewId="0">
      <selection activeCell="I209" sqref="I209"/>
    </sheetView>
  </sheetViews>
  <sheetFormatPr baseColWidth="10" defaultRowHeight="15"/>
  <cols>
    <col min="1" max="1" width="21.28515625" bestFit="1" customWidth="1"/>
    <col min="2" max="2" width="16.140625" bestFit="1" customWidth="1"/>
    <col min="3" max="3" width="72" customWidth="1"/>
    <col min="4" max="4" width="22.85546875" bestFit="1" customWidth="1"/>
    <col min="5" max="5" width="20" customWidth="1"/>
    <col min="6" max="6" width="19.28515625" bestFit="1" customWidth="1"/>
    <col min="7" max="7" width="15.5703125" customWidth="1"/>
  </cols>
  <sheetData>
    <row r="1" spans="1:16" s="3" customFormat="1" ht="20.100000000000001" customHeight="1">
      <c r="A1" s="1"/>
      <c r="B1" s="1"/>
      <c r="C1" s="2"/>
      <c r="D1" s="2"/>
      <c r="E1" s="2"/>
      <c r="F1" s="2"/>
    </row>
    <row r="2" spans="1:16" s="3" customFormat="1" ht="20.100000000000001" customHeight="1">
      <c r="A2" s="63"/>
      <c r="B2" s="4" t="s">
        <v>205</v>
      </c>
      <c r="C2" s="4"/>
      <c r="D2" s="4"/>
      <c r="E2" s="4"/>
      <c r="F2" s="4"/>
      <c r="G2" s="4"/>
      <c r="H2" s="4"/>
    </row>
    <row r="3" spans="1:16" s="3" customFormat="1" ht="20.100000000000001" customHeight="1">
      <c r="A3" s="63"/>
      <c r="B3" s="4" t="s">
        <v>206</v>
      </c>
      <c r="C3" s="4"/>
      <c r="D3" s="4"/>
      <c r="E3" s="4"/>
      <c r="F3" s="4"/>
      <c r="G3" s="4"/>
      <c r="H3" s="4"/>
    </row>
    <row r="4" spans="1:16" s="3" customFormat="1" ht="20.100000000000001" customHeight="1">
      <c r="A4" s="63"/>
      <c r="B4" s="64" t="s">
        <v>0</v>
      </c>
      <c r="C4" s="64"/>
      <c r="D4" s="64"/>
      <c r="E4" s="64"/>
      <c r="F4" s="64"/>
      <c r="G4" s="64"/>
      <c r="H4" s="64"/>
      <c r="O4" s="5"/>
      <c r="P4" s="5"/>
    </row>
    <row r="5" spans="1:16" s="3" customFormat="1" ht="20.100000000000001" customHeight="1">
      <c r="O5" s="5"/>
      <c r="P5" s="5"/>
    </row>
    <row r="6" spans="1:16" s="3" customFormat="1" ht="20.100000000000001" customHeight="1">
      <c r="O6" s="6"/>
      <c r="P6" s="6"/>
    </row>
    <row r="7" spans="1:16" s="3" customFormat="1" ht="20.100000000000001" customHeight="1">
      <c r="A7" s="7" t="s">
        <v>1</v>
      </c>
      <c r="B7" s="7"/>
      <c r="C7" s="8">
        <f ca="1">NOW()</f>
        <v>44918.387092939818</v>
      </c>
      <c r="D7" s="7" t="s">
        <v>2</v>
      </c>
      <c r="E7" s="87" t="s">
        <v>319</v>
      </c>
      <c r="F7" s="9"/>
      <c r="G7" s="10"/>
      <c r="O7" s="6"/>
      <c r="P7" s="6"/>
    </row>
    <row r="8" spans="1:16" s="3" customFormat="1" ht="20.100000000000001" customHeight="1">
      <c r="A8" s="11"/>
      <c r="B8" s="11"/>
      <c r="C8" s="11"/>
      <c r="D8" s="11"/>
      <c r="E8" s="11"/>
      <c r="F8" s="11"/>
      <c r="G8" s="12"/>
      <c r="O8" s="6"/>
      <c r="P8" s="6"/>
    </row>
    <row r="9" spans="1:16" s="3" customFormat="1" ht="20.100000000000001" customHeight="1">
      <c r="A9" s="7" t="s">
        <v>3</v>
      </c>
      <c r="B9" s="7"/>
      <c r="C9" s="66" t="s">
        <v>208</v>
      </c>
      <c r="D9" s="14" t="s">
        <v>4</v>
      </c>
      <c r="E9" s="65" t="s">
        <v>207</v>
      </c>
      <c r="F9" s="15"/>
      <c r="G9" s="15"/>
      <c r="O9" s="6"/>
      <c r="P9" s="6"/>
    </row>
    <row r="10" spans="1:16" s="3" customFormat="1" ht="20.100000000000001" customHeight="1">
      <c r="A10" s="11"/>
      <c r="B10" s="11"/>
      <c r="C10" s="11"/>
      <c r="D10" s="11"/>
      <c r="E10" s="11"/>
      <c r="F10" s="11"/>
      <c r="G10" s="12"/>
      <c r="O10" s="6"/>
      <c r="P10" s="6"/>
    </row>
    <row r="11" spans="1:16" s="3" customFormat="1" ht="29.45" customHeight="1">
      <c r="A11" s="7" t="s">
        <v>5</v>
      </c>
      <c r="B11" s="7"/>
      <c r="C11" s="67" t="s">
        <v>318</v>
      </c>
      <c r="D11" s="14" t="s">
        <v>6</v>
      </c>
      <c r="E11" s="13" t="s">
        <v>7</v>
      </c>
      <c r="F11" s="16"/>
      <c r="G11" s="16"/>
      <c r="O11" s="6"/>
      <c r="P11" s="6"/>
    </row>
    <row r="12" spans="1:16" s="3" customFormat="1" ht="20.100000000000001" customHeight="1">
      <c r="A12" s="11"/>
      <c r="B12" s="11"/>
      <c r="C12" s="11"/>
      <c r="D12" s="11"/>
      <c r="E12" s="11"/>
      <c r="F12" s="11"/>
      <c r="G12" s="12"/>
      <c r="O12" s="17"/>
      <c r="P12" s="17"/>
    </row>
    <row r="13" spans="1:16" s="3" customFormat="1" ht="20.100000000000001" customHeight="1">
      <c r="A13" s="7" t="s">
        <v>8</v>
      </c>
      <c r="B13" s="7"/>
      <c r="C13" s="8">
        <v>44918</v>
      </c>
      <c r="D13" s="14" t="s">
        <v>9</v>
      </c>
      <c r="E13" s="18" t="s">
        <v>210</v>
      </c>
      <c r="F13" s="19"/>
      <c r="G13" s="19"/>
      <c r="O13" s="17"/>
      <c r="P13" s="17"/>
    </row>
    <row r="14" spans="1:16" s="3" customFormat="1" ht="20.100000000000001" customHeight="1">
      <c r="A14" s="11"/>
      <c r="B14" s="11"/>
      <c r="C14" s="11"/>
      <c r="D14" s="11"/>
      <c r="E14" s="11"/>
      <c r="F14" s="11"/>
      <c r="G14" s="20"/>
      <c r="H14" s="20"/>
      <c r="O14" s="21"/>
      <c r="P14" s="21"/>
    </row>
    <row r="15" spans="1:16" s="3" customFormat="1" ht="20.100000000000001" customHeight="1">
      <c r="A15" s="7" t="s">
        <v>10</v>
      </c>
      <c r="B15" s="7"/>
      <c r="C15" s="13" t="s">
        <v>209</v>
      </c>
      <c r="D15" s="16"/>
      <c r="E15" s="22"/>
      <c r="F15" s="22"/>
      <c r="G15" s="16"/>
      <c r="H15" s="16"/>
      <c r="O15" s="21"/>
      <c r="P15" s="21"/>
    </row>
    <row r="16" spans="1:16" s="3" customFormat="1" ht="20.100000000000001" customHeight="1">
      <c r="A16" s="11"/>
      <c r="B16" s="11"/>
      <c r="C16" s="11"/>
      <c r="D16" s="11"/>
      <c r="E16" s="11"/>
      <c r="F16" s="11"/>
      <c r="G16" s="20"/>
      <c r="H16" s="20"/>
      <c r="O16" s="21"/>
      <c r="P16" s="21"/>
    </row>
    <row r="17" spans="1:16" s="3" customFormat="1" ht="20.100000000000001" customHeight="1">
      <c r="A17" s="7" t="s">
        <v>11</v>
      </c>
      <c r="B17" s="7"/>
      <c r="C17" s="13"/>
      <c r="D17" s="14" t="s">
        <v>12</v>
      </c>
      <c r="E17" s="18"/>
      <c r="F17" s="22"/>
      <c r="G17" s="16"/>
      <c r="H17" s="16"/>
      <c r="O17" s="21"/>
      <c r="P17" s="21"/>
    </row>
    <row r="18" spans="1:16" s="3" customFormat="1" ht="20.100000000000001" customHeight="1">
      <c r="A18" s="11"/>
      <c r="B18" s="11"/>
      <c r="C18" s="11"/>
      <c r="D18" s="11"/>
      <c r="E18" s="11"/>
      <c r="F18" s="11"/>
      <c r="G18" s="20"/>
      <c r="H18" s="20"/>
      <c r="O18" s="23"/>
      <c r="P18" s="23"/>
    </row>
    <row r="19" spans="1:16" s="3" customFormat="1" ht="20.100000000000001" customHeight="1">
      <c r="A19" s="7" t="s">
        <v>13</v>
      </c>
      <c r="B19" s="7"/>
      <c r="C19" s="24"/>
      <c r="D19" s="10"/>
      <c r="E19" s="25"/>
      <c r="F19" s="25"/>
      <c r="G19" s="26"/>
      <c r="H19" s="27"/>
      <c r="O19" s="23"/>
      <c r="P19" s="23"/>
    </row>
    <row r="20" spans="1:16" s="3" customFormat="1" ht="20.100000000000001" customHeight="1">
      <c r="A20" s="28"/>
      <c r="B20" s="28"/>
      <c r="C20" s="12"/>
      <c r="D20" s="12"/>
      <c r="E20" s="12"/>
      <c r="F20" s="12"/>
      <c r="G20" s="12" t="s">
        <v>14</v>
      </c>
      <c r="H20" s="12"/>
      <c r="O20" s="23"/>
      <c r="P20" s="23"/>
    </row>
    <row r="21" spans="1:16" s="3" customFormat="1" ht="20.100000000000001" customHeight="1">
      <c r="A21" s="29"/>
      <c r="B21" s="29"/>
      <c r="C21" s="29"/>
      <c r="D21" s="29"/>
      <c r="E21" s="29"/>
      <c r="F21" s="29"/>
      <c r="G21" s="29"/>
      <c r="H21" s="30"/>
      <c r="O21" s="23"/>
      <c r="P21" s="23"/>
    </row>
    <row r="22" spans="1:16" s="3" customFormat="1" ht="30" customHeight="1">
      <c r="A22" s="31" t="s">
        <v>15</v>
      </c>
      <c r="B22" s="31" t="s">
        <v>16</v>
      </c>
      <c r="C22" s="31" t="s">
        <v>17</v>
      </c>
      <c r="D22" s="31" t="s">
        <v>18</v>
      </c>
      <c r="E22" s="31" t="s">
        <v>19</v>
      </c>
      <c r="F22" s="32" t="s">
        <v>20</v>
      </c>
      <c r="G22" s="32" t="s">
        <v>21</v>
      </c>
      <c r="O22" s="23"/>
      <c r="P22" s="23"/>
    </row>
    <row r="23" spans="1:16" ht="15.75">
      <c r="A23" s="33" t="s">
        <v>22</v>
      </c>
      <c r="B23" s="33" t="s">
        <v>23</v>
      </c>
      <c r="C23" s="34" t="s">
        <v>24</v>
      </c>
      <c r="D23" s="35">
        <v>1</v>
      </c>
      <c r="E23" s="36"/>
      <c r="F23" s="76">
        <v>700</v>
      </c>
      <c r="G23" s="77">
        <f t="shared" ref="G23:G89" si="0">D23*F23</f>
        <v>700</v>
      </c>
    </row>
    <row r="24" spans="1:16" ht="15.75">
      <c r="A24" s="33" t="s">
        <v>25</v>
      </c>
      <c r="B24" s="33" t="s">
        <v>26</v>
      </c>
      <c r="C24" s="34" t="s">
        <v>27</v>
      </c>
      <c r="D24" s="35">
        <v>1</v>
      </c>
      <c r="E24" s="36"/>
      <c r="F24" s="76">
        <v>700</v>
      </c>
      <c r="G24" s="77">
        <f t="shared" si="0"/>
        <v>700</v>
      </c>
    </row>
    <row r="25" spans="1:16" ht="15.75">
      <c r="A25" s="33" t="s">
        <v>28</v>
      </c>
      <c r="B25" s="33" t="s">
        <v>29</v>
      </c>
      <c r="C25" s="34" t="s">
        <v>30</v>
      </c>
      <c r="D25" s="35">
        <v>1</v>
      </c>
      <c r="E25" s="36"/>
      <c r="F25" s="76">
        <v>700</v>
      </c>
      <c r="G25" s="77">
        <f t="shared" si="0"/>
        <v>700</v>
      </c>
    </row>
    <row r="26" spans="1:16" ht="15.75">
      <c r="A26" s="33" t="s">
        <v>31</v>
      </c>
      <c r="B26" s="33" t="s">
        <v>32</v>
      </c>
      <c r="C26" s="34" t="s">
        <v>33</v>
      </c>
      <c r="D26" s="35">
        <v>1</v>
      </c>
      <c r="E26" s="36"/>
      <c r="F26" s="76">
        <v>700</v>
      </c>
      <c r="G26" s="77">
        <f t="shared" si="0"/>
        <v>700</v>
      </c>
    </row>
    <row r="27" spans="1:16" ht="15.75">
      <c r="A27" s="33" t="s">
        <v>34</v>
      </c>
      <c r="B27" s="33" t="s">
        <v>35</v>
      </c>
      <c r="C27" s="34" t="s">
        <v>36</v>
      </c>
      <c r="D27" s="35">
        <v>1</v>
      </c>
      <c r="E27" s="36"/>
      <c r="F27" s="76">
        <v>700</v>
      </c>
      <c r="G27" s="77">
        <f t="shared" si="0"/>
        <v>700</v>
      </c>
    </row>
    <row r="28" spans="1:16" ht="15.75">
      <c r="A28" s="33" t="s">
        <v>37</v>
      </c>
      <c r="B28" s="33" t="s">
        <v>38</v>
      </c>
      <c r="C28" s="34" t="s">
        <v>39</v>
      </c>
      <c r="D28" s="35">
        <v>1</v>
      </c>
      <c r="E28" s="36"/>
      <c r="F28" s="76">
        <v>700</v>
      </c>
      <c r="G28" s="77">
        <f t="shared" si="0"/>
        <v>700</v>
      </c>
    </row>
    <row r="29" spans="1:16" ht="15.75">
      <c r="A29" s="33" t="s">
        <v>40</v>
      </c>
      <c r="B29" s="33" t="s">
        <v>41</v>
      </c>
      <c r="C29" s="34" t="s">
        <v>42</v>
      </c>
      <c r="D29" s="35">
        <v>1</v>
      </c>
      <c r="E29" s="36"/>
      <c r="F29" s="76">
        <v>700</v>
      </c>
      <c r="G29" s="77">
        <f t="shared" si="0"/>
        <v>700</v>
      </c>
    </row>
    <row r="30" spans="1:16" ht="15.75">
      <c r="A30" s="33" t="s">
        <v>43</v>
      </c>
      <c r="B30" s="33" t="s">
        <v>44</v>
      </c>
      <c r="C30" s="34" t="s">
        <v>45</v>
      </c>
      <c r="D30" s="35">
        <v>1</v>
      </c>
      <c r="E30" s="36"/>
      <c r="F30" s="76">
        <v>700</v>
      </c>
      <c r="G30" s="77">
        <f t="shared" si="0"/>
        <v>700</v>
      </c>
    </row>
    <row r="31" spans="1:16" ht="15.75">
      <c r="A31" s="33" t="s">
        <v>46</v>
      </c>
      <c r="B31" s="33" t="s">
        <v>47</v>
      </c>
      <c r="C31" s="34" t="s">
        <v>48</v>
      </c>
      <c r="D31" s="35">
        <v>1</v>
      </c>
      <c r="E31" s="36"/>
      <c r="F31" s="76">
        <v>700</v>
      </c>
      <c r="G31" s="77">
        <f t="shared" si="0"/>
        <v>700</v>
      </c>
    </row>
    <row r="32" spans="1:16" ht="15.75">
      <c r="A32" s="33" t="s">
        <v>49</v>
      </c>
      <c r="B32" s="33" t="s">
        <v>50</v>
      </c>
      <c r="C32" s="34" t="s">
        <v>51</v>
      </c>
      <c r="D32" s="35">
        <v>1</v>
      </c>
      <c r="E32" s="36"/>
      <c r="F32" s="76">
        <v>700</v>
      </c>
      <c r="G32" s="77">
        <f t="shared" si="0"/>
        <v>700</v>
      </c>
    </row>
    <row r="33" spans="1:7" ht="15.75">
      <c r="A33" s="33" t="s">
        <v>52</v>
      </c>
      <c r="B33" s="33" t="s">
        <v>53</v>
      </c>
      <c r="C33" s="34" t="s">
        <v>54</v>
      </c>
      <c r="D33" s="35">
        <v>1</v>
      </c>
      <c r="E33" s="36"/>
      <c r="F33" s="76">
        <v>700</v>
      </c>
      <c r="G33" s="77">
        <f t="shared" si="0"/>
        <v>700</v>
      </c>
    </row>
    <row r="34" spans="1:7" ht="15.75">
      <c r="A34" s="33" t="s">
        <v>55</v>
      </c>
      <c r="B34" s="33" t="s">
        <v>56</v>
      </c>
      <c r="C34" s="34" t="s">
        <v>57</v>
      </c>
      <c r="D34" s="35">
        <v>1</v>
      </c>
      <c r="E34" s="36"/>
      <c r="F34" s="76">
        <v>700</v>
      </c>
      <c r="G34" s="77">
        <f t="shared" si="0"/>
        <v>700</v>
      </c>
    </row>
    <row r="35" spans="1:7" ht="15.75">
      <c r="A35" s="33" t="s">
        <v>58</v>
      </c>
      <c r="B35" s="33" t="s">
        <v>59</v>
      </c>
      <c r="C35" s="34" t="s">
        <v>60</v>
      </c>
      <c r="D35" s="35">
        <v>1</v>
      </c>
      <c r="E35" s="36"/>
      <c r="F35" s="76">
        <v>700</v>
      </c>
      <c r="G35" s="77">
        <f t="shared" si="0"/>
        <v>700</v>
      </c>
    </row>
    <row r="36" spans="1:7" ht="15.75">
      <c r="A36" s="33" t="s">
        <v>61</v>
      </c>
      <c r="B36" s="33" t="s">
        <v>62</v>
      </c>
      <c r="C36" s="34" t="s">
        <v>63</v>
      </c>
      <c r="D36" s="35">
        <v>1</v>
      </c>
      <c r="E36" s="36"/>
      <c r="F36" s="76">
        <v>700</v>
      </c>
      <c r="G36" s="77">
        <f t="shared" si="0"/>
        <v>700</v>
      </c>
    </row>
    <row r="37" spans="1:7" ht="15.75">
      <c r="A37" s="33" t="s">
        <v>64</v>
      </c>
      <c r="B37" s="33" t="s">
        <v>65</v>
      </c>
      <c r="C37" s="34" t="s">
        <v>66</v>
      </c>
      <c r="D37" s="35">
        <v>1</v>
      </c>
      <c r="E37" s="36"/>
      <c r="F37" s="76">
        <v>700</v>
      </c>
      <c r="G37" s="77">
        <f t="shared" si="0"/>
        <v>700</v>
      </c>
    </row>
    <row r="38" spans="1:7" ht="15.75">
      <c r="A38" s="33" t="s">
        <v>67</v>
      </c>
      <c r="B38" s="33" t="s">
        <v>68</v>
      </c>
      <c r="C38" s="34" t="s">
        <v>69</v>
      </c>
      <c r="D38" s="35">
        <v>1</v>
      </c>
      <c r="E38" s="36"/>
      <c r="F38" s="76">
        <v>700</v>
      </c>
      <c r="G38" s="77">
        <f t="shared" si="0"/>
        <v>700</v>
      </c>
    </row>
    <row r="39" spans="1:7" ht="15.75">
      <c r="A39" s="33"/>
      <c r="B39" s="33"/>
      <c r="C39" s="34"/>
      <c r="D39" s="56">
        <f>SUM(D23:D38)</f>
        <v>16</v>
      </c>
      <c r="E39" s="36"/>
      <c r="F39" s="76"/>
      <c r="G39" s="77"/>
    </row>
    <row r="40" spans="1:7" ht="15.75">
      <c r="A40" s="33" t="s">
        <v>70</v>
      </c>
      <c r="B40" s="33" t="s">
        <v>71</v>
      </c>
      <c r="C40" s="34" t="s">
        <v>72</v>
      </c>
      <c r="D40" s="35">
        <v>5</v>
      </c>
      <c r="E40" s="36"/>
      <c r="F40" s="76">
        <v>55</v>
      </c>
      <c r="G40" s="77">
        <f t="shared" si="0"/>
        <v>275</v>
      </c>
    </row>
    <row r="41" spans="1:7" ht="15.75">
      <c r="A41" s="33" t="s">
        <v>73</v>
      </c>
      <c r="B41" s="33" t="s">
        <v>71</v>
      </c>
      <c r="C41" s="34" t="s">
        <v>74</v>
      </c>
      <c r="D41" s="35">
        <v>0</v>
      </c>
      <c r="E41" s="36"/>
      <c r="F41" s="76">
        <v>55</v>
      </c>
      <c r="G41" s="77">
        <f t="shared" si="0"/>
        <v>0</v>
      </c>
    </row>
    <row r="42" spans="1:7" ht="15.75">
      <c r="A42" s="33" t="s">
        <v>75</v>
      </c>
      <c r="B42" s="33" t="s">
        <v>76</v>
      </c>
      <c r="C42" s="34" t="s">
        <v>77</v>
      </c>
      <c r="D42" s="35">
        <v>5</v>
      </c>
      <c r="E42" s="36"/>
      <c r="F42" s="76">
        <v>55</v>
      </c>
      <c r="G42" s="77">
        <f t="shared" si="0"/>
        <v>275</v>
      </c>
    </row>
    <row r="43" spans="1:7" ht="15.75">
      <c r="A43" s="33" t="s">
        <v>78</v>
      </c>
      <c r="B43" s="33" t="s">
        <v>79</v>
      </c>
      <c r="C43" s="34" t="s">
        <v>80</v>
      </c>
      <c r="D43" s="35">
        <v>5</v>
      </c>
      <c r="E43" s="36"/>
      <c r="F43" s="76">
        <v>55</v>
      </c>
      <c r="G43" s="77">
        <f t="shared" si="0"/>
        <v>275</v>
      </c>
    </row>
    <row r="44" spans="1:7" ht="15.75">
      <c r="A44" s="33" t="s">
        <v>81</v>
      </c>
      <c r="B44" s="33" t="s">
        <v>82</v>
      </c>
      <c r="C44" s="34" t="s">
        <v>83</v>
      </c>
      <c r="D44" s="35">
        <v>5</v>
      </c>
      <c r="E44" s="36"/>
      <c r="F44" s="76">
        <v>55</v>
      </c>
      <c r="G44" s="77">
        <f t="shared" si="0"/>
        <v>275</v>
      </c>
    </row>
    <row r="45" spans="1:7" ht="15.75">
      <c r="A45" s="33" t="s">
        <v>84</v>
      </c>
      <c r="B45" s="33" t="s">
        <v>79</v>
      </c>
      <c r="C45" s="34" t="s">
        <v>85</v>
      </c>
      <c r="D45" s="35">
        <v>5</v>
      </c>
      <c r="E45" s="36"/>
      <c r="F45" s="76">
        <v>55</v>
      </c>
      <c r="G45" s="77">
        <f t="shared" si="0"/>
        <v>275</v>
      </c>
    </row>
    <row r="46" spans="1:7" ht="15.75">
      <c r="A46" s="33" t="s">
        <v>86</v>
      </c>
      <c r="B46" s="33" t="s">
        <v>87</v>
      </c>
      <c r="C46" s="34" t="s">
        <v>88</v>
      </c>
      <c r="D46" s="35">
        <v>5</v>
      </c>
      <c r="E46" s="36"/>
      <c r="F46" s="76">
        <v>55</v>
      </c>
      <c r="G46" s="77">
        <f t="shared" si="0"/>
        <v>275</v>
      </c>
    </row>
    <row r="47" spans="1:7" ht="15.75">
      <c r="A47" s="33" t="s">
        <v>89</v>
      </c>
      <c r="B47" s="33" t="s">
        <v>79</v>
      </c>
      <c r="C47" s="34" t="s">
        <v>90</v>
      </c>
      <c r="D47" s="35">
        <v>5</v>
      </c>
      <c r="E47" s="36"/>
      <c r="F47" s="76">
        <v>55</v>
      </c>
      <c r="G47" s="77">
        <f t="shared" si="0"/>
        <v>275</v>
      </c>
    </row>
    <row r="48" spans="1:7" ht="15.75">
      <c r="A48" s="33" t="s">
        <v>91</v>
      </c>
      <c r="B48" s="33" t="s">
        <v>79</v>
      </c>
      <c r="C48" s="34" t="s">
        <v>92</v>
      </c>
      <c r="D48" s="35">
        <v>5</v>
      </c>
      <c r="E48" s="36"/>
      <c r="F48" s="76">
        <v>55</v>
      </c>
      <c r="G48" s="77">
        <f t="shared" si="0"/>
        <v>275</v>
      </c>
    </row>
    <row r="49" spans="1:7" ht="15.75">
      <c r="A49" s="33" t="s">
        <v>93</v>
      </c>
      <c r="B49" s="33" t="s">
        <v>94</v>
      </c>
      <c r="C49" s="34" t="s">
        <v>95</v>
      </c>
      <c r="D49" s="35">
        <v>5</v>
      </c>
      <c r="E49" s="36"/>
      <c r="F49" s="76">
        <v>55</v>
      </c>
      <c r="G49" s="77">
        <f t="shared" si="0"/>
        <v>275</v>
      </c>
    </row>
    <row r="50" spans="1:7" ht="15.75">
      <c r="A50" s="33" t="s">
        <v>96</v>
      </c>
      <c r="B50" s="33" t="s">
        <v>97</v>
      </c>
      <c r="C50" s="34" t="s">
        <v>98</v>
      </c>
      <c r="D50" s="35">
        <v>5</v>
      </c>
      <c r="E50" s="36"/>
      <c r="F50" s="76">
        <v>55</v>
      </c>
      <c r="G50" s="77">
        <f t="shared" si="0"/>
        <v>275</v>
      </c>
    </row>
    <row r="51" spans="1:7" ht="15.75">
      <c r="A51" s="33" t="s">
        <v>99</v>
      </c>
      <c r="B51" s="33" t="s">
        <v>79</v>
      </c>
      <c r="C51" s="34" t="s">
        <v>100</v>
      </c>
      <c r="D51" s="35">
        <v>5</v>
      </c>
      <c r="E51" s="36"/>
      <c r="F51" s="76">
        <v>55</v>
      </c>
      <c r="G51" s="77">
        <f t="shared" si="0"/>
        <v>275</v>
      </c>
    </row>
    <row r="52" spans="1:7" ht="15.75">
      <c r="A52" s="33" t="s">
        <v>101</v>
      </c>
      <c r="B52" s="33" t="s">
        <v>97</v>
      </c>
      <c r="C52" s="34" t="s">
        <v>102</v>
      </c>
      <c r="D52" s="35">
        <v>5</v>
      </c>
      <c r="E52" s="36"/>
      <c r="F52" s="76">
        <v>55</v>
      </c>
      <c r="G52" s="77">
        <f t="shared" si="0"/>
        <v>275</v>
      </c>
    </row>
    <row r="53" spans="1:7" ht="15.75">
      <c r="A53" s="33" t="s">
        <v>103</v>
      </c>
      <c r="B53" s="33" t="s">
        <v>104</v>
      </c>
      <c r="C53" s="34" t="s">
        <v>105</v>
      </c>
      <c r="D53" s="35">
        <v>5</v>
      </c>
      <c r="E53" s="36"/>
      <c r="F53" s="76">
        <v>55</v>
      </c>
      <c r="G53" s="77">
        <f t="shared" si="0"/>
        <v>275</v>
      </c>
    </row>
    <row r="54" spans="1:7" ht="15.75">
      <c r="A54" s="33" t="s">
        <v>106</v>
      </c>
      <c r="B54" s="33" t="s">
        <v>104</v>
      </c>
      <c r="C54" s="34" t="s">
        <v>107</v>
      </c>
      <c r="D54" s="35">
        <v>1</v>
      </c>
      <c r="E54" s="36"/>
      <c r="F54" s="76">
        <v>55</v>
      </c>
      <c r="G54" s="77">
        <f t="shared" si="0"/>
        <v>55</v>
      </c>
    </row>
    <row r="55" spans="1:7" ht="15.75">
      <c r="A55" s="33" t="s">
        <v>108</v>
      </c>
      <c r="B55" s="33" t="s">
        <v>109</v>
      </c>
      <c r="C55" s="34" t="s">
        <v>110</v>
      </c>
      <c r="D55" s="35">
        <v>5</v>
      </c>
      <c r="E55" s="36"/>
      <c r="F55" s="76">
        <v>55</v>
      </c>
      <c r="G55" s="77">
        <f t="shared" si="0"/>
        <v>275</v>
      </c>
    </row>
    <row r="56" spans="1:7" ht="15.75">
      <c r="A56" s="33" t="s">
        <v>111</v>
      </c>
      <c r="B56" s="33" t="s">
        <v>109</v>
      </c>
      <c r="C56" s="34" t="s">
        <v>112</v>
      </c>
      <c r="D56" s="35">
        <v>2</v>
      </c>
      <c r="E56" s="36"/>
      <c r="F56" s="76">
        <v>55</v>
      </c>
      <c r="G56" s="77">
        <f t="shared" si="0"/>
        <v>110</v>
      </c>
    </row>
    <row r="57" spans="1:7" ht="15.75">
      <c r="A57" s="33" t="s">
        <v>113</v>
      </c>
      <c r="B57" s="33" t="s">
        <v>114</v>
      </c>
      <c r="C57" s="34" t="s">
        <v>115</v>
      </c>
      <c r="D57" s="35">
        <v>5</v>
      </c>
      <c r="E57" s="36"/>
      <c r="F57" s="76">
        <v>55</v>
      </c>
      <c r="G57" s="77">
        <f t="shared" si="0"/>
        <v>275</v>
      </c>
    </row>
    <row r="58" spans="1:7" ht="15.75">
      <c r="A58" s="33" t="s">
        <v>116</v>
      </c>
      <c r="B58" s="33" t="s">
        <v>114</v>
      </c>
      <c r="C58" s="34" t="s">
        <v>117</v>
      </c>
      <c r="D58" s="35">
        <v>4</v>
      </c>
      <c r="E58" s="36"/>
      <c r="F58" s="76">
        <v>55</v>
      </c>
      <c r="G58" s="77">
        <f t="shared" si="0"/>
        <v>220</v>
      </c>
    </row>
    <row r="59" spans="1:7" ht="15.75">
      <c r="A59" s="33" t="s">
        <v>118</v>
      </c>
      <c r="B59" s="33" t="s">
        <v>114</v>
      </c>
      <c r="C59" s="34" t="s">
        <v>119</v>
      </c>
      <c r="D59" s="35">
        <v>5</v>
      </c>
      <c r="E59" s="36"/>
      <c r="F59" s="76">
        <v>55</v>
      </c>
      <c r="G59" s="77">
        <f t="shared" si="0"/>
        <v>275</v>
      </c>
    </row>
    <row r="60" spans="1:7" ht="15.75">
      <c r="A60" s="33" t="s">
        <v>120</v>
      </c>
      <c r="B60" s="33" t="s">
        <v>109</v>
      </c>
      <c r="C60" s="34" t="s">
        <v>121</v>
      </c>
      <c r="D60" s="35">
        <v>5</v>
      </c>
      <c r="E60" s="36"/>
      <c r="F60" s="76">
        <v>55</v>
      </c>
      <c r="G60" s="77">
        <f t="shared" si="0"/>
        <v>275</v>
      </c>
    </row>
    <row r="61" spans="1:7" ht="15.75">
      <c r="A61" s="33"/>
      <c r="B61" s="33"/>
      <c r="C61" s="34"/>
      <c r="D61" s="56">
        <f>SUM(D40:D60)</f>
        <v>92</v>
      </c>
      <c r="E61" s="36"/>
      <c r="F61" s="76"/>
      <c r="G61" s="77"/>
    </row>
    <row r="62" spans="1:7" ht="15.75">
      <c r="A62" s="39" t="s">
        <v>122</v>
      </c>
      <c r="B62" s="39" t="s">
        <v>123</v>
      </c>
      <c r="C62" s="34" t="s">
        <v>124</v>
      </c>
      <c r="D62" s="35">
        <v>5</v>
      </c>
      <c r="E62" s="36"/>
      <c r="F62" s="76">
        <v>45</v>
      </c>
      <c r="G62" s="77">
        <f t="shared" si="0"/>
        <v>225</v>
      </c>
    </row>
    <row r="63" spans="1:7" ht="15.75">
      <c r="A63" s="40" t="s">
        <v>125</v>
      </c>
      <c r="B63" s="40" t="s">
        <v>126</v>
      </c>
      <c r="C63" s="34" t="s">
        <v>127</v>
      </c>
      <c r="D63" s="35">
        <v>2</v>
      </c>
      <c r="E63" s="36"/>
      <c r="F63" s="76">
        <v>45</v>
      </c>
      <c r="G63" s="77">
        <f t="shared" si="0"/>
        <v>90</v>
      </c>
    </row>
    <row r="64" spans="1:7" ht="15.75">
      <c r="A64" s="39" t="s">
        <v>128</v>
      </c>
      <c r="B64" s="39" t="s">
        <v>123</v>
      </c>
      <c r="C64" s="34" t="s">
        <v>129</v>
      </c>
      <c r="D64" s="35">
        <v>0</v>
      </c>
      <c r="E64" s="36"/>
      <c r="F64" s="76">
        <v>45</v>
      </c>
      <c r="G64" s="77">
        <f t="shared" si="0"/>
        <v>0</v>
      </c>
    </row>
    <row r="65" spans="1:13" ht="15.75">
      <c r="A65" s="40" t="s">
        <v>130</v>
      </c>
      <c r="B65" s="40" t="s">
        <v>131</v>
      </c>
      <c r="C65" s="34" t="s">
        <v>132</v>
      </c>
      <c r="D65" s="35">
        <v>0</v>
      </c>
      <c r="E65" s="36"/>
      <c r="F65" s="76">
        <v>45</v>
      </c>
      <c r="G65" s="77">
        <f t="shared" si="0"/>
        <v>0</v>
      </c>
    </row>
    <row r="66" spans="1:13" ht="15.75">
      <c r="A66" s="39" t="s">
        <v>133</v>
      </c>
      <c r="B66" s="39" t="s">
        <v>134</v>
      </c>
      <c r="C66" s="34" t="s">
        <v>135</v>
      </c>
      <c r="D66" s="35">
        <v>2</v>
      </c>
      <c r="E66" s="36"/>
      <c r="F66" s="76">
        <v>45</v>
      </c>
      <c r="G66" s="77">
        <f t="shared" si="0"/>
        <v>90</v>
      </c>
    </row>
    <row r="67" spans="1:13" ht="15.75">
      <c r="A67" s="40" t="s">
        <v>136</v>
      </c>
      <c r="B67" s="40" t="s">
        <v>137</v>
      </c>
      <c r="C67" s="34" t="s">
        <v>138</v>
      </c>
      <c r="D67" s="35">
        <v>3</v>
      </c>
      <c r="E67" s="36"/>
      <c r="F67" s="76">
        <v>45</v>
      </c>
      <c r="G67" s="77">
        <f t="shared" si="0"/>
        <v>135</v>
      </c>
    </row>
    <row r="68" spans="1:13" ht="15.75">
      <c r="A68" s="39" t="s">
        <v>139</v>
      </c>
      <c r="B68" s="39" t="s">
        <v>140</v>
      </c>
      <c r="C68" s="34" t="s">
        <v>141</v>
      </c>
      <c r="D68" s="35">
        <v>5</v>
      </c>
      <c r="E68" s="36"/>
      <c r="F68" s="76">
        <v>45</v>
      </c>
      <c r="G68" s="77">
        <f t="shared" si="0"/>
        <v>225</v>
      </c>
    </row>
    <row r="69" spans="1:13" ht="15.75">
      <c r="A69" s="40" t="s">
        <v>142</v>
      </c>
      <c r="B69" s="40" t="s">
        <v>140</v>
      </c>
      <c r="C69" s="34" t="s">
        <v>143</v>
      </c>
      <c r="D69" s="35">
        <v>4</v>
      </c>
      <c r="E69" s="36"/>
      <c r="F69" s="76">
        <v>45</v>
      </c>
      <c r="G69" s="77">
        <f t="shared" si="0"/>
        <v>180</v>
      </c>
    </row>
    <row r="70" spans="1:13" ht="15.75">
      <c r="A70" s="33" t="s">
        <v>144</v>
      </c>
      <c r="B70" s="33" t="s">
        <v>134</v>
      </c>
      <c r="C70" s="34" t="s">
        <v>145</v>
      </c>
      <c r="D70" s="35">
        <v>2</v>
      </c>
      <c r="E70" s="36"/>
      <c r="F70" s="76">
        <v>45</v>
      </c>
      <c r="G70" s="77">
        <f t="shared" si="0"/>
        <v>90</v>
      </c>
    </row>
    <row r="71" spans="1:13" ht="15.75">
      <c r="A71" s="33" t="s">
        <v>146</v>
      </c>
      <c r="B71" s="33" t="s">
        <v>137</v>
      </c>
      <c r="C71" s="34" t="s">
        <v>147</v>
      </c>
      <c r="D71" s="35">
        <v>2</v>
      </c>
      <c r="E71" s="36"/>
      <c r="F71" s="76">
        <v>45</v>
      </c>
      <c r="G71" s="77">
        <f t="shared" si="0"/>
        <v>90</v>
      </c>
    </row>
    <row r="72" spans="1:13" ht="15.75">
      <c r="A72" s="33" t="s">
        <v>148</v>
      </c>
      <c r="B72" s="33" t="s">
        <v>149</v>
      </c>
      <c r="C72" s="34" t="s">
        <v>150</v>
      </c>
      <c r="D72" s="35">
        <v>4</v>
      </c>
      <c r="E72" s="36"/>
      <c r="F72" s="76">
        <v>45</v>
      </c>
      <c r="G72" s="77">
        <f t="shared" si="0"/>
        <v>180</v>
      </c>
    </row>
    <row r="73" spans="1:13" ht="15.75">
      <c r="A73" s="33" t="s">
        <v>151</v>
      </c>
      <c r="B73" s="33" t="s">
        <v>152</v>
      </c>
      <c r="C73" s="34" t="s">
        <v>153</v>
      </c>
      <c r="D73" s="35">
        <v>2</v>
      </c>
      <c r="E73" s="36"/>
      <c r="F73" s="76">
        <v>45</v>
      </c>
      <c r="G73" s="77">
        <f t="shared" si="0"/>
        <v>90</v>
      </c>
    </row>
    <row r="74" spans="1:13" ht="15.75">
      <c r="A74" s="41" t="s">
        <v>154</v>
      </c>
      <c r="B74" s="33" t="s">
        <v>155</v>
      </c>
      <c r="C74" s="34" t="s">
        <v>156</v>
      </c>
      <c r="D74" s="35">
        <v>2</v>
      </c>
      <c r="E74" s="36"/>
      <c r="F74" s="76">
        <v>45</v>
      </c>
      <c r="G74" s="77">
        <f t="shared" si="0"/>
        <v>90</v>
      </c>
    </row>
    <row r="75" spans="1:13" ht="15.6" customHeight="1">
      <c r="A75" s="33" t="s">
        <v>157</v>
      </c>
      <c r="B75" s="33" t="s">
        <v>134</v>
      </c>
      <c r="C75" s="34" t="s">
        <v>158</v>
      </c>
      <c r="D75" s="35">
        <v>3</v>
      </c>
      <c r="E75" s="36"/>
      <c r="F75" s="76">
        <v>45</v>
      </c>
      <c r="G75" s="77">
        <f t="shared" si="0"/>
        <v>135</v>
      </c>
      <c r="M75" s="42"/>
    </row>
    <row r="76" spans="1:13" ht="15.6" customHeight="1">
      <c r="A76" s="33" t="s">
        <v>159</v>
      </c>
      <c r="B76" s="33" t="s">
        <v>134</v>
      </c>
      <c r="C76" s="34" t="s">
        <v>160</v>
      </c>
      <c r="D76" s="35">
        <v>3</v>
      </c>
      <c r="E76" s="36"/>
      <c r="F76" s="76">
        <v>45</v>
      </c>
      <c r="G76" s="77">
        <f t="shared" si="0"/>
        <v>135</v>
      </c>
      <c r="M76" s="42"/>
    </row>
    <row r="77" spans="1:13" ht="15.6" customHeight="1">
      <c r="A77" s="33" t="s">
        <v>161</v>
      </c>
      <c r="B77" s="33" t="s">
        <v>134</v>
      </c>
      <c r="C77" s="34" t="s">
        <v>162</v>
      </c>
      <c r="D77" s="35">
        <v>3</v>
      </c>
      <c r="E77" s="36"/>
      <c r="F77" s="76">
        <v>45</v>
      </c>
      <c r="G77" s="77">
        <f t="shared" si="0"/>
        <v>135</v>
      </c>
      <c r="M77" s="42"/>
    </row>
    <row r="78" spans="1:13" ht="15.6" customHeight="1">
      <c r="A78" s="33" t="s">
        <v>163</v>
      </c>
      <c r="B78" s="33" t="s">
        <v>134</v>
      </c>
      <c r="C78" s="34" t="s">
        <v>164</v>
      </c>
      <c r="D78" s="35">
        <v>5</v>
      </c>
      <c r="E78" s="36"/>
      <c r="F78" s="76">
        <v>45</v>
      </c>
      <c r="G78" s="77">
        <f t="shared" si="0"/>
        <v>225</v>
      </c>
      <c r="M78" s="42"/>
    </row>
    <row r="79" spans="1:13" ht="15.6" customHeight="1">
      <c r="A79" s="33" t="s">
        <v>165</v>
      </c>
      <c r="B79" s="33" t="s">
        <v>134</v>
      </c>
      <c r="C79" s="34" t="s">
        <v>166</v>
      </c>
      <c r="D79" s="35">
        <v>4</v>
      </c>
      <c r="E79" s="36"/>
      <c r="F79" s="76">
        <v>45</v>
      </c>
      <c r="G79" s="77">
        <f t="shared" si="0"/>
        <v>180</v>
      </c>
      <c r="M79" s="42"/>
    </row>
    <row r="80" spans="1:13" ht="15.6" customHeight="1">
      <c r="A80" s="33" t="s">
        <v>167</v>
      </c>
      <c r="B80" s="33" t="s">
        <v>134</v>
      </c>
      <c r="C80" s="34" t="s">
        <v>168</v>
      </c>
      <c r="D80" s="35">
        <v>4</v>
      </c>
      <c r="E80" s="36"/>
      <c r="F80" s="76">
        <v>45</v>
      </c>
      <c r="G80" s="77">
        <f t="shared" si="0"/>
        <v>180</v>
      </c>
      <c r="M80" s="42"/>
    </row>
    <row r="81" spans="1:13" ht="15.6" customHeight="1">
      <c r="A81" s="33" t="s">
        <v>169</v>
      </c>
      <c r="B81" s="33" t="s">
        <v>134</v>
      </c>
      <c r="C81" s="34" t="s">
        <v>170</v>
      </c>
      <c r="D81" s="35">
        <v>5</v>
      </c>
      <c r="E81" s="36"/>
      <c r="F81" s="76">
        <v>45</v>
      </c>
      <c r="G81" s="77">
        <f t="shared" si="0"/>
        <v>225</v>
      </c>
      <c r="M81" s="42"/>
    </row>
    <row r="82" spans="1:13" ht="15.6" customHeight="1">
      <c r="A82" s="41" t="s">
        <v>171</v>
      </c>
      <c r="B82" s="33" t="s">
        <v>134</v>
      </c>
      <c r="C82" s="43" t="s">
        <v>172</v>
      </c>
      <c r="D82" s="44">
        <v>5</v>
      </c>
      <c r="E82" s="36"/>
      <c r="F82" s="76">
        <v>45</v>
      </c>
      <c r="G82" s="77">
        <f t="shared" si="0"/>
        <v>225</v>
      </c>
      <c r="M82" s="42"/>
    </row>
    <row r="83" spans="1:13" ht="15.6" customHeight="1">
      <c r="A83" s="41"/>
      <c r="B83" s="33"/>
      <c r="C83" s="43"/>
      <c r="D83" s="82">
        <f>SUM(D62:D82)</f>
        <v>65</v>
      </c>
      <c r="E83" s="36"/>
      <c r="F83" s="76"/>
      <c r="G83" s="77"/>
      <c r="M83" s="42"/>
    </row>
    <row r="84" spans="1:13" ht="15.6" customHeight="1">
      <c r="A84" s="39" t="s">
        <v>211</v>
      </c>
      <c r="B84" s="39">
        <v>2100011976</v>
      </c>
      <c r="C84" s="73" t="s">
        <v>253</v>
      </c>
      <c r="D84" s="70">
        <v>3</v>
      </c>
      <c r="E84" s="71"/>
      <c r="F84" s="75">
        <v>220</v>
      </c>
      <c r="G84" s="77">
        <f t="shared" si="0"/>
        <v>660</v>
      </c>
      <c r="M84" s="42"/>
    </row>
    <row r="85" spans="1:13" ht="15.6" customHeight="1">
      <c r="A85" s="40" t="s">
        <v>212</v>
      </c>
      <c r="B85" s="40">
        <v>2000031257</v>
      </c>
      <c r="C85" s="74" t="s">
        <v>254</v>
      </c>
      <c r="D85" s="70">
        <v>3</v>
      </c>
      <c r="E85" s="71"/>
      <c r="F85" s="75">
        <v>220</v>
      </c>
      <c r="G85" s="77">
        <f t="shared" si="0"/>
        <v>660</v>
      </c>
      <c r="M85" s="42"/>
    </row>
    <row r="86" spans="1:13" ht="15.6" customHeight="1">
      <c r="A86" s="39" t="s">
        <v>213</v>
      </c>
      <c r="B86" s="39">
        <v>1800051681</v>
      </c>
      <c r="C86" s="73" t="s">
        <v>255</v>
      </c>
      <c r="D86" s="70">
        <v>3</v>
      </c>
      <c r="E86" s="71"/>
      <c r="F86" s="75">
        <v>220</v>
      </c>
      <c r="G86" s="77">
        <f t="shared" si="0"/>
        <v>660</v>
      </c>
      <c r="M86" s="42"/>
    </row>
    <row r="87" spans="1:13" ht="15.6" customHeight="1">
      <c r="A87" s="40" t="s">
        <v>214</v>
      </c>
      <c r="B87" s="40">
        <v>2000031258</v>
      </c>
      <c r="C87" s="74" t="s">
        <v>256</v>
      </c>
      <c r="D87" s="70">
        <v>3</v>
      </c>
      <c r="E87" s="71"/>
      <c r="F87" s="75">
        <v>220</v>
      </c>
      <c r="G87" s="77">
        <f t="shared" si="0"/>
        <v>660</v>
      </c>
      <c r="M87" s="42"/>
    </row>
    <row r="88" spans="1:13" ht="15.6" customHeight="1">
      <c r="A88" s="39" t="s">
        <v>215</v>
      </c>
      <c r="B88" s="39">
        <v>2100047163</v>
      </c>
      <c r="C88" s="73" t="s">
        <v>257</v>
      </c>
      <c r="D88" s="70">
        <v>3</v>
      </c>
      <c r="E88" s="71"/>
      <c r="F88" s="75">
        <v>220</v>
      </c>
      <c r="G88" s="77">
        <f t="shared" si="0"/>
        <v>660</v>
      </c>
      <c r="M88" s="42"/>
    </row>
    <row r="89" spans="1:13" ht="15.6" customHeight="1">
      <c r="A89" s="40" t="s">
        <v>216</v>
      </c>
      <c r="B89" s="40">
        <v>2100047163</v>
      </c>
      <c r="C89" s="74" t="s">
        <v>258</v>
      </c>
      <c r="D89" s="70">
        <v>2</v>
      </c>
      <c r="E89" s="71"/>
      <c r="F89" s="75">
        <v>220</v>
      </c>
      <c r="G89" s="77">
        <f t="shared" si="0"/>
        <v>440</v>
      </c>
      <c r="M89" s="42"/>
    </row>
    <row r="90" spans="1:13" ht="15.6" customHeight="1">
      <c r="A90" s="39" t="s">
        <v>217</v>
      </c>
      <c r="B90" s="39">
        <v>2100047163</v>
      </c>
      <c r="C90" s="73" t="s">
        <v>259</v>
      </c>
      <c r="D90" s="70">
        <v>2</v>
      </c>
      <c r="E90" s="71"/>
      <c r="F90" s="75">
        <v>220</v>
      </c>
      <c r="G90" s="77">
        <f t="shared" ref="G90:G126" si="1">D90*F90</f>
        <v>440</v>
      </c>
      <c r="M90" s="42"/>
    </row>
    <row r="91" spans="1:13" ht="15.6" customHeight="1">
      <c r="A91" s="40" t="s">
        <v>218</v>
      </c>
      <c r="B91" s="40">
        <v>21000012042</v>
      </c>
      <c r="C91" s="74" t="s">
        <v>260</v>
      </c>
      <c r="D91" s="70">
        <v>3</v>
      </c>
      <c r="E91" s="71"/>
      <c r="F91" s="75">
        <v>220</v>
      </c>
      <c r="G91" s="77">
        <f t="shared" si="1"/>
        <v>660</v>
      </c>
      <c r="M91" s="42"/>
    </row>
    <row r="92" spans="1:13" ht="15.6" customHeight="1">
      <c r="A92" s="39" t="s">
        <v>219</v>
      </c>
      <c r="B92" s="39">
        <v>2100001567</v>
      </c>
      <c r="C92" s="73" t="s">
        <v>261</v>
      </c>
      <c r="D92" s="70">
        <v>3</v>
      </c>
      <c r="E92" s="71"/>
      <c r="F92" s="75">
        <v>220</v>
      </c>
      <c r="G92" s="77">
        <f t="shared" si="1"/>
        <v>660</v>
      </c>
      <c r="M92" s="42"/>
    </row>
    <row r="93" spans="1:13" ht="15.6" customHeight="1">
      <c r="A93" s="40" t="s">
        <v>220</v>
      </c>
      <c r="B93" s="40">
        <v>2100001567</v>
      </c>
      <c r="C93" s="74" t="s">
        <v>262</v>
      </c>
      <c r="D93" s="70">
        <v>1</v>
      </c>
      <c r="E93" s="71"/>
      <c r="F93" s="75">
        <v>220</v>
      </c>
      <c r="G93" s="77">
        <f t="shared" si="1"/>
        <v>220</v>
      </c>
      <c r="M93" s="42"/>
    </row>
    <row r="94" spans="1:13" ht="16.5" customHeight="1">
      <c r="A94" s="39" t="s">
        <v>221</v>
      </c>
      <c r="B94" s="39">
        <v>2100027879</v>
      </c>
      <c r="C94" s="73" t="s">
        <v>263</v>
      </c>
      <c r="D94" s="70">
        <v>3</v>
      </c>
      <c r="E94" s="71"/>
      <c r="F94" s="75">
        <v>220</v>
      </c>
      <c r="G94" s="77">
        <f t="shared" si="1"/>
        <v>660</v>
      </c>
      <c r="M94" s="42"/>
    </row>
    <row r="95" spans="1:13" ht="15.75" customHeight="1">
      <c r="A95" s="40" t="s">
        <v>222</v>
      </c>
      <c r="B95" s="40">
        <v>2200022182</v>
      </c>
      <c r="C95" s="74" t="s">
        <v>264</v>
      </c>
      <c r="D95" s="70">
        <v>3</v>
      </c>
      <c r="E95" s="71"/>
      <c r="F95" s="75">
        <v>220</v>
      </c>
      <c r="G95" s="77">
        <f t="shared" si="1"/>
        <v>660</v>
      </c>
      <c r="M95" s="47"/>
    </row>
    <row r="96" spans="1:13" ht="15.75">
      <c r="A96" s="39" t="s">
        <v>223</v>
      </c>
      <c r="B96" s="39">
        <v>2200042941</v>
      </c>
      <c r="C96" s="73" t="s">
        <v>265</v>
      </c>
      <c r="D96" s="70">
        <v>3</v>
      </c>
      <c r="E96" s="71"/>
      <c r="F96" s="75">
        <v>220</v>
      </c>
      <c r="G96" s="77">
        <f t="shared" si="1"/>
        <v>660</v>
      </c>
    </row>
    <row r="97" spans="1:7" ht="15.75">
      <c r="A97" s="40" t="s">
        <v>224</v>
      </c>
      <c r="B97" s="40">
        <v>2100088764</v>
      </c>
      <c r="C97" s="74" t="s">
        <v>266</v>
      </c>
      <c r="D97" s="70">
        <v>3</v>
      </c>
      <c r="E97" s="71"/>
      <c r="F97" s="75">
        <v>220</v>
      </c>
      <c r="G97" s="77">
        <f t="shared" si="1"/>
        <v>660</v>
      </c>
    </row>
    <row r="98" spans="1:7" ht="15.75">
      <c r="A98" s="39" t="s">
        <v>225</v>
      </c>
      <c r="B98" s="39">
        <v>2200028899</v>
      </c>
      <c r="C98" s="73" t="s">
        <v>267</v>
      </c>
      <c r="D98" s="70">
        <v>3</v>
      </c>
      <c r="E98" s="71"/>
      <c r="F98" s="75">
        <v>220</v>
      </c>
      <c r="G98" s="77">
        <f t="shared" si="1"/>
        <v>660</v>
      </c>
    </row>
    <row r="99" spans="1:7" ht="15.75">
      <c r="A99" s="39"/>
      <c r="B99" s="39"/>
      <c r="C99" s="73"/>
      <c r="D99" s="83">
        <f>SUM(D84:D98)</f>
        <v>41</v>
      </c>
      <c r="E99" s="71"/>
      <c r="F99" s="75"/>
      <c r="G99" s="77"/>
    </row>
    <row r="100" spans="1:7" ht="15.75">
      <c r="A100" s="40" t="s">
        <v>226</v>
      </c>
      <c r="B100" s="40">
        <v>2000103341</v>
      </c>
      <c r="C100" s="74" t="s">
        <v>268</v>
      </c>
      <c r="D100" s="70">
        <v>3</v>
      </c>
      <c r="E100" s="71"/>
      <c r="F100" s="75">
        <v>220</v>
      </c>
      <c r="G100" s="77">
        <f t="shared" si="1"/>
        <v>660</v>
      </c>
    </row>
    <row r="101" spans="1:7" ht="15.75">
      <c r="A101" s="39" t="s">
        <v>227</v>
      </c>
      <c r="B101" s="39">
        <v>2100028171</v>
      </c>
      <c r="C101" s="73" t="s">
        <v>269</v>
      </c>
      <c r="D101" s="70">
        <v>3</v>
      </c>
      <c r="E101" s="71"/>
      <c r="F101" s="75">
        <v>220</v>
      </c>
      <c r="G101" s="77">
        <f t="shared" si="1"/>
        <v>660</v>
      </c>
    </row>
    <row r="102" spans="1:7" ht="15.75">
      <c r="A102" s="40" t="s">
        <v>228</v>
      </c>
      <c r="B102" s="40">
        <v>2000103713</v>
      </c>
      <c r="C102" s="74" t="s">
        <v>270</v>
      </c>
      <c r="D102" s="70">
        <v>3</v>
      </c>
      <c r="E102" s="71"/>
      <c r="F102" s="75">
        <v>220</v>
      </c>
      <c r="G102" s="77">
        <f t="shared" si="1"/>
        <v>660</v>
      </c>
    </row>
    <row r="103" spans="1:7" ht="15.75">
      <c r="A103" s="39" t="s">
        <v>229</v>
      </c>
      <c r="B103" s="39">
        <v>2100042949</v>
      </c>
      <c r="C103" s="73" t="s">
        <v>271</v>
      </c>
      <c r="D103" s="70">
        <v>3</v>
      </c>
      <c r="E103" s="71"/>
      <c r="F103" s="75">
        <v>220</v>
      </c>
      <c r="G103" s="77">
        <f t="shared" si="1"/>
        <v>660</v>
      </c>
    </row>
    <row r="104" spans="1:7" ht="15.75">
      <c r="A104" s="40" t="s">
        <v>230</v>
      </c>
      <c r="B104" s="40">
        <v>2100004423</v>
      </c>
      <c r="C104" s="74" t="s">
        <v>272</v>
      </c>
      <c r="D104" s="70">
        <v>3</v>
      </c>
      <c r="E104" s="71"/>
      <c r="F104" s="75">
        <v>220</v>
      </c>
      <c r="G104" s="77">
        <f t="shared" si="1"/>
        <v>660</v>
      </c>
    </row>
    <row r="105" spans="1:7" ht="15.75">
      <c r="A105" s="39" t="s">
        <v>231</v>
      </c>
      <c r="B105" s="39">
        <v>2100004423</v>
      </c>
      <c r="C105" s="73" t="s">
        <v>273</v>
      </c>
      <c r="D105" s="70">
        <v>2</v>
      </c>
      <c r="E105" s="71"/>
      <c r="F105" s="75">
        <v>220</v>
      </c>
      <c r="G105" s="77">
        <f t="shared" si="1"/>
        <v>440</v>
      </c>
    </row>
    <row r="106" spans="1:7" ht="15.75">
      <c r="A106" s="40" t="s">
        <v>232</v>
      </c>
      <c r="B106" s="40">
        <v>2100036749</v>
      </c>
      <c r="C106" s="74" t="s">
        <v>274</v>
      </c>
      <c r="D106" s="70">
        <v>3</v>
      </c>
      <c r="E106" s="71"/>
      <c r="F106" s="75">
        <v>220</v>
      </c>
      <c r="G106" s="77">
        <f t="shared" si="1"/>
        <v>660</v>
      </c>
    </row>
    <row r="107" spans="1:7" ht="15.75">
      <c r="A107" s="39" t="s">
        <v>233</v>
      </c>
      <c r="B107" s="39">
        <v>2100020125</v>
      </c>
      <c r="C107" s="73" t="s">
        <v>275</v>
      </c>
      <c r="D107" s="70">
        <v>3</v>
      </c>
      <c r="E107" s="71"/>
      <c r="F107" s="75">
        <v>220</v>
      </c>
      <c r="G107" s="77">
        <f t="shared" si="1"/>
        <v>660</v>
      </c>
    </row>
    <row r="108" spans="1:7" ht="15.75">
      <c r="A108" s="40" t="s">
        <v>234</v>
      </c>
      <c r="B108" s="40">
        <v>1900069634</v>
      </c>
      <c r="C108" s="74" t="s">
        <v>276</v>
      </c>
      <c r="D108" s="70">
        <v>3</v>
      </c>
      <c r="E108" s="71"/>
      <c r="F108" s="75">
        <v>220</v>
      </c>
      <c r="G108" s="77">
        <f t="shared" si="1"/>
        <v>660</v>
      </c>
    </row>
    <row r="109" spans="1:7" ht="15.75">
      <c r="A109" s="39" t="s">
        <v>235</v>
      </c>
      <c r="B109" s="39">
        <v>2200034132</v>
      </c>
      <c r="C109" s="73" t="s">
        <v>277</v>
      </c>
      <c r="D109" s="70">
        <v>3</v>
      </c>
      <c r="E109" s="71"/>
      <c r="F109" s="75">
        <v>220</v>
      </c>
      <c r="G109" s="77">
        <f t="shared" si="1"/>
        <v>660</v>
      </c>
    </row>
    <row r="110" spans="1:7" ht="15.75">
      <c r="A110" s="40" t="s">
        <v>236</v>
      </c>
      <c r="B110" s="40">
        <v>2200036479</v>
      </c>
      <c r="C110" s="74" t="s">
        <v>278</v>
      </c>
      <c r="D110" s="70">
        <v>0</v>
      </c>
      <c r="E110" s="71"/>
      <c r="F110" s="75">
        <v>220</v>
      </c>
      <c r="G110" s="77">
        <f t="shared" si="1"/>
        <v>0</v>
      </c>
    </row>
    <row r="111" spans="1:7" ht="15.75">
      <c r="A111" s="39" t="s">
        <v>279</v>
      </c>
      <c r="B111" s="39">
        <v>2200036479</v>
      </c>
      <c r="C111" s="73" t="s">
        <v>280</v>
      </c>
      <c r="D111" s="70">
        <v>0</v>
      </c>
      <c r="E111" s="71"/>
      <c r="F111" s="75">
        <v>220</v>
      </c>
      <c r="G111" s="77">
        <f t="shared" si="1"/>
        <v>0</v>
      </c>
    </row>
    <row r="112" spans="1:7" ht="15.75">
      <c r="A112" s="40" t="s">
        <v>237</v>
      </c>
      <c r="B112" s="40">
        <v>2200037605</v>
      </c>
      <c r="C112" s="74" t="s">
        <v>281</v>
      </c>
      <c r="D112" s="70">
        <v>0</v>
      </c>
      <c r="E112" s="71"/>
      <c r="F112" s="75">
        <v>220</v>
      </c>
      <c r="G112" s="77">
        <f t="shared" si="1"/>
        <v>0</v>
      </c>
    </row>
    <row r="113" spans="1:7" ht="15.75">
      <c r="A113" s="40"/>
      <c r="B113" s="40"/>
      <c r="C113" s="74"/>
      <c r="D113" s="83">
        <f>SUM(D100:D112)</f>
        <v>29</v>
      </c>
      <c r="E113" s="71"/>
      <c r="F113" s="75"/>
      <c r="G113" s="77"/>
    </row>
    <row r="114" spans="1:7" ht="15.75">
      <c r="A114" s="39" t="s">
        <v>238</v>
      </c>
      <c r="B114" s="39">
        <v>2100000392</v>
      </c>
      <c r="C114" s="73" t="s">
        <v>282</v>
      </c>
      <c r="D114" s="70">
        <v>3</v>
      </c>
      <c r="E114" s="71"/>
      <c r="F114" s="75">
        <v>220</v>
      </c>
      <c r="G114" s="77">
        <f t="shared" si="1"/>
        <v>660</v>
      </c>
    </row>
    <row r="115" spans="1:7" ht="15.75">
      <c r="A115" s="40" t="s">
        <v>239</v>
      </c>
      <c r="B115" s="40">
        <v>2100041278</v>
      </c>
      <c r="C115" s="74" t="s">
        <v>283</v>
      </c>
      <c r="D115" s="70">
        <v>3</v>
      </c>
      <c r="E115" s="71"/>
      <c r="F115" s="75">
        <v>220</v>
      </c>
      <c r="G115" s="77">
        <f t="shared" si="1"/>
        <v>660</v>
      </c>
    </row>
    <row r="116" spans="1:7" ht="15.75">
      <c r="A116" s="39" t="s">
        <v>240</v>
      </c>
      <c r="B116" s="39">
        <v>2000096332</v>
      </c>
      <c r="C116" s="73" t="s">
        <v>284</v>
      </c>
      <c r="D116" s="70">
        <v>3</v>
      </c>
      <c r="E116" s="71"/>
      <c r="F116" s="75">
        <v>220</v>
      </c>
      <c r="G116" s="77">
        <f t="shared" si="1"/>
        <v>660</v>
      </c>
    </row>
    <row r="117" spans="1:7" ht="15.75">
      <c r="A117" s="40" t="s">
        <v>241</v>
      </c>
      <c r="B117" s="40">
        <v>2000096332</v>
      </c>
      <c r="C117" s="74" t="s">
        <v>285</v>
      </c>
      <c r="D117" s="70">
        <v>2</v>
      </c>
      <c r="E117" s="71"/>
      <c r="F117" s="75">
        <v>220</v>
      </c>
      <c r="G117" s="77">
        <f t="shared" si="1"/>
        <v>440</v>
      </c>
    </row>
    <row r="118" spans="1:7" ht="15.75">
      <c r="A118" s="39" t="s">
        <v>242</v>
      </c>
      <c r="B118" s="39">
        <v>2000066163</v>
      </c>
      <c r="C118" s="73" t="s">
        <v>286</v>
      </c>
      <c r="D118" s="70">
        <v>3</v>
      </c>
      <c r="E118" s="71"/>
      <c r="F118" s="75">
        <v>220</v>
      </c>
      <c r="G118" s="77">
        <f t="shared" si="1"/>
        <v>660</v>
      </c>
    </row>
    <row r="119" spans="1:7" ht="15.75">
      <c r="A119" s="40" t="s">
        <v>243</v>
      </c>
      <c r="B119" s="40">
        <v>2100045107</v>
      </c>
      <c r="C119" s="74" t="s">
        <v>287</v>
      </c>
      <c r="D119" s="70">
        <v>3</v>
      </c>
      <c r="E119" s="71"/>
      <c r="F119" s="75">
        <v>220</v>
      </c>
      <c r="G119" s="77">
        <f t="shared" si="1"/>
        <v>660</v>
      </c>
    </row>
    <row r="120" spans="1:7" ht="15.75">
      <c r="A120" s="39" t="s">
        <v>244</v>
      </c>
      <c r="B120" s="39">
        <v>2100041280</v>
      </c>
      <c r="C120" s="73" t="s">
        <v>288</v>
      </c>
      <c r="D120" s="70">
        <v>3</v>
      </c>
      <c r="E120" s="71"/>
      <c r="F120" s="75">
        <v>220</v>
      </c>
      <c r="G120" s="77">
        <f t="shared" si="1"/>
        <v>660</v>
      </c>
    </row>
    <row r="121" spans="1:7" ht="15.75">
      <c r="A121" s="40" t="s">
        <v>245</v>
      </c>
      <c r="B121" s="40">
        <v>2100054532</v>
      </c>
      <c r="C121" s="74" t="s">
        <v>289</v>
      </c>
      <c r="D121" s="70">
        <v>3</v>
      </c>
      <c r="E121" s="71"/>
      <c r="F121" s="75">
        <v>220</v>
      </c>
      <c r="G121" s="77">
        <f t="shared" si="1"/>
        <v>660</v>
      </c>
    </row>
    <row r="122" spans="1:7" ht="15.75">
      <c r="A122" s="39" t="s">
        <v>246</v>
      </c>
      <c r="B122" s="39">
        <v>1800054856</v>
      </c>
      <c r="C122" s="73" t="s">
        <v>290</v>
      </c>
      <c r="D122" s="70">
        <v>3</v>
      </c>
      <c r="E122" s="71"/>
      <c r="F122" s="75">
        <v>220</v>
      </c>
      <c r="G122" s="77">
        <f t="shared" si="1"/>
        <v>660</v>
      </c>
    </row>
    <row r="123" spans="1:7" ht="15.75">
      <c r="A123" s="40" t="s">
        <v>247</v>
      </c>
      <c r="B123" s="40">
        <v>2100061358</v>
      </c>
      <c r="C123" s="74" t="s">
        <v>291</v>
      </c>
      <c r="D123" s="70">
        <v>3</v>
      </c>
      <c r="E123" s="71"/>
      <c r="F123" s="75">
        <v>220</v>
      </c>
      <c r="G123" s="77">
        <f t="shared" si="1"/>
        <v>660</v>
      </c>
    </row>
    <row r="124" spans="1:7" ht="15.75">
      <c r="A124" s="39" t="s">
        <v>248</v>
      </c>
      <c r="B124" s="39">
        <v>2100087531</v>
      </c>
      <c r="C124" s="73" t="s">
        <v>292</v>
      </c>
      <c r="D124" s="70">
        <v>3</v>
      </c>
      <c r="E124" s="71"/>
      <c r="F124" s="75">
        <v>220</v>
      </c>
      <c r="G124" s="77">
        <f t="shared" si="1"/>
        <v>660</v>
      </c>
    </row>
    <row r="125" spans="1:7" ht="15.75">
      <c r="A125" s="40" t="s">
        <v>249</v>
      </c>
      <c r="B125" s="40">
        <v>2100112299</v>
      </c>
      <c r="C125" s="74" t="s">
        <v>293</v>
      </c>
      <c r="D125" s="70">
        <v>3</v>
      </c>
      <c r="E125" s="71"/>
      <c r="F125" s="75">
        <v>220</v>
      </c>
      <c r="G125" s="77">
        <f t="shared" si="1"/>
        <v>660</v>
      </c>
    </row>
    <row r="126" spans="1:7" ht="15.75">
      <c r="A126" s="39" t="s">
        <v>250</v>
      </c>
      <c r="B126" s="39">
        <v>2100105354</v>
      </c>
      <c r="C126" s="73" t="s">
        <v>294</v>
      </c>
      <c r="D126" s="70">
        <v>0</v>
      </c>
      <c r="E126" s="71"/>
      <c r="F126" s="75">
        <v>220</v>
      </c>
      <c r="G126" s="77">
        <f t="shared" si="1"/>
        <v>0</v>
      </c>
    </row>
    <row r="127" spans="1:7" ht="15.75">
      <c r="A127" s="40" t="s">
        <v>251</v>
      </c>
      <c r="B127" s="40">
        <v>2100105354</v>
      </c>
      <c r="C127" s="74" t="s">
        <v>295</v>
      </c>
      <c r="D127" s="70">
        <v>0</v>
      </c>
      <c r="E127" s="71"/>
      <c r="F127" s="75">
        <v>220</v>
      </c>
      <c r="G127" s="72">
        <f t="shared" ref="G127:G128" si="2">(D127*F127)</f>
        <v>0</v>
      </c>
    </row>
    <row r="128" spans="1:7" ht="15.75">
      <c r="A128" s="39" t="s">
        <v>252</v>
      </c>
      <c r="B128" s="39">
        <v>2100105354</v>
      </c>
      <c r="C128" s="73" t="s">
        <v>296</v>
      </c>
      <c r="D128" s="70">
        <v>0</v>
      </c>
      <c r="E128" s="71"/>
      <c r="F128" s="75">
        <v>220</v>
      </c>
      <c r="G128" s="72">
        <f t="shared" si="2"/>
        <v>0</v>
      </c>
    </row>
    <row r="129" spans="1:7" ht="15.75">
      <c r="A129" s="35"/>
      <c r="B129" s="33"/>
      <c r="C129" s="33"/>
      <c r="D129" s="94">
        <f>SUM(D114:D128)</f>
        <v>35</v>
      </c>
      <c r="E129" s="34"/>
      <c r="F129" s="37"/>
      <c r="G129" s="38"/>
    </row>
    <row r="130" spans="1:7" ht="15.75" customHeight="1">
      <c r="A130" s="93"/>
      <c r="B130" s="93"/>
      <c r="C130" s="93"/>
      <c r="D130" s="93"/>
      <c r="E130" s="93"/>
      <c r="F130" s="91" t="s">
        <v>328</v>
      </c>
      <c r="G130" s="89">
        <f>SUM(G23:G128)</f>
        <v>42285</v>
      </c>
    </row>
    <row r="131" spans="1:7" ht="15.75" customHeight="1">
      <c r="A131" s="93" t="s">
        <v>173</v>
      </c>
      <c r="B131" s="93"/>
      <c r="C131" s="93"/>
      <c r="D131" s="93"/>
      <c r="E131" s="93"/>
      <c r="F131" s="92" t="s">
        <v>327</v>
      </c>
      <c r="G131" s="90">
        <f>+G130*0.12</f>
        <v>5074.2</v>
      </c>
    </row>
    <row r="132" spans="1:7" ht="15.75">
      <c r="A132" s="93"/>
      <c r="B132" s="93"/>
      <c r="C132" s="93"/>
      <c r="D132" s="93"/>
      <c r="E132" s="93"/>
      <c r="F132" s="91" t="s">
        <v>329</v>
      </c>
      <c r="G132" s="90">
        <f>+G130+G131</f>
        <v>47359.199999999997</v>
      </c>
    </row>
    <row r="133" spans="1:7" ht="15.75">
      <c r="A133" s="45"/>
      <c r="B133" s="45"/>
      <c r="C133" s="45"/>
      <c r="D133" s="45"/>
      <c r="E133" s="45"/>
      <c r="F133" s="45"/>
      <c r="G133" s="46"/>
    </row>
    <row r="134" spans="1:7" ht="15.75">
      <c r="A134" s="45"/>
      <c r="B134" s="45"/>
      <c r="C134" s="45"/>
      <c r="D134" s="45"/>
      <c r="E134" s="45"/>
      <c r="F134" s="45"/>
      <c r="G134" s="46"/>
    </row>
    <row r="135" spans="1:7" ht="15.75">
      <c r="A135" s="28"/>
      <c r="B135" s="48"/>
      <c r="C135" s="48"/>
      <c r="D135" s="48"/>
      <c r="E135" s="48"/>
      <c r="F135" s="49"/>
      <c r="G135" s="50"/>
    </row>
    <row r="136" spans="1:7" ht="15.75">
      <c r="B136" s="51" t="s">
        <v>174</v>
      </c>
      <c r="C136" s="52"/>
      <c r="D136" s="53"/>
      <c r="E136" s="55"/>
      <c r="F136" s="55"/>
      <c r="G136" s="55"/>
    </row>
    <row r="137" spans="1:7" ht="15.75">
      <c r="B137" s="56" t="s">
        <v>176</v>
      </c>
      <c r="C137" s="56" t="s">
        <v>177</v>
      </c>
      <c r="D137" s="56" t="s">
        <v>175</v>
      </c>
      <c r="E137" s="58"/>
      <c r="G137" s="54"/>
    </row>
    <row r="138" spans="1:7" ht="15.75">
      <c r="B138" s="33" t="s">
        <v>178</v>
      </c>
      <c r="C138" s="33" t="s">
        <v>179</v>
      </c>
      <c r="D138" s="35">
        <v>1</v>
      </c>
      <c r="E138" s="58"/>
      <c r="G138" s="54"/>
    </row>
    <row r="139" spans="1:7" ht="15.75">
      <c r="B139" s="33" t="s">
        <v>180</v>
      </c>
      <c r="C139" s="33" t="s">
        <v>181</v>
      </c>
      <c r="D139" s="35">
        <v>1</v>
      </c>
      <c r="E139" s="58"/>
      <c r="G139" s="54"/>
    </row>
    <row r="140" spans="1:7" ht="15.75">
      <c r="B140" s="33" t="s">
        <v>182</v>
      </c>
      <c r="C140" s="33" t="s">
        <v>183</v>
      </c>
      <c r="D140" s="35">
        <v>1</v>
      </c>
      <c r="E140" s="58"/>
      <c r="G140" s="54"/>
    </row>
    <row r="141" spans="1:7" ht="15.75">
      <c r="B141" s="33" t="s">
        <v>184</v>
      </c>
      <c r="C141" s="33" t="s">
        <v>185</v>
      </c>
      <c r="D141" s="35">
        <v>1</v>
      </c>
      <c r="E141" s="58"/>
      <c r="G141" s="54"/>
    </row>
    <row r="142" spans="1:7" ht="15.75">
      <c r="B142" s="33" t="s">
        <v>186</v>
      </c>
      <c r="C142" s="33" t="s">
        <v>187</v>
      </c>
      <c r="D142" s="35">
        <v>2</v>
      </c>
      <c r="E142" s="58"/>
      <c r="G142" s="54"/>
    </row>
    <row r="143" spans="1:7" ht="15.75">
      <c r="B143" s="33" t="s">
        <v>188</v>
      </c>
      <c r="C143" s="33" t="s">
        <v>189</v>
      </c>
      <c r="D143" s="35">
        <v>1</v>
      </c>
      <c r="E143" s="58"/>
      <c r="G143" s="54"/>
    </row>
    <row r="144" spans="1:7" ht="15.75">
      <c r="B144" s="33" t="s">
        <v>190</v>
      </c>
      <c r="C144" s="33" t="s">
        <v>191</v>
      </c>
      <c r="D144" s="35">
        <v>2</v>
      </c>
      <c r="E144" s="58"/>
      <c r="G144" s="54"/>
    </row>
    <row r="145" spans="1:7" ht="15.75">
      <c r="B145" s="33" t="s">
        <v>192</v>
      </c>
      <c r="C145" s="33" t="s">
        <v>193</v>
      </c>
      <c r="D145" s="35">
        <v>2</v>
      </c>
      <c r="E145" s="58"/>
      <c r="G145" s="54"/>
    </row>
    <row r="146" spans="1:7" ht="15.75">
      <c r="B146" s="33" t="s">
        <v>194</v>
      </c>
      <c r="C146" s="33" t="s">
        <v>195</v>
      </c>
      <c r="D146" s="35">
        <v>2</v>
      </c>
      <c r="E146" s="58"/>
      <c r="G146" s="54"/>
    </row>
    <row r="147" spans="1:7" ht="15.75">
      <c r="B147" s="33" t="s">
        <v>196</v>
      </c>
      <c r="C147" s="33" t="s">
        <v>197</v>
      </c>
      <c r="D147" s="35">
        <v>1</v>
      </c>
      <c r="E147" s="58"/>
      <c r="G147" s="54"/>
    </row>
    <row r="148" spans="1:7" ht="15.75">
      <c r="B148" s="33" t="s">
        <v>198</v>
      </c>
      <c r="C148" s="33" t="s">
        <v>199</v>
      </c>
      <c r="D148" s="35">
        <v>1</v>
      </c>
      <c r="E148" s="58"/>
      <c r="G148" s="54"/>
    </row>
    <row r="149" spans="1:7" ht="15.75">
      <c r="B149" s="33" t="s">
        <v>200</v>
      </c>
      <c r="C149" s="33" t="s">
        <v>201</v>
      </c>
      <c r="D149" s="35">
        <v>10</v>
      </c>
      <c r="E149" s="58"/>
      <c r="G149" s="54"/>
    </row>
    <row r="150" spans="1:7" ht="15.75">
      <c r="A150" s="68"/>
      <c r="B150" s="56"/>
      <c r="C150" s="56"/>
      <c r="D150" s="56">
        <f>SUM(D138:D149)</f>
        <v>25</v>
      </c>
      <c r="E150" s="58"/>
      <c r="G150" s="54"/>
    </row>
    <row r="151" spans="1:7" ht="15.75">
      <c r="A151" s="68"/>
      <c r="B151" s="56"/>
      <c r="C151" s="56"/>
      <c r="D151" s="56"/>
      <c r="E151" s="58"/>
      <c r="G151" s="54"/>
    </row>
    <row r="152" spans="1:7" ht="15.75">
      <c r="A152" s="68"/>
      <c r="B152" s="68"/>
      <c r="C152" s="68"/>
      <c r="D152" s="57"/>
      <c r="E152" s="58"/>
      <c r="G152" s="54"/>
    </row>
    <row r="153" spans="1:7" ht="15.75">
      <c r="A153" s="68"/>
      <c r="B153" s="68"/>
      <c r="C153" s="68"/>
      <c r="D153" s="57"/>
      <c r="E153" s="58"/>
      <c r="G153" s="54"/>
    </row>
    <row r="154" spans="1:7" ht="15.75">
      <c r="A154" s="68"/>
      <c r="B154" s="78" t="s">
        <v>317</v>
      </c>
      <c r="C154" s="78"/>
      <c r="D154" s="57"/>
      <c r="E154" s="58"/>
      <c r="G154" s="54"/>
    </row>
    <row r="155" spans="1:7" ht="15.75">
      <c r="A155" s="68"/>
      <c r="B155" s="84" t="s">
        <v>175</v>
      </c>
      <c r="C155" s="85" t="s">
        <v>316</v>
      </c>
      <c r="D155" s="57"/>
      <c r="E155" s="58"/>
      <c r="G155" s="54"/>
    </row>
    <row r="156" spans="1:7" ht="15.75">
      <c r="A156" s="68"/>
      <c r="B156" s="79">
        <v>2</v>
      </c>
      <c r="C156" s="69" t="s">
        <v>297</v>
      </c>
      <c r="D156" s="57"/>
      <c r="E156" s="58"/>
      <c r="G156" s="54"/>
    </row>
    <row r="157" spans="1:7" ht="15.75">
      <c r="A157" s="68"/>
      <c r="B157" s="79">
        <v>1</v>
      </c>
      <c r="C157" s="69" t="s">
        <v>298</v>
      </c>
      <c r="D157" s="57"/>
      <c r="E157" s="58"/>
      <c r="G157" s="54"/>
    </row>
    <row r="158" spans="1:7" ht="15.75">
      <c r="A158" s="68"/>
      <c r="B158" s="79">
        <v>1</v>
      </c>
      <c r="C158" s="69" t="s">
        <v>299</v>
      </c>
      <c r="D158" s="57"/>
      <c r="E158" s="58"/>
      <c r="G158" s="54"/>
    </row>
    <row r="159" spans="1:7" ht="15.75">
      <c r="A159" s="68"/>
      <c r="B159" s="84">
        <f>SUM(B156:B158)</f>
        <v>4</v>
      </c>
      <c r="C159" s="69"/>
      <c r="D159" s="57"/>
      <c r="E159" s="58"/>
      <c r="G159" s="54"/>
    </row>
    <row r="160" spans="1:7" ht="15.75">
      <c r="A160" s="68"/>
      <c r="B160" s="79"/>
      <c r="C160" s="69"/>
      <c r="D160" s="57"/>
      <c r="E160" s="58"/>
      <c r="G160" s="54"/>
    </row>
    <row r="161" spans="1:7" ht="15.75">
      <c r="A161" s="68"/>
      <c r="B161" s="79"/>
      <c r="C161" s="80" t="s">
        <v>300</v>
      </c>
      <c r="D161" s="57"/>
      <c r="E161" s="58"/>
      <c r="G161" s="54"/>
    </row>
    <row r="162" spans="1:7" ht="15.75">
      <c r="A162" s="68"/>
      <c r="B162" s="79">
        <v>1</v>
      </c>
      <c r="C162" s="69" t="s">
        <v>301</v>
      </c>
      <c r="D162" s="57"/>
      <c r="E162" s="58"/>
      <c r="G162" s="54"/>
    </row>
    <row r="163" spans="1:7" ht="15.75">
      <c r="A163" s="68"/>
      <c r="B163" s="79">
        <v>1</v>
      </c>
      <c r="C163" s="69" t="s">
        <v>302</v>
      </c>
      <c r="D163" s="57"/>
      <c r="E163" s="58"/>
      <c r="G163" s="54"/>
    </row>
    <row r="164" spans="1:7" ht="15.75">
      <c r="A164" s="68"/>
      <c r="B164" s="79">
        <v>1</v>
      </c>
      <c r="C164" s="69" t="s">
        <v>303</v>
      </c>
      <c r="D164" s="57"/>
      <c r="E164" s="58"/>
      <c r="G164" s="54"/>
    </row>
    <row r="165" spans="1:7" ht="15.75">
      <c r="A165" s="68"/>
      <c r="B165" s="79">
        <v>1</v>
      </c>
      <c r="C165" s="69" t="s">
        <v>304</v>
      </c>
      <c r="D165" s="57"/>
      <c r="E165" s="58"/>
      <c r="G165" s="54"/>
    </row>
    <row r="166" spans="1:7" ht="15.75">
      <c r="A166" s="68"/>
      <c r="B166" s="79">
        <v>1</v>
      </c>
      <c r="C166" s="69" t="s">
        <v>305</v>
      </c>
      <c r="D166" s="57"/>
      <c r="E166" s="58"/>
      <c r="G166" s="54"/>
    </row>
    <row r="167" spans="1:7" ht="15.75">
      <c r="A167" s="68"/>
      <c r="B167" s="79">
        <v>5</v>
      </c>
      <c r="C167" s="69" t="s">
        <v>306</v>
      </c>
      <c r="D167" s="57"/>
      <c r="E167" s="58"/>
      <c r="G167" s="54"/>
    </row>
    <row r="168" spans="1:7" ht="15.75">
      <c r="A168" s="68"/>
      <c r="B168" s="84">
        <f>SUM(B162:B167)</f>
        <v>10</v>
      </c>
      <c r="C168" s="69"/>
      <c r="D168" s="57"/>
      <c r="E168" s="58"/>
      <c r="G168" s="54"/>
    </row>
    <row r="169" spans="1:7" ht="15.75">
      <c r="A169" s="68"/>
      <c r="B169" s="79"/>
      <c r="C169" s="69"/>
      <c r="D169" s="57"/>
      <c r="E169" s="58"/>
      <c r="G169" s="54"/>
    </row>
    <row r="170" spans="1:7" ht="15.75">
      <c r="A170" s="68"/>
      <c r="B170" s="79"/>
      <c r="C170" s="80" t="s">
        <v>307</v>
      </c>
      <c r="D170" s="57"/>
      <c r="E170" s="58"/>
      <c r="G170" s="54"/>
    </row>
    <row r="171" spans="1:7" ht="15.75">
      <c r="A171" s="68"/>
      <c r="B171" s="79">
        <v>1</v>
      </c>
      <c r="C171" s="69" t="s">
        <v>301</v>
      </c>
      <c r="D171" s="57"/>
      <c r="E171" s="58"/>
      <c r="G171" s="54"/>
    </row>
    <row r="172" spans="1:7" ht="15.75">
      <c r="A172" s="68"/>
      <c r="B172" s="79">
        <v>1</v>
      </c>
      <c r="C172" s="69" t="s">
        <v>302</v>
      </c>
      <c r="D172" s="57"/>
      <c r="E172" s="58"/>
      <c r="G172" s="54"/>
    </row>
    <row r="173" spans="1:7" ht="15.75">
      <c r="A173" s="68"/>
      <c r="B173" s="79">
        <v>1</v>
      </c>
      <c r="C173" s="69" t="s">
        <v>303</v>
      </c>
      <c r="D173" s="57"/>
      <c r="E173" s="58"/>
      <c r="G173" s="54"/>
    </row>
    <row r="174" spans="1:7" ht="15.75">
      <c r="A174" s="68"/>
      <c r="B174" s="79">
        <v>1</v>
      </c>
      <c r="C174" s="69" t="s">
        <v>304</v>
      </c>
      <c r="D174" s="57"/>
      <c r="E174" s="58"/>
      <c r="G174" s="54"/>
    </row>
    <row r="175" spans="1:7" ht="15.75">
      <c r="A175" s="68"/>
      <c r="B175" s="79">
        <v>1</v>
      </c>
      <c r="C175" s="69" t="s">
        <v>305</v>
      </c>
      <c r="D175" s="57"/>
      <c r="E175" s="58"/>
      <c r="G175" s="54"/>
    </row>
    <row r="176" spans="1:7" ht="15.75">
      <c r="A176" s="68"/>
      <c r="B176" s="79">
        <v>5</v>
      </c>
      <c r="C176" s="69" t="s">
        <v>306</v>
      </c>
      <c r="D176" s="57"/>
      <c r="E176" s="58"/>
      <c r="G176" s="54"/>
    </row>
    <row r="177" spans="1:7" ht="15.75">
      <c r="A177" s="68"/>
      <c r="B177" s="84">
        <f>SUM(B171:B176)</f>
        <v>10</v>
      </c>
      <c r="C177" s="69"/>
      <c r="D177" s="57"/>
      <c r="E177" s="58"/>
      <c r="G177" s="54"/>
    </row>
    <row r="178" spans="1:7" ht="15.75">
      <c r="A178" s="68"/>
      <c r="B178" s="79"/>
      <c r="C178" s="69"/>
      <c r="D178" s="57"/>
      <c r="E178" s="58"/>
      <c r="G178" s="54"/>
    </row>
    <row r="179" spans="1:7" ht="15.75">
      <c r="A179" s="68"/>
      <c r="B179" s="79"/>
      <c r="C179" s="80" t="s">
        <v>308</v>
      </c>
      <c r="D179" s="57"/>
      <c r="E179" s="58"/>
      <c r="G179" s="54"/>
    </row>
    <row r="180" spans="1:7" ht="15.75">
      <c r="A180" s="68"/>
      <c r="B180" s="79">
        <v>1</v>
      </c>
      <c r="C180" s="69" t="s">
        <v>301</v>
      </c>
      <c r="D180" s="57"/>
      <c r="E180" s="58"/>
      <c r="G180" s="54"/>
    </row>
    <row r="181" spans="1:7" ht="15.75">
      <c r="A181" s="68"/>
      <c r="B181" s="79">
        <v>1</v>
      </c>
      <c r="C181" s="69" t="s">
        <v>302</v>
      </c>
      <c r="D181" s="57"/>
      <c r="E181" s="58"/>
      <c r="G181" s="54"/>
    </row>
    <row r="182" spans="1:7" ht="15.75">
      <c r="A182" s="68"/>
      <c r="B182" s="79">
        <v>1</v>
      </c>
      <c r="C182" s="69" t="s">
        <v>303</v>
      </c>
      <c r="D182" s="57"/>
      <c r="E182" s="58"/>
      <c r="G182" s="54"/>
    </row>
    <row r="183" spans="1:7" ht="15.75">
      <c r="A183" s="68"/>
      <c r="B183" s="79">
        <v>1</v>
      </c>
      <c r="C183" s="69" t="s">
        <v>304</v>
      </c>
      <c r="D183" s="57"/>
      <c r="E183" s="58"/>
      <c r="G183" s="54"/>
    </row>
    <row r="184" spans="1:7" ht="15.75">
      <c r="A184" s="68"/>
      <c r="B184" s="79">
        <v>1</v>
      </c>
      <c r="C184" s="69" t="s">
        <v>305</v>
      </c>
      <c r="D184" s="57"/>
      <c r="E184" s="58"/>
      <c r="G184" s="54"/>
    </row>
    <row r="185" spans="1:7" ht="15.75">
      <c r="A185" s="68"/>
      <c r="B185" s="33">
        <v>5</v>
      </c>
      <c r="C185" s="69" t="s">
        <v>306</v>
      </c>
      <c r="D185" s="57"/>
      <c r="E185" s="58"/>
      <c r="G185" s="54"/>
    </row>
    <row r="186" spans="1:7" ht="15.75">
      <c r="A186" s="68"/>
      <c r="B186" s="86">
        <f>SUM(B180:B185)</f>
        <v>10</v>
      </c>
      <c r="C186" s="69"/>
      <c r="D186" s="57"/>
      <c r="E186" s="58"/>
      <c r="G186" s="54"/>
    </row>
    <row r="187" spans="1:7" ht="15.75">
      <c r="A187" s="68"/>
      <c r="B187" s="68"/>
      <c r="C187" s="68"/>
      <c r="D187" s="57"/>
      <c r="E187" s="58"/>
      <c r="G187" s="54"/>
    </row>
    <row r="188" spans="1:7" ht="15.75">
      <c r="A188" s="68"/>
      <c r="B188" s="68"/>
      <c r="C188" s="68"/>
      <c r="D188" s="57"/>
      <c r="E188" s="58"/>
      <c r="G188" s="54"/>
    </row>
    <row r="189" spans="1:7" ht="15.75">
      <c r="A189" s="68"/>
      <c r="B189" s="56"/>
      <c r="C189" s="56" t="s">
        <v>309</v>
      </c>
      <c r="D189" s="57"/>
      <c r="E189" s="58"/>
      <c r="G189" s="54"/>
    </row>
    <row r="190" spans="1:7" ht="15.75">
      <c r="A190" s="68"/>
      <c r="B190" s="35" t="s">
        <v>175</v>
      </c>
      <c r="C190" s="56" t="s">
        <v>310</v>
      </c>
      <c r="D190" s="57"/>
      <c r="E190" s="58"/>
      <c r="G190" s="54"/>
    </row>
    <row r="191" spans="1:7" ht="15.75">
      <c r="A191" s="68"/>
      <c r="B191" s="35">
        <v>1</v>
      </c>
      <c r="C191" s="81" t="s">
        <v>311</v>
      </c>
      <c r="D191" s="57"/>
      <c r="E191" s="58"/>
      <c r="G191" s="54"/>
    </row>
    <row r="192" spans="1:7" ht="15.75">
      <c r="A192" s="68"/>
      <c r="B192" s="35">
        <v>2</v>
      </c>
      <c r="C192" s="81" t="s">
        <v>312</v>
      </c>
      <c r="D192" s="57"/>
      <c r="E192" s="58"/>
      <c r="G192" s="54"/>
    </row>
    <row r="193" spans="1:7" ht="15.75">
      <c r="A193" s="68"/>
      <c r="B193" s="35">
        <v>2</v>
      </c>
      <c r="C193" s="81" t="s">
        <v>313</v>
      </c>
      <c r="D193" s="57"/>
      <c r="E193" s="58"/>
      <c r="G193" s="54"/>
    </row>
    <row r="194" spans="1:7" ht="15.75">
      <c r="A194" s="68"/>
      <c r="B194" s="35">
        <v>1</v>
      </c>
      <c r="C194" s="81" t="s">
        <v>314</v>
      </c>
      <c r="D194" s="57"/>
      <c r="E194" s="58"/>
      <c r="G194" s="54"/>
    </row>
    <row r="195" spans="1:7" ht="15.75">
      <c r="A195" s="68"/>
      <c r="B195" s="35">
        <v>2</v>
      </c>
      <c r="C195" s="81" t="s">
        <v>315</v>
      </c>
      <c r="D195" s="57"/>
      <c r="E195" s="58"/>
      <c r="G195" s="54"/>
    </row>
    <row r="196" spans="1:7" ht="15.75">
      <c r="A196" s="68"/>
      <c r="B196" s="56">
        <f>SUM(B191:B195)</f>
        <v>8</v>
      </c>
      <c r="C196" s="81"/>
      <c r="D196" s="57"/>
      <c r="E196" s="58"/>
      <c r="G196" s="54"/>
    </row>
    <row r="197" spans="1:7" ht="15.75">
      <c r="A197" s="68"/>
      <c r="B197" s="68"/>
      <c r="C197" s="68"/>
      <c r="D197" s="57"/>
      <c r="E197" s="58"/>
      <c r="G197" s="54"/>
    </row>
    <row r="198" spans="1:7" ht="15.75">
      <c r="A198" s="68"/>
      <c r="B198" s="68"/>
      <c r="C198" s="68"/>
      <c r="D198" s="57"/>
      <c r="E198" s="58"/>
      <c r="G198" s="54"/>
    </row>
    <row r="199" spans="1:7" ht="15.75">
      <c r="A199" s="68"/>
      <c r="B199" s="35">
        <v>1</v>
      </c>
      <c r="C199" s="81" t="s">
        <v>330</v>
      </c>
      <c r="D199" s="57"/>
      <c r="E199" s="58"/>
      <c r="G199" s="54"/>
    </row>
    <row r="200" spans="1:7" ht="15.75">
      <c r="A200" s="68"/>
      <c r="B200" s="35">
        <v>3</v>
      </c>
      <c r="C200" s="81" t="s">
        <v>320</v>
      </c>
      <c r="D200" s="57"/>
      <c r="E200" s="58"/>
      <c r="G200" s="54"/>
    </row>
    <row r="201" spans="1:7" ht="15.75">
      <c r="A201" s="68"/>
      <c r="B201" s="35">
        <v>1</v>
      </c>
      <c r="C201" s="81" t="s">
        <v>323</v>
      </c>
      <c r="D201" s="57"/>
      <c r="E201" s="58"/>
      <c r="G201" s="54"/>
    </row>
    <row r="202" spans="1:7" ht="15.75">
      <c r="A202" s="68"/>
      <c r="B202" s="35">
        <v>1</v>
      </c>
      <c r="C202" s="81" t="s">
        <v>324</v>
      </c>
      <c r="D202" s="57"/>
      <c r="E202" s="58"/>
      <c r="G202" s="54"/>
    </row>
    <row r="203" spans="1:7" ht="15.75">
      <c r="A203" s="68"/>
      <c r="B203" s="35">
        <v>1</v>
      </c>
      <c r="C203" s="81" t="s">
        <v>322</v>
      </c>
      <c r="D203" s="57"/>
      <c r="E203" s="58"/>
      <c r="G203" s="54"/>
    </row>
    <row r="204" spans="1:7" ht="15.75">
      <c r="A204" s="68"/>
      <c r="B204" s="35">
        <v>2</v>
      </c>
      <c r="C204" s="81" t="s">
        <v>321</v>
      </c>
      <c r="D204" s="57"/>
      <c r="E204" s="58"/>
      <c r="G204" s="54"/>
    </row>
    <row r="205" spans="1:7" ht="15.75">
      <c r="A205" s="68"/>
      <c r="B205" s="56">
        <f>SUM(B199:B204)</f>
        <v>9</v>
      </c>
      <c r="C205" s="81"/>
      <c r="D205" s="57"/>
      <c r="E205" s="58"/>
      <c r="G205" s="54"/>
    </row>
    <row r="206" spans="1:7" ht="15.75">
      <c r="A206" s="68"/>
      <c r="B206" s="68"/>
      <c r="C206" s="68"/>
      <c r="D206" s="57"/>
      <c r="E206" s="58"/>
      <c r="G206" s="54"/>
    </row>
    <row r="207" spans="1:7" ht="15.75">
      <c r="D207" s="48"/>
      <c r="E207" s="1"/>
      <c r="G207" s="12"/>
    </row>
    <row r="208" spans="1:7" ht="15.75">
      <c r="D208" s="48"/>
      <c r="E208" s="1"/>
      <c r="G208" s="12"/>
    </row>
    <row r="209" spans="1:7" ht="15.75">
      <c r="D209" s="48"/>
      <c r="E209" s="1"/>
      <c r="G209" s="12"/>
    </row>
    <row r="210" spans="1:7" ht="15.75">
      <c r="A210" s="59"/>
      <c r="D210" s="48"/>
      <c r="E210" s="1"/>
      <c r="G210" s="12"/>
    </row>
    <row r="211" spans="1:7" ht="15.75">
      <c r="A211" s="12" t="s">
        <v>325</v>
      </c>
      <c r="B211" s="60"/>
      <c r="C211" s="60"/>
      <c r="D211" s="48"/>
      <c r="E211" s="1"/>
      <c r="G211" s="12"/>
    </row>
    <row r="212" spans="1:7" ht="15.75">
      <c r="A212" s="28"/>
      <c r="D212" s="48"/>
      <c r="E212" s="1"/>
      <c r="G212" s="12"/>
    </row>
    <row r="213" spans="1:7" ht="15.75">
      <c r="A213" s="12"/>
      <c r="B213" s="48"/>
      <c r="C213" s="48"/>
      <c r="D213" s="12"/>
      <c r="E213" s="12"/>
      <c r="F213" s="12"/>
      <c r="G213" s="12"/>
    </row>
    <row r="214" spans="1:7" ht="15.75">
      <c r="A214" s="12" t="s">
        <v>202</v>
      </c>
      <c r="B214" s="12"/>
      <c r="C214" s="12"/>
      <c r="D214" s="12"/>
      <c r="E214" s="59"/>
      <c r="F214" s="12"/>
      <c r="G214" s="12"/>
    </row>
    <row r="215" spans="1:7" ht="15.75">
      <c r="A215" s="12"/>
      <c r="B215" s="61"/>
      <c r="C215" s="61"/>
      <c r="D215" s="12"/>
      <c r="E215" s="59"/>
      <c r="F215" s="12"/>
      <c r="G215" s="12"/>
    </row>
    <row r="216" spans="1:7" ht="15.75">
      <c r="A216" s="12"/>
      <c r="B216" s="12"/>
      <c r="C216" s="28"/>
      <c r="D216" s="12"/>
      <c r="E216" s="28"/>
      <c r="F216" s="12"/>
      <c r="G216" s="12"/>
    </row>
    <row r="217" spans="1:7" ht="15.75">
      <c r="A217" s="12"/>
      <c r="B217" s="28"/>
      <c r="C217" s="28"/>
      <c r="D217" s="12"/>
      <c r="E217" s="28"/>
      <c r="F217" s="12"/>
      <c r="G217" s="12"/>
    </row>
    <row r="218" spans="1:7" ht="15.75">
      <c r="A218" s="12" t="s">
        <v>203</v>
      </c>
      <c r="B218" s="12"/>
      <c r="C218" s="28"/>
      <c r="D218" s="20"/>
      <c r="E218" s="62"/>
      <c r="F218" s="12"/>
      <c r="G218" s="12"/>
    </row>
    <row r="219" spans="1:7" ht="15.75">
      <c r="A219" s="12"/>
      <c r="B219" s="60"/>
      <c r="C219" s="61"/>
      <c r="D219" s="12"/>
      <c r="E219" s="28"/>
      <c r="F219" s="28"/>
      <c r="G219" s="12"/>
    </row>
    <row r="220" spans="1:7" ht="15.75">
      <c r="A220" s="12"/>
      <c r="B220" s="28"/>
      <c r="C220" s="28"/>
      <c r="D220" s="20"/>
      <c r="E220" s="28"/>
      <c r="F220" s="28"/>
      <c r="G220" s="12"/>
    </row>
    <row r="221" spans="1:7" ht="15.75">
      <c r="A221" s="12"/>
      <c r="B221" s="28"/>
      <c r="C221" s="28"/>
      <c r="D221" s="12"/>
      <c r="E221" s="28"/>
      <c r="F221" s="28"/>
      <c r="G221" s="12"/>
    </row>
    <row r="222" spans="1:7" ht="15.75">
      <c r="A222" s="12" t="s">
        <v>204</v>
      </c>
      <c r="B222" s="28"/>
      <c r="C222" s="28"/>
      <c r="D222" s="12"/>
      <c r="E222" s="28"/>
      <c r="F222" s="28"/>
      <c r="G222" s="12"/>
    </row>
    <row r="223" spans="1:7" ht="15.75">
      <c r="A223" s="12"/>
      <c r="B223" s="60"/>
      <c r="C223" s="61"/>
      <c r="D223" s="12"/>
      <c r="E223" s="28"/>
      <c r="F223" s="28"/>
      <c r="G223" s="12"/>
    </row>
    <row r="224" spans="1:7" ht="15.75">
      <c r="A224" s="12"/>
      <c r="B224" s="28"/>
      <c r="C224" s="28"/>
      <c r="D224" s="12"/>
      <c r="E224" s="28"/>
      <c r="F224" s="28"/>
      <c r="G224" s="12"/>
    </row>
    <row r="225" spans="1:7" ht="15.75">
      <c r="A225" s="12"/>
      <c r="B225" s="28"/>
      <c r="C225" s="28"/>
      <c r="D225" s="12"/>
      <c r="E225" s="28"/>
      <c r="F225" s="28"/>
      <c r="G225" s="12"/>
    </row>
    <row r="226" spans="1:7" ht="15.75">
      <c r="B226" s="28"/>
      <c r="C226" s="28"/>
    </row>
    <row r="227" spans="1:7" ht="15.75">
      <c r="A227" s="12" t="s">
        <v>326</v>
      </c>
      <c r="B227" s="88"/>
      <c r="C227" s="88"/>
    </row>
  </sheetData>
  <mergeCells count="6">
    <mergeCell ref="B136:D136"/>
    <mergeCell ref="B2:H2"/>
    <mergeCell ref="B3:H3"/>
    <mergeCell ref="B4:H4"/>
    <mergeCell ref="O4:P5"/>
    <mergeCell ref="B154:C154"/>
  </mergeCells>
  <pageMargins left="0.31496062992125984" right="0.31496062992125984" top="0.35433070866141736" bottom="0.35433070866141736" header="0.31496062992125984" footer="0.31496062992125984"/>
  <pageSetup paperSize="9" scale="39" orientation="portrait" r:id="rId1"/>
  <rowBreaks count="2" manualBreakCount="2">
    <brk id="96" max="15" man="1"/>
    <brk id="22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2022-12-23T14:04:29Z</cp:lastPrinted>
  <dcterms:created xsi:type="dcterms:W3CDTF">2022-12-23T13:00:09Z</dcterms:created>
  <dcterms:modified xsi:type="dcterms:W3CDTF">2022-12-23T14:17:42Z</dcterms:modified>
</cp:coreProperties>
</file>