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 2\"/>
    </mc:Choice>
  </mc:AlternateContent>
  <xr:revisionPtr revIDLastSave="0" documentId="13_ncr:1_{B0DB5560-86A9-4BE5-8DB5-73265E331141}" xr6:coauthVersionLast="47" xr6:coauthVersionMax="47" xr10:uidLastSave="{00000000-0000-0000-0000-000000000000}"/>
  <bookViews>
    <workbookView xWindow="-120" yWindow="-120" windowWidth="29040" windowHeight="15840" xr2:uid="{F7014BDA-4E2A-4632-8A80-1AC0EA50476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6" i="1" l="1"/>
  <c r="B106" i="1"/>
  <c r="B97" i="1"/>
  <c r="B88" i="1"/>
  <c r="B79" i="1"/>
  <c r="D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D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D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C6" i="1"/>
  <c r="G67" i="1" l="1"/>
  <c r="G68" i="1"/>
  <c r="G69" i="1" s="1"/>
</calcChain>
</file>

<file path=xl/sharedStrings.xml><?xml version="1.0" encoding="utf-8"?>
<sst xmlns="http://schemas.openxmlformats.org/spreadsheetml/2006/main" count="161" uniqueCount="149">
  <si>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</si>
  <si>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</si>
  <si>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</si>
  <si>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</si>
  <si>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</si>
  <si>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</si>
  <si>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TEOTON SERVICIOS DE SALUD S.A.S.</t>
  </si>
  <si>
    <t>RUC. CLIENTE</t>
  </si>
  <si>
    <t xml:space="preserve">  0990277583001</t>
  </si>
  <si>
    <t>PUNTO DE LLEGADA</t>
  </si>
  <si>
    <t xml:space="preserve">KM 1 1/2 VIA A SAMBORONDON </t>
  </si>
  <si>
    <t>MOTIVO DE TRASLADO</t>
  </si>
  <si>
    <t>VENTA -CIRUGÍA</t>
  </si>
  <si>
    <t>FECHA CIRUGÍA</t>
  </si>
  <si>
    <t>HORA  CIRUGIA</t>
  </si>
  <si>
    <t>NOMBRE MÉDICO</t>
  </si>
  <si>
    <t>DR. PABLO REYES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</si>
  <si>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</si>
  <si>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</si>
  <si>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</si>
  <si>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</si>
  <si>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</si>
  <si>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</si>
  <si>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</si>
  <si>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</si>
  <si>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</si>
  <si>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</si>
  <si>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T52072508</t>
  </si>
  <si>
    <t xml:space="preserve">TORNILLO DE COMPRESION ACUTEC™ 2.5*8mm TIT. </t>
  </si>
  <si>
    <t>T52072509</t>
  </si>
  <si>
    <t xml:space="preserve">TORNILLO DE COMPRESION ACUTEC™ 2.5*9mm TIT. </t>
  </si>
  <si>
    <t>T52072510</t>
  </si>
  <si>
    <t xml:space="preserve">TORNILLO DE COMPRESION ACUTEC™ 2.5*10mm TIT. </t>
  </si>
  <si>
    <t>T52072511</t>
  </si>
  <si>
    <t xml:space="preserve">TORNILLO DE COMPRESION ACUTEC™ 2.5*11mm TIT. </t>
  </si>
  <si>
    <t>T52072512</t>
  </si>
  <si>
    <t xml:space="preserve">TORNILLO DE COMPRESION ACUTEC™ 2.5*12mm TIT. </t>
  </si>
  <si>
    <t>T52072513</t>
  </si>
  <si>
    <t xml:space="preserve">TORNILLO DE COMPRESION ACUTEC™ 2.5*13mm TIT. </t>
  </si>
  <si>
    <t>T52072514</t>
  </si>
  <si>
    <t xml:space="preserve">TORNILLO DE COMPRESION ACUTEC™ 2.5*14mm TIT. </t>
  </si>
  <si>
    <t>T52072516</t>
  </si>
  <si>
    <t xml:space="preserve">TORNILLO DE COMPRESION ACUTEC™ 2.5*16mm TIT. </t>
  </si>
  <si>
    <t>T52072518</t>
  </si>
  <si>
    <t xml:space="preserve">TORNILLO DE COMPRESION ACUTEC™ 2.5*18mm TIT. </t>
  </si>
  <si>
    <t>T52072520</t>
  </si>
  <si>
    <t xml:space="preserve">TORNILLO DE COMPRESION ACUTEC™ 2.5*20mm TIT. </t>
  </si>
  <si>
    <t>T52072522</t>
  </si>
  <si>
    <t xml:space="preserve">TORNILLO DE COMPRESION ACUTEC™ 2.5*22mm TIT. </t>
  </si>
  <si>
    <t>T52072524</t>
  </si>
  <si>
    <t xml:space="preserve">TORNILLO DE COMPRESION ACUTEC™ 2.5*24mm TIT. </t>
  </si>
  <si>
    <t>T52072526</t>
  </si>
  <si>
    <t xml:space="preserve">TORNILLO DE COMPRESION ACUTEC™ 2.5*26mm TIT. </t>
  </si>
  <si>
    <t>T52072528</t>
  </si>
  <si>
    <t xml:space="preserve">TORNILLO DE COMPRESION ACUTEC™ 2.5*28mm TIT. </t>
  </si>
  <si>
    <t>T52072530</t>
  </si>
  <si>
    <t xml:space="preserve">TORNILLO DE COMPRESION ACUTEC™ 2.5*30mm TIT. </t>
  </si>
  <si>
    <t>T52073516</t>
  </si>
  <si>
    <t xml:space="preserve">TORNILLO DE COMPRESION ACUTEC™ 3.5*16mm TIT. </t>
  </si>
  <si>
    <t>T52073518</t>
  </si>
  <si>
    <t xml:space="preserve">TORNILLO DE COMPRESION ACUTEC™ 3.5*18mm TIT. </t>
  </si>
  <si>
    <t>T52073520</t>
  </si>
  <si>
    <t xml:space="preserve">TORNILLO DE COMPRESION ACUTEC™ 3.5*20mm TIT. </t>
  </si>
  <si>
    <t>T52073522</t>
  </si>
  <si>
    <t xml:space="preserve">TORNILLO DE COMPRESION ACUTEC™ 3.5*22mm TIT. </t>
  </si>
  <si>
    <t>T52073524</t>
  </si>
  <si>
    <t xml:space="preserve">TORNILLO DE COMPRESION ACUTEC™ 3.5*24mm TIT. </t>
  </si>
  <si>
    <t>T52073526</t>
  </si>
  <si>
    <t xml:space="preserve">TORNILLO DE COMPRESION ACUTEC™ 3.5*26mm TIT. </t>
  </si>
  <si>
    <t>T52073528</t>
  </si>
  <si>
    <t xml:space="preserve">TORNILLO DE COMPRESION ACUTEC™ 3.5*28mm TIT. </t>
  </si>
  <si>
    <t>T52073530</t>
  </si>
  <si>
    <t xml:space="preserve">TORNILLO DE COMPRESION ACUTEC™ 3.5*30mm TIT. </t>
  </si>
  <si>
    <t>T52073532</t>
  </si>
  <si>
    <t xml:space="preserve">TORNILLO DE COMPRESION ACUTEC™ 3.5*32mm TIT. </t>
  </si>
  <si>
    <t>T52073534</t>
  </si>
  <si>
    <t xml:space="preserve">TORNILLO DE COMPRESION ACUTEC™ 3.5*34mm TIT. </t>
  </si>
  <si>
    <t>T52073536</t>
  </si>
  <si>
    <t xml:space="preserve">TORNILLO DE COMPRESION ACUTEC™ 3.5*36mm TIT. </t>
  </si>
  <si>
    <t>T52073538</t>
  </si>
  <si>
    <t xml:space="preserve">TORNILLO DE COMPRESION ACUTEC™ 3.5*38mm TIT. </t>
  </si>
  <si>
    <t>T52073540</t>
  </si>
  <si>
    <t xml:space="preserve">TORNILLO DE COMPRESION ACUTEC™ 3.5*40mm TIT. </t>
  </si>
  <si>
    <t>T52074016</t>
  </si>
  <si>
    <t xml:space="preserve">TORNILLO DE COMPRESION ACUTEC™ 4.0*16mm TIT. </t>
  </si>
  <si>
    <t>T52074018</t>
  </si>
  <si>
    <t xml:space="preserve">TORNILLO DE COMPRESION ACUTEC™ 4.0*18mm TIT. </t>
  </si>
  <si>
    <t>T52074020</t>
  </si>
  <si>
    <t xml:space="preserve">TORNILLO DE COMPRESION ACUTEC™ 4.0*20mm TIT. </t>
  </si>
  <si>
    <t>T52074022</t>
  </si>
  <si>
    <t xml:space="preserve">TORNILLO DE COMPRESION ACUTEC™ 4.0*22mm TIT. </t>
  </si>
  <si>
    <t>T52074024</t>
  </si>
  <si>
    <t xml:space="preserve">TORNILLO DE COMPRESION ACUTEC™ 4.0*24mm TIT. </t>
  </si>
  <si>
    <t>T52074026</t>
  </si>
  <si>
    <t xml:space="preserve">TORNILLO DE COMPRESION ACUTEC™ 4.0*26mm TIT. </t>
  </si>
  <si>
    <t>T52074028</t>
  </si>
  <si>
    <t xml:space="preserve">TORNILLO DE COMPRESION ACUTEC™ 4.0*28mm TIT. </t>
  </si>
  <si>
    <t>T52074030</t>
  </si>
  <si>
    <t xml:space="preserve">TORNILLO DE COMPRESION ACUTEC™ 4.0*30mm TIT. </t>
  </si>
  <si>
    <t>T52074032</t>
  </si>
  <si>
    <t xml:space="preserve">TORNILLO DE COMPRESION ACUTEC™ 4.0*32mm TIT. </t>
  </si>
  <si>
    <t>T52074034</t>
  </si>
  <si>
    <t xml:space="preserve">TORNILLO DE COMPRESION ACUTEC™ 4.0*34mm TIT. </t>
  </si>
  <si>
    <t>T52074036</t>
  </si>
  <si>
    <t xml:space="preserve">TORNILLO DE COMPRESION ACUTEC™ 4.0*36mm TIT. </t>
  </si>
  <si>
    <t>T52074038</t>
  </si>
  <si>
    <t xml:space="preserve">TORNILLO DE COMPRESION ACUTEC™ 4.0*38mm TIT. </t>
  </si>
  <si>
    <t>T52074040</t>
  </si>
  <si>
    <t xml:space="preserve">TORNILLO DE COMPRESION ACUTEC™ 4.0*40mm TIT. </t>
  </si>
  <si>
    <t>T52074045</t>
  </si>
  <si>
    <t xml:space="preserve">TORNILLO DE COMPRESION ACUTEC™ 4.0*45mm TIT. </t>
  </si>
  <si>
    <t>T52074050</t>
  </si>
  <si>
    <t xml:space="preserve">TORNILLO DE COMPRESION ACUTEC™ 4.0*50mm TIT. </t>
  </si>
  <si>
    <t>Subtotal</t>
  </si>
  <si>
    <t>12% IVA</t>
  </si>
  <si>
    <t>Total</t>
  </si>
  <si>
    <t>INSTRUMENTAL ACUTEC 2.5/3.5/4.0</t>
  </si>
  <si>
    <t>CANTIDAD</t>
  </si>
  <si>
    <t>DESCRIPCION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</si>
  <si>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</si>
  <si>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</si>
  <si>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</si>
  <si>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</si>
  <si>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</si>
  <si>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</si>
  <si>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</si>
  <si>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</si>
  <si>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</si>
  <si>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</si>
  <si>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</si>
  <si>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</si>
  <si>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 xml:space="preserve">MOTOR ACULAN </t>
  </si>
  <si>
    <t>ADAPTADORES ANCLAJE RAPIDO</t>
  </si>
  <si>
    <t>LLAVE JACOBS</t>
  </si>
  <si>
    <t>PROTECTOR CLAVOS KIRSCHNER</t>
  </si>
  <si>
    <t>INTERCAMBIADOR DE BATERIA</t>
  </si>
  <si>
    <t>BATERIAS</t>
  </si>
  <si>
    <t xml:space="preserve">MALETA DE TRANSPORTE </t>
  </si>
  <si>
    <t>NOTA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</si>
  <si>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</si>
  <si>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</si>
  <si>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</si>
  <si>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ENTREGADO POR:</t>
  </si>
  <si>
    <t>RECIBIDO POR:</t>
  </si>
  <si>
    <t>INSRUMENTADOR</t>
  </si>
  <si>
    <t>VERIFICADO POR:</t>
  </si>
  <si>
    <t xml:space="preserve">OBSERVACIONES </t>
  </si>
  <si>
    <t>9:00AM</t>
  </si>
  <si>
    <t>NEIQ0732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</si>
</sst>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  <numFmt numFmtId="166" formatCode="&quot;$&quot;#,##0.00"/>
    <numFmt numFmtId="167" formatCode="_(&quot;$&quot;* #,##0.00_);_(&quot;$&quot;* \(#,##0.00\);_(&quot;$&quot;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  <xf numFmtId="167" fontId="4" fillId="0" borderId="0" applyFon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3" applyFont="1" applyAlignment="1">
      <alignment horizontal="center"/>
    </xf>
    <xf numFmtId="0" fontId="6" fillId="0" borderId="0" xfId="3" applyFont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164" fontId="11" fillId="0" borderId="1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left"/>
    </xf>
    <xf numFmtId="0" fontId="13" fillId="0" borderId="0" xfId="0" applyFont="1"/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vertical="center"/>
    </xf>
    <xf numFmtId="0" fontId="14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8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20" fontId="11" fillId="0" borderId="1" xfId="0" applyNumberFormat="1" applyFont="1" applyBorder="1" applyAlignment="1">
      <alignment horizontal="center" vertical="center"/>
    </xf>
    <xf numFmtId="20" fontId="11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top"/>
    </xf>
    <xf numFmtId="0" fontId="10" fillId="3" borderId="0" xfId="0" applyFont="1" applyFill="1" applyAlignment="1">
      <alignment horizontal="left" vertical="center"/>
    </xf>
    <xf numFmtId="0" fontId="10" fillId="3" borderId="2" xfId="0" applyFont="1" applyFill="1" applyBorder="1" applyAlignment="1">
      <alignment horizontal="left" vertical="center"/>
    </xf>
    <xf numFmtId="0" fontId="17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0" fontId="18" fillId="4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 applyProtection="1">
      <alignment horizontal="center" vertical="center" wrapText="1" readingOrder="1"/>
      <protection locked="0"/>
    </xf>
    <xf numFmtId="0" fontId="19" fillId="0" borderId="1" xfId="0" applyFont="1" applyBorder="1" applyAlignment="1">
      <alignment horizontal="center"/>
    </xf>
    <xf numFmtId="0" fontId="19" fillId="0" borderId="1" xfId="0" applyFont="1" applyBorder="1"/>
    <xf numFmtId="165" fontId="19" fillId="0" borderId="1" xfId="0" applyNumberFormat="1" applyFont="1" applyBorder="1"/>
    <xf numFmtId="0" fontId="20" fillId="0" borderId="1" xfId="0" applyFont="1" applyBorder="1" applyAlignment="1">
      <alignment horizontal="center"/>
    </xf>
    <xf numFmtId="3" fontId="21" fillId="0" borderId="1" xfId="0" applyNumberFormat="1" applyFont="1" applyBorder="1" applyAlignment="1">
      <alignment horizontal="left"/>
    </xf>
    <xf numFmtId="0" fontId="21" fillId="0" borderId="1" xfId="0" applyFont="1" applyBorder="1" applyAlignment="1">
      <alignment horizontal="left"/>
    </xf>
    <xf numFmtId="49" fontId="21" fillId="6" borderId="1" xfId="0" applyNumberFormat="1" applyFont="1" applyFill="1" applyBorder="1" applyAlignment="1">
      <alignment horizontal="center"/>
    </xf>
    <xf numFmtId="0" fontId="21" fillId="6" borderId="1" xfId="0" applyFont="1" applyFill="1" applyBorder="1"/>
    <xf numFmtId="1" fontId="21" fillId="7" borderId="1" xfId="0" applyNumberFormat="1" applyFont="1" applyFill="1" applyBorder="1" applyAlignment="1" applyProtection="1">
      <alignment horizontal="center" vertical="top" wrapText="1" readingOrder="1"/>
      <protection locked="0"/>
    </xf>
    <xf numFmtId="166" fontId="19" fillId="0" borderId="1" xfId="0" applyNumberFormat="1" applyFont="1" applyBorder="1" applyAlignment="1">
      <alignment horizontal="right" vertical="center"/>
    </xf>
    <xf numFmtId="166" fontId="19" fillId="0" borderId="1" xfId="0" applyNumberFormat="1" applyFont="1" applyBorder="1"/>
    <xf numFmtId="49" fontId="21" fillId="2" borderId="1" xfId="0" applyNumberFormat="1" applyFont="1" applyFill="1" applyBorder="1" applyAlignment="1">
      <alignment horizontal="center"/>
    </xf>
    <xf numFmtId="0" fontId="21" fillId="2" borderId="1" xfId="0" applyFont="1" applyFill="1" applyBorder="1"/>
    <xf numFmtId="1" fontId="22" fillId="7" borderId="1" xfId="0" applyNumberFormat="1" applyFont="1" applyFill="1" applyBorder="1" applyAlignment="1" applyProtection="1">
      <alignment horizontal="center" vertical="top" wrapText="1" readingOrder="1"/>
      <protection locked="0"/>
    </xf>
    <xf numFmtId="166" fontId="21" fillId="0" borderId="1" xfId="4" applyNumberFormat="1" applyFont="1" applyBorder="1"/>
    <xf numFmtId="0" fontId="21" fillId="0" borderId="1" xfId="0" applyFont="1" applyBorder="1" applyAlignment="1">
      <alignment horizontal="center"/>
    </xf>
    <xf numFmtId="1" fontId="22" fillId="0" borderId="1" xfId="0" applyNumberFormat="1" applyFont="1" applyBorder="1" applyAlignment="1">
      <alignment horizontal="center"/>
    </xf>
    <xf numFmtId="165" fontId="21" fillId="0" borderId="1" xfId="2" applyNumberFormat="1" applyFont="1" applyBorder="1"/>
    <xf numFmtId="0" fontId="21" fillId="0" borderId="3" xfId="0" applyFont="1" applyBorder="1" applyAlignment="1">
      <alignment horizontal="left"/>
    </xf>
    <xf numFmtId="0" fontId="19" fillId="0" borderId="3" xfId="0" applyFont="1" applyBorder="1" applyAlignment="1">
      <alignment horizontal="center"/>
    </xf>
    <xf numFmtId="0" fontId="19" fillId="0" borderId="3" xfId="0" applyFont="1" applyBorder="1"/>
    <xf numFmtId="0" fontId="20" fillId="0" borderId="0" xfId="0" applyFont="1" applyAlignment="1">
      <alignment horizontal="right"/>
    </xf>
    <xf numFmtId="44" fontId="20" fillId="0" borderId="3" xfId="1" applyFont="1" applyBorder="1"/>
    <xf numFmtId="0" fontId="20" fillId="0" borderId="1" xfId="0" applyFont="1" applyBorder="1" applyAlignment="1">
      <alignment horizontal="right"/>
    </xf>
    <xf numFmtId="44" fontId="20" fillId="0" borderId="1" xfId="1" applyFont="1" applyBorder="1"/>
    <xf numFmtId="3" fontId="21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19" fillId="0" borderId="0" xfId="0" applyFont="1"/>
    <xf numFmtId="44" fontId="20" fillId="0" borderId="0" xfId="1" applyFont="1" applyBorder="1"/>
    <xf numFmtId="0" fontId="19" fillId="0" borderId="0" xfId="0" applyFont="1" applyAlignment="1">
      <alignment horizontal="left" wrapText="1"/>
    </xf>
    <xf numFmtId="0" fontId="19" fillId="0" borderId="0" xfId="0" applyFont="1" applyAlignment="1">
      <alignment horizontal="left"/>
    </xf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horizontal="left"/>
    </xf>
    <xf numFmtId="0" fontId="24" fillId="0" borderId="1" xfId="0" applyFont="1" applyBorder="1" applyAlignment="1">
      <alignment horizontal="center"/>
    </xf>
    <xf numFmtId="0" fontId="25" fillId="8" borderId="1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26" fillId="0" borderId="1" xfId="0" applyFont="1" applyBorder="1" applyAlignment="1">
      <alignment horizontal="center" vertical="top"/>
    </xf>
    <xf numFmtId="0" fontId="8" fillId="0" borderId="4" xfId="0" applyFont="1" applyBorder="1" applyAlignment="1">
      <alignment horizontal="center"/>
    </xf>
    <xf numFmtId="0" fontId="16" fillId="0" borderId="1" xfId="0" applyFont="1" applyBorder="1" applyAlignment="1">
      <alignment horizontal="left" vertical="top"/>
    </xf>
    <xf numFmtId="0" fontId="26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3" fillId="0" borderId="0" xfId="0" applyFont="1" applyAlignment="1">
      <alignment horizontal="left" vertical="top"/>
    </xf>
    <xf numFmtId="0" fontId="21" fillId="0" borderId="0" xfId="0" applyFont="1" applyAlignment="1">
      <alignment horizontal="center"/>
    </xf>
    <xf numFmtId="0" fontId="23" fillId="0" borderId="1" xfId="0" applyFont="1" applyBorder="1" applyAlignment="1">
      <alignment horizontal="center" vertical="top"/>
    </xf>
    <xf numFmtId="0" fontId="19" fillId="0" borderId="1" xfId="3" applyFont="1" applyBorder="1" applyAlignment="1">
      <alignment wrapText="1"/>
    </xf>
    <xf numFmtId="0" fontId="8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0" fontId="13" fillId="0" borderId="1" xfId="0" applyFont="1" applyBorder="1"/>
    <xf numFmtId="0" fontId="20" fillId="0" borderId="0" xfId="0" applyFont="1" applyAlignment="1">
      <alignment horizontal="center"/>
    </xf>
    <xf numFmtId="0" fontId="20" fillId="0" borderId="0" xfId="0" applyFont="1"/>
    <xf numFmtId="0" fontId="13" fillId="0" borderId="0" xfId="0" applyFont="1" applyAlignment="1">
      <alignment horizontal="left"/>
    </xf>
    <xf numFmtId="0" fontId="19" fillId="0" borderId="0" xfId="3" applyFont="1" applyAlignment="1">
      <alignment horizontal="center"/>
    </xf>
    <xf numFmtId="0" fontId="19" fillId="0" borderId="0" xfId="3" applyFont="1" applyAlignment="1">
      <alignment wrapText="1"/>
    </xf>
    <xf numFmtId="0" fontId="13" fillId="0" borderId="0" xfId="3" applyFont="1" applyAlignment="1">
      <alignment horizontal="center"/>
    </xf>
    <xf numFmtId="0" fontId="13" fillId="0" borderId="0" xfId="3" applyFont="1" applyAlignment="1">
      <alignment wrapText="1"/>
    </xf>
    <xf numFmtId="0" fontId="27" fillId="0" borderId="0" xfId="0" applyFont="1"/>
    <xf numFmtId="0" fontId="27" fillId="0" borderId="5" xfId="0" applyFont="1" applyBorder="1"/>
    <xf numFmtId="0" fontId="13" fillId="0" borderId="0" xfId="3" applyFont="1" applyAlignment="1">
      <alignment horizontal="left"/>
    </xf>
    <xf numFmtId="0" fontId="13" fillId="0" borderId="0" xfId="3" applyFont="1"/>
    <xf numFmtId="0" fontId="13" fillId="0" borderId="5" xfId="0" applyFont="1" applyBorder="1"/>
  </cellXfs>
  <cellStyles count="5">
    <cellStyle name="Moneda" xfId="1" builtinId="4"/>
    <cellStyle name="Moneda [0]" xfId="2" builtinId="7"/>
    <cellStyle name="Moneda 3 2" xfId="4" xr:uid="{2A3F0A88-C061-4E9A-80C2-0CEB408D6324}"/>
    <cellStyle name="Normal" xfId="0" builtinId="0"/>
    <cellStyle name="Normal 2" xfId="3" xr:uid="{E5F1E386-73A3-41FB-8FCE-A695F032CD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593167</xdr:colOff>
      <xdr:row>0</xdr:row>
      <xdr:rowOff>0</xdr:rowOff>
    </xdr:from>
    <xdr:to>
      <xdr:col>2</xdr:col>
      <xdr:colOff>54904</xdr:colOff>
      <xdr:row>5</xdr:row>
      <xdr:rowOff>150620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F338D7C-8481-4ADE-B2B8-E3CD713AA4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93167" y="0"/>
          <a:ext cx="2014437" cy="1522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CF320-37AE-45B8-870E-878CD6984AEE}">
  <dimension ref="A1:P141"/>
  <sheetViews>
    <sheetView tabSelected="1" topLeftCell="A51" workbookViewId="0">
      <selection activeCell="A71" sqref="A71:G72"/>
    </sheetView>
  </sheetViews>
  <sheetFormatPr baseColWidth="10" defaultColWidth="11.42578125" defaultRowHeight="20.100000000000001" customHeight="1" x14ac:dyDescent="0.2"/>
  <cols>
    <col min="1" max="1" width="18.85546875" style="17" customWidth="1"/>
    <col min="2" max="2" width="19.42578125" style="17" customWidth="1"/>
    <col min="3" max="3" width="75.5703125" style="17" customWidth="1"/>
    <col min="4" max="4" width="22.7109375" style="17" bestFit="1" customWidth="1"/>
    <col min="5" max="5" width="17.42578125" style="17" customWidth="1"/>
    <col min="6" max="6" width="17" style="17" customWidth="1"/>
    <col min="7" max="7" width="25.85546875" style="17" customWidth="1"/>
    <col min="8" max="8" width="1" style="17" hidden="1" customWidth="1"/>
    <col min="9" max="16384" width="11.42578125" style="17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5" t="s">
        <v>0</v>
      </c>
      <c r="B2" s="5"/>
      <c r="C2" s="5"/>
      <c r="D2" s="5"/>
      <c r="E2" s="5"/>
      <c r="F2" s="5"/>
      <c r="G2" s="5"/>
      <c r="H2" s="2"/>
      <c r="I2" s="2"/>
      <c r="J2" s="2"/>
      <c r="K2" s="2"/>
      <c r="L2" s="3"/>
      <c r="M2" s="4"/>
    </row>
    <row r="3" spans="1:16" customFormat="1" ht="23.25" x14ac:dyDescent="0.35">
      <c r="A3" s="5" t="s">
        <v>1</v>
      </c>
      <c r="B3" s="5"/>
      <c r="C3" s="5"/>
      <c r="D3" s="5"/>
      <c r="E3" s="5"/>
      <c r="F3" s="5"/>
      <c r="G3" s="5"/>
      <c r="H3" s="6"/>
      <c r="I3" s="6"/>
      <c r="J3" s="6"/>
      <c r="K3" s="6"/>
      <c r="L3" s="6"/>
      <c r="M3" s="6"/>
    </row>
    <row r="4" spans="1:16" customFormat="1" ht="23.25" x14ac:dyDescent="0.35">
      <c r="A4" s="7" t="s">
        <v>2</v>
      </c>
      <c r="B4" s="7"/>
      <c r="C4" s="7"/>
      <c r="D4" s="7"/>
      <c r="E4" s="7"/>
      <c r="F4" s="7"/>
      <c r="G4" s="7"/>
      <c r="H4" s="6"/>
      <c r="I4" s="6"/>
      <c r="J4" s="6"/>
      <c r="K4" s="6"/>
      <c r="L4" s="6"/>
      <c r="M4" s="6"/>
      <c r="N4" s="8"/>
      <c r="O4" s="9"/>
      <c r="P4" s="9"/>
    </row>
    <row r="5" spans="1:16" s="8" customFormat="1" ht="20.100000000000001" customHeight="1" x14ac:dyDescent="0.2">
      <c r="O5" s="9"/>
      <c r="P5" s="9"/>
    </row>
    <row r="6" spans="1:16" s="8" customFormat="1" ht="20.100000000000001" customHeight="1" x14ac:dyDescent="0.2">
      <c r="A6" s="10" t="s">
        <v>3</v>
      </c>
      <c r="B6" s="10"/>
      <c r="C6" s="11">
        <f ca="1">NOW()</f>
        <v>44935.342122337963</v>
      </c>
      <c r="D6" s="10" t="s">
        <v>4</v>
      </c>
      <c r="E6" s="12" t="s">
        <v>148</v>
      </c>
      <c r="F6" s="13"/>
      <c r="G6" s="14"/>
      <c r="O6" s="15"/>
      <c r="P6" s="15"/>
    </row>
    <row r="7" spans="1:16" s="8" customFormat="1" ht="20.100000000000001" customHeight="1" x14ac:dyDescent="0.25">
      <c r="A7" s="16"/>
      <c r="B7" s="16"/>
      <c r="C7" s="16"/>
      <c r="D7" s="16"/>
      <c r="E7" s="16"/>
      <c r="F7" s="16"/>
      <c r="G7" s="17"/>
      <c r="O7" s="15"/>
      <c r="P7" s="15"/>
    </row>
    <row r="8" spans="1:16" s="8" customFormat="1" ht="20.100000000000001" customHeight="1" x14ac:dyDescent="0.2">
      <c r="A8" s="10" t="s">
        <v>5</v>
      </c>
      <c r="B8" s="10"/>
      <c r="C8" s="18" t="s">
        <v>6</v>
      </c>
      <c r="D8" s="19" t="s">
        <v>7</v>
      </c>
      <c r="E8" s="20" t="s">
        <v>8</v>
      </c>
      <c r="F8" s="21"/>
      <c r="G8" s="21"/>
      <c r="O8" s="15"/>
      <c r="P8" s="15"/>
    </row>
    <row r="9" spans="1:16" s="8" customFormat="1" ht="20.100000000000001" customHeight="1" x14ac:dyDescent="0.25">
      <c r="A9" s="16"/>
      <c r="B9" s="16"/>
      <c r="C9" s="16"/>
      <c r="D9" s="16"/>
      <c r="E9" s="16"/>
      <c r="F9" s="16"/>
      <c r="G9" s="17"/>
      <c r="O9" s="15"/>
      <c r="P9" s="15"/>
    </row>
    <row r="10" spans="1:16" s="8" customFormat="1" ht="29.45" customHeight="1" x14ac:dyDescent="0.2">
      <c r="A10" s="10" t="s">
        <v>9</v>
      </c>
      <c r="B10" s="10"/>
      <c r="C10" s="22" t="s">
        <v>10</v>
      </c>
      <c r="D10" s="19" t="s">
        <v>11</v>
      </c>
      <c r="E10" s="18" t="s">
        <v>12</v>
      </c>
      <c r="F10" s="23"/>
      <c r="G10" s="23"/>
      <c r="O10" s="15"/>
      <c r="P10" s="15"/>
    </row>
    <row r="11" spans="1:16" s="8" customFormat="1" ht="20.100000000000001" customHeight="1" x14ac:dyDescent="0.25">
      <c r="A11" s="16"/>
      <c r="B11" s="16"/>
      <c r="C11" s="16"/>
      <c r="D11" s="16"/>
      <c r="E11" s="16"/>
      <c r="F11" s="16"/>
      <c r="G11" s="17"/>
      <c r="O11" s="24"/>
      <c r="P11" s="24"/>
    </row>
    <row r="12" spans="1:16" s="8" customFormat="1" ht="20.100000000000001" customHeight="1" x14ac:dyDescent="0.2">
      <c r="A12" s="10" t="s">
        <v>13</v>
      </c>
      <c r="B12" s="10"/>
      <c r="C12" s="11">
        <v>44935</v>
      </c>
      <c r="D12" s="19" t="s">
        <v>14</v>
      </c>
      <c r="E12" s="25" t="s">
        <v>147</v>
      </c>
      <c r="F12" s="26"/>
      <c r="G12" s="26"/>
      <c r="O12" s="24"/>
      <c r="P12" s="24"/>
    </row>
    <row r="13" spans="1:16" s="8" customFormat="1" ht="20.100000000000001" customHeight="1" x14ac:dyDescent="0.25">
      <c r="A13" s="16"/>
      <c r="B13" s="16"/>
      <c r="C13" s="16"/>
      <c r="D13" s="16"/>
      <c r="E13" s="16"/>
      <c r="F13" s="16"/>
      <c r="G13" s="27"/>
      <c r="H13" s="27"/>
      <c r="O13" s="28"/>
      <c r="P13" s="28"/>
    </row>
    <row r="14" spans="1:16" s="8" customFormat="1" ht="20.100000000000001" customHeight="1" x14ac:dyDescent="0.2">
      <c r="A14" s="10" t="s">
        <v>15</v>
      </c>
      <c r="B14" s="10"/>
      <c r="C14" s="18" t="s">
        <v>16</v>
      </c>
      <c r="D14" s="23"/>
      <c r="E14" s="29"/>
      <c r="F14" s="29"/>
      <c r="G14" s="23"/>
      <c r="H14" s="23"/>
      <c r="O14" s="28"/>
      <c r="P14" s="28"/>
    </row>
    <row r="15" spans="1:16" s="8" customFormat="1" ht="20.100000000000001" customHeight="1" x14ac:dyDescent="0.25">
      <c r="A15" s="16"/>
      <c r="B15" s="16"/>
      <c r="C15" s="16"/>
      <c r="D15" s="16"/>
      <c r="E15" s="16"/>
      <c r="F15" s="16"/>
      <c r="G15" s="27"/>
      <c r="H15" s="27"/>
      <c r="O15" s="28"/>
      <c r="P15" s="28"/>
    </row>
    <row r="16" spans="1:16" s="8" customFormat="1" ht="30" customHeight="1" x14ac:dyDescent="0.2">
      <c r="A16" s="10" t="s">
        <v>17</v>
      </c>
      <c r="B16" s="10"/>
      <c r="C16" s="18"/>
      <c r="D16" s="19" t="s">
        <v>18</v>
      </c>
      <c r="E16" s="30"/>
      <c r="F16" s="31"/>
      <c r="G16" s="23"/>
      <c r="H16" s="23"/>
      <c r="O16" s="28"/>
      <c r="P16" s="28"/>
    </row>
    <row r="17" spans="1:16" s="8" customFormat="1" ht="13.5" customHeight="1" x14ac:dyDescent="0.25">
      <c r="A17" s="16"/>
      <c r="B17" s="16"/>
      <c r="C17" s="16"/>
      <c r="D17" s="16"/>
      <c r="E17" s="16"/>
      <c r="F17" s="16"/>
      <c r="G17" s="27"/>
      <c r="H17" s="27"/>
      <c r="O17" s="32"/>
      <c r="P17" s="32"/>
    </row>
    <row r="18" spans="1:16" s="8" customFormat="1" ht="20.100000000000001" customHeight="1" x14ac:dyDescent="0.2">
      <c r="A18" s="33" t="s">
        <v>19</v>
      </c>
      <c r="B18" s="34"/>
      <c r="C18" s="35"/>
      <c r="D18" s="14"/>
      <c r="E18" s="36"/>
      <c r="F18" s="36"/>
      <c r="G18" s="37"/>
      <c r="H18" s="38"/>
      <c r="O18" s="32"/>
      <c r="P18" s="32"/>
    </row>
    <row r="19" spans="1:16" s="8" customFormat="1" ht="20.100000000000001" customHeight="1" x14ac:dyDescent="0.2">
      <c r="A19" s="39"/>
      <c r="B19" s="39"/>
      <c r="C19" s="17"/>
      <c r="D19" s="17"/>
      <c r="E19" s="17"/>
      <c r="F19" s="17"/>
      <c r="G19" s="17"/>
      <c r="H19" s="17"/>
      <c r="O19" s="32"/>
      <c r="P19" s="32"/>
    </row>
    <row r="20" spans="1:16" s="8" customFormat="1" ht="30" customHeight="1" x14ac:dyDescent="0.2">
      <c r="A20" s="40" t="s">
        <v>20</v>
      </c>
      <c r="B20" s="41" t="s">
        <v>21</v>
      </c>
      <c r="C20" s="41" t="s">
        <v>22</v>
      </c>
      <c r="D20" s="41" t="s">
        <v>23</v>
      </c>
      <c r="E20" s="41" t="s">
        <v>24</v>
      </c>
      <c r="F20" s="42" t="s">
        <v>25</v>
      </c>
      <c r="G20" s="42" t="s">
        <v>26</v>
      </c>
      <c r="O20" s="32"/>
      <c r="P20" s="32"/>
    </row>
    <row r="21" spans="1:16" s="8" customFormat="1" ht="30" customHeight="1" x14ac:dyDescent="0.25">
      <c r="A21" s="49" t="s">
        <v>27</v>
      </c>
      <c r="B21" s="49">
        <v>2100011976</v>
      </c>
      <c r="C21" s="50" t="s">
        <v>28</v>
      </c>
      <c r="D21" s="51">
        <v>3</v>
      </c>
      <c r="E21" s="44"/>
      <c r="F21" s="52">
        <v>220</v>
      </c>
      <c r="G21" s="53">
        <f t="shared" ref="G21:G60" si="0">D21*F21</f>
        <v>660</v>
      </c>
      <c r="O21" s="32"/>
      <c r="P21" s="32"/>
    </row>
    <row r="22" spans="1:16" s="8" customFormat="1" ht="30" customHeight="1" x14ac:dyDescent="0.25">
      <c r="A22" s="54" t="s">
        <v>29</v>
      </c>
      <c r="B22" s="54">
        <v>2000031257</v>
      </c>
      <c r="C22" s="55" t="s">
        <v>30</v>
      </c>
      <c r="D22" s="51">
        <v>3</v>
      </c>
      <c r="E22" s="44"/>
      <c r="F22" s="52">
        <v>220</v>
      </c>
      <c r="G22" s="53">
        <f t="shared" si="0"/>
        <v>660</v>
      </c>
      <c r="O22" s="32"/>
      <c r="P22" s="32"/>
    </row>
    <row r="23" spans="1:16" s="8" customFormat="1" ht="30" customHeight="1" x14ac:dyDescent="0.25">
      <c r="A23" s="49" t="s">
        <v>31</v>
      </c>
      <c r="B23" s="49">
        <v>1800051681</v>
      </c>
      <c r="C23" s="50" t="s">
        <v>32</v>
      </c>
      <c r="D23" s="51">
        <v>3</v>
      </c>
      <c r="E23" s="44"/>
      <c r="F23" s="52">
        <v>220</v>
      </c>
      <c r="G23" s="53">
        <f t="shared" si="0"/>
        <v>660</v>
      </c>
      <c r="O23" s="32"/>
      <c r="P23" s="32"/>
    </row>
    <row r="24" spans="1:16" s="8" customFormat="1" ht="30" customHeight="1" x14ac:dyDescent="0.25">
      <c r="A24" s="54" t="s">
        <v>33</v>
      </c>
      <c r="B24" s="54">
        <v>2000031258</v>
      </c>
      <c r="C24" s="55" t="s">
        <v>34</v>
      </c>
      <c r="D24" s="51">
        <v>3</v>
      </c>
      <c r="E24" s="44"/>
      <c r="F24" s="52">
        <v>220</v>
      </c>
      <c r="G24" s="53">
        <f t="shared" si="0"/>
        <v>660</v>
      </c>
      <c r="O24" s="32"/>
      <c r="P24" s="32"/>
    </row>
    <row r="25" spans="1:16" s="8" customFormat="1" ht="30" customHeight="1" x14ac:dyDescent="0.25">
      <c r="A25" s="49" t="s">
        <v>35</v>
      </c>
      <c r="B25" s="49">
        <v>2100047163</v>
      </c>
      <c r="C25" s="50" t="s">
        <v>36</v>
      </c>
      <c r="D25" s="51">
        <v>3</v>
      </c>
      <c r="E25" s="44"/>
      <c r="F25" s="52">
        <v>220</v>
      </c>
      <c r="G25" s="53">
        <f t="shared" si="0"/>
        <v>660</v>
      </c>
      <c r="O25" s="32"/>
      <c r="P25" s="32"/>
    </row>
    <row r="26" spans="1:16" s="8" customFormat="1" ht="30" customHeight="1" x14ac:dyDescent="0.25">
      <c r="A26" s="54" t="s">
        <v>37</v>
      </c>
      <c r="B26" s="54">
        <v>2100047163</v>
      </c>
      <c r="C26" s="55" t="s">
        <v>38</v>
      </c>
      <c r="D26" s="51">
        <v>2</v>
      </c>
      <c r="E26" s="44"/>
      <c r="F26" s="52">
        <v>220</v>
      </c>
      <c r="G26" s="53">
        <f t="shared" si="0"/>
        <v>440</v>
      </c>
      <c r="O26" s="32"/>
      <c r="P26" s="32"/>
    </row>
    <row r="27" spans="1:16" s="8" customFormat="1" ht="30" customHeight="1" x14ac:dyDescent="0.25">
      <c r="A27" s="49" t="s">
        <v>39</v>
      </c>
      <c r="B27" s="49">
        <v>2100047163</v>
      </c>
      <c r="C27" s="50" t="s">
        <v>40</v>
      </c>
      <c r="D27" s="51">
        <v>2</v>
      </c>
      <c r="E27" s="44"/>
      <c r="F27" s="52">
        <v>220</v>
      </c>
      <c r="G27" s="53">
        <f t="shared" si="0"/>
        <v>440</v>
      </c>
      <c r="O27" s="32"/>
      <c r="P27" s="32"/>
    </row>
    <row r="28" spans="1:16" s="8" customFormat="1" ht="30" customHeight="1" x14ac:dyDescent="0.25">
      <c r="A28" s="54" t="s">
        <v>41</v>
      </c>
      <c r="B28" s="54">
        <v>21000012042</v>
      </c>
      <c r="C28" s="55" t="s">
        <v>42</v>
      </c>
      <c r="D28" s="51">
        <v>3</v>
      </c>
      <c r="E28" s="44"/>
      <c r="F28" s="52">
        <v>220</v>
      </c>
      <c r="G28" s="53">
        <f t="shared" si="0"/>
        <v>660</v>
      </c>
      <c r="O28" s="32"/>
      <c r="P28" s="32"/>
    </row>
    <row r="29" spans="1:16" s="8" customFormat="1" ht="30" customHeight="1" x14ac:dyDescent="0.25">
      <c r="A29" s="49" t="s">
        <v>43</v>
      </c>
      <c r="B29" s="49">
        <v>2100001567</v>
      </c>
      <c r="C29" s="50" t="s">
        <v>44</v>
      </c>
      <c r="D29" s="51">
        <v>3</v>
      </c>
      <c r="E29" s="44"/>
      <c r="F29" s="52">
        <v>220</v>
      </c>
      <c r="G29" s="53">
        <f t="shared" si="0"/>
        <v>660</v>
      </c>
      <c r="O29" s="32"/>
      <c r="P29" s="32"/>
    </row>
    <row r="30" spans="1:16" s="8" customFormat="1" ht="30" customHeight="1" x14ac:dyDescent="0.25">
      <c r="A30" s="54" t="s">
        <v>45</v>
      </c>
      <c r="B30" s="54">
        <v>2100001567</v>
      </c>
      <c r="C30" s="55" t="s">
        <v>46</v>
      </c>
      <c r="D30" s="51">
        <v>1</v>
      </c>
      <c r="E30" s="44"/>
      <c r="F30" s="52">
        <v>220</v>
      </c>
      <c r="G30" s="53">
        <f t="shared" si="0"/>
        <v>220</v>
      </c>
      <c r="O30" s="32"/>
      <c r="P30" s="32"/>
    </row>
    <row r="31" spans="1:16" s="8" customFormat="1" ht="30" customHeight="1" x14ac:dyDescent="0.25">
      <c r="A31" s="49" t="s">
        <v>47</v>
      </c>
      <c r="B31" s="49">
        <v>2100027879</v>
      </c>
      <c r="C31" s="50" t="s">
        <v>48</v>
      </c>
      <c r="D31" s="51">
        <v>3</v>
      </c>
      <c r="E31" s="44"/>
      <c r="F31" s="52">
        <v>220</v>
      </c>
      <c r="G31" s="53">
        <f t="shared" si="0"/>
        <v>660</v>
      </c>
      <c r="O31" s="32"/>
      <c r="P31" s="32"/>
    </row>
    <row r="32" spans="1:16" s="8" customFormat="1" ht="30" customHeight="1" x14ac:dyDescent="0.25">
      <c r="A32" s="54" t="s">
        <v>49</v>
      </c>
      <c r="B32" s="54">
        <v>2200022182</v>
      </c>
      <c r="C32" s="55" t="s">
        <v>50</v>
      </c>
      <c r="D32" s="51">
        <v>3</v>
      </c>
      <c r="E32" s="44"/>
      <c r="F32" s="52">
        <v>220</v>
      </c>
      <c r="G32" s="53">
        <f t="shared" si="0"/>
        <v>660</v>
      </c>
      <c r="O32" s="32"/>
      <c r="P32" s="32"/>
    </row>
    <row r="33" spans="1:16" s="8" customFormat="1" ht="30" customHeight="1" x14ac:dyDescent="0.25">
      <c r="A33" s="49" t="s">
        <v>51</v>
      </c>
      <c r="B33" s="49">
        <v>2200042941</v>
      </c>
      <c r="C33" s="50" t="s">
        <v>52</v>
      </c>
      <c r="D33" s="51">
        <v>3</v>
      </c>
      <c r="E33" s="44"/>
      <c r="F33" s="52">
        <v>220</v>
      </c>
      <c r="G33" s="53">
        <f t="shared" si="0"/>
        <v>660</v>
      </c>
      <c r="O33" s="32"/>
      <c r="P33" s="32"/>
    </row>
    <row r="34" spans="1:16" s="8" customFormat="1" ht="30" customHeight="1" x14ac:dyDescent="0.25">
      <c r="A34" s="54" t="s">
        <v>53</v>
      </c>
      <c r="B34" s="54">
        <v>2100088764</v>
      </c>
      <c r="C34" s="55" t="s">
        <v>54</v>
      </c>
      <c r="D34" s="51">
        <v>3</v>
      </c>
      <c r="E34" s="44"/>
      <c r="F34" s="52">
        <v>220</v>
      </c>
      <c r="G34" s="53">
        <f t="shared" si="0"/>
        <v>660</v>
      </c>
      <c r="O34" s="32"/>
      <c r="P34" s="32"/>
    </row>
    <row r="35" spans="1:16" s="8" customFormat="1" ht="30" customHeight="1" x14ac:dyDescent="0.25">
      <c r="A35" s="49" t="s">
        <v>55</v>
      </c>
      <c r="B35" s="49">
        <v>2200028899</v>
      </c>
      <c r="C35" s="50" t="s">
        <v>56</v>
      </c>
      <c r="D35" s="51">
        <v>3</v>
      </c>
      <c r="E35" s="44"/>
      <c r="F35" s="52">
        <v>220</v>
      </c>
      <c r="G35" s="53">
        <f t="shared" si="0"/>
        <v>660</v>
      </c>
      <c r="O35" s="32"/>
      <c r="P35" s="32"/>
    </row>
    <row r="36" spans="1:16" s="8" customFormat="1" ht="30" customHeight="1" x14ac:dyDescent="0.25">
      <c r="A36" s="49"/>
      <c r="B36" s="49"/>
      <c r="C36" s="50"/>
      <c r="D36" s="56">
        <f>SUM(D21:D35)</f>
        <v>41</v>
      </c>
      <c r="E36" s="44"/>
      <c r="F36" s="52"/>
      <c r="G36" s="53"/>
      <c r="O36" s="32"/>
      <c r="P36" s="32"/>
    </row>
    <row r="37" spans="1:16" s="8" customFormat="1" ht="30" customHeight="1" x14ac:dyDescent="0.25">
      <c r="A37" s="54" t="s">
        <v>57</v>
      </c>
      <c r="B37" s="54">
        <v>2000103341</v>
      </c>
      <c r="C37" s="55" t="s">
        <v>58</v>
      </c>
      <c r="D37" s="51">
        <v>3</v>
      </c>
      <c r="E37" s="44"/>
      <c r="F37" s="52">
        <v>220</v>
      </c>
      <c r="G37" s="53">
        <f t="shared" si="0"/>
        <v>660</v>
      </c>
      <c r="O37" s="32"/>
      <c r="P37" s="32"/>
    </row>
    <row r="38" spans="1:16" s="8" customFormat="1" ht="30" customHeight="1" x14ac:dyDescent="0.25">
      <c r="A38" s="49" t="s">
        <v>59</v>
      </c>
      <c r="B38" s="49">
        <v>2100028171</v>
      </c>
      <c r="C38" s="50" t="s">
        <v>60</v>
      </c>
      <c r="D38" s="51">
        <v>3</v>
      </c>
      <c r="E38" s="44"/>
      <c r="F38" s="52">
        <v>220</v>
      </c>
      <c r="G38" s="53">
        <f t="shared" si="0"/>
        <v>660</v>
      </c>
      <c r="O38" s="32"/>
      <c r="P38" s="32"/>
    </row>
    <row r="39" spans="1:16" s="8" customFormat="1" ht="30" customHeight="1" x14ac:dyDescent="0.25">
      <c r="A39" s="54" t="s">
        <v>61</v>
      </c>
      <c r="B39" s="54">
        <v>2000103713</v>
      </c>
      <c r="C39" s="55" t="s">
        <v>62</v>
      </c>
      <c r="D39" s="51">
        <v>3</v>
      </c>
      <c r="E39" s="44"/>
      <c r="F39" s="52">
        <v>220</v>
      </c>
      <c r="G39" s="53">
        <f t="shared" si="0"/>
        <v>660</v>
      </c>
      <c r="O39" s="32"/>
      <c r="P39" s="32"/>
    </row>
    <row r="40" spans="1:16" s="8" customFormat="1" ht="30" customHeight="1" x14ac:dyDescent="0.25">
      <c r="A40" s="49" t="s">
        <v>63</v>
      </c>
      <c r="B40" s="49">
        <v>2100042949</v>
      </c>
      <c r="C40" s="50" t="s">
        <v>64</v>
      </c>
      <c r="D40" s="51">
        <v>3</v>
      </c>
      <c r="E40" s="44"/>
      <c r="F40" s="52">
        <v>220</v>
      </c>
      <c r="G40" s="53">
        <f t="shared" si="0"/>
        <v>660</v>
      </c>
      <c r="O40" s="32"/>
      <c r="P40" s="32"/>
    </row>
    <row r="41" spans="1:16" s="8" customFormat="1" ht="30" customHeight="1" x14ac:dyDescent="0.25">
      <c r="A41" s="54" t="s">
        <v>65</v>
      </c>
      <c r="B41" s="54">
        <v>2100004423</v>
      </c>
      <c r="C41" s="55" t="s">
        <v>66</v>
      </c>
      <c r="D41" s="51">
        <v>3</v>
      </c>
      <c r="E41" s="44"/>
      <c r="F41" s="52">
        <v>220</v>
      </c>
      <c r="G41" s="53">
        <f t="shared" si="0"/>
        <v>660</v>
      </c>
      <c r="O41" s="32"/>
      <c r="P41" s="32"/>
    </row>
    <row r="42" spans="1:16" s="8" customFormat="1" ht="30" customHeight="1" x14ac:dyDescent="0.25">
      <c r="A42" s="49" t="s">
        <v>67</v>
      </c>
      <c r="B42" s="49">
        <v>2100004423</v>
      </c>
      <c r="C42" s="50" t="s">
        <v>68</v>
      </c>
      <c r="D42" s="51">
        <v>3</v>
      </c>
      <c r="E42" s="44"/>
      <c r="F42" s="52">
        <v>220</v>
      </c>
      <c r="G42" s="53">
        <f t="shared" si="0"/>
        <v>660</v>
      </c>
      <c r="O42" s="32"/>
      <c r="P42" s="32"/>
    </row>
    <row r="43" spans="1:16" s="8" customFormat="1" ht="30" customHeight="1" x14ac:dyDescent="0.25">
      <c r="A43" s="54" t="s">
        <v>69</v>
      </c>
      <c r="B43" s="54">
        <v>2100036749</v>
      </c>
      <c r="C43" s="55" t="s">
        <v>70</v>
      </c>
      <c r="D43" s="51">
        <v>3</v>
      </c>
      <c r="E43" s="44"/>
      <c r="F43" s="52">
        <v>220</v>
      </c>
      <c r="G43" s="53">
        <f t="shared" si="0"/>
        <v>660</v>
      </c>
      <c r="O43" s="32"/>
      <c r="P43" s="32"/>
    </row>
    <row r="44" spans="1:16" s="8" customFormat="1" ht="30" customHeight="1" x14ac:dyDescent="0.25">
      <c r="A44" s="49" t="s">
        <v>71</v>
      </c>
      <c r="B44" s="49">
        <v>2100020125</v>
      </c>
      <c r="C44" s="50" t="s">
        <v>72</v>
      </c>
      <c r="D44" s="51">
        <v>3</v>
      </c>
      <c r="E44" s="44"/>
      <c r="F44" s="52">
        <v>220</v>
      </c>
      <c r="G44" s="53">
        <f t="shared" si="0"/>
        <v>660</v>
      </c>
      <c r="O44" s="32"/>
      <c r="P44" s="32"/>
    </row>
    <row r="45" spans="1:16" s="8" customFormat="1" ht="30" customHeight="1" x14ac:dyDescent="0.25">
      <c r="A45" s="54" t="s">
        <v>73</v>
      </c>
      <c r="B45" s="54">
        <v>1900069634</v>
      </c>
      <c r="C45" s="55" t="s">
        <v>74</v>
      </c>
      <c r="D45" s="51">
        <v>3</v>
      </c>
      <c r="E45" s="44"/>
      <c r="F45" s="52">
        <v>220</v>
      </c>
      <c r="G45" s="53">
        <f t="shared" si="0"/>
        <v>660</v>
      </c>
      <c r="O45" s="32"/>
      <c r="P45" s="32"/>
    </row>
    <row r="46" spans="1:16" s="8" customFormat="1" ht="30" customHeight="1" x14ac:dyDescent="0.25">
      <c r="A46" s="49" t="s">
        <v>75</v>
      </c>
      <c r="B46" s="49">
        <v>2200034132</v>
      </c>
      <c r="C46" s="50" t="s">
        <v>76</v>
      </c>
      <c r="D46" s="51">
        <v>2</v>
      </c>
      <c r="E46" s="44"/>
      <c r="F46" s="52">
        <v>220</v>
      </c>
      <c r="G46" s="53">
        <f t="shared" si="0"/>
        <v>440</v>
      </c>
      <c r="O46" s="32"/>
      <c r="P46" s="32"/>
    </row>
    <row r="47" spans="1:16" s="8" customFormat="1" ht="30" customHeight="1" x14ac:dyDescent="0.25">
      <c r="A47" s="54" t="s">
        <v>77</v>
      </c>
      <c r="B47" s="54">
        <v>2200036479</v>
      </c>
      <c r="C47" s="55" t="s">
        <v>78</v>
      </c>
      <c r="D47" s="51">
        <v>0</v>
      </c>
      <c r="E47" s="44"/>
      <c r="F47" s="52">
        <v>220</v>
      </c>
      <c r="G47" s="53">
        <f t="shared" si="0"/>
        <v>0</v>
      </c>
      <c r="O47" s="32"/>
      <c r="P47" s="32"/>
    </row>
    <row r="48" spans="1:16" s="8" customFormat="1" ht="30" customHeight="1" x14ac:dyDescent="0.25">
      <c r="A48" s="49" t="s">
        <v>79</v>
      </c>
      <c r="B48" s="49">
        <v>2200036479</v>
      </c>
      <c r="C48" s="50" t="s">
        <v>80</v>
      </c>
      <c r="D48" s="51">
        <v>0</v>
      </c>
      <c r="E48" s="44"/>
      <c r="F48" s="52">
        <v>220</v>
      </c>
      <c r="G48" s="53">
        <f t="shared" si="0"/>
        <v>0</v>
      </c>
      <c r="O48" s="32"/>
      <c r="P48" s="32"/>
    </row>
    <row r="49" spans="1:16" s="8" customFormat="1" ht="30" customHeight="1" x14ac:dyDescent="0.25">
      <c r="A49" s="54" t="s">
        <v>81</v>
      </c>
      <c r="B49" s="54">
        <v>2200037605</v>
      </c>
      <c r="C49" s="55" t="s">
        <v>82</v>
      </c>
      <c r="D49" s="51">
        <v>0</v>
      </c>
      <c r="E49" s="44"/>
      <c r="F49" s="52">
        <v>220</v>
      </c>
      <c r="G49" s="53">
        <f t="shared" si="0"/>
        <v>0</v>
      </c>
      <c r="O49" s="32"/>
      <c r="P49" s="32"/>
    </row>
    <row r="50" spans="1:16" s="8" customFormat="1" ht="30" customHeight="1" x14ac:dyDescent="0.25">
      <c r="A50" s="54"/>
      <c r="B50" s="54"/>
      <c r="C50" s="55"/>
      <c r="D50" s="56">
        <f>SUM(D37:D49)</f>
        <v>29</v>
      </c>
      <c r="E50" s="44"/>
      <c r="F50" s="52"/>
      <c r="G50" s="53"/>
      <c r="O50" s="32"/>
      <c r="P50" s="32"/>
    </row>
    <row r="51" spans="1:16" s="8" customFormat="1" ht="30" customHeight="1" x14ac:dyDescent="0.25">
      <c r="A51" s="49" t="s">
        <v>83</v>
      </c>
      <c r="B51" s="49">
        <v>2100000392</v>
      </c>
      <c r="C51" s="50" t="s">
        <v>84</v>
      </c>
      <c r="D51" s="51">
        <v>3</v>
      </c>
      <c r="E51" s="44"/>
      <c r="F51" s="52">
        <v>220</v>
      </c>
      <c r="G51" s="53">
        <f t="shared" si="0"/>
        <v>660</v>
      </c>
      <c r="O51" s="32"/>
      <c r="P51" s="32"/>
    </row>
    <row r="52" spans="1:16" s="8" customFormat="1" ht="30" customHeight="1" x14ac:dyDescent="0.25">
      <c r="A52" s="54" t="s">
        <v>85</v>
      </c>
      <c r="B52" s="54">
        <v>2100041278</v>
      </c>
      <c r="C52" s="55" t="s">
        <v>86</v>
      </c>
      <c r="D52" s="51">
        <v>3</v>
      </c>
      <c r="E52" s="44"/>
      <c r="F52" s="52">
        <v>220</v>
      </c>
      <c r="G52" s="53">
        <f t="shared" si="0"/>
        <v>660</v>
      </c>
      <c r="O52" s="32"/>
      <c r="P52" s="32"/>
    </row>
    <row r="53" spans="1:16" s="8" customFormat="1" ht="30" customHeight="1" x14ac:dyDescent="0.25">
      <c r="A53" s="49" t="s">
        <v>87</v>
      </c>
      <c r="B53" s="49">
        <v>2000096332</v>
      </c>
      <c r="C53" s="50" t="s">
        <v>88</v>
      </c>
      <c r="D53" s="51">
        <v>3</v>
      </c>
      <c r="E53" s="44"/>
      <c r="F53" s="52">
        <v>220</v>
      </c>
      <c r="G53" s="53">
        <f t="shared" si="0"/>
        <v>660</v>
      </c>
      <c r="O53" s="32"/>
      <c r="P53" s="32"/>
    </row>
    <row r="54" spans="1:16" s="8" customFormat="1" ht="30" customHeight="1" x14ac:dyDescent="0.25">
      <c r="A54" s="54" t="s">
        <v>89</v>
      </c>
      <c r="B54" s="54">
        <v>2000096332</v>
      </c>
      <c r="C54" s="55" t="s">
        <v>90</v>
      </c>
      <c r="D54" s="51">
        <v>2</v>
      </c>
      <c r="E54" s="44"/>
      <c r="F54" s="52">
        <v>220</v>
      </c>
      <c r="G54" s="53">
        <f t="shared" si="0"/>
        <v>440</v>
      </c>
      <c r="O54" s="32"/>
      <c r="P54" s="32"/>
    </row>
    <row r="55" spans="1:16" s="8" customFormat="1" ht="30" customHeight="1" x14ac:dyDescent="0.25">
      <c r="A55" s="49" t="s">
        <v>91</v>
      </c>
      <c r="B55" s="49">
        <v>2000066163</v>
      </c>
      <c r="C55" s="50" t="s">
        <v>92</v>
      </c>
      <c r="D55" s="51">
        <v>3</v>
      </c>
      <c r="E55" s="44"/>
      <c r="F55" s="52">
        <v>220</v>
      </c>
      <c r="G55" s="53">
        <f t="shared" si="0"/>
        <v>660</v>
      </c>
      <c r="O55" s="32"/>
      <c r="P55" s="32"/>
    </row>
    <row r="56" spans="1:16" s="8" customFormat="1" ht="30" customHeight="1" x14ac:dyDescent="0.25">
      <c r="A56" s="54" t="s">
        <v>93</v>
      </c>
      <c r="B56" s="54">
        <v>2100045107</v>
      </c>
      <c r="C56" s="55" t="s">
        <v>94</v>
      </c>
      <c r="D56" s="51">
        <v>3</v>
      </c>
      <c r="E56" s="44"/>
      <c r="F56" s="52">
        <v>220</v>
      </c>
      <c r="G56" s="53">
        <f t="shared" si="0"/>
        <v>660</v>
      </c>
      <c r="O56" s="32"/>
      <c r="P56" s="32"/>
    </row>
    <row r="57" spans="1:16" s="8" customFormat="1" ht="30" customHeight="1" x14ac:dyDescent="0.25">
      <c r="A57" s="49" t="s">
        <v>95</v>
      </c>
      <c r="B57" s="49">
        <v>2100041280</v>
      </c>
      <c r="C57" s="50" t="s">
        <v>96</v>
      </c>
      <c r="D57" s="51">
        <v>3</v>
      </c>
      <c r="E57" s="44"/>
      <c r="F57" s="52">
        <v>220</v>
      </c>
      <c r="G57" s="53">
        <f t="shared" si="0"/>
        <v>660</v>
      </c>
      <c r="O57" s="32"/>
      <c r="P57" s="32"/>
    </row>
    <row r="58" spans="1:16" s="8" customFormat="1" ht="30" customHeight="1" x14ac:dyDescent="0.25">
      <c r="A58" s="54" t="s">
        <v>97</v>
      </c>
      <c r="B58" s="54">
        <v>2100054532</v>
      </c>
      <c r="C58" s="55" t="s">
        <v>98</v>
      </c>
      <c r="D58" s="51">
        <v>3</v>
      </c>
      <c r="E58" s="44"/>
      <c r="F58" s="52">
        <v>220</v>
      </c>
      <c r="G58" s="53">
        <f t="shared" si="0"/>
        <v>660</v>
      </c>
      <c r="O58" s="32"/>
      <c r="P58" s="32"/>
    </row>
    <row r="59" spans="1:16" s="8" customFormat="1" ht="30" customHeight="1" x14ac:dyDescent="0.25">
      <c r="A59" s="49" t="s">
        <v>99</v>
      </c>
      <c r="B59" s="49">
        <v>1800054856</v>
      </c>
      <c r="C59" s="50" t="s">
        <v>100</v>
      </c>
      <c r="D59" s="51">
        <v>3</v>
      </c>
      <c r="E59" s="44"/>
      <c r="F59" s="52">
        <v>220</v>
      </c>
      <c r="G59" s="53">
        <f t="shared" si="0"/>
        <v>660</v>
      </c>
      <c r="O59" s="32"/>
      <c r="P59" s="32"/>
    </row>
    <row r="60" spans="1:16" s="8" customFormat="1" ht="30" customHeight="1" x14ac:dyDescent="0.25">
      <c r="A60" s="54" t="s">
        <v>101</v>
      </c>
      <c r="B60" s="54">
        <v>2100061358</v>
      </c>
      <c r="C60" s="55" t="s">
        <v>102</v>
      </c>
      <c r="D60" s="51">
        <v>3</v>
      </c>
      <c r="E60" s="44"/>
      <c r="F60" s="52">
        <v>220</v>
      </c>
      <c r="G60" s="53">
        <f t="shared" si="0"/>
        <v>660</v>
      </c>
      <c r="O60" s="32"/>
      <c r="P60" s="32"/>
    </row>
    <row r="61" spans="1:16" s="8" customFormat="1" ht="30" customHeight="1" x14ac:dyDescent="0.25">
      <c r="A61" s="49" t="s">
        <v>103</v>
      </c>
      <c r="B61" s="49">
        <v>2100087531</v>
      </c>
      <c r="C61" s="50" t="s">
        <v>104</v>
      </c>
      <c r="D61" s="51">
        <v>3</v>
      </c>
      <c r="E61" s="44"/>
      <c r="F61" s="52">
        <v>220</v>
      </c>
      <c r="G61" s="53">
        <f t="shared" ref="G61:G63" si="1">D61*F61</f>
        <v>660</v>
      </c>
      <c r="O61" s="32"/>
      <c r="P61" s="32"/>
    </row>
    <row r="62" spans="1:16" s="8" customFormat="1" ht="30" customHeight="1" x14ac:dyDescent="0.25">
      <c r="A62" s="54" t="s">
        <v>105</v>
      </c>
      <c r="B62" s="54">
        <v>2100112299</v>
      </c>
      <c r="C62" s="55" t="s">
        <v>106</v>
      </c>
      <c r="D62" s="51">
        <v>3</v>
      </c>
      <c r="E62" s="44"/>
      <c r="F62" s="52">
        <v>220</v>
      </c>
      <c r="G62" s="53">
        <f t="shared" si="1"/>
        <v>660</v>
      </c>
      <c r="O62" s="32"/>
      <c r="P62" s="32"/>
    </row>
    <row r="63" spans="1:16" s="8" customFormat="1" ht="30" customHeight="1" x14ac:dyDescent="0.25">
      <c r="A63" s="49" t="s">
        <v>107</v>
      </c>
      <c r="B63" s="49">
        <v>2100105354</v>
      </c>
      <c r="C63" s="50" t="s">
        <v>108</v>
      </c>
      <c r="D63" s="51">
        <v>0</v>
      </c>
      <c r="E63" s="44"/>
      <c r="F63" s="52">
        <v>220</v>
      </c>
      <c r="G63" s="53">
        <f t="shared" si="1"/>
        <v>0</v>
      </c>
      <c r="O63" s="32"/>
      <c r="P63" s="32"/>
    </row>
    <row r="64" spans="1:16" s="8" customFormat="1" ht="30" customHeight="1" x14ac:dyDescent="0.25">
      <c r="A64" s="54" t="s">
        <v>109</v>
      </c>
      <c r="B64" s="54">
        <v>2100105354</v>
      </c>
      <c r="C64" s="55" t="s">
        <v>110</v>
      </c>
      <c r="D64" s="51">
        <v>0</v>
      </c>
      <c r="E64" s="44"/>
      <c r="F64" s="52">
        <v>220</v>
      </c>
      <c r="G64" s="57">
        <f t="shared" ref="G64:G65" si="2">(D64*F64)</f>
        <v>0</v>
      </c>
      <c r="O64" s="32"/>
      <c r="P64" s="32"/>
    </row>
    <row r="65" spans="1:16" s="8" customFormat="1" ht="30" customHeight="1" x14ac:dyDescent="0.25">
      <c r="A65" s="49" t="s">
        <v>111</v>
      </c>
      <c r="B65" s="49">
        <v>2100105354</v>
      </c>
      <c r="C65" s="50" t="s">
        <v>112</v>
      </c>
      <c r="D65" s="51">
        <v>0</v>
      </c>
      <c r="E65" s="44"/>
      <c r="F65" s="52">
        <v>220</v>
      </c>
      <c r="G65" s="57">
        <f t="shared" si="2"/>
        <v>0</v>
      </c>
      <c r="O65" s="32"/>
      <c r="P65" s="32"/>
    </row>
    <row r="66" spans="1:16" s="8" customFormat="1" ht="30" customHeight="1" x14ac:dyDescent="0.25">
      <c r="A66" s="43"/>
      <c r="B66" s="58"/>
      <c r="C66" s="58"/>
      <c r="D66" s="59">
        <f>SUM(D51:D65)</f>
        <v>35</v>
      </c>
      <c r="E66" s="48"/>
      <c r="F66" s="60"/>
      <c r="G66" s="45"/>
      <c r="O66" s="32"/>
      <c r="P66" s="32"/>
    </row>
    <row r="67" spans="1:16" s="8" customFormat="1" ht="30" customHeight="1" x14ac:dyDescent="0.25">
      <c r="A67" s="61"/>
      <c r="B67" s="61"/>
      <c r="C67" s="61"/>
      <c r="D67" s="62"/>
      <c r="E67" s="63"/>
      <c r="F67" s="64" t="s">
        <v>113</v>
      </c>
      <c r="G67" s="65">
        <f>SUM(G21:G66)</f>
        <v>23100</v>
      </c>
      <c r="O67" s="32"/>
      <c r="P67" s="32"/>
    </row>
    <row r="68" spans="1:16" s="8" customFormat="1" ht="30" customHeight="1" x14ac:dyDescent="0.25">
      <c r="A68" s="47"/>
      <c r="B68" s="48"/>
      <c r="C68" s="48"/>
      <c r="D68" s="43"/>
      <c r="E68" s="44"/>
      <c r="F68" s="66" t="s">
        <v>114</v>
      </c>
      <c r="G68" s="67">
        <f>+G67*0.12</f>
        <v>2772</v>
      </c>
      <c r="O68" s="32"/>
      <c r="P68" s="32"/>
    </row>
    <row r="69" spans="1:16" s="8" customFormat="1" ht="36" customHeight="1" x14ac:dyDescent="0.25">
      <c r="A69" s="47"/>
      <c r="B69" s="48"/>
      <c r="C69" s="48"/>
      <c r="D69" s="43"/>
      <c r="E69" s="44"/>
      <c r="F69" s="66" t="s">
        <v>115</v>
      </c>
      <c r="G69" s="67">
        <f>+G67+G68</f>
        <v>25872</v>
      </c>
      <c r="O69" s="32"/>
      <c r="P69" s="32"/>
    </row>
    <row r="70" spans="1:16" s="8" customFormat="1" ht="36" customHeight="1" x14ac:dyDescent="0.25">
      <c r="A70" s="68"/>
      <c r="B70" s="69"/>
      <c r="C70" s="69"/>
      <c r="D70" s="70"/>
      <c r="E70" s="71"/>
      <c r="F70" s="64"/>
      <c r="G70" s="72"/>
      <c r="O70" s="32"/>
      <c r="P70" s="32"/>
    </row>
    <row r="71" spans="1:16" ht="20.100000000000001" customHeight="1" x14ac:dyDescent="0.25">
      <c r="A71" s="73"/>
      <c r="B71" s="74"/>
      <c r="C71" s="74"/>
      <c r="D71" s="70"/>
      <c r="E71" s="71"/>
    </row>
    <row r="72" spans="1:16" ht="20.100000000000001" customHeight="1" x14ac:dyDescent="0.25">
      <c r="A72" s="73"/>
      <c r="B72" s="74"/>
      <c r="C72" s="74"/>
      <c r="D72" s="70"/>
      <c r="E72" s="71"/>
    </row>
    <row r="73" spans="1:16" ht="20.100000000000001" customHeight="1" x14ac:dyDescent="0.25">
      <c r="A73" s="73"/>
      <c r="B73" s="77"/>
      <c r="C73" s="76"/>
      <c r="E73" s="71"/>
      <c r="F73" s="71"/>
      <c r="G73" s="71"/>
    </row>
    <row r="74" spans="1:16" ht="20.100000000000001" customHeight="1" x14ac:dyDescent="0.25">
      <c r="A74" s="73"/>
      <c r="B74" s="78" t="s">
        <v>116</v>
      </c>
      <c r="C74" s="78"/>
      <c r="E74" s="71"/>
      <c r="F74" s="71"/>
      <c r="G74" s="71"/>
    </row>
    <row r="75" spans="1:16" ht="20.100000000000001" customHeight="1" x14ac:dyDescent="0.25">
      <c r="A75" s="73"/>
      <c r="B75" s="79" t="s">
        <v>117</v>
      </c>
      <c r="C75" s="80" t="s">
        <v>118</v>
      </c>
      <c r="E75" s="71"/>
      <c r="F75" s="71"/>
      <c r="G75" s="71"/>
    </row>
    <row r="76" spans="1:16" ht="20.100000000000001" customHeight="1" x14ac:dyDescent="0.25">
      <c r="A76" s="73"/>
      <c r="B76" s="81">
        <v>2</v>
      </c>
      <c r="C76" s="82" t="s">
        <v>119</v>
      </c>
      <c r="E76" s="71"/>
      <c r="F76" s="71"/>
      <c r="G76" s="71"/>
    </row>
    <row r="77" spans="1:16" ht="20.100000000000001" customHeight="1" x14ac:dyDescent="0.25">
      <c r="A77" s="73"/>
      <c r="B77" s="81">
        <v>1</v>
      </c>
      <c r="C77" s="82" t="s">
        <v>120</v>
      </c>
      <c r="E77" s="71"/>
      <c r="F77" s="71"/>
      <c r="G77" s="71"/>
    </row>
    <row r="78" spans="1:16" ht="20.100000000000001" customHeight="1" x14ac:dyDescent="0.25">
      <c r="A78" s="73"/>
      <c r="B78" s="81">
        <v>1</v>
      </c>
      <c r="C78" s="82" t="s">
        <v>121</v>
      </c>
      <c r="E78" s="71"/>
      <c r="F78" s="71"/>
      <c r="G78" s="71"/>
    </row>
    <row r="79" spans="1:16" ht="20.100000000000001" customHeight="1" x14ac:dyDescent="0.25">
      <c r="A79" s="73"/>
      <c r="B79" s="79">
        <f>SUM(B76:B78)</f>
        <v>4</v>
      </c>
      <c r="C79" s="82"/>
      <c r="E79" s="71"/>
      <c r="F79" s="71"/>
      <c r="G79" s="71"/>
    </row>
    <row r="80" spans="1:16" ht="20.100000000000001" customHeight="1" x14ac:dyDescent="0.25">
      <c r="A80" s="73"/>
      <c r="B80" s="81"/>
      <c r="C80" s="82"/>
      <c r="E80" s="71"/>
      <c r="F80" s="71"/>
      <c r="G80" s="71"/>
    </row>
    <row r="81" spans="1:7" ht="20.100000000000001" customHeight="1" x14ac:dyDescent="0.25">
      <c r="A81" s="73"/>
      <c r="B81" s="81"/>
      <c r="C81" s="83" t="s">
        <v>122</v>
      </c>
      <c r="E81" s="71"/>
      <c r="F81" s="71"/>
      <c r="G81" s="71"/>
    </row>
    <row r="82" spans="1:7" ht="20.100000000000001" customHeight="1" x14ac:dyDescent="0.25">
      <c r="A82" s="73"/>
      <c r="B82" s="81">
        <v>1</v>
      </c>
      <c r="C82" s="82" t="s">
        <v>123</v>
      </c>
      <c r="E82" s="71"/>
      <c r="F82" s="71"/>
      <c r="G82" s="71"/>
    </row>
    <row r="83" spans="1:7" ht="20.100000000000001" customHeight="1" x14ac:dyDescent="0.25">
      <c r="A83" s="73"/>
      <c r="B83" s="81">
        <v>1</v>
      </c>
      <c r="C83" s="82" t="s">
        <v>124</v>
      </c>
      <c r="E83" s="71"/>
      <c r="F83" s="71"/>
      <c r="G83" s="71"/>
    </row>
    <row r="84" spans="1:7" ht="20.100000000000001" customHeight="1" x14ac:dyDescent="0.25">
      <c r="A84" s="73"/>
      <c r="B84" s="81">
        <v>1</v>
      </c>
      <c r="C84" s="82" t="s">
        <v>125</v>
      </c>
      <c r="E84" s="71"/>
      <c r="F84" s="71"/>
      <c r="G84" s="71"/>
    </row>
    <row r="85" spans="1:7" ht="20.100000000000001" customHeight="1" x14ac:dyDescent="0.25">
      <c r="A85" s="73"/>
      <c r="B85" s="81">
        <v>1</v>
      </c>
      <c r="C85" s="82" t="s">
        <v>126</v>
      </c>
      <c r="E85" s="71"/>
      <c r="F85" s="71"/>
      <c r="G85" s="71"/>
    </row>
    <row r="86" spans="1:7" ht="20.100000000000001" customHeight="1" x14ac:dyDescent="0.25">
      <c r="A86" s="73"/>
      <c r="B86" s="81">
        <v>1</v>
      </c>
      <c r="C86" s="82" t="s">
        <v>127</v>
      </c>
      <c r="E86" s="71"/>
      <c r="F86" s="71"/>
      <c r="G86" s="71"/>
    </row>
    <row r="87" spans="1:7" ht="20.100000000000001" customHeight="1" x14ac:dyDescent="0.25">
      <c r="A87" s="73"/>
      <c r="B87" s="81">
        <v>5</v>
      </c>
      <c r="C87" s="82" t="s">
        <v>128</v>
      </c>
      <c r="E87" s="71"/>
      <c r="F87" s="71"/>
      <c r="G87" s="71"/>
    </row>
    <row r="88" spans="1:7" ht="20.100000000000001" customHeight="1" x14ac:dyDescent="0.25">
      <c r="A88" s="73"/>
      <c r="B88" s="79">
        <f>SUM(B82:B87)</f>
        <v>10</v>
      </c>
      <c r="C88" s="82"/>
      <c r="E88" s="71"/>
      <c r="F88" s="71"/>
      <c r="G88" s="71"/>
    </row>
    <row r="89" spans="1:7" ht="20.100000000000001" customHeight="1" x14ac:dyDescent="0.25">
      <c r="A89" s="73"/>
      <c r="B89" s="81"/>
      <c r="C89" s="82"/>
      <c r="E89" s="71"/>
      <c r="F89" s="71"/>
      <c r="G89" s="71"/>
    </row>
    <row r="90" spans="1:7" ht="20.100000000000001" customHeight="1" x14ac:dyDescent="0.25">
      <c r="A90" s="73"/>
      <c r="B90" s="81"/>
      <c r="C90" s="83" t="s">
        <v>129</v>
      </c>
      <c r="E90" s="71"/>
      <c r="F90" s="71"/>
      <c r="G90" s="71"/>
    </row>
    <row r="91" spans="1:7" ht="20.100000000000001" customHeight="1" x14ac:dyDescent="0.25">
      <c r="A91" s="73"/>
      <c r="B91" s="81">
        <v>1</v>
      </c>
      <c r="C91" s="82" t="s">
        <v>123</v>
      </c>
      <c r="E91" s="71"/>
      <c r="F91" s="71"/>
      <c r="G91" s="71"/>
    </row>
    <row r="92" spans="1:7" ht="20.100000000000001" customHeight="1" x14ac:dyDescent="0.25">
      <c r="A92" s="73"/>
      <c r="B92" s="81">
        <v>1</v>
      </c>
      <c r="C92" s="82" t="s">
        <v>124</v>
      </c>
      <c r="E92" s="71"/>
      <c r="F92" s="71"/>
      <c r="G92" s="71"/>
    </row>
    <row r="93" spans="1:7" ht="20.100000000000001" customHeight="1" x14ac:dyDescent="0.25">
      <c r="A93" s="73"/>
      <c r="B93" s="81">
        <v>1</v>
      </c>
      <c r="C93" s="82" t="s">
        <v>125</v>
      </c>
      <c r="E93" s="71"/>
      <c r="F93" s="71"/>
      <c r="G93" s="71"/>
    </row>
    <row r="94" spans="1:7" ht="20.100000000000001" customHeight="1" x14ac:dyDescent="0.25">
      <c r="A94" s="73"/>
      <c r="B94" s="81">
        <v>1</v>
      </c>
      <c r="C94" s="82" t="s">
        <v>126</v>
      </c>
      <c r="E94" s="71"/>
      <c r="F94" s="71"/>
      <c r="G94" s="71"/>
    </row>
    <row r="95" spans="1:7" ht="20.100000000000001" customHeight="1" x14ac:dyDescent="0.25">
      <c r="A95" s="73"/>
      <c r="B95" s="81">
        <v>1</v>
      </c>
      <c r="C95" s="82" t="s">
        <v>127</v>
      </c>
      <c r="E95" s="71"/>
      <c r="F95" s="71"/>
      <c r="G95" s="71"/>
    </row>
    <row r="96" spans="1:7" ht="20.100000000000001" customHeight="1" x14ac:dyDescent="0.25">
      <c r="A96" s="73"/>
      <c r="B96" s="81">
        <v>5</v>
      </c>
      <c r="C96" s="82" t="s">
        <v>128</v>
      </c>
      <c r="E96" s="71"/>
      <c r="F96" s="71"/>
      <c r="G96" s="71"/>
    </row>
    <row r="97" spans="1:7" ht="20.100000000000001" customHeight="1" x14ac:dyDescent="0.25">
      <c r="A97" s="73"/>
      <c r="B97" s="79">
        <f>SUM(B91:B96)</f>
        <v>10</v>
      </c>
      <c r="C97" s="82"/>
      <c r="E97" s="71"/>
      <c r="F97" s="71"/>
      <c r="G97" s="71"/>
    </row>
    <row r="98" spans="1:7" ht="20.100000000000001" customHeight="1" x14ac:dyDescent="0.25">
      <c r="A98" s="73"/>
      <c r="B98" s="81"/>
      <c r="C98" s="82"/>
      <c r="E98" s="71"/>
      <c r="F98" s="71"/>
      <c r="G98" s="71"/>
    </row>
    <row r="99" spans="1:7" ht="20.100000000000001" customHeight="1" x14ac:dyDescent="0.25">
      <c r="A99" s="73"/>
      <c r="B99" s="81"/>
      <c r="C99" s="83" t="s">
        <v>130</v>
      </c>
      <c r="E99" s="71"/>
      <c r="F99" s="71"/>
      <c r="G99" s="71"/>
    </row>
    <row r="100" spans="1:7" ht="20.100000000000001" customHeight="1" x14ac:dyDescent="0.25">
      <c r="A100" s="73"/>
      <c r="B100" s="81">
        <v>1</v>
      </c>
      <c r="C100" s="82" t="s">
        <v>123</v>
      </c>
      <c r="E100" s="71"/>
      <c r="F100" s="71"/>
      <c r="G100" s="71"/>
    </row>
    <row r="101" spans="1:7" ht="20.100000000000001" customHeight="1" x14ac:dyDescent="0.25">
      <c r="A101" s="73"/>
      <c r="B101" s="81">
        <v>1</v>
      </c>
      <c r="C101" s="82" t="s">
        <v>124</v>
      </c>
      <c r="E101" s="71"/>
      <c r="F101" s="71"/>
      <c r="G101" s="71"/>
    </row>
    <row r="102" spans="1:7" ht="20.100000000000001" customHeight="1" x14ac:dyDescent="0.25">
      <c r="A102" s="73"/>
      <c r="B102" s="81">
        <v>1</v>
      </c>
      <c r="C102" s="82" t="s">
        <v>125</v>
      </c>
      <c r="E102" s="71"/>
      <c r="F102" s="71"/>
      <c r="G102" s="71"/>
    </row>
    <row r="103" spans="1:7" ht="20.100000000000001" customHeight="1" x14ac:dyDescent="0.25">
      <c r="A103" s="73"/>
      <c r="B103" s="81">
        <v>1</v>
      </c>
      <c r="C103" s="82" t="s">
        <v>126</v>
      </c>
      <c r="E103" s="71"/>
      <c r="F103" s="71"/>
      <c r="G103" s="71"/>
    </row>
    <row r="104" spans="1:7" ht="20.100000000000001" customHeight="1" x14ac:dyDescent="0.25">
      <c r="A104" s="73"/>
      <c r="B104" s="81">
        <v>1</v>
      </c>
      <c r="C104" s="82" t="s">
        <v>127</v>
      </c>
      <c r="E104" s="71"/>
      <c r="F104" s="71"/>
      <c r="G104" s="71"/>
    </row>
    <row r="105" spans="1:7" ht="20.100000000000001" customHeight="1" x14ac:dyDescent="0.25">
      <c r="A105" s="73"/>
      <c r="B105" s="84">
        <v>5</v>
      </c>
      <c r="C105" s="82" t="s">
        <v>128</v>
      </c>
      <c r="E105" s="71"/>
      <c r="F105" s="71"/>
      <c r="G105" s="71"/>
    </row>
    <row r="106" spans="1:7" ht="20.100000000000001" customHeight="1" x14ac:dyDescent="0.25">
      <c r="A106" s="73"/>
      <c r="B106" s="85">
        <f>SUM(B100:B105)</f>
        <v>10</v>
      </c>
      <c r="C106" s="82"/>
      <c r="E106" s="71"/>
      <c r="F106" s="71"/>
      <c r="G106" s="71"/>
    </row>
    <row r="107" spans="1:7" ht="20.100000000000001" customHeight="1" x14ac:dyDescent="0.25">
      <c r="A107" s="73"/>
      <c r="B107" s="77"/>
      <c r="C107" s="76"/>
      <c r="E107" s="71"/>
      <c r="F107" s="71"/>
      <c r="G107" s="71"/>
    </row>
    <row r="108" spans="1:7" ht="20.100000000000001" customHeight="1" x14ac:dyDescent="0.25">
      <c r="A108" s="70"/>
      <c r="B108" s="75"/>
      <c r="C108" s="76"/>
      <c r="E108" s="86"/>
      <c r="F108" s="71"/>
      <c r="G108" s="71"/>
    </row>
    <row r="109" spans="1:7" ht="20.100000000000001" customHeight="1" x14ac:dyDescent="0.25">
      <c r="A109" s="87"/>
      <c r="B109" s="75">
        <v>1</v>
      </c>
      <c r="C109" s="76" t="s">
        <v>131</v>
      </c>
      <c r="E109" s="86"/>
      <c r="F109" s="71"/>
      <c r="G109" s="71"/>
    </row>
    <row r="110" spans="1:7" ht="20.100000000000001" customHeight="1" x14ac:dyDescent="0.25">
      <c r="A110" s="87"/>
      <c r="B110" s="75">
        <v>3</v>
      </c>
      <c r="C110" s="76" t="s">
        <v>132</v>
      </c>
      <c r="E110" s="86"/>
      <c r="F110" s="71"/>
      <c r="G110" s="71"/>
    </row>
    <row r="111" spans="1:7" ht="20.100000000000001" customHeight="1" x14ac:dyDescent="0.25">
      <c r="A111" s="87"/>
      <c r="B111" s="88">
        <v>1</v>
      </c>
      <c r="C111" s="89" t="s">
        <v>133</v>
      </c>
      <c r="E111" s="86"/>
      <c r="F111" s="71"/>
      <c r="G111" s="71"/>
    </row>
    <row r="112" spans="1:7" ht="20.100000000000001" customHeight="1" x14ac:dyDescent="0.25">
      <c r="A112" s="90"/>
      <c r="B112" s="88">
        <v>1</v>
      </c>
      <c r="C112" s="89" t="s">
        <v>134</v>
      </c>
      <c r="E112" s="86"/>
      <c r="F112" s="71"/>
      <c r="G112" s="71"/>
    </row>
    <row r="113" spans="1:7" ht="20.100000000000001" customHeight="1" x14ac:dyDescent="0.25">
      <c r="A113" s="90"/>
      <c r="B113" s="88">
        <v>1</v>
      </c>
      <c r="C113" s="89" t="s">
        <v>135</v>
      </c>
      <c r="D113" s="91"/>
      <c r="E113" s="86"/>
      <c r="F113" s="71"/>
      <c r="G113" s="71"/>
    </row>
    <row r="114" spans="1:7" ht="20.100000000000001" customHeight="1" x14ac:dyDescent="0.25">
      <c r="A114" s="90"/>
      <c r="B114" s="88">
        <v>2</v>
      </c>
      <c r="C114" s="89" t="s">
        <v>136</v>
      </c>
      <c r="D114" s="91"/>
      <c r="E114" s="86"/>
      <c r="F114" s="71"/>
      <c r="G114" s="71"/>
    </row>
    <row r="115" spans="1:7" ht="20.100000000000001" customHeight="1" x14ac:dyDescent="0.25">
      <c r="A115" s="90"/>
      <c r="B115" s="88">
        <v>1</v>
      </c>
      <c r="C115" s="89" t="s">
        <v>137</v>
      </c>
      <c r="D115" s="91"/>
      <c r="E115" s="86"/>
      <c r="F115" s="71"/>
      <c r="G115" s="71"/>
    </row>
    <row r="116" spans="1:7" ht="20.100000000000001" customHeight="1" x14ac:dyDescent="0.25">
      <c r="A116" s="90"/>
      <c r="B116" s="46">
        <f>SUM(B109:B115)</f>
        <v>10</v>
      </c>
      <c r="C116" s="92"/>
      <c r="D116" s="91"/>
      <c r="E116" s="86"/>
      <c r="F116" s="71"/>
      <c r="G116" s="71"/>
    </row>
    <row r="117" spans="1:7" ht="20.100000000000001" customHeight="1" x14ac:dyDescent="0.25">
      <c r="A117" s="90"/>
      <c r="B117" s="93"/>
      <c r="D117" s="91"/>
      <c r="E117" s="86"/>
      <c r="F117" s="71"/>
      <c r="G117" s="71"/>
    </row>
    <row r="118" spans="1:7" ht="20.100000000000001" customHeight="1" x14ac:dyDescent="0.25">
      <c r="A118" s="90"/>
      <c r="B118" s="93" t="s">
        <v>138</v>
      </c>
      <c r="C118" s="94" t="s">
        <v>139</v>
      </c>
      <c r="E118" s="95"/>
      <c r="G118" s="71"/>
    </row>
    <row r="119" spans="1:7" ht="20.100000000000001" customHeight="1" x14ac:dyDescent="0.25">
      <c r="A119" s="90"/>
      <c r="B119" s="71"/>
      <c r="C119" s="94" t="s">
        <v>140</v>
      </c>
      <c r="E119" s="39"/>
      <c r="G119" s="71"/>
    </row>
    <row r="120" spans="1:7" ht="20.100000000000001" customHeight="1" x14ac:dyDescent="0.25">
      <c r="A120" s="90"/>
      <c r="B120" s="71"/>
      <c r="C120" s="94" t="s">
        <v>141</v>
      </c>
      <c r="E120" s="39"/>
      <c r="G120" s="71"/>
    </row>
    <row r="121" spans="1:7" ht="20.100000000000001" customHeight="1" x14ac:dyDescent="0.25">
      <c r="A121" s="90"/>
      <c r="B121" s="93"/>
      <c r="D121" s="91"/>
      <c r="E121" s="86"/>
      <c r="F121" s="71"/>
      <c r="G121" s="71"/>
    </row>
    <row r="122" spans="1:7" ht="20.100000000000001" customHeight="1" x14ac:dyDescent="0.25">
      <c r="A122" s="90"/>
      <c r="B122" s="93"/>
      <c r="D122" s="91"/>
      <c r="E122" s="86"/>
      <c r="F122" s="71"/>
      <c r="G122" s="71"/>
    </row>
    <row r="123" spans="1:7" ht="20.100000000000001" customHeight="1" x14ac:dyDescent="0.25">
      <c r="A123" s="90"/>
      <c r="B123" s="96"/>
      <c r="C123" s="97"/>
      <c r="D123" s="91"/>
      <c r="E123" s="86"/>
      <c r="F123" s="71"/>
      <c r="G123" s="71"/>
    </row>
    <row r="124" spans="1:7" ht="20.100000000000001" customHeight="1" x14ac:dyDescent="0.2">
      <c r="A124" s="90"/>
      <c r="B124" s="98"/>
      <c r="C124" s="99"/>
      <c r="D124" s="32"/>
      <c r="E124" s="32"/>
    </row>
    <row r="125" spans="1:7" ht="20.100000000000001" customHeight="1" thickBot="1" x14ac:dyDescent="0.3">
      <c r="A125" s="100" t="s">
        <v>142</v>
      </c>
      <c r="B125" s="101"/>
      <c r="C125" s="101"/>
      <c r="E125" s="39"/>
    </row>
    <row r="126" spans="1:7" ht="20.100000000000001" customHeight="1" x14ac:dyDescent="0.25">
      <c r="A126" s="100"/>
      <c r="B126" s="100"/>
      <c r="C126" s="100"/>
      <c r="E126" s="39"/>
    </row>
    <row r="127" spans="1:7" ht="20.100000000000001" customHeight="1" x14ac:dyDescent="0.25">
      <c r="A127" s="100"/>
      <c r="B127" s="100"/>
      <c r="C127" s="100"/>
      <c r="E127" s="39"/>
    </row>
    <row r="128" spans="1:7" ht="20.100000000000001" customHeight="1" x14ac:dyDescent="0.25">
      <c r="A128" s="100"/>
      <c r="B128" s="100"/>
      <c r="C128" s="100"/>
      <c r="D128" s="27"/>
      <c r="E128" s="100"/>
    </row>
    <row r="129" spans="1:6" ht="20.100000000000001" customHeight="1" thickBot="1" x14ac:dyDescent="0.3">
      <c r="A129" s="100" t="s">
        <v>143</v>
      </c>
      <c r="B129" s="101"/>
      <c r="C129" s="101"/>
      <c r="E129" s="39"/>
      <c r="F129" s="39"/>
    </row>
    <row r="130" spans="1:6" ht="20.100000000000001" customHeight="1" x14ac:dyDescent="0.25">
      <c r="A130" s="100"/>
      <c r="B130" s="100"/>
      <c r="C130" s="100"/>
      <c r="D130" s="27"/>
      <c r="E130" s="39"/>
      <c r="F130" s="39"/>
    </row>
    <row r="131" spans="1:6" ht="20.100000000000001" customHeight="1" x14ac:dyDescent="0.25">
      <c r="A131"/>
      <c r="B131"/>
      <c r="C131"/>
      <c r="E131" s="39"/>
      <c r="F131" s="39"/>
    </row>
    <row r="132" spans="1:6" ht="20.100000000000001" customHeight="1" x14ac:dyDescent="0.25">
      <c r="A132"/>
      <c r="B132"/>
      <c r="C132"/>
      <c r="E132" s="39"/>
      <c r="F132" s="39"/>
    </row>
    <row r="133" spans="1:6" ht="20.100000000000001" customHeight="1" thickBot="1" x14ac:dyDescent="0.3">
      <c r="A133" s="100" t="s">
        <v>144</v>
      </c>
      <c r="B133" s="101"/>
      <c r="C133" s="101"/>
      <c r="E133" s="39"/>
      <c r="F133" s="39"/>
    </row>
    <row r="134" spans="1:6" ht="20.100000000000001" customHeight="1" x14ac:dyDescent="0.25">
      <c r="A134" s="100"/>
      <c r="B134" s="100"/>
      <c r="C134" s="100"/>
      <c r="E134" s="39"/>
      <c r="F134" s="39"/>
    </row>
    <row r="135" spans="1:6" ht="20.100000000000001" customHeight="1" x14ac:dyDescent="0.25">
      <c r="A135" s="100"/>
      <c r="B135" s="100"/>
      <c r="C135" s="100"/>
      <c r="E135" s="39"/>
      <c r="F135" s="39"/>
    </row>
    <row r="136" spans="1:6" ht="20.100000000000001" customHeight="1" x14ac:dyDescent="0.2">
      <c r="A136" s="102"/>
      <c r="B136" s="102"/>
      <c r="C136" s="99"/>
    </row>
    <row r="137" spans="1:6" ht="20.100000000000001" customHeight="1" thickBot="1" x14ac:dyDescent="0.3">
      <c r="A137" s="100" t="s">
        <v>145</v>
      </c>
      <c r="B137" s="101"/>
      <c r="C137" s="101"/>
    </row>
    <row r="138" spans="1:6" ht="20.100000000000001" customHeight="1" x14ac:dyDescent="0.2">
      <c r="A138" s="103"/>
      <c r="B138" s="102"/>
      <c r="C138" s="99"/>
    </row>
    <row r="141" spans="1:6" ht="20.100000000000001" customHeight="1" thickBot="1" x14ac:dyDescent="0.25">
      <c r="A141" s="17" t="s">
        <v>146</v>
      </c>
      <c r="B141" s="104"/>
      <c r="C141" s="104"/>
    </row>
  </sheetData>
  <mergeCells count="6">
    <mergeCell ref="B74:C74"/>
    <mergeCell ref="A2:G2"/>
    <mergeCell ref="A3:G3"/>
    <mergeCell ref="A4:G4"/>
    <mergeCell ref="O4:P5"/>
    <mergeCell ref="A18:B18"/>
  </mergeCells>
  <pageMargins left="0.31496062992125984" right="0.31496062992125984" top="0.35433070866141736" bottom="0.59055118110236227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2023-01-09T13:12:46Z</cp:lastPrinted>
  <dcterms:created xsi:type="dcterms:W3CDTF">2023-01-09T13:08:55Z</dcterms:created>
  <dcterms:modified xsi:type="dcterms:W3CDTF">2023-01-09T13:15:10Z</dcterms:modified>
</cp:coreProperties>
</file>