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 2\"/>
    </mc:Choice>
  </mc:AlternateContent>
  <xr:revisionPtr revIDLastSave="0" documentId="13_ncr:1_{2BB15E11-0FF2-4AD9-ACA4-838695522E6D}" xr6:coauthVersionLast="47" xr6:coauthVersionMax="47" xr10:uidLastSave="{00000000-0000-0000-0000-000000000000}"/>
  <bookViews>
    <workbookView xWindow="-120" yWindow="-120" windowWidth="29040" windowHeight="15840" xr2:uid="{F7014BDA-4E2A-4632-8A80-1AC0EA504767}"/>
  </bookViews>
  <sheets>
    <sheet name="Hoja1" sheetId="1" r:id="rId1"/>
  </sheets>
  <definedNames>
    <definedName name="_xlnm.Print_Area" localSheetId="0">Hoja1!$A$1:$G$206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9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22" i="1"/>
  <c r="G23" i="1"/>
  <c r="G24" i="1"/>
  <c r="G25" i="1"/>
  <c r="G26" i="1"/>
  <c r="G27" i="1"/>
  <c r="G28" i="1"/>
  <c r="G29" i="1"/>
  <c r="G30" i="1"/>
  <c r="G31" i="1"/>
  <c r="G32" i="1"/>
  <c r="G33" i="1"/>
  <c r="G21" i="1"/>
  <c r="D137" i="1" l="1"/>
  <c r="D67" i="1"/>
  <c r="D56" i="1"/>
  <c r="D34" i="1"/>
  <c r="G68" i="1" l="1"/>
  <c r="B181" i="1"/>
  <c r="B171" i="1"/>
  <c r="B162" i="1"/>
  <c r="B153" i="1"/>
  <c r="B144" i="1"/>
  <c r="D113" i="1"/>
  <c r="G112" i="1"/>
  <c r="G111" i="1"/>
  <c r="G110" i="1"/>
  <c r="G108" i="1"/>
  <c r="G107" i="1"/>
  <c r="G106" i="1"/>
  <c r="G105" i="1"/>
  <c r="G104" i="1"/>
  <c r="G103" i="1"/>
  <c r="G102" i="1"/>
  <c r="G101" i="1"/>
  <c r="G100" i="1"/>
  <c r="G99" i="1"/>
  <c r="G98" i="1"/>
  <c r="D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D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C6" i="1"/>
  <c r="G114" i="1" l="1"/>
  <c r="G115" i="1" s="1"/>
  <c r="G116" i="1" s="1"/>
</calcChain>
</file>

<file path=xl/sharedStrings.xml><?xml version="1.0" encoding="utf-8"?>
<sst xmlns="http://schemas.openxmlformats.org/spreadsheetml/2006/main" count="301" uniqueCount="281">
  <si>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</si>
  <si>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</si>
  <si>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</si>
  <si>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</si>
  <si>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</si>
  <si>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</si>
  <si>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TEOTON SERVICIOS DE SALUD S.A.S.</t>
  </si>
  <si>
    <t>RUC. CLIENTE</t>
  </si>
  <si>
    <t xml:space="preserve">  0990277583001</t>
  </si>
  <si>
    <t>PUNTO DE LLEGADA</t>
  </si>
  <si>
    <t xml:space="preserve">KM 1 1/2 VIA A SAMBORONDON 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</si>
  <si>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</si>
  <si>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</si>
  <si>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</si>
  <si>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</si>
  <si>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</si>
  <si>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</si>
  <si>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</si>
  <si>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</si>
  <si>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</si>
  <si>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</si>
  <si>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</si>
  <si>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</si>
  <si>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</si>
  <si>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</si>
  <si>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</si>
  <si>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T52072508</t>
  </si>
  <si>
    <t xml:space="preserve">TORNILLO DE COMPRESION ACUTEC™ 2.5*8mm TIT. </t>
  </si>
  <si>
    <t>T52072509</t>
  </si>
  <si>
    <t xml:space="preserve">TORNILLO DE COMPRESION ACUTEC™ 2.5*9mm TIT. </t>
  </si>
  <si>
    <t>T52072510</t>
  </si>
  <si>
    <t xml:space="preserve">TORNILLO DE COMPRESION ACUTEC™ 2.5*10mm TIT. </t>
  </si>
  <si>
    <t>T52072511</t>
  </si>
  <si>
    <t xml:space="preserve">TORNILLO DE COMPRESION ACUTEC™ 2.5*11mm TIT. </t>
  </si>
  <si>
    <t>T52072512</t>
  </si>
  <si>
    <t xml:space="preserve">TORNILLO DE COMPRESION ACUTEC™ 2.5*12mm TIT. </t>
  </si>
  <si>
    <t>T52072513</t>
  </si>
  <si>
    <t xml:space="preserve">TORNILLO DE COMPRESION ACUTEC™ 2.5*13mm TIT. </t>
  </si>
  <si>
    <t>T52072514</t>
  </si>
  <si>
    <t xml:space="preserve">TORNILLO DE COMPRESION ACUTEC™ 2.5*14mm TIT. </t>
  </si>
  <si>
    <t>T52072516</t>
  </si>
  <si>
    <t xml:space="preserve">TORNILLO DE COMPRESION ACUTEC™ 2.5*16mm TIT. </t>
  </si>
  <si>
    <t>T52072518</t>
  </si>
  <si>
    <t xml:space="preserve">TORNILLO DE COMPRESION ACUTEC™ 2.5*18mm TIT. </t>
  </si>
  <si>
    <t>T52072520</t>
  </si>
  <si>
    <t xml:space="preserve">TORNILLO DE COMPRESION ACUTEC™ 2.5*20mm TIT. </t>
  </si>
  <si>
    <t>T52072522</t>
  </si>
  <si>
    <t xml:space="preserve">TORNILLO DE COMPRESION ACUTEC™ 2.5*22mm TIT. </t>
  </si>
  <si>
    <t>T52072524</t>
  </si>
  <si>
    <t xml:space="preserve">TORNILLO DE COMPRESION ACUTEC™ 2.5*24mm TIT. </t>
  </si>
  <si>
    <t>T52072526</t>
  </si>
  <si>
    <t xml:space="preserve">TORNILLO DE COMPRESION ACUTEC™ 2.5*26mm TIT. </t>
  </si>
  <si>
    <t>T52072528</t>
  </si>
  <si>
    <t xml:space="preserve">TORNILLO DE COMPRESION ACUTEC™ 2.5*28mm TIT. </t>
  </si>
  <si>
    <t>T52072530</t>
  </si>
  <si>
    <t xml:space="preserve">TORNILLO DE COMPRESION ACUTEC™ 2.5*30mm TIT. </t>
  </si>
  <si>
    <t>T52073516</t>
  </si>
  <si>
    <t xml:space="preserve">TORNILLO DE COMPRESION ACUTEC™ 3.5*16mm TIT. </t>
  </si>
  <si>
    <t>T52073518</t>
  </si>
  <si>
    <t xml:space="preserve">TORNILLO DE COMPRESION ACUTEC™ 3.5*18mm TIT. </t>
  </si>
  <si>
    <t>T52073520</t>
  </si>
  <si>
    <t xml:space="preserve">TORNILLO DE COMPRESION ACUTEC™ 3.5*20mm TIT. </t>
  </si>
  <si>
    <t>T52073522</t>
  </si>
  <si>
    <t xml:space="preserve">TORNILLO DE COMPRESION ACUTEC™ 3.5*22mm TIT. </t>
  </si>
  <si>
    <t>T52073524</t>
  </si>
  <si>
    <t xml:space="preserve">TORNILLO DE COMPRESION ACUTEC™ 3.5*24mm TIT. </t>
  </si>
  <si>
    <t>T52073526</t>
  </si>
  <si>
    <t xml:space="preserve">TORNILLO DE COMPRESION ACUTEC™ 3.5*26mm TIT. </t>
  </si>
  <si>
    <t>T52073528</t>
  </si>
  <si>
    <t xml:space="preserve">TORNILLO DE COMPRESION ACUTEC™ 3.5*28mm TIT. </t>
  </si>
  <si>
    <t>T52073530</t>
  </si>
  <si>
    <t xml:space="preserve">TORNILLO DE COMPRESION ACUTEC™ 3.5*30mm TIT. </t>
  </si>
  <si>
    <t>T52073532</t>
  </si>
  <si>
    <t xml:space="preserve">TORNILLO DE COMPRESION ACUTEC™ 3.5*32mm TIT. </t>
  </si>
  <si>
    <t>T52073534</t>
  </si>
  <si>
    <t xml:space="preserve">TORNILLO DE COMPRESION ACUTEC™ 3.5*34mm TIT. </t>
  </si>
  <si>
    <t>T52073536</t>
  </si>
  <si>
    <t xml:space="preserve">TORNILLO DE COMPRESION ACUTEC™ 3.5*36mm TIT. </t>
  </si>
  <si>
    <t>T52073538</t>
  </si>
  <si>
    <t xml:space="preserve">TORNILLO DE COMPRESION ACUTEC™ 3.5*38mm TIT. </t>
  </si>
  <si>
    <t>T52073540</t>
  </si>
  <si>
    <t xml:space="preserve">TORNILLO DE COMPRESION ACUTEC™ 3.5*40mm TIT. </t>
  </si>
  <si>
    <t>T52074016</t>
  </si>
  <si>
    <t xml:space="preserve">TORNILLO DE COMPRESION ACUTEC™ 4.0*16mm TIT. </t>
  </si>
  <si>
    <t>T52074018</t>
  </si>
  <si>
    <t xml:space="preserve">TORNILLO DE COMPRESION ACUTEC™ 4.0*18mm TIT. </t>
  </si>
  <si>
    <t>T52074020</t>
  </si>
  <si>
    <t xml:space="preserve">TORNILLO DE COMPRESION ACUTEC™ 4.0*20mm TIT. </t>
  </si>
  <si>
    <t>T52074022</t>
  </si>
  <si>
    <t xml:space="preserve">TORNILLO DE COMPRESION ACUTEC™ 4.0*22mm TIT. </t>
  </si>
  <si>
    <t>T52074024</t>
  </si>
  <si>
    <t xml:space="preserve">TORNILLO DE COMPRESION ACUTEC™ 4.0*24mm TIT. </t>
  </si>
  <si>
    <t>T52074026</t>
  </si>
  <si>
    <t xml:space="preserve">TORNILLO DE COMPRESION ACUTEC™ 4.0*26mm TIT. </t>
  </si>
  <si>
    <t>T52074028</t>
  </si>
  <si>
    <t xml:space="preserve">TORNILLO DE COMPRESION ACUTEC™ 4.0*28mm TIT. </t>
  </si>
  <si>
    <t>T52074030</t>
  </si>
  <si>
    <t xml:space="preserve">TORNILLO DE COMPRESION ACUTEC™ 4.0*30mm TIT. </t>
  </si>
  <si>
    <t>T52074032</t>
  </si>
  <si>
    <t xml:space="preserve">TORNILLO DE COMPRESION ACUTEC™ 4.0*32mm TIT. </t>
  </si>
  <si>
    <t>T52074034</t>
  </si>
  <si>
    <t xml:space="preserve">TORNILLO DE COMPRESION ACUTEC™ 4.0*34mm TIT. </t>
  </si>
  <si>
    <t>T52074036</t>
  </si>
  <si>
    <t xml:space="preserve">TORNILLO DE COMPRESION ACUTEC™ 4.0*36mm TIT. </t>
  </si>
  <si>
    <t>T52074038</t>
  </si>
  <si>
    <t xml:space="preserve">TORNILLO DE COMPRESION ACUTEC™ 4.0*38mm TIT. </t>
  </si>
  <si>
    <t>T52074040</t>
  </si>
  <si>
    <t xml:space="preserve">TORNILLO DE COMPRESION ACUTEC™ 4.0*40mm TIT. </t>
  </si>
  <si>
    <t>T52074045</t>
  </si>
  <si>
    <t xml:space="preserve">TORNILLO DE COMPRESION ACUTEC™ 4.0*45mm TIT. </t>
  </si>
  <si>
    <t>T52074050</t>
  </si>
  <si>
    <t xml:space="preserve">TORNILLO DE COMPRESION ACUTEC™ 4.0*50mm TIT. </t>
  </si>
  <si>
    <t>Subtotal</t>
  </si>
  <si>
    <t>12% IVA</t>
  </si>
  <si>
    <t>Total</t>
  </si>
  <si>
    <t>INSTRUMENTAL ACUTEC 2.5/3.5/4.0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</si>
  <si>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</si>
  <si>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</si>
  <si>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</si>
  <si>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</si>
  <si>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</si>
  <si>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</si>
  <si>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</si>
  <si>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</si>
  <si>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</si>
  <si>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</si>
  <si>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</si>
  <si>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</si>
  <si>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</si>
  <si>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</si>
  <si>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MOTOR ACULAN </t>
  </si>
  <si>
    <t>ADAPTADORES ANCLAJE RAPIDO</t>
  </si>
  <si>
    <t>LLAVE JACOBS</t>
  </si>
  <si>
    <t>PROTECTOR CLAVOS KIRSCHNER</t>
  </si>
  <si>
    <t>INTERCAMBIADOR DE BATERIA</t>
  </si>
  <si>
    <t>BATERIAS</t>
  </si>
  <si>
    <t xml:space="preserve">MALETA DE TRANSPORTE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</si>
  <si>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</si>
  <si>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</si>
  <si>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</si>
  <si>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</si>
  <si>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</si>
  <si>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</si>
  <si>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</si>
  <si>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</si>
  <si>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 xml:space="preserve">OBSERVACIONES </t>
  </si>
  <si>
    <t>NEIQ0781</t>
  </si>
  <si>
    <t>8:00AM</t>
  </si>
  <si>
    <t xml:space="preserve">DR. LAMA </t>
  </si>
  <si>
    <t xml:space="preserve">BELLA MANUELA PARRALES BURGOS </t>
  </si>
  <si>
    <t>060020022</t>
  </si>
  <si>
    <t>A190600236</t>
  </si>
  <si>
    <t>TORNILLO CANULADO 4.0*18mm TITANIO</t>
  </si>
  <si>
    <t>TORNILLO CANULADO 4.0*20mm TITANIO</t>
  </si>
  <si>
    <t>060020024</t>
  </si>
  <si>
    <t>A190600233</t>
  </si>
  <si>
    <t>TORNILLO CANULADO 4.0*24mm TITANIO</t>
  </si>
  <si>
    <t>060020026</t>
  </si>
  <si>
    <t>M180600211</t>
  </si>
  <si>
    <t>TORNILLO CANULADO 4.0*26mm TITANIO</t>
  </si>
  <si>
    <t>060020028</t>
  </si>
  <si>
    <t>C190600201</t>
  </si>
  <si>
    <t>TORNILLO CANULADO 4.0*28mm TITANIO</t>
  </si>
  <si>
    <t>060020030</t>
  </si>
  <si>
    <t>TORNILLO CANULADO 4.0*30mm TITANIO</t>
  </si>
  <si>
    <t>060020034</t>
  </si>
  <si>
    <t>C190600216</t>
  </si>
  <si>
    <t>TORNILLO CANULADO 4.0*34mm TITANIO</t>
  </si>
  <si>
    <t>060020036</t>
  </si>
  <si>
    <t>M180600209</t>
  </si>
  <si>
    <t>TORNILLO CANULADO 4.0*36mm TITANIO</t>
  </si>
  <si>
    <t>O60020040</t>
  </si>
  <si>
    <t>A190600227</t>
  </si>
  <si>
    <t>TORNILLO CANULADO 4.0*40mm TITANIO</t>
  </si>
  <si>
    <t>060020045</t>
  </si>
  <si>
    <t>TORNILLO CANULADO 4.0*45mm TITANIO</t>
  </si>
  <si>
    <t>060020050</t>
  </si>
  <si>
    <t>M180211401</t>
  </si>
  <si>
    <t>TORNILLO CANULADO 4.0*50mm TITANIO</t>
  </si>
  <si>
    <t>060020055</t>
  </si>
  <si>
    <t>TORNILLO CANULADO 4.0*55mm TITANIO</t>
  </si>
  <si>
    <t>060020060</t>
  </si>
  <si>
    <t>TORNILLO CANULADO 4.0*60mm TITANIO</t>
  </si>
  <si>
    <t>452.116</t>
  </si>
  <si>
    <t>TORNILLO CANULADO 4.0*16mm ACERO</t>
  </si>
  <si>
    <t>452.118</t>
  </si>
  <si>
    <t>TORNILLO CANULADO 4.0*18mm ACERO</t>
  </si>
  <si>
    <t>452.120</t>
  </si>
  <si>
    <t>TORNILLO CANULADO 4.0*20mm ACERO</t>
  </si>
  <si>
    <t>452.122</t>
  </si>
  <si>
    <t>TORNILLO CANULADO 4.0*22mm ACERO</t>
  </si>
  <si>
    <t>452.124</t>
  </si>
  <si>
    <t>TORNILLO CANULADO 4.0*24mm ACERO</t>
  </si>
  <si>
    <t>452.126</t>
  </si>
  <si>
    <t>TORNILLO CANULADO 4.0*26mm ACERO</t>
  </si>
  <si>
    <t>452.128</t>
  </si>
  <si>
    <t>TORNILLO CANULADO 4.0*28mm ACERO</t>
  </si>
  <si>
    <t>452.130</t>
  </si>
  <si>
    <t>210431403</t>
  </si>
  <si>
    <t>TORNILLO CANULADO 4.0*30mm ACERO</t>
  </si>
  <si>
    <t>452.132</t>
  </si>
  <si>
    <t>TORNILLO CANULADO 4.0*32mm ACERO</t>
  </si>
  <si>
    <t>452.134</t>
  </si>
  <si>
    <t>TORNILLO CANULADO 4.0*34mm ACERO</t>
  </si>
  <si>
    <t>452.136</t>
  </si>
  <si>
    <t>TORNILLO CANULADO 4.0*36mm ACERO</t>
  </si>
  <si>
    <t>452.138</t>
  </si>
  <si>
    <t>TORNILLO CANULADO 4.0*38mm ACERO</t>
  </si>
  <si>
    <t>452.140</t>
  </si>
  <si>
    <t>TORNILLO CANULADO 4.0*40mm ACERO</t>
  </si>
  <si>
    <t>452.142</t>
  </si>
  <si>
    <t>TORNILLO CANULADO 4.0*42mm ACERO</t>
  </si>
  <si>
    <t>452.144</t>
  </si>
  <si>
    <t>TORNILLO CANULADO 4.0*44mm ACERO</t>
  </si>
  <si>
    <t>452.146</t>
  </si>
  <si>
    <t>TORNILLO CANULADO 4.0*46mm ACERO</t>
  </si>
  <si>
    <t>452.148</t>
  </si>
  <si>
    <t>TORNILLO CANULADO 4.0*48mm ACERO</t>
  </si>
  <si>
    <t>452.150</t>
  </si>
  <si>
    <t>TORNILLO CANULADO 4.0*50mm ACERO</t>
  </si>
  <si>
    <t>452.160</t>
  </si>
  <si>
    <t>TORNILLO CANULADO 4.0*60mm ACERO</t>
  </si>
  <si>
    <t>115.030</t>
  </si>
  <si>
    <t>220445447</t>
  </si>
  <si>
    <t>ARANDELA 3.5mm ACERO</t>
  </si>
  <si>
    <t>TI-115.010</t>
  </si>
  <si>
    <t>ARANDELAS 3.5mm TITANIO</t>
  </si>
  <si>
    <t>T56034530</t>
  </si>
  <si>
    <t xml:space="preserve">TORNILLO CANULADO 4.5*30 MM TITANIO </t>
  </si>
  <si>
    <t>T56034536</t>
  </si>
  <si>
    <t xml:space="preserve">TORNILLO CANULADO 4.5*36 MM TITANIO </t>
  </si>
  <si>
    <t>T56034540</t>
  </si>
  <si>
    <t xml:space="preserve">TORNILLO CANULADO 4.5*40 MM TITANIO </t>
  </si>
  <si>
    <t>T56034546</t>
  </si>
  <si>
    <t xml:space="preserve">TORNILLO CANULADO 4.5*46 MM TITANIO </t>
  </si>
  <si>
    <t>T56034550</t>
  </si>
  <si>
    <t xml:space="preserve">TORNILLO CANULADO 4.5*50 MM TITANIO </t>
  </si>
  <si>
    <t>T56034554</t>
  </si>
  <si>
    <t xml:space="preserve">TORNILLO CANULADO 4.5*54 MM TITANIO </t>
  </si>
  <si>
    <t>T56034560</t>
  </si>
  <si>
    <t xml:space="preserve">TORNILLO CANULADO 4.5*60 MM TITANIO </t>
  </si>
  <si>
    <t>T56034564</t>
  </si>
  <si>
    <t xml:space="preserve">TORNILLO CANULADO 4.5*64 MM TITANIO </t>
  </si>
  <si>
    <t>T56034570</t>
  </si>
  <si>
    <t xml:space="preserve">TORNILLO CANULADO 4.5*70 MM TITANIO </t>
  </si>
  <si>
    <t>T56034574</t>
  </si>
  <si>
    <t xml:space="preserve">TORNILLO CANULADO 4.5*74 MM TITANIO </t>
  </si>
  <si>
    <t>INSTRUMENTAL TORNILLO CANULADO 4.0MM TITANIO/ACERO UNO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</si>
  <si>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</si>
  <si>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</si>
  <si>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</si>
  <si>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</si>
  <si>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</si>
  <si>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</si>
  <si>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</si>
  <si>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</si>
  <si>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</si>
  <si>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</si>
  <si>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</si>
  <si>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</si>
  <si>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</si>
  <si>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</si>
  <si>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</si>
  <si>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</si>
  <si>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</si>
  <si>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</si>
  <si>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</si>
  <si>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</si>
  <si>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</si>
  <si>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</si>
  <si>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</si>
  <si>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Q.080.12</t>
  </si>
  <si>
    <t xml:space="preserve">extractor de tornillos en t </t>
  </si>
  <si>
    <t>Q.080.14</t>
  </si>
  <si>
    <t xml:space="preserve">pinza sujetadora de tornillos </t>
  </si>
  <si>
    <t>Q.080.13</t>
  </si>
  <si>
    <t xml:space="preserve">Pine De 1.0MM </t>
  </si>
  <si>
    <t xml:space="preserve">Pines De 1.2MM </t>
  </si>
  <si>
    <t>PINZA EN PUNTA</t>
  </si>
  <si>
    <t>Q.703.016</t>
  </si>
  <si>
    <t>ATORNILLADOR CANULADO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</si>
</sst>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&quot;$&quot;#,##0.00"/>
    <numFmt numFmtId="167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i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3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4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20" fontId="11" fillId="0" borderId="1" xfId="0" applyNumberFormat="1" applyFont="1" applyBorder="1" applyAlignment="1">
      <alignment horizontal="center" vertical="center"/>
    </xf>
    <xf numFmtId="20" fontId="11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top"/>
    </xf>
    <xf numFmtId="0" fontId="17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8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20" fillId="0" borderId="1" xfId="0" applyFont="1" applyBorder="1" applyAlignment="1">
      <alignment horizontal="center"/>
    </xf>
    <xf numFmtId="3" fontId="21" fillId="0" borderId="1" xfId="0" applyNumberFormat="1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1" fontId="22" fillId="0" borderId="1" xfId="0" applyNumberFormat="1" applyFont="1" applyBorder="1" applyAlignment="1">
      <alignment horizontal="center"/>
    </xf>
    <xf numFmtId="0" fontId="21" fillId="0" borderId="3" xfId="0" applyFont="1" applyBorder="1" applyAlignment="1">
      <alignment horizontal="left"/>
    </xf>
    <xf numFmtId="0" fontId="19" fillId="0" borderId="3" xfId="0" applyFont="1" applyBorder="1" applyAlignment="1">
      <alignment horizontal="center"/>
    </xf>
    <xf numFmtId="0" fontId="19" fillId="0" borderId="3" xfId="0" applyFont="1" applyBorder="1"/>
    <xf numFmtId="0" fontId="20" fillId="0" borderId="0" xfId="0" applyFont="1" applyAlignment="1">
      <alignment horizontal="right"/>
    </xf>
    <xf numFmtId="44" fontId="20" fillId="0" borderId="3" xfId="1" applyFont="1" applyBorder="1"/>
    <xf numFmtId="0" fontId="20" fillId="0" borderId="1" xfId="0" applyFont="1" applyBorder="1" applyAlignment="1">
      <alignment horizontal="right"/>
    </xf>
    <xf numFmtId="44" fontId="20" fillId="0" borderId="1" xfId="1" applyFont="1" applyBorder="1"/>
    <xf numFmtId="3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44" fontId="20" fillId="0" borderId="0" xfId="1" applyFont="1" applyBorder="1"/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left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3" fillId="0" borderId="0" xfId="0" applyFont="1" applyAlignment="1">
      <alignment horizontal="left" vertical="top"/>
    </xf>
    <xf numFmtId="0" fontId="21" fillId="0" borderId="0" xfId="0" applyFont="1" applyAlignment="1">
      <alignment horizontal="center"/>
    </xf>
    <xf numFmtId="0" fontId="19" fillId="0" borderId="1" xfId="3" applyFont="1" applyBorder="1" applyAlignment="1">
      <alignment wrapText="1"/>
    </xf>
    <xf numFmtId="0" fontId="8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0" fillId="0" borderId="0" xfId="0" applyFont="1"/>
    <xf numFmtId="0" fontId="13" fillId="0" borderId="0" xfId="0" applyFont="1" applyAlignment="1">
      <alignment horizontal="left"/>
    </xf>
    <xf numFmtId="0" fontId="19" fillId="0" borderId="0" xfId="3" applyFont="1" applyAlignment="1">
      <alignment horizontal="center"/>
    </xf>
    <xf numFmtId="0" fontId="19" fillId="0" borderId="0" xfId="3" applyFont="1" applyAlignment="1">
      <alignment wrapText="1"/>
    </xf>
    <xf numFmtId="0" fontId="13" fillId="0" borderId="0" xfId="3" applyFont="1" applyAlignment="1">
      <alignment horizontal="center"/>
    </xf>
    <xf numFmtId="0" fontId="13" fillId="0" borderId="0" xfId="3" applyFont="1" applyAlignment="1">
      <alignment wrapText="1"/>
    </xf>
    <xf numFmtId="0" fontId="27" fillId="0" borderId="0" xfId="0" applyFont="1"/>
    <xf numFmtId="0" fontId="27" fillId="0" borderId="5" xfId="0" applyFont="1" applyBorder="1"/>
    <xf numFmtId="0" fontId="13" fillId="0" borderId="0" xfId="3" applyFont="1" applyAlignment="1">
      <alignment horizontal="left"/>
    </xf>
    <xf numFmtId="0" fontId="13" fillId="0" borderId="0" xfId="3" applyFont="1"/>
    <xf numFmtId="0" fontId="13" fillId="0" borderId="5" xfId="0" applyFont="1" applyBorder="1"/>
    <xf numFmtId="0" fontId="25" fillId="8" borderId="1" xfId="0" applyFont="1" applyFill="1" applyBorder="1" applyAlignment="1">
      <alignment horizontal="center"/>
    </xf>
    <xf numFmtId="0" fontId="5" fillId="0" borderId="0" xfId="3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21" fillId="6" borderId="1" xfId="0" applyFont="1" applyFill="1" applyBorder="1" applyAlignment="1"/>
    <xf numFmtId="1" fontId="21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19" fillId="0" borderId="1" xfId="0" applyFont="1" applyBorder="1" applyAlignment="1"/>
    <xf numFmtId="166" fontId="19" fillId="0" borderId="1" xfId="0" applyNumberFormat="1" applyFont="1" applyBorder="1" applyAlignment="1">
      <alignment horizontal="right"/>
    </xf>
    <xf numFmtId="166" fontId="19" fillId="0" borderId="1" xfId="0" applyNumberFormat="1" applyFont="1" applyBorder="1" applyAlignment="1"/>
    <xf numFmtId="0" fontId="21" fillId="2" borderId="1" xfId="0" applyFont="1" applyFill="1" applyBorder="1" applyAlignment="1"/>
    <xf numFmtId="1" fontId="22" fillId="7" borderId="1" xfId="0" applyNumberFormat="1" applyFont="1" applyFill="1" applyBorder="1" applyAlignment="1" applyProtection="1">
      <alignment horizontal="center" wrapText="1" readingOrder="1"/>
      <protection locked="0"/>
    </xf>
    <xf numFmtId="166" fontId="21" fillId="0" borderId="1" xfId="4" applyNumberFormat="1" applyFont="1" applyBorder="1" applyAlignment="1"/>
    <xf numFmtId="165" fontId="21" fillId="0" borderId="1" xfId="2" applyNumberFormat="1" applyFont="1" applyBorder="1" applyAlignment="1"/>
    <xf numFmtId="165" fontId="19" fillId="0" borderId="1" xfId="0" applyNumberFormat="1" applyFont="1" applyBorder="1" applyAlignment="1"/>
    <xf numFmtId="0" fontId="19" fillId="0" borderId="1" xfId="0" applyFont="1" applyBorder="1" applyAlignment="1">
      <alignment horizontal="left"/>
    </xf>
    <xf numFmtId="0" fontId="21" fillId="2" borderId="1" xfId="0" applyFont="1" applyFill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0" fontId="19" fillId="6" borderId="1" xfId="0" applyFont="1" applyFill="1" applyBorder="1" applyAlignment="1">
      <alignment horizontal="left"/>
    </xf>
    <xf numFmtId="0" fontId="19" fillId="2" borderId="1" xfId="0" applyFont="1" applyFill="1" applyBorder="1" applyAlignment="1">
      <alignment horizontal="left"/>
    </xf>
    <xf numFmtId="0" fontId="19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13" fillId="0" borderId="1" xfId="0" applyFont="1" applyBorder="1" applyAlignment="1"/>
    <xf numFmtId="0" fontId="28" fillId="9" borderId="6" xfId="0" applyFont="1" applyFill="1" applyBorder="1" applyAlignment="1">
      <alignment horizontal="center"/>
    </xf>
    <xf numFmtId="0" fontId="28" fillId="9" borderId="7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9" fillId="0" borderId="1" xfId="0" applyFont="1" applyBorder="1" applyAlignment="1">
      <alignment horizontal="left" wrapText="1"/>
    </xf>
    <xf numFmtId="49" fontId="19" fillId="6" borderId="1" xfId="0" applyNumberFormat="1" applyFont="1" applyFill="1" applyBorder="1" applyAlignment="1">
      <alignment horizontal="left"/>
    </xf>
    <xf numFmtId="1" fontId="19" fillId="6" borderId="1" xfId="0" applyNumberFormat="1" applyFont="1" applyFill="1" applyBorder="1" applyAlignment="1">
      <alignment horizontal="left"/>
    </xf>
    <xf numFmtId="49" fontId="19" fillId="2" borderId="1" xfId="0" applyNumberFormat="1" applyFont="1" applyFill="1" applyBorder="1" applyAlignment="1">
      <alignment horizontal="left"/>
    </xf>
    <xf numFmtId="49" fontId="21" fillId="2" borderId="1" xfId="0" applyNumberFormat="1" applyFont="1" applyFill="1" applyBorder="1" applyAlignment="1">
      <alignment horizontal="left"/>
    </xf>
    <xf numFmtId="1" fontId="19" fillId="2" borderId="1" xfId="0" applyNumberFormat="1" applyFont="1" applyFill="1" applyBorder="1" applyAlignment="1">
      <alignment horizontal="left"/>
    </xf>
    <xf numFmtId="49" fontId="21" fillId="6" borderId="1" xfId="0" applyNumberFormat="1" applyFont="1" applyFill="1" applyBorder="1" applyAlignment="1">
      <alignment horizontal="left"/>
    </xf>
  </cellXfs>
  <cellStyles count="5">
    <cellStyle name="Moneda" xfId="1" builtinId="4"/>
    <cellStyle name="Moneda [0]" xfId="2" builtinId="7"/>
    <cellStyle name="Moneda 3 2" xfId="4" xr:uid="{2A3F0A88-C061-4E9A-80C2-0CEB408D6324}"/>
    <cellStyle name="Normal" xfId="0" builtinId="0"/>
    <cellStyle name="Normal 2" xfId="3" xr:uid="{E5F1E386-73A3-41FB-8FCE-A695F032CD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593167</xdr:colOff>
      <xdr:row>0</xdr:row>
      <xdr:rowOff>0</xdr:rowOff>
    </xdr:from>
    <xdr:to>
      <xdr:col>2</xdr:col>
      <xdr:colOff>515279</xdr:colOff>
      <xdr:row>5</xdr:row>
      <xdr:rowOff>150620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338D7C-8481-4ADE-B2B8-E3CD713AA4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93167" y="0"/>
          <a:ext cx="2014437" cy="1522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F320-37AE-45B8-870E-878CD6984AEE}">
  <dimension ref="A1:P206"/>
  <sheetViews>
    <sheetView tabSelected="1" view="pageBreakPreview" zoomScale="60" zoomScaleNormal="100" workbookViewId="0">
      <selection activeCell="F31" sqref="F31"/>
    </sheetView>
  </sheetViews>
  <sheetFormatPr baseColWidth="10" defaultColWidth="11.42578125" defaultRowHeight="20.100000000000001" customHeight="1" x14ac:dyDescent="0.2"/>
  <cols>
    <col min="1" max="1" width="15.28515625" style="14" customWidth="1"/>
    <col min="2" max="2" width="16.140625" style="14" customWidth="1"/>
    <col min="3" max="3" width="65.140625" style="14" customWidth="1"/>
    <col min="4" max="4" width="22.7109375" style="14" bestFit="1" customWidth="1"/>
    <col min="5" max="5" width="17.42578125" style="14" customWidth="1"/>
    <col min="6" max="6" width="17" style="14" customWidth="1"/>
    <col min="7" max="7" width="25.85546875" style="14" customWidth="1"/>
    <col min="8" max="8" width="1" style="14" hidden="1" customWidth="1"/>
    <col min="9" max="9" width="11.42578125" style="14" customWidth="1"/>
    <col min="10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84" t="s">
        <v>0</v>
      </c>
      <c r="B2" s="84"/>
      <c r="C2" s="84"/>
      <c r="D2" s="84"/>
      <c r="E2" s="84"/>
      <c r="F2" s="84"/>
      <c r="G2" s="84"/>
      <c r="H2" s="2"/>
      <c r="I2" s="2"/>
      <c r="J2" s="2"/>
      <c r="K2" s="2"/>
      <c r="L2" s="3"/>
      <c r="M2" s="4"/>
    </row>
    <row r="3" spans="1:16" customFormat="1" ht="23.25" x14ac:dyDescent="0.35">
      <c r="A3" s="84" t="s">
        <v>1</v>
      </c>
      <c r="B3" s="84"/>
      <c r="C3" s="84"/>
      <c r="D3" s="84"/>
      <c r="E3" s="84"/>
      <c r="F3" s="84"/>
      <c r="G3" s="84"/>
      <c r="H3" s="5"/>
      <c r="I3" s="5"/>
      <c r="J3" s="5"/>
      <c r="K3" s="5"/>
      <c r="L3" s="5"/>
      <c r="M3" s="5"/>
    </row>
    <row r="4" spans="1:16" customFormat="1" ht="23.25" x14ac:dyDescent="0.35">
      <c r="A4" s="85" t="s">
        <v>2</v>
      </c>
      <c r="B4" s="85"/>
      <c r="C4" s="85"/>
      <c r="D4" s="85"/>
      <c r="E4" s="85"/>
      <c r="F4" s="85"/>
      <c r="G4" s="85"/>
      <c r="H4" s="5"/>
      <c r="I4" s="5"/>
      <c r="J4" s="5"/>
      <c r="K4" s="5"/>
      <c r="L4" s="5"/>
      <c r="M4" s="5"/>
      <c r="N4" s="6"/>
      <c r="O4" s="86"/>
      <c r="P4" s="86"/>
    </row>
    <row r="5" spans="1:16" s="6" customFormat="1" ht="20.100000000000001" customHeight="1" x14ac:dyDescent="0.2">
      <c r="O5" s="86"/>
      <c r="P5" s="86"/>
    </row>
    <row r="6" spans="1:16" s="6" customFormat="1" ht="20.100000000000001" customHeight="1" x14ac:dyDescent="0.2">
      <c r="A6" s="8" t="s">
        <v>3</v>
      </c>
      <c r="B6" s="8"/>
      <c r="C6" s="9">
        <f ca="1">NOW()</f>
        <v>44944.735308912037</v>
      </c>
      <c r="D6" s="8" t="s">
        <v>4</v>
      </c>
      <c r="E6" s="10" t="s">
        <v>146</v>
      </c>
      <c r="F6" s="11"/>
      <c r="G6" s="12"/>
      <c r="O6" s="7"/>
      <c r="P6" s="7"/>
    </row>
    <row r="7" spans="1:16" s="6" customFormat="1" ht="20.100000000000001" customHeight="1" x14ac:dyDescent="0.25">
      <c r="A7" s="13"/>
      <c r="B7" s="13"/>
      <c r="C7" s="13"/>
      <c r="D7" s="13"/>
      <c r="E7" s="13"/>
      <c r="F7" s="13"/>
      <c r="G7" s="14"/>
      <c r="O7" s="7"/>
      <c r="P7" s="7"/>
    </row>
    <row r="8" spans="1:16" s="6" customFormat="1" ht="20.100000000000001" customHeight="1" x14ac:dyDescent="0.2">
      <c r="A8" s="8" t="s">
        <v>5</v>
      </c>
      <c r="B8" s="8"/>
      <c r="C8" s="15" t="s">
        <v>6</v>
      </c>
      <c r="D8" s="16" t="s">
        <v>7</v>
      </c>
      <c r="E8" s="17" t="s">
        <v>8</v>
      </c>
      <c r="F8" s="18"/>
      <c r="G8" s="18"/>
      <c r="O8" s="7"/>
      <c r="P8" s="7"/>
    </row>
    <row r="9" spans="1:16" s="6" customFormat="1" ht="20.100000000000001" customHeight="1" x14ac:dyDescent="0.25">
      <c r="A9" s="13"/>
      <c r="B9" s="13"/>
      <c r="C9" s="13"/>
      <c r="D9" s="13"/>
      <c r="E9" s="13"/>
      <c r="F9" s="13"/>
      <c r="G9" s="14"/>
      <c r="O9" s="7"/>
      <c r="P9" s="7"/>
    </row>
    <row r="10" spans="1:16" s="6" customFormat="1" ht="29.45" customHeight="1" x14ac:dyDescent="0.2">
      <c r="A10" s="8" t="s">
        <v>9</v>
      </c>
      <c r="B10" s="8"/>
      <c r="C10" s="19" t="s">
        <v>10</v>
      </c>
      <c r="D10" s="16" t="s">
        <v>11</v>
      </c>
      <c r="E10" s="15" t="s">
        <v>12</v>
      </c>
      <c r="F10" s="20"/>
      <c r="G10" s="20"/>
      <c r="O10" s="7"/>
      <c r="P10" s="7"/>
    </row>
    <row r="11" spans="1:16" s="6" customFormat="1" ht="20.100000000000001" customHeight="1" x14ac:dyDescent="0.25">
      <c r="A11" s="13"/>
      <c r="B11" s="13"/>
      <c r="C11" s="13"/>
      <c r="D11" s="13"/>
      <c r="E11" s="13"/>
      <c r="F11" s="13"/>
      <c r="G11" s="14"/>
      <c r="O11" s="21"/>
      <c r="P11" s="21"/>
    </row>
    <row r="12" spans="1:16" s="6" customFormat="1" ht="20.100000000000001" customHeight="1" x14ac:dyDescent="0.2">
      <c r="A12" s="8" t="s">
        <v>13</v>
      </c>
      <c r="B12" s="8"/>
      <c r="C12" s="9">
        <v>44945</v>
      </c>
      <c r="D12" s="16" t="s">
        <v>14</v>
      </c>
      <c r="E12" s="22" t="s">
        <v>147</v>
      </c>
      <c r="F12" s="23"/>
      <c r="G12" s="23"/>
      <c r="O12" s="21"/>
      <c r="P12" s="21"/>
    </row>
    <row r="13" spans="1:16" s="6" customFormat="1" ht="20.100000000000001" customHeight="1" x14ac:dyDescent="0.25">
      <c r="A13" s="13"/>
      <c r="B13" s="13"/>
      <c r="C13" s="13"/>
      <c r="D13" s="13"/>
      <c r="E13" s="13"/>
      <c r="F13" s="13"/>
      <c r="G13" s="24"/>
      <c r="H13" s="24"/>
      <c r="O13" s="25"/>
      <c r="P13" s="25"/>
    </row>
    <row r="14" spans="1:16" s="6" customFormat="1" ht="20.100000000000001" customHeight="1" x14ac:dyDescent="0.2">
      <c r="A14" s="8" t="s">
        <v>15</v>
      </c>
      <c r="B14" s="8"/>
      <c r="C14" s="15" t="s">
        <v>148</v>
      </c>
      <c r="D14" s="20"/>
      <c r="E14" s="26"/>
      <c r="F14" s="26"/>
      <c r="G14" s="20"/>
      <c r="H14" s="20"/>
      <c r="O14" s="25"/>
      <c r="P14" s="25"/>
    </row>
    <row r="15" spans="1:16" s="6" customFormat="1" ht="20.100000000000001" customHeight="1" x14ac:dyDescent="0.25">
      <c r="A15" s="13"/>
      <c r="B15" s="13"/>
      <c r="C15" s="13"/>
      <c r="D15" s="13"/>
      <c r="E15" s="13"/>
      <c r="F15" s="13"/>
      <c r="G15" s="24"/>
      <c r="H15" s="24"/>
      <c r="O15" s="25"/>
      <c r="P15" s="25"/>
    </row>
    <row r="16" spans="1:16" s="6" customFormat="1" ht="17.25" customHeight="1" x14ac:dyDescent="0.2">
      <c r="A16" s="8" t="s">
        <v>16</v>
      </c>
      <c r="B16" s="8"/>
      <c r="C16" s="15" t="s">
        <v>149</v>
      </c>
      <c r="D16" s="16" t="s">
        <v>17</v>
      </c>
      <c r="E16" s="27"/>
      <c r="F16" s="28"/>
      <c r="G16" s="20"/>
      <c r="H16" s="20"/>
      <c r="O16" s="25"/>
      <c r="P16" s="25"/>
    </row>
    <row r="17" spans="1:16" s="6" customFormat="1" ht="13.5" customHeight="1" x14ac:dyDescent="0.25">
      <c r="A17" s="13"/>
      <c r="B17" s="13"/>
      <c r="C17" s="13"/>
      <c r="D17" s="13"/>
      <c r="E17" s="13"/>
      <c r="F17" s="13"/>
      <c r="G17" s="24"/>
      <c r="H17" s="24"/>
      <c r="O17" s="29"/>
      <c r="P17" s="29"/>
    </row>
    <row r="18" spans="1:16" s="6" customFormat="1" ht="20.100000000000001" customHeight="1" x14ac:dyDescent="0.2">
      <c r="A18" s="87" t="s">
        <v>18</v>
      </c>
      <c r="B18" s="88"/>
      <c r="C18" s="30"/>
      <c r="D18" s="12"/>
      <c r="E18" s="31"/>
      <c r="F18" s="31"/>
      <c r="G18" s="32"/>
      <c r="H18" s="33"/>
      <c r="O18" s="29"/>
      <c r="P18" s="29"/>
    </row>
    <row r="19" spans="1:16" s="6" customFormat="1" ht="20.100000000000001" customHeight="1" x14ac:dyDescent="0.2">
      <c r="A19" s="34"/>
      <c r="B19" s="34"/>
      <c r="C19" s="14"/>
      <c r="D19" s="14"/>
      <c r="E19" s="14"/>
      <c r="F19" s="14"/>
      <c r="G19" s="14"/>
      <c r="H19" s="14"/>
      <c r="O19" s="29"/>
      <c r="P19" s="29"/>
    </row>
    <row r="20" spans="1:16" s="6" customFormat="1" ht="30" customHeight="1" x14ac:dyDescent="0.2">
      <c r="A20" s="35" t="s">
        <v>19</v>
      </c>
      <c r="B20" s="36" t="s">
        <v>20</v>
      </c>
      <c r="C20" s="36" t="s">
        <v>21</v>
      </c>
      <c r="D20" s="36" t="s">
        <v>22</v>
      </c>
      <c r="E20" s="36" t="s">
        <v>23</v>
      </c>
      <c r="F20" s="37" t="s">
        <v>24</v>
      </c>
      <c r="G20" s="37" t="s">
        <v>25</v>
      </c>
      <c r="O20" s="29"/>
      <c r="P20" s="29"/>
    </row>
    <row r="21" spans="1:16" s="6" customFormat="1" ht="30" customHeight="1" x14ac:dyDescent="0.25">
      <c r="A21" s="118" t="s">
        <v>150</v>
      </c>
      <c r="B21" s="99" t="s">
        <v>151</v>
      </c>
      <c r="C21" s="99" t="s">
        <v>152</v>
      </c>
      <c r="D21" s="38">
        <v>3</v>
      </c>
      <c r="E21" s="91"/>
      <c r="F21" s="92">
        <v>150</v>
      </c>
      <c r="G21" s="93">
        <f t="shared" ref="G21:G67" si="0">D21*F21</f>
        <v>450</v>
      </c>
      <c r="O21" s="29"/>
      <c r="P21" s="29"/>
    </row>
    <row r="22" spans="1:16" s="6" customFormat="1" ht="30" customHeight="1" x14ac:dyDescent="0.25">
      <c r="A22" s="118" t="s">
        <v>150</v>
      </c>
      <c r="B22" s="99" t="s">
        <v>151</v>
      </c>
      <c r="C22" s="99" t="s">
        <v>153</v>
      </c>
      <c r="D22" s="38">
        <v>3</v>
      </c>
      <c r="E22" s="91"/>
      <c r="F22" s="92">
        <v>150</v>
      </c>
      <c r="G22" s="93">
        <f t="shared" si="0"/>
        <v>450</v>
      </c>
      <c r="O22" s="29"/>
      <c r="P22" s="29"/>
    </row>
    <row r="23" spans="1:16" s="6" customFormat="1" ht="30" customHeight="1" x14ac:dyDescent="0.25">
      <c r="A23" s="118" t="s">
        <v>154</v>
      </c>
      <c r="B23" s="99" t="s">
        <v>155</v>
      </c>
      <c r="C23" s="99" t="s">
        <v>156</v>
      </c>
      <c r="D23" s="38">
        <v>3</v>
      </c>
      <c r="E23" s="91"/>
      <c r="F23" s="92">
        <v>150</v>
      </c>
      <c r="G23" s="93">
        <f t="shared" si="0"/>
        <v>450</v>
      </c>
      <c r="O23" s="29"/>
      <c r="P23" s="29"/>
    </row>
    <row r="24" spans="1:16" s="6" customFormat="1" ht="30" customHeight="1" x14ac:dyDescent="0.25">
      <c r="A24" s="118" t="s">
        <v>157</v>
      </c>
      <c r="B24" s="99" t="s">
        <v>158</v>
      </c>
      <c r="C24" s="99" t="s">
        <v>159</v>
      </c>
      <c r="D24" s="38">
        <v>3</v>
      </c>
      <c r="E24" s="91"/>
      <c r="F24" s="92">
        <v>150</v>
      </c>
      <c r="G24" s="93">
        <f t="shared" si="0"/>
        <v>450</v>
      </c>
      <c r="O24" s="29"/>
      <c r="P24" s="29"/>
    </row>
    <row r="25" spans="1:16" s="6" customFormat="1" ht="30" customHeight="1" x14ac:dyDescent="0.25">
      <c r="A25" s="118" t="s">
        <v>160</v>
      </c>
      <c r="B25" s="99" t="s">
        <v>161</v>
      </c>
      <c r="C25" s="99" t="s">
        <v>162</v>
      </c>
      <c r="D25" s="38">
        <v>3</v>
      </c>
      <c r="E25" s="91"/>
      <c r="F25" s="92">
        <v>150</v>
      </c>
      <c r="G25" s="93">
        <f t="shared" si="0"/>
        <v>450</v>
      </c>
      <c r="O25" s="29"/>
      <c r="P25" s="29"/>
    </row>
    <row r="26" spans="1:16" s="6" customFormat="1" ht="30" customHeight="1" x14ac:dyDescent="0.25">
      <c r="A26" s="118" t="s">
        <v>163</v>
      </c>
      <c r="B26" s="99" t="s">
        <v>161</v>
      </c>
      <c r="C26" s="99" t="s">
        <v>164</v>
      </c>
      <c r="D26" s="38">
        <v>3</v>
      </c>
      <c r="E26" s="91"/>
      <c r="F26" s="92">
        <v>150</v>
      </c>
      <c r="G26" s="93">
        <f t="shared" si="0"/>
        <v>450</v>
      </c>
      <c r="O26" s="29"/>
      <c r="P26" s="29"/>
    </row>
    <row r="27" spans="1:16" s="6" customFormat="1" ht="30" customHeight="1" x14ac:dyDescent="0.25">
      <c r="A27" s="118" t="s">
        <v>165</v>
      </c>
      <c r="B27" s="99" t="s">
        <v>166</v>
      </c>
      <c r="C27" s="99" t="s">
        <v>167</v>
      </c>
      <c r="D27" s="38">
        <v>3</v>
      </c>
      <c r="E27" s="91"/>
      <c r="F27" s="92">
        <v>150</v>
      </c>
      <c r="G27" s="93">
        <f t="shared" si="0"/>
        <v>450</v>
      </c>
      <c r="O27" s="29"/>
      <c r="P27" s="29"/>
    </row>
    <row r="28" spans="1:16" s="6" customFormat="1" ht="30" customHeight="1" x14ac:dyDescent="0.25">
      <c r="A28" s="118" t="s">
        <v>168</v>
      </c>
      <c r="B28" s="99" t="s">
        <v>169</v>
      </c>
      <c r="C28" s="99" t="s">
        <v>170</v>
      </c>
      <c r="D28" s="38">
        <v>2</v>
      </c>
      <c r="E28" s="91"/>
      <c r="F28" s="92">
        <v>150</v>
      </c>
      <c r="G28" s="93">
        <f t="shared" si="0"/>
        <v>300</v>
      </c>
      <c r="O28" s="29"/>
      <c r="P28" s="29"/>
    </row>
    <row r="29" spans="1:16" s="6" customFormat="1" ht="30" customHeight="1" x14ac:dyDescent="0.25">
      <c r="A29" s="118" t="s">
        <v>171</v>
      </c>
      <c r="B29" s="99" t="s">
        <v>172</v>
      </c>
      <c r="C29" s="99" t="s">
        <v>173</v>
      </c>
      <c r="D29" s="38">
        <v>2</v>
      </c>
      <c r="E29" s="91"/>
      <c r="F29" s="92">
        <v>150</v>
      </c>
      <c r="G29" s="93">
        <f t="shared" si="0"/>
        <v>300</v>
      </c>
      <c r="O29" s="29"/>
      <c r="P29" s="29"/>
    </row>
    <row r="30" spans="1:16" s="6" customFormat="1" ht="30" customHeight="1" x14ac:dyDescent="0.25">
      <c r="A30" s="119" t="s">
        <v>174</v>
      </c>
      <c r="B30" s="120">
        <v>190703838</v>
      </c>
      <c r="C30" s="99" t="s">
        <v>175</v>
      </c>
      <c r="D30" s="38">
        <v>1</v>
      </c>
      <c r="E30" s="91"/>
      <c r="F30" s="92">
        <v>150</v>
      </c>
      <c r="G30" s="93">
        <f t="shared" si="0"/>
        <v>150</v>
      </c>
      <c r="O30" s="29"/>
      <c r="P30" s="29"/>
    </row>
    <row r="31" spans="1:16" s="6" customFormat="1" ht="30" customHeight="1" x14ac:dyDescent="0.25">
      <c r="A31" s="118" t="s">
        <v>176</v>
      </c>
      <c r="B31" s="99" t="s">
        <v>177</v>
      </c>
      <c r="C31" s="99" t="s">
        <v>178</v>
      </c>
      <c r="D31" s="38">
        <v>3</v>
      </c>
      <c r="E31" s="91"/>
      <c r="F31" s="92">
        <v>150</v>
      </c>
      <c r="G31" s="93">
        <f t="shared" si="0"/>
        <v>450</v>
      </c>
      <c r="O31" s="29"/>
      <c r="P31" s="29"/>
    </row>
    <row r="32" spans="1:16" s="6" customFormat="1" ht="30" customHeight="1" x14ac:dyDescent="0.25">
      <c r="A32" s="118" t="s">
        <v>179</v>
      </c>
      <c r="B32" s="99" t="s">
        <v>177</v>
      </c>
      <c r="C32" s="99" t="s">
        <v>180</v>
      </c>
      <c r="D32" s="38">
        <v>3</v>
      </c>
      <c r="E32" s="91"/>
      <c r="F32" s="92">
        <v>150</v>
      </c>
      <c r="G32" s="93">
        <f t="shared" si="0"/>
        <v>450</v>
      </c>
      <c r="O32" s="29"/>
      <c r="P32" s="29"/>
    </row>
    <row r="33" spans="1:16" s="6" customFormat="1" ht="30" customHeight="1" x14ac:dyDescent="0.25">
      <c r="A33" s="118" t="s">
        <v>181</v>
      </c>
      <c r="B33" s="99" t="s">
        <v>172</v>
      </c>
      <c r="C33" s="99" t="s">
        <v>182</v>
      </c>
      <c r="D33" s="38">
        <v>3</v>
      </c>
      <c r="E33" s="91"/>
      <c r="F33" s="92">
        <v>150</v>
      </c>
      <c r="G33" s="93">
        <f t="shared" si="0"/>
        <v>450</v>
      </c>
      <c r="O33" s="29"/>
      <c r="P33" s="29"/>
    </row>
    <row r="34" spans="1:16" s="6" customFormat="1" ht="30" customHeight="1" x14ac:dyDescent="0.25">
      <c r="A34" s="118"/>
      <c r="B34" s="99"/>
      <c r="C34" s="99"/>
      <c r="D34" s="40">
        <f>SUM(D21:D33)</f>
        <v>35</v>
      </c>
      <c r="E34" s="91"/>
      <c r="F34" s="92"/>
      <c r="G34" s="93">
        <f t="shared" si="0"/>
        <v>0</v>
      </c>
      <c r="O34" s="29"/>
      <c r="P34" s="29"/>
    </row>
    <row r="35" spans="1:16" s="6" customFormat="1" ht="30" customHeight="1" x14ac:dyDescent="0.25">
      <c r="A35" s="121" t="s">
        <v>183</v>
      </c>
      <c r="B35" s="121">
        <v>210936625</v>
      </c>
      <c r="C35" s="100" t="s">
        <v>184</v>
      </c>
      <c r="D35" s="38">
        <v>3</v>
      </c>
      <c r="E35" s="91"/>
      <c r="F35" s="92">
        <v>140</v>
      </c>
      <c r="G35" s="93">
        <f t="shared" si="0"/>
        <v>420</v>
      </c>
      <c r="O35" s="29"/>
      <c r="P35" s="29"/>
    </row>
    <row r="36" spans="1:16" s="6" customFormat="1" ht="30" customHeight="1" x14ac:dyDescent="0.25">
      <c r="A36" s="119" t="s">
        <v>185</v>
      </c>
      <c r="B36" s="119">
        <v>201023154</v>
      </c>
      <c r="C36" s="101" t="s">
        <v>186</v>
      </c>
      <c r="D36" s="38">
        <v>3</v>
      </c>
      <c r="E36" s="91"/>
      <c r="F36" s="92">
        <v>140</v>
      </c>
      <c r="G36" s="93">
        <f t="shared" si="0"/>
        <v>420</v>
      </c>
      <c r="O36" s="29"/>
      <c r="P36" s="29"/>
    </row>
    <row r="37" spans="1:16" s="6" customFormat="1" ht="30" customHeight="1" x14ac:dyDescent="0.25">
      <c r="A37" s="121" t="s">
        <v>187</v>
      </c>
      <c r="B37" s="121">
        <v>210936627</v>
      </c>
      <c r="C37" s="100" t="s">
        <v>188</v>
      </c>
      <c r="D37" s="38">
        <v>3</v>
      </c>
      <c r="E37" s="91"/>
      <c r="F37" s="92">
        <v>140</v>
      </c>
      <c r="G37" s="93">
        <f t="shared" si="0"/>
        <v>420</v>
      </c>
      <c r="O37" s="29"/>
      <c r="P37" s="29"/>
    </row>
    <row r="38" spans="1:16" s="6" customFormat="1" ht="30" customHeight="1" x14ac:dyDescent="0.25">
      <c r="A38" s="119" t="s">
        <v>189</v>
      </c>
      <c r="B38" s="119">
        <v>210936628</v>
      </c>
      <c r="C38" s="102" t="s">
        <v>190</v>
      </c>
      <c r="D38" s="38">
        <v>3</v>
      </c>
      <c r="E38" s="91"/>
      <c r="F38" s="92">
        <v>140</v>
      </c>
      <c r="G38" s="93">
        <f t="shared" si="0"/>
        <v>420</v>
      </c>
      <c r="O38" s="29"/>
      <c r="P38" s="29"/>
    </row>
    <row r="39" spans="1:16" s="6" customFormat="1" ht="30" customHeight="1" x14ac:dyDescent="0.25">
      <c r="A39" s="121" t="s">
        <v>191</v>
      </c>
      <c r="B39" s="121">
        <v>210936629</v>
      </c>
      <c r="C39" s="103" t="s">
        <v>192</v>
      </c>
      <c r="D39" s="38">
        <v>3</v>
      </c>
      <c r="E39" s="91"/>
      <c r="F39" s="92">
        <v>140</v>
      </c>
      <c r="G39" s="93">
        <f t="shared" si="0"/>
        <v>420</v>
      </c>
      <c r="O39" s="29"/>
      <c r="P39" s="29"/>
    </row>
    <row r="40" spans="1:16" s="6" customFormat="1" ht="30" customHeight="1" x14ac:dyDescent="0.25">
      <c r="A40" s="119" t="s">
        <v>193</v>
      </c>
      <c r="B40" s="119">
        <v>210936630</v>
      </c>
      <c r="C40" s="102" t="s">
        <v>194</v>
      </c>
      <c r="D40" s="38">
        <v>3</v>
      </c>
      <c r="E40" s="91"/>
      <c r="F40" s="92">
        <v>140</v>
      </c>
      <c r="G40" s="93">
        <f t="shared" si="0"/>
        <v>420</v>
      </c>
      <c r="O40" s="29"/>
      <c r="P40" s="29"/>
    </row>
    <row r="41" spans="1:16" s="6" customFormat="1" ht="30" customHeight="1" x14ac:dyDescent="0.25">
      <c r="A41" s="121" t="s">
        <v>195</v>
      </c>
      <c r="B41" s="121">
        <v>210431403</v>
      </c>
      <c r="C41" s="103" t="s">
        <v>196</v>
      </c>
      <c r="D41" s="38">
        <v>3</v>
      </c>
      <c r="E41" s="91"/>
      <c r="F41" s="92">
        <v>140</v>
      </c>
      <c r="G41" s="93">
        <f t="shared" si="0"/>
        <v>420</v>
      </c>
      <c r="O41" s="29"/>
      <c r="P41" s="29"/>
    </row>
    <row r="42" spans="1:16" s="6" customFormat="1" ht="30" customHeight="1" x14ac:dyDescent="0.25">
      <c r="A42" s="119" t="s">
        <v>197</v>
      </c>
      <c r="B42" s="119" t="s">
        <v>198</v>
      </c>
      <c r="C42" s="102" t="s">
        <v>199</v>
      </c>
      <c r="D42" s="38">
        <v>3</v>
      </c>
      <c r="E42" s="91"/>
      <c r="F42" s="92">
        <v>140</v>
      </c>
      <c r="G42" s="93">
        <f t="shared" si="0"/>
        <v>420</v>
      </c>
      <c r="O42" s="29"/>
      <c r="P42" s="29"/>
    </row>
    <row r="43" spans="1:16" s="6" customFormat="1" ht="30" customHeight="1" x14ac:dyDescent="0.25">
      <c r="A43" s="121" t="s">
        <v>200</v>
      </c>
      <c r="B43" s="121">
        <v>210431404</v>
      </c>
      <c r="C43" s="103" t="s">
        <v>201</v>
      </c>
      <c r="D43" s="38">
        <v>3</v>
      </c>
      <c r="E43" s="91"/>
      <c r="F43" s="92">
        <v>140</v>
      </c>
      <c r="G43" s="93">
        <f t="shared" si="0"/>
        <v>420</v>
      </c>
      <c r="O43" s="29"/>
      <c r="P43" s="29"/>
    </row>
    <row r="44" spans="1:16" s="6" customFormat="1" ht="30" customHeight="1" x14ac:dyDescent="0.25">
      <c r="A44" s="119" t="s">
        <v>202</v>
      </c>
      <c r="B44" s="119">
        <v>210936625</v>
      </c>
      <c r="C44" s="102" t="s">
        <v>203</v>
      </c>
      <c r="D44" s="38">
        <v>3</v>
      </c>
      <c r="E44" s="91"/>
      <c r="F44" s="92">
        <v>140</v>
      </c>
      <c r="G44" s="93">
        <f t="shared" si="0"/>
        <v>420</v>
      </c>
      <c r="O44" s="29"/>
      <c r="P44" s="29"/>
    </row>
    <row r="45" spans="1:16" s="6" customFormat="1" ht="30" customHeight="1" x14ac:dyDescent="0.25">
      <c r="A45" s="121" t="s">
        <v>204</v>
      </c>
      <c r="B45" s="121">
        <v>201023154</v>
      </c>
      <c r="C45" s="103" t="s">
        <v>205</v>
      </c>
      <c r="D45" s="38">
        <v>3</v>
      </c>
      <c r="E45" s="91"/>
      <c r="F45" s="92">
        <v>140</v>
      </c>
      <c r="G45" s="93">
        <f t="shared" si="0"/>
        <v>420</v>
      </c>
      <c r="O45" s="29"/>
      <c r="P45" s="29"/>
    </row>
    <row r="46" spans="1:16" s="6" customFormat="1" ht="30" customHeight="1" x14ac:dyDescent="0.25">
      <c r="A46" s="119" t="s">
        <v>206</v>
      </c>
      <c r="B46" s="119">
        <v>210936627</v>
      </c>
      <c r="C46" s="102" t="s">
        <v>207</v>
      </c>
      <c r="D46" s="38">
        <v>3</v>
      </c>
      <c r="E46" s="91"/>
      <c r="F46" s="92">
        <v>140</v>
      </c>
      <c r="G46" s="93">
        <f t="shared" si="0"/>
        <v>420</v>
      </c>
      <c r="O46" s="29"/>
      <c r="P46" s="29"/>
    </row>
    <row r="47" spans="1:16" s="6" customFormat="1" ht="30" customHeight="1" x14ac:dyDescent="0.25">
      <c r="A47" s="121" t="s">
        <v>208</v>
      </c>
      <c r="B47" s="121">
        <v>210936628</v>
      </c>
      <c r="C47" s="103" t="s">
        <v>209</v>
      </c>
      <c r="D47" s="38">
        <v>3</v>
      </c>
      <c r="E47" s="91"/>
      <c r="F47" s="92">
        <v>140</v>
      </c>
      <c r="G47" s="93">
        <f t="shared" si="0"/>
        <v>420</v>
      </c>
      <c r="O47" s="29"/>
      <c r="P47" s="29"/>
    </row>
    <row r="48" spans="1:16" s="6" customFormat="1" ht="30" customHeight="1" x14ac:dyDescent="0.25">
      <c r="A48" s="119" t="s">
        <v>210</v>
      </c>
      <c r="B48" s="119">
        <v>210936629</v>
      </c>
      <c r="C48" s="102" t="s">
        <v>211</v>
      </c>
      <c r="D48" s="38">
        <v>3</v>
      </c>
      <c r="E48" s="91"/>
      <c r="F48" s="92">
        <v>140</v>
      </c>
      <c r="G48" s="93">
        <f t="shared" si="0"/>
        <v>420</v>
      </c>
      <c r="O48" s="29"/>
      <c r="P48" s="29"/>
    </row>
    <row r="49" spans="1:16" s="6" customFormat="1" ht="30" customHeight="1" x14ac:dyDescent="0.25">
      <c r="A49" s="122" t="s">
        <v>212</v>
      </c>
      <c r="B49" s="122">
        <v>210936630</v>
      </c>
      <c r="C49" s="100" t="s">
        <v>213</v>
      </c>
      <c r="D49" s="38">
        <v>3</v>
      </c>
      <c r="E49" s="91"/>
      <c r="F49" s="92">
        <v>140</v>
      </c>
      <c r="G49" s="93">
        <f t="shared" si="0"/>
        <v>420</v>
      </c>
      <c r="O49" s="29"/>
      <c r="P49" s="29"/>
    </row>
    <row r="50" spans="1:16" s="6" customFormat="1" ht="30" customHeight="1" x14ac:dyDescent="0.25">
      <c r="A50" s="119" t="s">
        <v>214</v>
      </c>
      <c r="B50" s="119">
        <v>210431403</v>
      </c>
      <c r="C50" s="102" t="s">
        <v>215</v>
      </c>
      <c r="D50" s="38">
        <v>3</v>
      </c>
      <c r="E50" s="91"/>
      <c r="F50" s="92">
        <v>140</v>
      </c>
      <c r="G50" s="93">
        <f t="shared" si="0"/>
        <v>420</v>
      </c>
      <c r="O50" s="29"/>
      <c r="P50" s="29"/>
    </row>
    <row r="51" spans="1:16" s="6" customFormat="1" ht="30" customHeight="1" x14ac:dyDescent="0.25">
      <c r="A51" s="121" t="s">
        <v>216</v>
      </c>
      <c r="B51" s="121">
        <v>210431404</v>
      </c>
      <c r="C51" s="103" t="s">
        <v>217</v>
      </c>
      <c r="D51" s="38">
        <v>3</v>
      </c>
      <c r="E51" s="91"/>
      <c r="F51" s="92">
        <v>140</v>
      </c>
      <c r="G51" s="93">
        <f t="shared" si="0"/>
        <v>420</v>
      </c>
      <c r="O51" s="29"/>
      <c r="P51" s="29"/>
    </row>
    <row r="52" spans="1:16" s="6" customFormat="1" ht="30" customHeight="1" x14ac:dyDescent="0.25">
      <c r="A52" s="119" t="s">
        <v>218</v>
      </c>
      <c r="B52" s="119">
        <v>210936625</v>
      </c>
      <c r="C52" s="102" t="s">
        <v>219</v>
      </c>
      <c r="D52" s="38">
        <v>3</v>
      </c>
      <c r="E52" s="91"/>
      <c r="F52" s="92">
        <v>140</v>
      </c>
      <c r="G52" s="93">
        <f t="shared" si="0"/>
        <v>420</v>
      </c>
      <c r="O52" s="29"/>
      <c r="P52" s="29"/>
    </row>
    <row r="53" spans="1:16" s="6" customFormat="1" ht="30" customHeight="1" x14ac:dyDescent="0.25">
      <c r="A53" s="121" t="s">
        <v>220</v>
      </c>
      <c r="B53" s="121">
        <v>210936628</v>
      </c>
      <c r="C53" s="103" t="s">
        <v>221</v>
      </c>
      <c r="D53" s="38">
        <v>3</v>
      </c>
      <c r="E53" s="91"/>
      <c r="F53" s="92">
        <v>140</v>
      </c>
      <c r="G53" s="93">
        <f t="shared" si="0"/>
        <v>420</v>
      </c>
      <c r="O53" s="29"/>
      <c r="P53" s="29"/>
    </row>
    <row r="54" spans="1:16" s="6" customFormat="1" ht="30" customHeight="1" x14ac:dyDescent="0.25">
      <c r="A54" s="119" t="s">
        <v>222</v>
      </c>
      <c r="B54" s="119" t="s">
        <v>223</v>
      </c>
      <c r="C54" s="101" t="s">
        <v>224</v>
      </c>
      <c r="D54" s="38">
        <v>5</v>
      </c>
      <c r="E54" s="91"/>
      <c r="F54" s="92">
        <v>30</v>
      </c>
      <c r="G54" s="93">
        <f t="shared" si="0"/>
        <v>150</v>
      </c>
      <c r="O54" s="29"/>
      <c r="P54" s="29"/>
    </row>
    <row r="55" spans="1:16" s="6" customFormat="1" ht="30" customHeight="1" x14ac:dyDescent="0.25">
      <c r="A55" s="119" t="s">
        <v>225</v>
      </c>
      <c r="B55" s="119">
        <v>210228152</v>
      </c>
      <c r="C55" s="102" t="s">
        <v>226</v>
      </c>
      <c r="D55" s="38">
        <v>5</v>
      </c>
      <c r="E55" s="91"/>
      <c r="F55" s="92">
        <v>40</v>
      </c>
      <c r="G55" s="93">
        <f t="shared" si="0"/>
        <v>200</v>
      </c>
      <c r="O55" s="29"/>
      <c r="P55" s="29"/>
    </row>
    <row r="56" spans="1:16" s="6" customFormat="1" ht="30" customHeight="1" x14ac:dyDescent="0.25">
      <c r="A56" s="119"/>
      <c r="B56" s="119"/>
      <c r="C56" s="102"/>
      <c r="D56" s="38">
        <f>SUM(D35:D55)</f>
        <v>67</v>
      </c>
      <c r="E56" s="91"/>
      <c r="F56" s="92"/>
      <c r="G56" s="93">
        <f t="shared" si="0"/>
        <v>0</v>
      </c>
      <c r="O56" s="29"/>
      <c r="P56" s="29"/>
    </row>
    <row r="57" spans="1:16" s="6" customFormat="1" ht="30" customHeight="1" x14ac:dyDescent="0.25">
      <c r="A57" s="121" t="s">
        <v>227</v>
      </c>
      <c r="B57" s="123">
        <v>190703833</v>
      </c>
      <c r="C57" s="103" t="s">
        <v>228</v>
      </c>
      <c r="D57" s="104">
        <v>3</v>
      </c>
      <c r="E57" s="91"/>
      <c r="F57" s="92">
        <v>150</v>
      </c>
      <c r="G57" s="93">
        <f t="shared" si="0"/>
        <v>450</v>
      </c>
      <c r="O57" s="29"/>
      <c r="P57" s="29"/>
    </row>
    <row r="58" spans="1:16" s="6" customFormat="1" ht="30" customHeight="1" x14ac:dyDescent="0.25">
      <c r="A58" s="119" t="s">
        <v>229</v>
      </c>
      <c r="B58" s="120">
        <v>190703832</v>
      </c>
      <c r="C58" s="102" t="s">
        <v>230</v>
      </c>
      <c r="D58" s="104">
        <v>3</v>
      </c>
      <c r="E58" s="91"/>
      <c r="F58" s="92">
        <v>150</v>
      </c>
      <c r="G58" s="93">
        <f t="shared" si="0"/>
        <v>450</v>
      </c>
      <c r="O58" s="29"/>
      <c r="P58" s="29"/>
    </row>
    <row r="59" spans="1:16" s="6" customFormat="1" ht="30" customHeight="1" x14ac:dyDescent="0.25">
      <c r="A59" s="121" t="s">
        <v>231</v>
      </c>
      <c r="B59" s="123">
        <v>190703831</v>
      </c>
      <c r="C59" s="103" t="s">
        <v>232</v>
      </c>
      <c r="D59" s="104">
        <v>3</v>
      </c>
      <c r="E59" s="91"/>
      <c r="F59" s="92">
        <v>150</v>
      </c>
      <c r="G59" s="93">
        <f t="shared" si="0"/>
        <v>450</v>
      </c>
      <c r="O59" s="29"/>
      <c r="P59" s="29"/>
    </row>
    <row r="60" spans="1:16" s="6" customFormat="1" ht="30" customHeight="1" x14ac:dyDescent="0.25">
      <c r="A60" s="119" t="s">
        <v>233</v>
      </c>
      <c r="B60" s="120">
        <v>190703830</v>
      </c>
      <c r="C60" s="102" t="s">
        <v>234</v>
      </c>
      <c r="D60" s="104">
        <v>3</v>
      </c>
      <c r="E60" s="91"/>
      <c r="F60" s="92">
        <v>150</v>
      </c>
      <c r="G60" s="93">
        <f t="shared" si="0"/>
        <v>450</v>
      </c>
      <c r="O60" s="29"/>
      <c r="P60" s="29"/>
    </row>
    <row r="61" spans="1:16" s="6" customFormat="1" ht="30" customHeight="1" x14ac:dyDescent="0.25">
      <c r="A61" s="121" t="s">
        <v>235</v>
      </c>
      <c r="B61" s="123">
        <v>190703829</v>
      </c>
      <c r="C61" s="103" t="s">
        <v>236</v>
      </c>
      <c r="D61" s="104">
        <v>3</v>
      </c>
      <c r="E61" s="91"/>
      <c r="F61" s="92">
        <v>150</v>
      </c>
      <c r="G61" s="93">
        <f t="shared" si="0"/>
        <v>450</v>
      </c>
      <c r="O61" s="29"/>
      <c r="P61" s="29"/>
    </row>
    <row r="62" spans="1:16" s="6" customFormat="1" ht="30" customHeight="1" x14ac:dyDescent="0.25">
      <c r="A62" s="119" t="s">
        <v>237</v>
      </c>
      <c r="B62" s="120">
        <v>190703828</v>
      </c>
      <c r="C62" s="102" t="s">
        <v>238</v>
      </c>
      <c r="D62" s="104">
        <v>3</v>
      </c>
      <c r="E62" s="91"/>
      <c r="F62" s="92">
        <v>150</v>
      </c>
      <c r="G62" s="93">
        <f t="shared" si="0"/>
        <v>450</v>
      </c>
      <c r="O62" s="29"/>
      <c r="P62" s="29"/>
    </row>
    <row r="63" spans="1:16" s="6" customFormat="1" ht="30" customHeight="1" x14ac:dyDescent="0.25">
      <c r="A63" s="121" t="s">
        <v>239</v>
      </c>
      <c r="B63" s="123">
        <v>190703827</v>
      </c>
      <c r="C63" s="103" t="s">
        <v>240</v>
      </c>
      <c r="D63" s="104">
        <v>3</v>
      </c>
      <c r="E63" s="91"/>
      <c r="F63" s="92">
        <v>150</v>
      </c>
      <c r="G63" s="93">
        <f t="shared" si="0"/>
        <v>450</v>
      </c>
      <c r="O63" s="29"/>
      <c r="P63" s="29"/>
    </row>
    <row r="64" spans="1:16" s="6" customFormat="1" ht="30" customHeight="1" x14ac:dyDescent="0.25">
      <c r="A64" s="119" t="s">
        <v>241</v>
      </c>
      <c r="B64" s="120">
        <v>190703826</v>
      </c>
      <c r="C64" s="102" t="s">
        <v>242</v>
      </c>
      <c r="D64" s="104">
        <v>3</v>
      </c>
      <c r="E64" s="91"/>
      <c r="F64" s="92">
        <v>150</v>
      </c>
      <c r="G64" s="93">
        <f t="shared" si="0"/>
        <v>450</v>
      </c>
      <c r="O64" s="29"/>
      <c r="P64" s="29"/>
    </row>
    <row r="65" spans="1:16" s="6" customFormat="1" ht="30" customHeight="1" x14ac:dyDescent="0.25">
      <c r="A65" s="121" t="s">
        <v>243</v>
      </c>
      <c r="B65" s="123">
        <v>190703825</v>
      </c>
      <c r="C65" s="103" t="s">
        <v>244</v>
      </c>
      <c r="D65" s="104">
        <v>3</v>
      </c>
      <c r="E65" s="91"/>
      <c r="F65" s="92">
        <v>150</v>
      </c>
      <c r="G65" s="93">
        <f t="shared" si="0"/>
        <v>450</v>
      </c>
      <c r="O65" s="29"/>
      <c r="P65" s="29"/>
    </row>
    <row r="66" spans="1:16" s="6" customFormat="1" ht="30" customHeight="1" x14ac:dyDescent="0.25">
      <c r="A66" s="119" t="s">
        <v>245</v>
      </c>
      <c r="B66" s="120">
        <v>190703824</v>
      </c>
      <c r="C66" s="102" t="s">
        <v>246</v>
      </c>
      <c r="D66" s="104">
        <v>3</v>
      </c>
      <c r="E66" s="91"/>
      <c r="F66" s="92">
        <v>150</v>
      </c>
      <c r="G66" s="93">
        <f t="shared" si="0"/>
        <v>450</v>
      </c>
      <c r="O66" s="29"/>
      <c r="P66" s="29"/>
    </row>
    <row r="67" spans="1:16" s="6" customFormat="1" ht="30" customHeight="1" x14ac:dyDescent="0.25">
      <c r="A67" s="58"/>
      <c r="B67" s="120"/>
      <c r="C67" s="102"/>
      <c r="D67" s="105">
        <f>SUM(D57:D66)</f>
        <v>30</v>
      </c>
      <c r="E67" s="91"/>
      <c r="F67" s="92"/>
      <c r="G67" s="93">
        <f t="shared" si="0"/>
        <v>0</v>
      </c>
      <c r="O67" s="29"/>
      <c r="P67" s="29"/>
    </row>
    <row r="68" spans="1:16" s="6" customFormat="1" ht="30" customHeight="1" x14ac:dyDescent="0.25">
      <c r="A68" s="124" t="s">
        <v>26</v>
      </c>
      <c r="B68" s="124">
        <v>2100011976</v>
      </c>
      <c r="C68" s="89" t="s">
        <v>27</v>
      </c>
      <c r="D68" s="90">
        <v>3</v>
      </c>
      <c r="E68" s="91"/>
      <c r="F68" s="92">
        <v>220</v>
      </c>
      <c r="G68" s="93">
        <f t="shared" ref="G68" si="1">D68*F68</f>
        <v>660</v>
      </c>
      <c r="O68" s="29"/>
      <c r="P68" s="29"/>
    </row>
    <row r="69" spans="1:16" s="6" customFormat="1" ht="30" customHeight="1" x14ac:dyDescent="0.25">
      <c r="A69" s="122" t="s">
        <v>28</v>
      </c>
      <c r="B69" s="122">
        <v>2000031257</v>
      </c>
      <c r="C69" s="94" t="s">
        <v>29</v>
      </c>
      <c r="D69" s="90">
        <v>3</v>
      </c>
      <c r="E69" s="91"/>
      <c r="F69" s="92">
        <v>220</v>
      </c>
      <c r="G69" s="93">
        <f t="shared" ref="G69:G107" si="2">D69*F69</f>
        <v>660</v>
      </c>
      <c r="O69" s="29"/>
      <c r="P69" s="29"/>
    </row>
    <row r="70" spans="1:16" s="6" customFormat="1" ht="30" customHeight="1" x14ac:dyDescent="0.25">
      <c r="A70" s="124" t="s">
        <v>30</v>
      </c>
      <c r="B70" s="124">
        <v>1800051681</v>
      </c>
      <c r="C70" s="89" t="s">
        <v>31</v>
      </c>
      <c r="D70" s="90">
        <v>3</v>
      </c>
      <c r="E70" s="91"/>
      <c r="F70" s="92">
        <v>220</v>
      </c>
      <c r="G70" s="93">
        <f t="shared" si="2"/>
        <v>660</v>
      </c>
      <c r="O70" s="29"/>
      <c r="P70" s="29"/>
    </row>
    <row r="71" spans="1:16" s="6" customFormat="1" ht="30" customHeight="1" x14ac:dyDescent="0.25">
      <c r="A71" s="122" t="s">
        <v>32</v>
      </c>
      <c r="B71" s="122">
        <v>2000031258</v>
      </c>
      <c r="C71" s="94" t="s">
        <v>33</v>
      </c>
      <c r="D71" s="90">
        <v>3</v>
      </c>
      <c r="E71" s="91"/>
      <c r="F71" s="92">
        <v>220</v>
      </c>
      <c r="G71" s="93">
        <f t="shared" si="2"/>
        <v>660</v>
      </c>
      <c r="O71" s="29"/>
      <c r="P71" s="29"/>
    </row>
    <row r="72" spans="1:16" s="6" customFormat="1" ht="30" customHeight="1" x14ac:dyDescent="0.25">
      <c r="A72" s="124" t="s">
        <v>34</v>
      </c>
      <c r="B72" s="124">
        <v>2100047163</v>
      </c>
      <c r="C72" s="89" t="s">
        <v>35</v>
      </c>
      <c r="D72" s="90">
        <v>3</v>
      </c>
      <c r="E72" s="91"/>
      <c r="F72" s="92">
        <v>220</v>
      </c>
      <c r="G72" s="93">
        <f t="shared" si="2"/>
        <v>660</v>
      </c>
      <c r="O72" s="29"/>
      <c r="P72" s="29"/>
    </row>
    <row r="73" spans="1:16" s="6" customFormat="1" ht="30" customHeight="1" x14ac:dyDescent="0.25">
      <c r="A73" s="122" t="s">
        <v>36</v>
      </c>
      <c r="B73" s="122">
        <v>2100047163</v>
      </c>
      <c r="C73" s="94" t="s">
        <v>37</v>
      </c>
      <c r="D73" s="90">
        <v>2</v>
      </c>
      <c r="E73" s="91"/>
      <c r="F73" s="92">
        <v>220</v>
      </c>
      <c r="G73" s="93">
        <f t="shared" si="2"/>
        <v>440</v>
      </c>
      <c r="O73" s="29"/>
      <c r="P73" s="29"/>
    </row>
    <row r="74" spans="1:16" s="6" customFormat="1" ht="30" customHeight="1" x14ac:dyDescent="0.25">
      <c r="A74" s="124" t="s">
        <v>38</v>
      </c>
      <c r="B74" s="124">
        <v>2100047163</v>
      </c>
      <c r="C74" s="89" t="s">
        <v>39</v>
      </c>
      <c r="D74" s="90">
        <v>2</v>
      </c>
      <c r="E74" s="91"/>
      <c r="F74" s="92">
        <v>220</v>
      </c>
      <c r="G74" s="93">
        <f t="shared" si="2"/>
        <v>440</v>
      </c>
      <c r="O74" s="29"/>
      <c r="P74" s="29"/>
    </row>
    <row r="75" spans="1:16" s="6" customFormat="1" ht="30" customHeight="1" x14ac:dyDescent="0.25">
      <c r="A75" s="122" t="s">
        <v>40</v>
      </c>
      <c r="B75" s="122">
        <v>21000012042</v>
      </c>
      <c r="C75" s="94" t="s">
        <v>41</v>
      </c>
      <c r="D75" s="90">
        <v>3</v>
      </c>
      <c r="E75" s="91"/>
      <c r="F75" s="92">
        <v>220</v>
      </c>
      <c r="G75" s="93">
        <f t="shared" si="2"/>
        <v>660</v>
      </c>
      <c r="O75" s="29"/>
      <c r="P75" s="29"/>
    </row>
    <row r="76" spans="1:16" s="6" customFormat="1" ht="30" customHeight="1" x14ac:dyDescent="0.25">
      <c r="A76" s="124" t="s">
        <v>42</v>
      </c>
      <c r="B76" s="124">
        <v>2100001567</v>
      </c>
      <c r="C76" s="89" t="s">
        <v>43</v>
      </c>
      <c r="D76" s="90">
        <v>3</v>
      </c>
      <c r="E76" s="91"/>
      <c r="F76" s="92">
        <v>220</v>
      </c>
      <c r="G76" s="93">
        <f t="shared" si="2"/>
        <v>660</v>
      </c>
      <c r="O76" s="29"/>
      <c r="P76" s="29"/>
    </row>
    <row r="77" spans="1:16" s="6" customFormat="1" ht="30" customHeight="1" x14ac:dyDescent="0.25">
      <c r="A77" s="122" t="s">
        <v>44</v>
      </c>
      <c r="B77" s="122">
        <v>2100001567</v>
      </c>
      <c r="C77" s="94" t="s">
        <v>45</v>
      </c>
      <c r="D77" s="90">
        <v>1</v>
      </c>
      <c r="E77" s="91"/>
      <c r="F77" s="92">
        <v>220</v>
      </c>
      <c r="G77" s="93">
        <f t="shared" si="2"/>
        <v>220</v>
      </c>
      <c r="O77" s="29"/>
      <c r="P77" s="29"/>
    </row>
    <row r="78" spans="1:16" s="6" customFormat="1" ht="30" customHeight="1" x14ac:dyDescent="0.25">
      <c r="A78" s="124" t="s">
        <v>46</v>
      </c>
      <c r="B78" s="124">
        <v>2100027879</v>
      </c>
      <c r="C78" s="89" t="s">
        <v>47</v>
      </c>
      <c r="D78" s="90">
        <v>3</v>
      </c>
      <c r="E78" s="91"/>
      <c r="F78" s="92">
        <v>220</v>
      </c>
      <c r="G78" s="93">
        <f t="shared" si="2"/>
        <v>660</v>
      </c>
      <c r="O78" s="29"/>
      <c r="P78" s="29"/>
    </row>
    <row r="79" spans="1:16" s="6" customFormat="1" ht="30" customHeight="1" x14ac:dyDescent="0.25">
      <c r="A79" s="122" t="s">
        <v>48</v>
      </c>
      <c r="B79" s="122">
        <v>2200022182</v>
      </c>
      <c r="C79" s="94" t="s">
        <v>49</v>
      </c>
      <c r="D79" s="90">
        <v>3</v>
      </c>
      <c r="E79" s="91"/>
      <c r="F79" s="92">
        <v>220</v>
      </c>
      <c r="G79" s="93">
        <f t="shared" si="2"/>
        <v>660</v>
      </c>
      <c r="O79" s="29"/>
      <c r="P79" s="29"/>
    </row>
    <row r="80" spans="1:16" s="6" customFormat="1" ht="30" customHeight="1" x14ac:dyDescent="0.25">
      <c r="A80" s="124" t="s">
        <v>50</v>
      </c>
      <c r="B80" s="124">
        <v>2200042941</v>
      </c>
      <c r="C80" s="89" t="s">
        <v>51</v>
      </c>
      <c r="D80" s="90">
        <v>3</v>
      </c>
      <c r="E80" s="91"/>
      <c r="F80" s="92">
        <v>220</v>
      </c>
      <c r="G80" s="93">
        <f t="shared" si="2"/>
        <v>660</v>
      </c>
      <c r="O80" s="29"/>
      <c r="P80" s="29"/>
    </row>
    <row r="81" spans="1:16" s="6" customFormat="1" ht="30" customHeight="1" x14ac:dyDescent="0.25">
      <c r="A81" s="122" t="s">
        <v>52</v>
      </c>
      <c r="B81" s="122">
        <v>2100088764</v>
      </c>
      <c r="C81" s="94" t="s">
        <v>53</v>
      </c>
      <c r="D81" s="90">
        <v>3</v>
      </c>
      <c r="E81" s="91"/>
      <c r="F81" s="92">
        <v>220</v>
      </c>
      <c r="G81" s="93">
        <f t="shared" si="2"/>
        <v>660</v>
      </c>
      <c r="O81" s="29"/>
      <c r="P81" s="29"/>
    </row>
    <row r="82" spans="1:16" s="6" customFormat="1" ht="30" customHeight="1" x14ac:dyDescent="0.25">
      <c r="A82" s="124" t="s">
        <v>54</v>
      </c>
      <c r="B82" s="124">
        <v>2200028899</v>
      </c>
      <c r="C82" s="89" t="s">
        <v>55</v>
      </c>
      <c r="D82" s="90">
        <v>3</v>
      </c>
      <c r="E82" s="91"/>
      <c r="F82" s="92">
        <v>220</v>
      </c>
      <c r="G82" s="93">
        <f t="shared" si="2"/>
        <v>660</v>
      </c>
      <c r="O82" s="29"/>
      <c r="P82" s="29"/>
    </row>
    <row r="83" spans="1:16" s="6" customFormat="1" ht="30" customHeight="1" x14ac:dyDescent="0.25">
      <c r="A83" s="124"/>
      <c r="B83" s="124"/>
      <c r="C83" s="89"/>
      <c r="D83" s="95">
        <f>SUM(D21:D82)</f>
        <v>305</v>
      </c>
      <c r="E83" s="91"/>
      <c r="F83" s="92"/>
      <c r="G83" s="93"/>
      <c r="O83" s="29"/>
      <c r="P83" s="29"/>
    </row>
    <row r="84" spans="1:16" s="6" customFormat="1" ht="30" customHeight="1" x14ac:dyDescent="0.25">
      <c r="A84" s="122" t="s">
        <v>56</v>
      </c>
      <c r="B84" s="122">
        <v>2000103341</v>
      </c>
      <c r="C84" s="94" t="s">
        <v>57</v>
      </c>
      <c r="D84" s="90">
        <v>3</v>
      </c>
      <c r="E84" s="91"/>
      <c r="F84" s="92">
        <v>220</v>
      </c>
      <c r="G84" s="93">
        <f t="shared" si="2"/>
        <v>660</v>
      </c>
      <c r="O84" s="29"/>
      <c r="P84" s="29"/>
    </row>
    <row r="85" spans="1:16" s="6" customFormat="1" ht="30" customHeight="1" x14ac:dyDescent="0.25">
      <c r="A85" s="124" t="s">
        <v>58</v>
      </c>
      <c r="B85" s="124">
        <v>2100028171</v>
      </c>
      <c r="C85" s="89" t="s">
        <v>59</v>
      </c>
      <c r="D85" s="90">
        <v>3</v>
      </c>
      <c r="E85" s="91"/>
      <c r="F85" s="92">
        <v>220</v>
      </c>
      <c r="G85" s="93">
        <f t="shared" si="2"/>
        <v>660</v>
      </c>
      <c r="O85" s="29"/>
      <c r="P85" s="29"/>
    </row>
    <row r="86" spans="1:16" s="6" customFormat="1" ht="30" customHeight="1" x14ac:dyDescent="0.25">
      <c r="A86" s="122" t="s">
        <v>60</v>
      </c>
      <c r="B86" s="122">
        <v>2000103713</v>
      </c>
      <c r="C86" s="94" t="s">
        <v>61</v>
      </c>
      <c r="D86" s="90">
        <v>3</v>
      </c>
      <c r="E86" s="91"/>
      <c r="F86" s="92">
        <v>220</v>
      </c>
      <c r="G86" s="93">
        <f t="shared" si="2"/>
        <v>660</v>
      </c>
      <c r="O86" s="29"/>
      <c r="P86" s="29"/>
    </row>
    <row r="87" spans="1:16" s="6" customFormat="1" ht="30" customHeight="1" x14ac:dyDescent="0.25">
      <c r="A87" s="124" t="s">
        <v>62</v>
      </c>
      <c r="B87" s="124">
        <v>2100042949</v>
      </c>
      <c r="C87" s="89" t="s">
        <v>63</v>
      </c>
      <c r="D87" s="90">
        <v>2</v>
      </c>
      <c r="E87" s="91"/>
      <c r="F87" s="92">
        <v>220</v>
      </c>
      <c r="G87" s="93">
        <f t="shared" si="2"/>
        <v>440</v>
      </c>
      <c r="O87" s="29"/>
      <c r="P87" s="29"/>
    </row>
    <row r="88" spans="1:16" s="6" customFormat="1" ht="30" customHeight="1" x14ac:dyDescent="0.25">
      <c r="A88" s="122" t="s">
        <v>64</v>
      </c>
      <c r="B88" s="122">
        <v>2100004423</v>
      </c>
      <c r="C88" s="94" t="s">
        <v>65</v>
      </c>
      <c r="D88" s="90">
        <v>3</v>
      </c>
      <c r="E88" s="91"/>
      <c r="F88" s="92">
        <v>220</v>
      </c>
      <c r="G88" s="93">
        <f t="shared" si="2"/>
        <v>660</v>
      </c>
      <c r="O88" s="29"/>
      <c r="P88" s="29"/>
    </row>
    <row r="89" spans="1:16" s="6" customFormat="1" ht="30" customHeight="1" x14ac:dyDescent="0.25">
      <c r="A89" s="124" t="s">
        <v>66</v>
      </c>
      <c r="B89" s="124">
        <v>2100004423</v>
      </c>
      <c r="C89" s="89" t="s">
        <v>67</v>
      </c>
      <c r="D89" s="90">
        <v>3</v>
      </c>
      <c r="E89" s="91"/>
      <c r="F89" s="92">
        <v>220</v>
      </c>
      <c r="G89" s="93">
        <f t="shared" si="2"/>
        <v>660</v>
      </c>
      <c r="O89" s="29"/>
      <c r="P89" s="29"/>
    </row>
    <row r="90" spans="1:16" s="6" customFormat="1" ht="30" customHeight="1" x14ac:dyDescent="0.25">
      <c r="A90" s="122" t="s">
        <v>68</v>
      </c>
      <c r="B90" s="122">
        <v>2100036749</v>
      </c>
      <c r="C90" s="94" t="s">
        <v>69</v>
      </c>
      <c r="D90" s="90">
        <v>3</v>
      </c>
      <c r="E90" s="91"/>
      <c r="F90" s="92">
        <v>220</v>
      </c>
      <c r="G90" s="93">
        <f t="shared" si="2"/>
        <v>660</v>
      </c>
      <c r="O90" s="29"/>
      <c r="P90" s="29"/>
    </row>
    <row r="91" spans="1:16" s="6" customFormat="1" ht="30" customHeight="1" x14ac:dyDescent="0.25">
      <c r="A91" s="124" t="s">
        <v>70</v>
      </c>
      <c r="B91" s="124">
        <v>2100020125</v>
      </c>
      <c r="C91" s="89" t="s">
        <v>71</v>
      </c>
      <c r="D91" s="90">
        <v>3</v>
      </c>
      <c r="E91" s="91"/>
      <c r="F91" s="92">
        <v>220</v>
      </c>
      <c r="G91" s="93">
        <f t="shared" si="2"/>
        <v>660</v>
      </c>
      <c r="O91" s="29"/>
      <c r="P91" s="29"/>
    </row>
    <row r="92" spans="1:16" s="6" customFormat="1" ht="30" customHeight="1" x14ac:dyDescent="0.25">
      <c r="A92" s="122" t="s">
        <v>72</v>
      </c>
      <c r="B92" s="122">
        <v>1900069634</v>
      </c>
      <c r="C92" s="94" t="s">
        <v>73</v>
      </c>
      <c r="D92" s="90">
        <v>3</v>
      </c>
      <c r="E92" s="91"/>
      <c r="F92" s="92">
        <v>220</v>
      </c>
      <c r="G92" s="93">
        <f t="shared" si="2"/>
        <v>660</v>
      </c>
      <c r="O92" s="29"/>
      <c r="P92" s="29"/>
    </row>
    <row r="93" spans="1:16" s="6" customFormat="1" ht="30" customHeight="1" x14ac:dyDescent="0.25">
      <c r="A93" s="124" t="s">
        <v>74</v>
      </c>
      <c r="B93" s="124">
        <v>2200034132</v>
      </c>
      <c r="C93" s="89" t="s">
        <v>75</v>
      </c>
      <c r="D93" s="90">
        <v>2</v>
      </c>
      <c r="E93" s="91"/>
      <c r="F93" s="92">
        <v>220</v>
      </c>
      <c r="G93" s="93">
        <f t="shared" si="2"/>
        <v>440</v>
      </c>
      <c r="O93" s="29"/>
      <c r="P93" s="29"/>
    </row>
    <row r="94" spans="1:16" s="6" customFormat="1" ht="30" customHeight="1" x14ac:dyDescent="0.25">
      <c r="A94" s="122" t="s">
        <v>76</v>
      </c>
      <c r="B94" s="122">
        <v>2200036479</v>
      </c>
      <c r="C94" s="94" t="s">
        <v>77</v>
      </c>
      <c r="D94" s="90">
        <v>0</v>
      </c>
      <c r="E94" s="91"/>
      <c r="F94" s="92">
        <v>220</v>
      </c>
      <c r="G94" s="93">
        <f t="shared" si="2"/>
        <v>0</v>
      </c>
      <c r="O94" s="29"/>
      <c r="P94" s="29"/>
    </row>
    <row r="95" spans="1:16" s="6" customFormat="1" ht="30" customHeight="1" x14ac:dyDescent="0.25">
      <c r="A95" s="124" t="s">
        <v>78</v>
      </c>
      <c r="B95" s="124">
        <v>2200036479</v>
      </c>
      <c r="C95" s="89" t="s">
        <v>79</v>
      </c>
      <c r="D95" s="90">
        <v>0</v>
      </c>
      <c r="E95" s="91"/>
      <c r="F95" s="92">
        <v>220</v>
      </c>
      <c r="G95" s="93">
        <f t="shared" si="2"/>
        <v>0</v>
      </c>
      <c r="O95" s="29"/>
      <c r="P95" s="29"/>
    </row>
    <row r="96" spans="1:16" s="6" customFormat="1" ht="30" customHeight="1" x14ac:dyDescent="0.25">
      <c r="A96" s="122" t="s">
        <v>80</v>
      </c>
      <c r="B96" s="122">
        <v>2200037605</v>
      </c>
      <c r="C96" s="94" t="s">
        <v>81</v>
      </c>
      <c r="D96" s="90">
        <v>0</v>
      </c>
      <c r="E96" s="91"/>
      <c r="F96" s="92">
        <v>220</v>
      </c>
      <c r="G96" s="93">
        <f t="shared" si="2"/>
        <v>0</v>
      </c>
      <c r="O96" s="29"/>
      <c r="P96" s="29"/>
    </row>
    <row r="97" spans="1:16" s="6" customFormat="1" ht="30" customHeight="1" x14ac:dyDescent="0.25">
      <c r="A97" s="122"/>
      <c r="B97" s="122"/>
      <c r="C97" s="94"/>
      <c r="D97" s="95">
        <f>SUM(D84:D96)</f>
        <v>28</v>
      </c>
      <c r="E97" s="91"/>
      <c r="F97" s="92"/>
      <c r="G97" s="93"/>
      <c r="O97" s="29"/>
      <c r="P97" s="29"/>
    </row>
    <row r="98" spans="1:16" s="6" customFormat="1" ht="30" customHeight="1" x14ac:dyDescent="0.25">
      <c r="A98" s="124" t="s">
        <v>82</v>
      </c>
      <c r="B98" s="124">
        <v>2100000392</v>
      </c>
      <c r="C98" s="89" t="s">
        <v>83</v>
      </c>
      <c r="D98" s="90">
        <v>3</v>
      </c>
      <c r="E98" s="91"/>
      <c r="F98" s="92">
        <v>220</v>
      </c>
      <c r="G98" s="93">
        <f t="shared" si="2"/>
        <v>660</v>
      </c>
      <c r="O98" s="29"/>
      <c r="P98" s="29"/>
    </row>
    <row r="99" spans="1:16" s="6" customFormat="1" ht="30" customHeight="1" x14ac:dyDescent="0.25">
      <c r="A99" s="122" t="s">
        <v>84</v>
      </c>
      <c r="B99" s="122">
        <v>2100041278</v>
      </c>
      <c r="C99" s="94" t="s">
        <v>85</v>
      </c>
      <c r="D99" s="90">
        <v>3</v>
      </c>
      <c r="E99" s="91"/>
      <c r="F99" s="92">
        <v>220</v>
      </c>
      <c r="G99" s="93">
        <f t="shared" si="2"/>
        <v>660</v>
      </c>
      <c r="O99" s="29"/>
      <c r="P99" s="29"/>
    </row>
    <row r="100" spans="1:16" s="6" customFormat="1" ht="30" customHeight="1" x14ac:dyDescent="0.25">
      <c r="A100" s="124" t="s">
        <v>86</v>
      </c>
      <c r="B100" s="124">
        <v>2000096332</v>
      </c>
      <c r="C100" s="89" t="s">
        <v>87</v>
      </c>
      <c r="D100" s="90">
        <v>3</v>
      </c>
      <c r="E100" s="91"/>
      <c r="F100" s="92">
        <v>220</v>
      </c>
      <c r="G100" s="93">
        <f t="shared" si="2"/>
        <v>660</v>
      </c>
      <c r="O100" s="29"/>
      <c r="P100" s="29"/>
    </row>
    <row r="101" spans="1:16" s="6" customFormat="1" ht="30" customHeight="1" x14ac:dyDescent="0.25">
      <c r="A101" s="122" t="s">
        <v>88</v>
      </c>
      <c r="B101" s="122">
        <v>2000096332</v>
      </c>
      <c r="C101" s="94" t="s">
        <v>89</v>
      </c>
      <c r="D101" s="90">
        <v>2</v>
      </c>
      <c r="E101" s="91"/>
      <c r="F101" s="92">
        <v>220</v>
      </c>
      <c r="G101" s="93">
        <f t="shared" si="2"/>
        <v>440</v>
      </c>
      <c r="O101" s="29"/>
      <c r="P101" s="29"/>
    </row>
    <row r="102" spans="1:16" s="6" customFormat="1" ht="30" customHeight="1" x14ac:dyDescent="0.25">
      <c r="A102" s="124" t="s">
        <v>90</v>
      </c>
      <c r="B102" s="124">
        <v>2000066163</v>
      </c>
      <c r="C102" s="89" t="s">
        <v>91</v>
      </c>
      <c r="D102" s="90">
        <v>3</v>
      </c>
      <c r="E102" s="91"/>
      <c r="F102" s="92">
        <v>220</v>
      </c>
      <c r="G102" s="93">
        <f t="shared" si="2"/>
        <v>660</v>
      </c>
      <c r="O102" s="29"/>
      <c r="P102" s="29"/>
    </row>
    <row r="103" spans="1:16" s="6" customFormat="1" ht="30" customHeight="1" x14ac:dyDescent="0.25">
      <c r="A103" s="122" t="s">
        <v>92</v>
      </c>
      <c r="B103" s="122">
        <v>2100045107</v>
      </c>
      <c r="C103" s="94" t="s">
        <v>93</v>
      </c>
      <c r="D103" s="90">
        <v>3</v>
      </c>
      <c r="E103" s="91"/>
      <c r="F103" s="92">
        <v>220</v>
      </c>
      <c r="G103" s="93">
        <f t="shared" si="2"/>
        <v>660</v>
      </c>
      <c r="O103" s="29"/>
      <c r="P103" s="29"/>
    </row>
    <row r="104" spans="1:16" s="6" customFormat="1" ht="30" customHeight="1" x14ac:dyDescent="0.25">
      <c r="A104" s="124" t="s">
        <v>94</v>
      </c>
      <c r="B104" s="124">
        <v>2100041280</v>
      </c>
      <c r="C104" s="89" t="s">
        <v>95</v>
      </c>
      <c r="D104" s="90">
        <v>3</v>
      </c>
      <c r="E104" s="91"/>
      <c r="F104" s="92">
        <v>220</v>
      </c>
      <c r="G104" s="93">
        <f t="shared" si="2"/>
        <v>660</v>
      </c>
      <c r="O104" s="29"/>
      <c r="P104" s="29"/>
    </row>
    <row r="105" spans="1:16" s="6" customFormat="1" ht="30" customHeight="1" x14ac:dyDescent="0.25">
      <c r="A105" s="122" t="s">
        <v>96</v>
      </c>
      <c r="B105" s="122">
        <v>2100054532</v>
      </c>
      <c r="C105" s="94" t="s">
        <v>97</v>
      </c>
      <c r="D105" s="90">
        <v>3</v>
      </c>
      <c r="E105" s="91"/>
      <c r="F105" s="92">
        <v>220</v>
      </c>
      <c r="G105" s="93">
        <f t="shared" si="2"/>
        <v>660</v>
      </c>
      <c r="O105" s="29"/>
      <c r="P105" s="29"/>
    </row>
    <row r="106" spans="1:16" s="6" customFormat="1" ht="30" customHeight="1" x14ac:dyDescent="0.25">
      <c r="A106" s="124" t="s">
        <v>98</v>
      </c>
      <c r="B106" s="124">
        <v>1800054856</v>
      </c>
      <c r="C106" s="89" t="s">
        <v>99</v>
      </c>
      <c r="D106" s="90">
        <v>3</v>
      </c>
      <c r="E106" s="91"/>
      <c r="F106" s="92">
        <v>220</v>
      </c>
      <c r="G106" s="93">
        <f t="shared" si="2"/>
        <v>660</v>
      </c>
      <c r="O106" s="29"/>
      <c r="P106" s="29"/>
    </row>
    <row r="107" spans="1:16" s="6" customFormat="1" ht="30" customHeight="1" x14ac:dyDescent="0.25">
      <c r="A107" s="122" t="s">
        <v>100</v>
      </c>
      <c r="B107" s="122">
        <v>2100061358</v>
      </c>
      <c r="C107" s="94" t="s">
        <v>101</v>
      </c>
      <c r="D107" s="90">
        <v>3</v>
      </c>
      <c r="E107" s="91"/>
      <c r="F107" s="92">
        <v>220</v>
      </c>
      <c r="G107" s="93">
        <f t="shared" si="2"/>
        <v>660</v>
      </c>
      <c r="O107" s="29"/>
      <c r="P107" s="29"/>
    </row>
    <row r="108" spans="1:16" s="6" customFormat="1" ht="30" customHeight="1" x14ac:dyDescent="0.25">
      <c r="A108" s="124" t="s">
        <v>102</v>
      </c>
      <c r="B108" s="124">
        <v>2100087531</v>
      </c>
      <c r="C108" s="89" t="s">
        <v>103</v>
      </c>
      <c r="D108" s="90">
        <v>3</v>
      </c>
      <c r="E108" s="91"/>
      <c r="F108" s="92">
        <v>220</v>
      </c>
      <c r="G108" s="93">
        <f t="shared" ref="G108:G110" si="3">D108*F108</f>
        <v>660</v>
      </c>
      <c r="O108" s="29"/>
      <c r="P108" s="29"/>
    </row>
    <row r="109" spans="1:16" s="6" customFormat="1" ht="30" customHeight="1" x14ac:dyDescent="0.25">
      <c r="A109" s="122" t="s">
        <v>104</v>
      </c>
      <c r="B109" s="122">
        <v>2100112299</v>
      </c>
      <c r="C109" s="94" t="s">
        <v>105</v>
      </c>
      <c r="D109" s="90">
        <v>3</v>
      </c>
      <c r="E109" s="91"/>
      <c r="F109" s="92">
        <v>220</v>
      </c>
      <c r="G109" s="93">
        <f t="shared" si="3"/>
        <v>660</v>
      </c>
      <c r="O109" s="29"/>
      <c r="P109" s="29"/>
    </row>
    <row r="110" spans="1:16" s="6" customFormat="1" ht="30" customHeight="1" x14ac:dyDescent="0.25">
      <c r="A110" s="124" t="s">
        <v>106</v>
      </c>
      <c r="B110" s="124">
        <v>2100105354</v>
      </c>
      <c r="C110" s="89" t="s">
        <v>107</v>
      </c>
      <c r="D110" s="90">
        <v>0</v>
      </c>
      <c r="E110" s="91"/>
      <c r="F110" s="92">
        <v>220</v>
      </c>
      <c r="G110" s="93">
        <f t="shared" si="3"/>
        <v>0</v>
      </c>
      <c r="O110" s="29"/>
      <c r="P110" s="29"/>
    </row>
    <row r="111" spans="1:16" s="6" customFormat="1" ht="30" customHeight="1" x14ac:dyDescent="0.25">
      <c r="A111" s="122" t="s">
        <v>108</v>
      </c>
      <c r="B111" s="122">
        <v>2100105354</v>
      </c>
      <c r="C111" s="94" t="s">
        <v>109</v>
      </c>
      <c r="D111" s="90">
        <v>0</v>
      </c>
      <c r="E111" s="91"/>
      <c r="F111" s="92">
        <v>220</v>
      </c>
      <c r="G111" s="96">
        <f t="shared" ref="G111:G112" si="4">(D111*F111)</f>
        <v>0</v>
      </c>
      <c r="O111" s="29"/>
      <c r="P111" s="29"/>
    </row>
    <row r="112" spans="1:16" s="6" customFormat="1" ht="30" customHeight="1" x14ac:dyDescent="0.25">
      <c r="A112" s="124" t="s">
        <v>110</v>
      </c>
      <c r="B112" s="124">
        <v>2100105354</v>
      </c>
      <c r="C112" s="89" t="s">
        <v>111</v>
      </c>
      <c r="D112" s="90">
        <v>0</v>
      </c>
      <c r="E112" s="91"/>
      <c r="F112" s="92">
        <v>220</v>
      </c>
      <c r="G112" s="96">
        <f t="shared" si="4"/>
        <v>0</v>
      </c>
      <c r="O112" s="29"/>
      <c r="P112" s="29"/>
    </row>
    <row r="113" spans="1:16" s="6" customFormat="1" ht="30" customHeight="1" x14ac:dyDescent="0.25">
      <c r="A113" s="38"/>
      <c r="B113" s="43"/>
      <c r="C113" s="43"/>
      <c r="D113" s="44">
        <f>SUM(D98:D112)</f>
        <v>35</v>
      </c>
      <c r="E113" s="42"/>
      <c r="F113" s="97"/>
      <c r="G113" s="98"/>
      <c r="O113" s="29"/>
      <c r="P113" s="29"/>
    </row>
    <row r="114" spans="1:16" s="6" customFormat="1" ht="30" customHeight="1" x14ac:dyDescent="0.25">
      <c r="A114" s="45"/>
      <c r="B114" s="45"/>
      <c r="C114" s="45"/>
      <c r="D114" s="46"/>
      <c r="E114" s="47"/>
      <c r="F114" s="48" t="s">
        <v>112</v>
      </c>
      <c r="G114" s="49">
        <f>SUM(G21:G113)</f>
        <v>40960</v>
      </c>
      <c r="O114" s="29"/>
      <c r="P114" s="29"/>
    </row>
    <row r="115" spans="1:16" s="6" customFormat="1" ht="30" customHeight="1" x14ac:dyDescent="0.25">
      <c r="A115" s="41"/>
      <c r="B115" s="42"/>
      <c r="C115" s="42"/>
      <c r="D115" s="38"/>
      <c r="E115" s="39"/>
      <c r="F115" s="50" t="s">
        <v>113</v>
      </c>
      <c r="G115" s="51">
        <f>+G114*0.12</f>
        <v>4915.2</v>
      </c>
      <c r="O115" s="29"/>
      <c r="P115" s="29"/>
    </row>
    <row r="116" spans="1:16" s="6" customFormat="1" ht="36" customHeight="1" x14ac:dyDescent="0.25">
      <c r="A116" s="41"/>
      <c r="B116" s="42"/>
      <c r="C116" s="42"/>
      <c r="D116" s="38"/>
      <c r="E116" s="39"/>
      <c r="F116" s="50" t="s">
        <v>114</v>
      </c>
      <c r="G116" s="51">
        <f>+G114+G115</f>
        <v>45875.199999999997</v>
      </c>
      <c r="O116" s="29"/>
      <c r="P116" s="29"/>
    </row>
    <row r="117" spans="1:16" s="6" customFormat="1" ht="36" customHeight="1" x14ac:dyDescent="0.25">
      <c r="A117" s="52"/>
      <c r="B117" s="53"/>
      <c r="C117" s="53"/>
      <c r="D117" s="54"/>
      <c r="E117" s="55"/>
      <c r="F117" s="48"/>
      <c r="G117" s="56"/>
      <c r="O117" s="29"/>
      <c r="P117" s="29"/>
    </row>
    <row r="118" spans="1:16" ht="20.100000000000001" customHeight="1" x14ac:dyDescent="0.25">
      <c r="A118" s="57"/>
      <c r="B118" s="110" t="s">
        <v>247</v>
      </c>
      <c r="C118" s="111"/>
      <c r="D118" s="111"/>
      <c r="E118" s="55"/>
    </row>
    <row r="119" spans="1:16" ht="20.100000000000001" customHeight="1" x14ac:dyDescent="0.25">
      <c r="A119" s="57"/>
      <c r="B119" s="112" t="s">
        <v>248</v>
      </c>
      <c r="C119" s="112" t="s">
        <v>249</v>
      </c>
      <c r="D119" s="112" t="s">
        <v>116</v>
      </c>
      <c r="E119" s="55"/>
    </row>
    <row r="120" spans="1:16" ht="20.100000000000001" customHeight="1" x14ac:dyDescent="0.25">
      <c r="A120" s="57"/>
      <c r="B120" s="113" t="s">
        <v>250</v>
      </c>
      <c r="C120" s="114" t="s">
        <v>251</v>
      </c>
      <c r="D120" s="115">
        <v>1</v>
      </c>
      <c r="E120" s="55"/>
    </row>
    <row r="121" spans="1:16" ht="20.100000000000001" customHeight="1" x14ac:dyDescent="0.25">
      <c r="A121" s="57"/>
      <c r="B121" s="113" t="s">
        <v>252</v>
      </c>
      <c r="C121" s="114" t="s">
        <v>253</v>
      </c>
      <c r="D121" s="115">
        <v>1</v>
      </c>
      <c r="E121" s="55"/>
    </row>
    <row r="122" spans="1:16" ht="20.100000000000001" customHeight="1" x14ac:dyDescent="0.25">
      <c r="A122" s="57"/>
      <c r="B122" s="113" t="s">
        <v>254</v>
      </c>
      <c r="C122" s="114" t="s">
        <v>255</v>
      </c>
      <c r="D122" s="115">
        <v>1</v>
      </c>
      <c r="E122" s="55"/>
    </row>
    <row r="123" spans="1:16" ht="20.100000000000001" customHeight="1" x14ac:dyDescent="0.25">
      <c r="A123" s="57"/>
      <c r="B123" s="113" t="s">
        <v>254</v>
      </c>
      <c r="C123" s="114" t="s">
        <v>256</v>
      </c>
      <c r="D123" s="115">
        <v>1</v>
      </c>
      <c r="E123" s="55"/>
    </row>
    <row r="124" spans="1:16" ht="20.100000000000001" customHeight="1" x14ac:dyDescent="0.25">
      <c r="A124" s="57"/>
      <c r="B124" s="113" t="s">
        <v>257</v>
      </c>
      <c r="C124" s="114" t="s">
        <v>258</v>
      </c>
      <c r="D124" s="115">
        <v>1</v>
      </c>
      <c r="E124" s="55"/>
    </row>
    <row r="125" spans="1:16" ht="20.100000000000001" customHeight="1" x14ac:dyDescent="0.25">
      <c r="A125" s="57"/>
      <c r="B125" s="113" t="s">
        <v>259</v>
      </c>
      <c r="C125" s="114" t="s">
        <v>260</v>
      </c>
      <c r="D125" s="115">
        <v>1</v>
      </c>
      <c r="E125" s="55"/>
    </row>
    <row r="126" spans="1:16" ht="20.100000000000001" customHeight="1" x14ac:dyDescent="0.25">
      <c r="A126" s="57"/>
      <c r="B126" s="113" t="s">
        <v>261</v>
      </c>
      <c r="C126" s="114" t="s">
        <v>262</v>
      </c>
      <c r="D126" s="115">
        <v>1</v>
      </c>
      <c r="E126" s="55"/>
    </row>
    <row r="127" spans="1:16" ht="20.100000000000001" customHeight="1" x14ac:dyDescent="0.25">
      <c r="A127" s="57"/>
      <c r="B127" s="113" t="s">
        <v>263</v>
      </c>
      <c r="C127" s="114" t="s">
        <v>264</v>
      </c>
      <c r="D127" s="115">
        <v>1</v>
      </c>
      <c r="E127" s="55"/>
    </row>
    <row r="128" spans="1:16" ht="20.100000000000001" customHeight="1" x14ac:dyDescent="0.25">
      <c r="A128" s="57"/>
      <c r="B128" s="113" t="s">
        <v>265</v>
      </c>
      <c r="C128" s="114" t="s">
        <v>266</v>
      </c>
      <c r="D128" s="115">
        <v>1</v>
      </c>
      <c r="E128" s="55"/>
    </row>
    <row r="129" spans="1:7" ht="20.100000000000001" customHeight="1" x14ac:dyDescent="0.25">
      <c r="A129" s="57"/>
      <c r="B129" s="113" t="s">
        <v>267</v>
      </c>
      <c r="C129" s="114" t="s">
        <v>268</v>
      </c>
      <c r="D129" s="115">
        <v>1</v>
      </c>
      <c r="E129" s="55"/>
    </row>
    <row r="130" spans="1:7" ht="20.100000000000001" customHeight="1" x14ac:dyDescent="0.25">
      <c r="A130" s="57"/>
      <c r="B130" s="113" t="s">
        <v>269</v>
      </c>
      <c r="C130" s="114" t="s">
        <v>270</v>
      </c>
      <c r="D130" s="115">
        <v>1</v>
      </c>
      <c r="E130" s="55"/>
    </row>
    <row r="131" spans="1:7" ht="20.100000000000001" customHeight="1" x14ac:dyDescent="0.25">
      <c r="A131" s="57"/>
      <c r="B131" s="113" t="s">
        <v>271</v>
      </c>
      <c r="C131" s="114" t="s">
        <v>272</v>
      </c>
      <c r="D131" s="115">
        <v>1</v>
      </c>
      <c r="E131" s="55"/>
    </row>
    <row r="132" spans="1:7" ht="20.100000000000001" customHeight="1" x14ac:dyDescent="0.25">
      <c r="A132" s="57"/>
      <c r="B132" s="113" t="s">
        <v>273</v>
      </c>
      <c r="C132" s="114" t="s">
        <v>274</v>
      </c>
      <c r="D132" s="115">
        <v>1</v>
      </c>
      <c r="E132" s="55"/>
    </row>
    <row r="133" spans="1:7" ht="20.100000000000001" customHeight="1" x14ac:dyDescent="0.25">
      <c r="A133" s="57"/>
      <c r="B133" s="113" t="s">
        <v>275</v>
      </c>
      <c r="C133" s="114" t="s">
        <v>276</v>
      </c>
      <c r="D133" s="115">
        <v>7</v>
      </c>
      <c r="E133" s="55"/>
    </row>
    <row r="134" spans="1:7" ht="20.100000000000001" customHeight="1" x14ac:dyDescent="0.25">
      <c r="A134" s="57"/>
      <c r="B134" s="113" t="s">
        <v>275</v>
      </c>
      <c r="C134" s="114" t="s">
        <v>277</v>
      </c>
      <c r="D134" s="115">
        <v>6</v>
      </c>
      <c r="E134" s="55"/>
    </row>
    <row r="135" spans="1:7" ht="20.100000000000001" customHeight="1" x14ac:dyDescent="0.25">
      <c r="A135" s="57"/>
      <c r="B135" s="113"/>
      <c r="C135" s="114" t="s">
        <v>278</v>
      </c>
      <c r="D135" s="115">
        <v>1</v>
      </c>
      <c r="E135" s="55"/>
    </row>
    <row r="136" spans="1:7" ht="20.100000000000001" customHeight="1" x14ac:dyDescent="0.25">
      <c r="A136" s="57"/>
      <c r="B136" s="113" t="s">
        <v>279</v>
      </c>
      <c r="C136" s="114" t="s">
        <v>280</v>
      </c>
      <c r="D136" s="115">
        <v>1</v>
      </c>
      <c r="E136" s="55"/>
    </row>
    <row r="137" spans="1:7" ht="20.100000000000001" customHeight="1" x14ac:dyDescent="0.25">
      <c r="A137" s="57"/>
      <c r="B137" s="116"/>
      <c r="C137" s="117"/>
      <c r="D137" s="112">
        <f>SUM(D120:D136)</f>
        <v>28</v>
      </c>
      <c r="E137" s="55"/>
    </row>
    <row r="138" spans="1:7" ht="20.100000000000001" customHeight="1" x14ac:dyDescent="0.25">
      <c r="A138" s="57"/>
      <c r="B138" s="58"/>
      <c r="C138" s="58"/>
      <c r="D138" s="54"/>
      <c r="E138" s="55"/>
    </row>
    <row r="139" spans="1:7" ht="20.100000000000001" customHeight="1" x14ac:dyDescent="0.25">
      <c r="A139" s="57"/>
      <c r="B139" s="83" t="s">
        <v>115</v>
      </c>
      <c r="C139" s="83"/>
      <c r="E139" s="55"/>
      <c r="F139" s="55"/>
      <c r="G139" s="55"/>
    </row>
    <row r="140" spans="1:7" ht="20.100000000000001" customHeight="1" x14ac:dyDescent="0.25">
      <c r="A140" s="57"/>
      <c r="B140" s="62" t="s">
        <v>116</v>
      </c>
      <c r="C140" s="106" t="s">
        <v>117</v>
      </c>
      <c r="E140" s="55"/>
      <c r="F140" s="55"/>
      <c r="G140" s="55"/>
    </row>
    <row r="141" spans="1:7" ht="20.100000000000001" customHeight="1" x14ac:dyDescent="0.25">
      <c r="A141" s="57"/>
      <c r="B141" s="63">
        <v>2</v>
      </c>
      <c r="C141" s="107" t="s">
        <v>118</v>
      </c>
      <c r="E141" s="55"/>
      <c r="F141" s="55"/>
      <c r="G141" s="55"/>
    </row>
    <row r="142" spans="1:7" ht="20.100000000000001" customHeight="1" x14ac:dyDescent="0.25">
      <c r="A142" s="57"/>
      <c r="B142" s="63">
        <v>1</v>
      </c>
      <c r="C142" s="107" t="s">
        <v>119</v>
      </c>
      <c r="E142" s="55"/>
      <c r="F142" s="55"/>
      <c r="G142" s="55"/>
    </row>
    <row r="143" spans="1:7" ht="20.100000000000001" customHeight="1" x14ac:dyDescent="0.25">
      <c r="A143" s="57"/>
      <c r="B143" s="63">
        <v>1</v>
      </c>
      <c r="C143" s="107" t="s">
        <v>120</v>
      </c>
      <c r="E143" s="55"/>
      <c r="F143" s="55"/>
      <c r="G143" s="55"/>
    </row>
    <row r="144" spans="1:7" ht="20.100000000000001" customHeight="1" x14ac:dyDescent="0.25">
      <c r="A144" s="57"/>
      <c r="B144" s="62">
        <f>SUM(B141:B143)</f>
        <v>4</v>
      </c>
      <c r="C144" s="107"/>
      <c r="E144" s="55"/>
      <c r="F144" s="55"/>
      <c r="G144" s="55"/>
    </row>
    <row r="145" spans="1:7" ht="20.100000000000001" customHeight="1" x14ac:dyDescent="0.25">
      <c r="A145" s="57"/>
      <c r="B145" s="63"/>
      <c r="C145" s="107"/>
      <c r="E145" s="55"/>
      <c r="F145" s="55"/>
      <c r="G145" s="55"/>
    </row>
    <row r="146" spans="1:7" ht="20.100000000000001" customHeight="1" x14ac:dyDescent="0.25">
      <c r="A146" s="57"/>
      <c r="B146" s="63"/>
      <c r="C146" s="108" t="s">
        <v>121</v>
      </c>
      <c r="E146" s="55"/>
      <c r="F146" s="55"/>
      <c r="G146" s="55"/>
    </row>
    <row r="147" spans="1:7" ht="20.100000000000001" customHeight="1" x14ac:dyDescent="0.25">
      <c r="A147" s="57"/>
      <c r="B147" s="63">
        <v>1</v>
      </c>
      <c r="C147" s="107" t="s">
        <v>122</v>
      </c>
      <c r="E147" s="55"/>
      <c r="F147" s="55"/>
      <c r="G147" s="55"/>
    </row>
    <row r="148" spans="1:7" ht="20.100000000000001" customHeight="1" x14ac:dyDescent="0.25">
      <c r="A148" s="57"/>
      <c r="B148" s="63">
        <v>1</v>
      </c>
      <c r="C148" s="107" t="s">
        <v>123</v>
      </c>
      <c r="E148" s="55"/>
      <c r="F148" s="55"/>
      <c r="G148" s="55"/>
    </row>
    <row r="149" spans="1:7" ht="20.100000000000001" customHeight="1" x14ac:dyDescent="0.25">
      <c r="A149" s="57"/>
      <c r="B149" s="63">
        <v>1</v>
      </c>
      <c r="C149" s="107" t="s">
        <v>124</v>
      </c>
      <c r="E149" s="55"/>
      <c r="F149" s="55"/>
      <c r="G149" s="55"/>
    </row>
    <row r="150" spans="1:7" ht="20.100000000000001" customHeight="1" x14ac:dyDescent="0.25">
      <c r="A150" s="57"/>
      <c r="B150" s="63">
        <v>1</v>
      </c>
      <c r="C150" s="107" t="s">
        <v>125</v>
      </c>
      <c r="E150" s="55"/>
      <c r="F150" s="55"/>
      <c r="G150" s="55"/>
    </row>
    <row r="151" spans="1:7" ht="20.100000000000001" customHeight="1" x14ac:dyDescent="0.25">
      <c r="A151" s="57"/>
      <c r="B151" s="63">
        <v>1</v>
      </c>
      <c r="C151" s="107" t="s">
        <v>126</v>
      </c>
      <c r="E151" s="55"/>
      <c r="F151" s="55"/>
      <c r="G151" s="55"/>
    </row>
    <row r="152" spans="1:7" ht="20.100000000000001" customHeight="1" x14ac:dyDescent="0.25">
      <c r="A152" s="57"/>
      <c r="B152" s="63">
        <v>5</v>
      </c>
      <c r="C152" s="107" t="s">
        <v>127</v>
      </c>
      <c r="E152" s="55"/>
      <c r="F152" s="55"/>
      <c r="G152" s="55"/>
    </row>
    <row r="153" spans="1:7" ht="20.100000000000001" customHeight="1" x14ac:dyDescent="0.25">
      <c r="A153" s="57"/>
      <c r="B153" s="62">
        <f>SUM(B147:B152)</f>
        <v>10</v>
      </c>
      <c r="C153" s="107"/>
      <c r="E153" s="55"/>
      <c r="F153" s="55"/>
      <c r="G153" s="55"/>
    </row>
    <row r="154" spans="1:7" ht="20.100000000000001" customHeight="1" x14ac:dyDescent="0.25">
      <c r="A154" s="57"/>
      <c r="B154" s="63"/>
      <c r="C154" s="107"/>
      <c r="E154" s="55"/>
      <c r="F154" s="55"/>
      <c r="G154" s="55"/>
    </row>
    <row r="155" spans="1:7" ht="20.100000000000001" customHeight="1" x14ac:dyDescent="0.25">
      <c r="A155" s="57"/>
      <c r="B155" s="63"/>
      <c r="C155" s="108" t="s">
        <v>128</v>
      </c>
      <c r="E155" s="55"/>
      <c r="F155" s="55"/>
      <c r="G155" s="55"/>
    </row>
    <row r="156" spans="1:7" ht="20.100000000000001" customHeight="1" x14ac:dyDescent="0.25">
      <c r="A156" s="57"/>
      <c r="B156" s="63">
        <v>1</v>
      </c>
      <c r="C156" s="107" t="s">
        <v>122</v>
      </c>
      <c r="E156" s="55"/>
      <c r="F156" s="55"/>
      <c r="G156" s="55"/>
    </row>
    <row r="157" spans="1:7" ht="20.100000000000001" customHeight="1" x14ac:dyDescent="0.25">
      <c r="A157" s="57"/>
      <c r="B157" s="63">
        <v>1</v>
      </c>
      <c r="C157" s="107" t="s">
        <v>123</v>
      </c>
      <c r="E157" s="55"/>
      <c r="F157" s="55"/>
      <c r="G157" s="55"/>
    </row>
    <row r="158" spans="1:7" ht="20.100000000000001" customHeight="1" x14ac:dyDescent="0.25">
      <c r="A158" s="57"/>
      <c r="B158" s="63">
        <v>1</v>
      </c>
      <c r="C158" s="107" t="s">
        <v>124</v>
      </c>
      <c r="E158" s="55"/>
      <c r="F158" s="55"/>
      <c r="G158" s="55"/>
    </row>
    <row r="159" spans="1:7" ht="20.100000000000001" customHeight="1" x14ac:dyDescent="0.25">
      <c r="A159" s="57"/>
      <c r="B159" s="63">
        <v>1</v>
      </c>
      <c r="C159" s="107" t="s">
        <v>125</v>
      </c>
      <c r="E159" s="55"/>
      <c r="F159" s="55"/>
      <c r="G159" s="55"/>
    </row>
    <row r="160" spans="1:7" ht="20.100000000000001" customHeight="1" x14ac:dyDescent="0.25">
      <c r="A160" s="57"/>
      <c r="B160" s="63">
        <v>1</v>
      </c>
      <c r="C160" s="107" t="s">
        <v>126</v>
      </c>
      <c r="E160" s="55"/>
      <c r="F160" s="55"/>
      <c r="G160" s="55"/>
    </row>
    <row r="161" spans="1:7" ht="20.100000000000001" customHeight="1" x14ac:dyDescent="0.25">
      <c r="A161" s="57"/>
      <c r="B161" s="63">
        <v>5</v>
      </c>
      <c r="C161" s="107" t="s">
        <v>127</v>
      </c>
      <c r="E161" s="55"/>
      <c r="F161" s="55"/>
      <c r="G161" s="55"/>
    </row>
    <row r="162" spans="1:7" ht="20.100000000000001" customHeight="1" x14ac:dyDescent="0.25">
      <c r="A162" s="57"/>
      <c r="B162" s="62">
        <f>SUM(B156:B161)</f>
        <v>10</v>
      </c>
      <c r="C162" s="107"/>
      <c r="E162" s="55"/>
      <c r="F162" s="55"/>
      <c r="G162" s="55"/>
    </row>
    <row r="163" spans="1:7" ht="20.100000000000001" customHeight="1" x14ac:dyDescent="0.25">
      <c r="A163" s="57"/>
      <c r="B163" s="63"/>
      <c r="C163" s="107"/>
      <c r="E163" s="55"/>
      <c r="F163" s="55"/>
      <c r="G163" s="55"/>
    </row>
    <row r="164" spans="1:7" ht="20.100000000000001" customHeight="1" x14ac:dyDescent="0.25">
      <c r="A164" s="57"/>
      <c r="B164" s="63"/>
      <c r="C164" s="108" t="s">
        <v>129</v>
      </c>
      <c r="E164" s="55"/>
      <c r="F164" s="55"/>
      <c r="G164" s="55"/>
    </row>
    <row r="165" spans="1:7" ht="20.100000000000001" customHeight="1" x14ac:dyDescent="0.25">
      <c r="A165" s="57"/>
      <c r="B165" s="63">
        <v>1</v>
      </c>
      <c r="C165" s="107" t="s">
        <v>122</v>
      </c>
      <c r="E165" s="55"/>
      <c r="F165" s="55"/>
      <c r="G165" s="55"/>
    </row>
    <row r="166" spans="1:7" ht="20.100000000000001" customHeight="1" x14ac:dyDescent="0.25">
      <c r="A166" s="57"/>
      <c r="B166" s="63">
        <v>1</v>
      </c>
      <c r="C166" s="107" t="s">
        <v>123</v>
      </c>
      <c r="E166" s="55"/>
      <c r="F166" s="55"/>
      <c r="G166" s="55"/>
    </row>
    <row r="167" spans="1:7" ht="20.100000000000001" customHeight="1" x14ac:dyDescent="0.25">
      <c r="A167" s="57"/>
      <c r="B167" s="63">
        <v>1</v>
      </c>
      <c r="C167" s="107" t="s">
        <v>124</v>
      </c>
      <c r="E167" s="55"/>
      <c r="F167" s="55"/>
      <c r="G167" s="55"/>
    </row>
    <row r="168" spans="1:7" ht="20.100000000000001" customHeight="1" x14ac:dyDescent="0.25">
      <c r="A168" s="57"/>
      <c r="B168" s="63">
        <v>1</v>
      </c>
      <c r="C168" s="107" t="s">
        <v>125</v>
      </c>
      <c r="E168" s="55"/>
      <c r="F168" s="55"/>
      <c r="G168" s="55"/>
    </row>
    <row r="169" spans="1:7" ht="20.100000000000001" customHeight="1" x14ac:dyDescent="0.25">
      <c r="A169" s="57"/>
      <c r="B169" s="63">
        <v>1</v>
      </c>
      <c r="C169" s="107" t="s">
        <v>126</v>
      </c>
      <c r="E169" s="55"/>
      <c r="F169" s="55"/>
      <c r="G169" s="55"/>
    </row>
    <row r="170" spans="1:7" ht="20.100000000000001" customHeight="1" x14ac:dyDescent="0.25">
      <c r="A170" s="57"/>
      <c r="B170" s="64">
        <v>5</v>
      </c>
      <c r="C170" s="107" t="s">
        <v>127</v>
      </c>
      <c r="E170" s="55"/>
      <c r="F170" s="55"/>
      <c r="G170" s="55"/>
    </row>
    <row r="171" spans="1:7" ht="20.100000000000001" customHeight="1" x14ac:dyDescent="0.25">
      <c r="A171" s="57"/>
      <c r="B171" s="65">
        <f>SUM(B165:B170)</f>
        <v>10</v>
      </c>
      <c r="C171" s="107"/>
      <c r="E171" s="55"/>
      <c r="F171" s="55"/>
      <c r="G171" s="55"/>
    </row>
    <row r="172" spans="1:7" ht="20.100000000000001" customHeight="1" x14ac:dyDescent="0.25">
      <c r="A172" s="57"/>
      <c r="B172" s="61"/>
      <c r="C172" s="60"/>
      <c r="E172" s="55"/>
      <c r="F172" s="55"/>
      <c r="G172" s="55"/>
    </row>
    <row r="173" spans="1:7" ht="20.100000000000001" customHeight="1" x14ac:dyDescent="0.25">
      <c r="A173" s="54"/>
      <c r="B173" s="59"/>
      <c r="C173" s="60"/>
      <c r="E173" s="66"/>
      <c r="F173" s="55"/>
      <c r="G173" s="55"/>
    </row>
    <row r="174" spans="1:7" ht="20.100000000000001" customHeight="1" x14ac:dyDescent="0.25">
      <c r="A174" s="67"/>
      <c r="B174" s="59">
        <v>1</v>
      </c>
      <c r="C174" s="60" t="s">
        <v>130</v>
      </c>
      <c r="E174" s="66"/>
      <c r="F174" s="55"/>
      <c r="G174" s="55"/>
    </row>
    <row r="175" spans="1:7" ht="20.100000000000001" customHeight="1" x14ac:dyDescent="0.25">
      <c r="A175" s="67"/>
      <c r="B175" s="59">
        <v>3</v>
      </c>
      <c r="C175" s="60" t="s">
        <v>131</v>
      </c>
      <c r="E175" s="66"/>
      <c r="F175" s="55"/>
      <c r="G175" s="55"/>
    </row>
    <row r="176" spans="1:7" ht="20.100000000000001" customHeight="1" x14ac:dyDescent="0.25">
      <c r="A176" s="67"/>
      <c r="B176" s="59">
        <v>1</v>
      </c>
      <c r="C176" s="68" t="s">
        <v>132</v>
      </c>
      <c r="E176" s="66"/>
      <c r="F176" s="55"/>
      <c r="G176" s="55"/>
    </row>
    <row r="177" spans="1:7" ht="20.100000000000001" customHeight="1" x14ac:dyDescent="0.25">
      <c r="A177" s="69"/>
      <c r="B177" s="59">
        <v>1</v>
      </c>
      <c r="C177" s="68" t="s">
        <v>133</v>
      </c>
      <c r="E177" s="66"/>
      <c r="F177" s="55"/>
      <c r="G177" s="55"/>
    </row>
    <row r="178" spans="1:7" ht="20.100000000000001" customHeight="1" x14ac:dyDescent="0.25">
      <c r="A178" s="69"/>
      <c r="B178" s="59">
        <v>1</v>
      </c>
      <c r="C178" s="68" t="s">
        <v>134</v>
      </c>
      <c r="D178" s="70"/>
      <c r="E178" s="66"/>
      <c r="F178" s="55"/>
      <c r="G178" s="55"/>
    </row>
    <row r="179" spans="1:7" ht="20.100000000000001" customHeight="1" x14ac:dyDescent="0.25">
      <c r="A179" s="69"/>
      <c r="B179" s="59">
        <v>2</v>
      </c>
      <c r="C179" s="68" t="s">
        <v>135</v>
      </c>
      <c r="D179" s="70"/>
      <c r="E179" s="66"/>
      <c r="F179" s="55"/>
      <c r="G179" s="55"/>
    </row>
    <row r="180" spans="1:7" ht="20.100000000000001" customHeight="1" x14ac:dyDescent="0.25">
      <c r="A180" s="69"/>
      <c r="B180" s="59">
        <v>1</v>
      </c>
      <c r="C180" s="68" t="s">
        <v>136</v>
      </c>
      <c r="D180" s="70"/>
      <c r="E180" s="66"/>
      <c r="F180" s="55"/>
      <c r="G180" s="55"/>
    </row>
    <row r="181" spans="1:7" ht="20.100000000000001" customHeight="1" x14ac:dyDescent="0.25">
      <c r="A181" s="69"/>
      <c r="B181" s="40">
        <f>SUM(B174:B180)</f>
        <v>10</v>
      </c>
      <c r="C181" s="109"/>
      <c r="D181" s="70"/>
      <c r="E181" s="66"/>
      <c r="F181" s="55"/>
      <c r="G181" s="55"/>
    </row>
    <row r="182" spans="1:7" ht="20.100000000000001" customHeight="1" x14ac:dyDescent="0.25">
      <c r="A182" s="69"/>
      <c r="B182" s="71"/>
      <c r="D182" s="70"/>
      <c r="E182" s="66"/>
      <c r="F182" s="55"/>
      <c r="G182" s="55"/>
    </row>
    <row r="183" spans="1:7" ht="20.100000000000001" customHeight="1" x14ac:dyDescent="0.25">
      <c r="A183" s="69"/>
      <c r="B183" s="71" t="s">
        <v>137</v>
      </c>
      <c r="C183" s="72" t="s">
        <v>138</v>
      </c>
      <c r="E183" s="73"/>
      <c r="G183" s="55"/>
    </row>
    <row r="184" spans="1:7" ht="20.100000000000001" customHeight="1" x14ac:dyDescent="0.25">
      <c r="A184" s="69"/>
      <c r="B184" s="55"/>
      <c r="C184" s="72" t="s">
        <v>139</v>
      </c>
      <c r="E184" s="34"/>
      <c r="G184" s="55"/>
    </row>
    <row r="185" spans="1:7" ht="20.100000000000001" customHeight="1" x14ac:dyDescent="0.25">
      <c r="A185" s="69"/>
      <c r="B185" s="55"/>
      <c r="C185" s="72" t="s">
        <v>140</v>
      </c>
      <c r="E185" s="34"/>
      <c r="G185" s="55"/>
    </row>
    <row r="186" spans="1:7" ht="20.100000000000001" customHeight="1" x14ac:dyDescent="0.25">
      <c r="A186" s="69"/>
      <c r="B186" s="71"/>
      <c r="D186" s="70"/>
      <c r="E186" s="66"/>
      <c r="F186" s="55"/>
      <c r="G186" s="55"/>
    </row>
    <row r="187" spans="1:7" ht="20.100000000000001" customHeight="1" x14ac:dyDescent="0.25">
      <c r="A187" s="69"/>
      <c r="B187" s="71"/>
      <c r="D187" s="70"/>
      <c r="E187" s="66"/>
      <c r="F187" s="55"/>
      <c r="G187" s="55"/>
    </row>
    <row r="188" spans="1:7" ht="20.100000000000001" customHeight="1" x14ac:dyDescent="0.25">
      <c r="A188" s="69"/>
      <c r="B188" s="74"/>
      <c r="C188" s="75"/>
      <c r="D188" s="70"/>
      <c r="E188" s="66"/>
      <c r="F188" s="55"/>
      <c r="G188" s="55"/>
    </row>
    <row r="189" spans="1:7" ht="20.100000000000001" customHeight="1" x14ac:dyDescent="0.2">
      <c r="A189" s="69"/>
      <c r="B189" s="76"/>
      <c r="C189" s="77"/>
      <c r="D189" s="29"/>
      <c r="E189" s="29"/>
    </row>
    <row r="190" spans="1:7" ht="20.100000000000001" customHeight="1" thickBot="1" x14ac:dyDescent="0.3">
      <c r="A190" s="78" t="s">
        <v>141</v>
      </c>
      <c r="B190" s="79"/>
      <c r="C190" s="79"/>
      <c r="E190" s="34"/>
    </row>
    <row r="191" spans="1:7" ht="20.100000000000001" customHeight="1" x14ac:dyDescent="0.25">
      <c r="A191" s="78"/>
      <c r="B191" s="78"/>
      <c r="C191" s="78"/>
      <c r="E191" s="34"/>
    </row>
    <row r="192" spans="1:7" ht="20.100000000000001" customHeight="1" x14ac:dyDescent="0.25">
      <c r="A192" s="78"/>
      <c r="B192" s="78"/>
      <c r="C192" s="78"/>
      <c r="E192" s="34"/>
    </row>
    <row r="193" spans="1:6" ht="20.100000000000001" customHeight="1" x14ac:dyDescent="0.25">
      <c r="A193" s="78"/>
      <c r="B193" s="78"/>
      <c r="C193" s="78"/>
      <c r="D193" s="24"/>
      <c r="E193" s="78"/>
    </row>
    <row r="194" spans="1:6" ht="20.100000000000001" customHeight="1" thickBot="1" x14ac:dyDescent="0.3">
      <c r="A194" s="78" t="s">
        <v>142</v>
      </c>
      <c r="B194" s="79"/>
      <c r="C194" s="79"/>
      <c r="E194" s="34"/>
      <c r="F194" s="34"/>
    </row>
    <row r="195" spans="1:6" ht="20.100000000000001" customHeight="1" x14ac:dyDescent="0.25">
      <c r="A195" s="78"/>
      <c r="B195" s="78"/>
      <c r="C195" s="78"/>
      <c r="D195" s="24"/>
      <c r="E195" s="34"/>
      <c r="F195" s="34"/>
    </row>
    <row r="196" spans="1:6" ht="20.100000000000001" customHeight="1" x14ac:dyDescent="0.25">
      <c r="A196"/>
      <c r="B196"/>
      <c r="C196"/>
      <c r="E196" s="34"/>
      <c r="F196" s="34"/>
    </row>
    <row r="197" spans="1:6" ht="20.100000000000001" customHeight="1" x14ac:dyDescent="0.25">
      <c r="A197"/>
      <c r="B197"/>
      <c r="C197"/>
      <c r="E197" s="34"/>
      <c r="F197" s="34"/>
    </row>
    <row r="198" spans="1:6" ht="20.100000000000001" customHeight="1" thickBot="1" x14ac:dyDescent="0.3">
      <c r="A198" s="78" t="s">
        <v>143</v>
      </c>
      <c r="B198" s="79"/>
      <c r="C198" s="79"/>
      <c r="E198" s="34"/>
      <c r="F198" s="34"/>
    </row>
    <row r="199" spans="1:6" ht="20.100000000000001" customHeight="1" x14ac:dyDescent="0.25">
      <c r="A199" s="78"/>
      <c r="B199" s="78"/>
      <c r="C199" s="78"/>
      <c r="E199" s="34"/>
      <c r="F199" s="34"/>
    </row>
    <row r="200" spans="1:6" ht="20.100000000000001" customHeight="1" x14ac:dyDescent="0.25">
      <c r="A200" s="78"/>
      <c r="B200" s="78"/>
      <c r="C200" s="78"/>
      <c r="E200" s="34"/>
      <c r="F200" s="34"/>
    </row>
    <row r="201" spans="1:6" ht="20.100000000000001" customHeight="1" x14ac:dyDescent="0.2">
      <c r="A201" s="80"/>
      <c r="B201" s="80"/>
      <c r="C201" s="77"/>
    </row>
    <row r="202" spans="1:6" ht="20.100000000000001" customHeight="1" thickBot="1" x14ac:dyDescent="0.3">
      <c r="A202" s="78" t="s">
        <v>144</v>
      </c>
      <c r="B202" s="79"/>
      <c r="C202" s="79"/>
    </row>
    <row r="203" spans="1:6" ht="20.100000000000001" customHeight="1" x14ac:dyDescent="0.2">
      <c r="A203" s="81"/>
      <c r="B203" s="80"/>
      <c r="C203" s="77"/>
    </row>
    <row r="206" spans="1:6" ht="20.100000000000001" customHeight="1" thickBot="1" x14ac:dyDescent="0.25">
      <c r="A206" s="14" t="s">
        <v>145</v>
      </c>
      <c r="B206" s="82"/>
      <c r="C206" s="82"/>
    </row>
  </sheetData>
  <mergeCells count="8">
    <mergeCell ref="B139:C139"/>
    <mergeCell ref="A2:G2"/>
    <mergeCell ref="A3:G3"/>
    <mergeCell ref="A4:G4"/>
    <mergeCell ref="O4:P5"/>
    <mergeCell ref="A18:B18"/>
    <mergeCell ref="B118:D118"/>
    <mergeCell ref="B137:C137"/>
  </mergeCells>
  <pageMargins left="0.70866141732283472" right="0.31496062992125984" top="0.35433070866141736" bottom="0.59055118110236227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2023-01-18T22:32:16Z</cp:lastPrinted>
  <dcterms:created xsi:type="dcterms:W3CDTF">2023-01-09T13:08:55Z</dcterms:created>
  <dcterms:modified xsi:type="dcterms:W3CDTF">2023-01-18T22:40:48Z</dcterms:modified>
</cp:coreProperties>
</file>