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W:\CLINICA SAINT JOSEPH\"/>
    </mc:Choice>
  </mc:AlternateContent>
  <xr:revisionPtr revIDLastSave="0" documentId="13_ncr:1_{C59A0B6B-1A00-4B06-907C-A17283FAAEE4}" xr6:coauthVersionLast="47" xr6:coauthVersionMax="47" xr10:uidLastSave="{00000000-0000-0000-0000-000000000000}"/>
  <bookViews>
    <workbookView xWindow="-120" yWindow="-120" windowWidth="29040" windowHeight="15840" activeTab="1" xr2:uid="{65595566-47E8-4A43-A7F2-507889B03EA5}"/>
  </bookViews>
  <sheets>
    <sheet name="INQUIORT" sheetId="6" r:id="rId1"/>
    <sheet name="Hoja1" sheetId="7" r:id="rId2"/>
  </sheets>
  <externalReferences>
    <externalReference r:id="rId3"/>
  </externalReferences>
  <definedNames>
    <definedName name="_xlnm.Print_Area" localSheetId="1">Hoja1!$A$1:$H$56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" i="7" l="1"/>
  <c r="G30" i="7"/>
  <c r="D52" i="6"/>
  <c r="G50" i="6"/>
  <c r="G48" i="6"/>
  <c r="G31" i="7" l="1"/>
  <c r="G32" i="7" s="1"/>
  <c r="B115" i="6"/>
  <c r="B106" i="6"/>
  <c r="B97" i="6"/>
  <c r="B88" i="6"/>
  <c r="B79" i="6"/>
  <c r="D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1" i="6"/>
  <c r="G49" i="6"/>
  <c r="G47" i="6"/>
  <c r="G46" i="6"/>
  <c r="G45" i="6"/>
  <c r="G44" i="6"/>
  <c r="G43" i="6"/>
  <c r="G42" i="6"/>
  <c r="G41" i="6"/>
  <c r="G40" i="6"/>
  <c r="G39" i="6"/>
  <c r="G38" i="6"/>
  <c r="D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C7" i="6"/>
  <c r="G69" i="6" l="1"/>
  <c r="G70" i="6"/>
  <c r="G71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D9CA9FD-3A29-4F55-A68F-CC670552171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250DD97-A3D5-4799-9C6C-F0BB78DBA35C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1F07AC39-1C29-460F-A078-069028366C9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ADC2E3DA-AA26-44B0-A471-DB912A1960F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<sst xmlns="http://schemas.openxmlformats.org/spreadsheetml/2006/main" count="258" uniqueCount="218">
  <si>
    <t>INSUMOS QUIRURGICOS ORTOMACX INQUIORT S.A.</t>
  </si>
  <si>
    <t>RUC: 0993007803001</t>
  </si>
  <si>
    <t>CANT.</t>
  </si>
  <si>
    <t>PRECIO UNITARIO</t>
  </si>
  <si>
    <t>PRECIO TOTAL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</si>
  <si>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</si>
  <si>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</si>
  <si>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</si>
  <si>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</si>
  <si>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</si>
  <si>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</si>
  <si>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</si>
  <si>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</si>
  <si>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</si>
  <si>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</si>
  <si>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</si>
  <si>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</si>
  <si>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</si>
  <si>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</si>
  <si>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</si>
  <si>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</si>
  <si>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</si>
  <si>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</si>
  <si>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</si>
  <si>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</si>
  <si>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</si>
  <si>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</si>
  <si>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</si>
  <si>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</si>
  <si>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</si>
  <si>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</si>
  <si>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</si>
  <si>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</si>
  <si>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</si>
  <si>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</si>
  <si>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</si>
  <si>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</si>
  <si>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</si>
  <si>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</si>
  <si>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</si>
  <si>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</si>
  <si>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</si>
  <si>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</si>
  <si>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T52074045</t>
  </si>
  <si>
    <t>ATORNILLADORES ANCLAJE RAPIDO VERDE</t>
  </si>
  <si>
    <t>PINZA REDUCTORA DE PUNTAS</t>
  </si>
  <si>
    <t xml:space="preserve">MEDIDOR DE GUIA </t>
  </si>
  <si>
    <t>SET DE AUTOCOMPRESION 2.5 FUCSIA</t>
  </si>
  <si>
    <t>SET DE AUTOCOMPRESION 3.5 AZUL</t>
  </si>
  <si>
    <t>SET DE AUTOCOMPRESION 4.0 GRIS</t>
  </si>
  <si>
    <t xml:space="preserve">BROCA CANULADA PARA CUERPO </t>
  </si>
  <si>
    <t xml:space="preserve">BROCA CANULADA PARA CABEZA </t>
  </si>
  <si>
    <t xml:space="preserve">ANCLAJE RAPIDO </t>
  </si>
  <si>
    <t xml:space="preserve">ANCLAJE RAPIDO CANULADO </t>
  </si>
  <si>
    <t xml:space="preserve">GUIA DE PIN </t>
  </si>
  <si>
    <t xml:space="preserve">PIN GUIA </t>
  </si>
  <si>
    <t>T52072530</t>
  </si>
  <si>
    <t>T52073540</t>
  </si>
  <si>
    <t>T52074050</t>
  </si>
  <si>
    <t>COD. ARTICULO</t>
  </si>
  <si>
    <t xml:space="preserve">DESCRIPCION ARTICULO 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</si>
  <si>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</si>
  <si>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</si>
  <si>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</si>
  <si>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</si>
  <si>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</si>
  <si>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</si>
  <si>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</si>
  <si>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</si>
  <si>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</si>
  <si>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</si>
  <si>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</si>
  <si>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</si>
  <si>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DESCARGO</t>
  </si>
  <si>
    <t>ENTREGADO POR:</t>
  </si>
  <si>
    <t>VENTA -CIRUGÍA</t>
  </si>
  <si>
    <t>No. IDENTIFICACION</t>
  </si>
  <si>
    <t>Lote</t>
  </si>
  <si>
    <t>Subtotal</t>
  </si>
  <si>
    <t>12% IVA</t>
  </si>
  <si>
    <t>Total</t>
  </si>
  <si>
    <t>T52073538</t>
  </si>
  <si>
    <t>INSTRUMENTAL ACUTEC 2.5/3.5/4.0</t>
  </si>
  <si>
    <t>CANTIDAD</t>
  </si>
  <si>
    <t>DESCRIPCION</t>
  </si>
  <si>
    <t>MOTOR AESCULAP</t>
  </si>
  <si>
    <t>ADAPTADORES ANCLAJE RAPIDO</t>
  </si>
  <si>
    <t>LLAVE JACOBS</t>
  </si>
  <si>
    <t>PROLONGADOR CLAVOS KIRSCHNER</t>
  </si>
  <si>
    <t>INTERCAMBIADOR DE BATERIA</t>
  </si>
  <si>
    <t>BATERIAS # 1 # 2</t>
  </si>
  <si>
    <t xml:space="preserve">TORNILLO DE COMPRESION ACUTEC™ 2.5*8mm TITANIO </t>
  </si>
  <si>
    <t xml:space="preserve">TORNILLO DE COMPRESION ACUTEC™ 2.5*9mm TITANIO </t>
  </si>
  <si>
    <t xml:space="preserve">TORNILLO DE COMPRESION ACUTEC™ 2.5*10mm TITANIO </t>
  </si>
  <si>
    <t xml:space="preserve">TORNILLO DE COMPRESION ACUTEC™ 2.5*11mm TITANIO </t>
  </si>
  <si>
    <t xml:space="preserve">TORNILLO DE COMPRESION ACUTEC™ 2.5*12mm TITANIO </t>
  </si>
  <si>
    <t xml:space="preserve">TORNILLO DE COMPRESION ACUTEC™ 2.5*13mm TITANIO </t>
  </si>
  <si>
    <t xml:space="preserve">TORNILLO DE COMPRESION ACUTEC™ 2.5*14mm TITANIO </t>
  </si>
  <si>
    <t xml:space="preserve">TORNILLO DE COMPRESION ACUTEC™ 2.5*16mm TITANIO </t>
  </si>
  <si>
    <t xml:space="preserve">TORNILLO DE COMPRESION ACUTEC™ 2.5*18mm TITANIO </t>
  </si>
  <si>
    <t xml:space="preserve">TORNILLO DE COMPRESION ACUTEC™ 2.5*20mm TITANIO </t>
  </si>
  <si>
    <t xml:space="preserve">TORNILLO DE COMPRESION ACUTEC™ 2.5*22mm TITANIO </t>
  </si>
  <si>
    <t xml:space="preserve">TORNILLO DE COMPRESION ACUTEC™ 2.5*24mm TITANIO </t>
  </si>
  <si>
    <t xml:space="preserve">TORNILLO DE COMPRESION ACUTEC™ 2.5*26mm TITANIO </t>
  </si>
  <si>
    <t xml:space="preserve">TORNILLO DE COMPRESION ACUTEC™ 2.5*28mm TITANIO </t>
  </si>
  <si>
    <t xml:space="preserve">TORNILLO DE COMPRESION ACUTEC™ 2.5*30mm TITANIO </t>
  </si>
  <si>
    <t xml:space="preserve">TORNILLO DE COMPRESION ACUTEC™ 3.5*16mm TITANIO </t>
  </si>
  <si>
    <t xml:space="preserve">TORNILLO DE COMPRESION ACUTEC™ 3.5*18mm TITANIO </t>
  </si>
  <si>
    <t xml:space="preserve">TORNILLO DE COMPRESION ACUTEC™ 3.5*20mm TITANIO </t>
  </si>
  <si>
    <t xml:space="preserve">TORNILLO DE COMPRESION ACUTEC™ 3.5*22mm TITANIO </t>
  </si>
  <si>
    <t xml:space="preserve">TORNILLO DE COMPRESION ACUTEC™ 3.5*24mm TITANIO </t>
  </si>
  <si>
    <t xml:space="preserve">TORNILLO DE COMPRESION ACUTEC™ 3.5*26mm TITANIO </t>
  </si>
  <si>
    <t xml:space="preserve">TORNILLO DE COMPRESION ACUTEC™ 3.5*28mm TITANIO </t>
  </si>
  <si>
    <t xml:space="preserve">TORNILLO DE COMPRESION ACUTEC™ 3.5*30mm TITANIO </t>
  </si>
  <si>
    <t xml:space="preserve">TORNILLO DE COMPRESION ACUTEC™ 3.5*32mm TITANIO </t>
  </si>
  <si>
    <t xml:space="preserve">TORNILLO DE COMPRESION ACUTEC™ 3.5*34mm TITANIO </t>
  </si>
  <si>
    <t xml:space="preserve">TORNILLO DE COMPRESION ACUTEC™ 3.5*36mm TITANIO </t>
  </si>
  <si>
    <t xml:space="preserve">TORNILLO DE COMPRESION ACUTEC™ 3.5*38mm TITANIO </t>
  </si>
  <si>
    <t xml:space="preserve">TORNILLO DE COMPRESION ACUTEC™ 3.5*40mm TITANIO </t>
  </si>
  <si>
    <t xml:space="preserve">TORNILLO DE COMPRESION ACUTEC™ 4.0*16mm TITANIO </t>
  </si>
  <si>
    <t xml:space="preserve">TORNILLO DE COMPRESION ACUTEC™ 4.0*18mm TITANIO </t>
  </si>
  <si>
    <t xml:space="preserve">TORNILLO DE COMPRESION ACUTEC™ 4.0*20mm TITANIO </t>
  </si>
  <si>
    <t xml:space="preserve">TORNILLO DE COMPRESION ACUTEC™ 4.0*22mm TITANIO </t>
  </si>
  <si>
    <t xml:space="preserve">TORNILLO DE COMPRESION ACUTEC™ 4.0*24mm TITANIO </t>
  </si>
  <si>
    <t xml:space="preserve">TORNILLO DE COMPRESION ACUTEC™ 4.0*26mm TITANIO </t>
  </si>
  <si>
    <t xml:space="preserve">TORNILLO DE COMPRESION ACUTEC™ 4.0*28mm TITANIO </t>
  </si>
  <si>
    <t xml:space="preserve">TORNILLO DE COMPRESION ACUTEC™ 4.0*30mm TITANIO </t>
  </si>
  <si>
    <t xml:space="preserve">TORNILLO DE COMPRESION ACUTEC™ 4.0*32mm TITANIO </t>
  </si>
  <si>
    <t xml:space="preserve">TORNILLO DE COMPRESION ACUTEC™ 4.0*34mm TITANIO </t>
  </si>
  <si>
    <t xml:space="preserve">TORNILLO DE COMPRESION ACUTEC™ 4.0*36mm TITANIO </t>
  </si>
  <si>
    <t xml:space="preserve">TORNILLO DE COMPRESION ACUTEC™ 4.0*38mm TITANIO </t>
  </si>
  <si>
    <t xml:space="preserve">TORNILLO DE COMPRESION ACUTEC™ 4.0*40mm TITANIO </t>
  </si>
  <si>
    <t xml:space="preserve">TORNILLO DE COMPRESION ACUTEC™ 4.0*45mm TITANIO </t>
  </si>
  <si>
    <t xml:space="preserve">TORNILLO DE COMPRESION ACUTEC™ 4.0*50mm TITANIO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</si>
  <si>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</si>
  <si>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</si>
  <si>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</si>
  <si>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</si>
  <si>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</si>
  <si>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RECIBIDO POR:</t>
  </si>
  <si>
    <t>INSRUMENTADOR</t>
  </si>
  <si>
    <t>VERIFICADO POR:</t>
  </si>
  <si>
    <t xml:space="preserve">OBERVACIONES </t>
  </si>
  <si>
    <t>2200114713</t>
  </si>
  <si>
    <t>2200116720</t>
  </si>
  <si>
    <t>2200096348</t>
  </si>
  <si>
    <t>2200111426</t>
  </si>
  <si>
    <t>2200110734</t>
  </si>
  <si>
    <t>2200049224</t>
  </si>
  <si>
    <t>2200112526</t>
  </si>
  <si>
    <t>2200136626</t>
  </si>
  <si>
    <t>2200138020</t>
  </si>
  <si>
    <t>2200138022</t>
  </si>
  <si>
    <t>2200112524</t>
  </si>
  <si>
    <t>1800062131</t>
  </si>
  <si>
    <t>2200117726</t>
  </si>
  <si>
    <t>2200110733</t>
  </si>
  <si>
    <t>2200116718</t>
  </si>
  <si>
    <t>2200113453</t>
  </si>
  <si>
    <t>2200113830</t>
  </si>
  <si>
    <t>2200138529</t>
  </si>
  <si>
    <t>2200073799</t>
  </si>
  <si>
    <t>2200020072</t>
  </si>
  <si>
    <t>2200111429</t>
  </si>
  <si>
    <t>2200049221</t>
  </si>
  <si>
    <t>2200109097</t>
  </si>
  <si>
    <t>2200109098</t>
  </si>
  <si>
    <t>2200048793</t>
  </si>
  <si>
    <t>2200040225</t>
  </si>
  <si>
    <t>2200136048</t>
  </si>
  <si>
    <t>2200136049</t>
  </si>
  <si>
    <t>2200136627</t>
  </si>
  <si>
    <t>2200113076</t>
  </si>
  <si>
    <t>2200104643</t>
  </si>
  <si>
    <t>2200113459</t>
  </si>
  <si>
    <t>2200113461</t>
  </si>
  <si>
    <t>2100061358</t>
  </si>
  <si>
    <t>2100087531</t>
  </si>
  <si>
    <t>2200113836</t>
  </si>
  <si>
    <t>2200145913</t>
  </si>
  <si>
    <t>2200117727</t>
  </si>
  <si>
    <t xml:space="preserve">PIN SE SUJECION </t>
  </si>
  <si>
    <t>2200113075</t>
  </si>
  <si>
    <t>REGISTRO DE NOTA DE ENTREGA</t>
  </si>
  <si>
    <t>Código: R-ORT-02</t>
  </si>
  <si>
    <t>VERSION: 01</t>
  </si>
  <si>
    <t>ANEXO AL PROCEDIMIENTO DE DESPACHO</t>
  </si>
  <si>
    <t>Fecha de elaboración:</t>
  </si>
  <si>
    <t xml:space="preserve">Vigente hasta: </t>
  </si>
  <si>
    <t>INSTITUCION/CLINICA/HOSPITAL</t>
  </si>
  <si>
    <t>NOTA</t>
  </si>
  <si>
    <t>INQ</t>
  </si>
  <si>
    <t>GUAYAQUIL</t>
  </si>
  <si>
    <t xml:space="preserve">TIPO DE SEGURO </t>
  </si>
  <si>
    <t xml:space="preserve">IDENTIFICACION DEL PACIENTE </t>
  </si>
  <si>
    <t xml:space="preserve">SUBTOTAL </t>
  </si>
  <si>
    <t>IVA 12%</t>
  </si>
  <si>
    <t>TOTAL</t>
  </si>
  <si>
    <t>CLINICA SAINT JOSEPH</t>
  </si>
  <si>
    <t xml:space="preserve">6:00PM </t>
  </si>
  <si>
    <t xml:space="preserve">DR. MORENO </t>
  </si>
  <si>
    <t>185.765</t>
  </si>
  <si>
    <t>CLAVIJA KIRSCHNER 1.0*250 mm ACERO</t>
  </si>
  <si>
    <t>185.128</t>
  </si>
  <si>
    <t>CLAVIJA KIRSCHNER 1.2*225 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</si>
  <si>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</si>
  <si>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</si>
  <si>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</si>
  <si>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</si>
  <si>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</si>
  <si>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</si>
  <si>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</si>
  <si>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</si>
  <si>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INSTRUMENTAL CERCLAJE # 4</t>
  </si>
  <si>
    <t>CORTADOR</t>
  </si>
  <si>
    <t>PLAYO</t>
  </si>
  <si>
    <t>PASADOR DE ALAMBRE</t>
  </si>
  <si>
    <t>BROCAS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</si>
</sst>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  <numFmt numFmtId="167" formatCode="_-&quot;$&quot;\ * #,##0.00_-;\-&quot;$&quot;\ * #,##0.00_-;_-&quot;$&quot;\ * &quot;-&quot;??_-;_-@_-"/>
    <numFmt numFmtId="168" formatCode="_ &quot;$&quot;* #,##0.00_ ;_ &quot;$&quot;* \-#,##0.00_ ;_ &quot;$&quot;* &quot;-&quot;??_ ;_ @_ "/>
  </numFmts>
  <fonts count="4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6"/>
      <color theme="1"/>
      <name val="Arial"/>
      <family val="2"/>
    </font>
    <font>
      <b/>
      <u/>
      <sz val="16"/>
      <color theme="1"/>
      <name val="Arial"/>
      <family val="2"/>
    </font>
    <font>
      <b/>
      <u/>
      <sz val="16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b/>
      <sz val="16"/>
      <color theme="0"/>
      <name val="Arial"/>
      <family val="2"/>
    </font>
    <font>
      <b/>
      <sz val="16"/>
      <color theme="1"/>
      <name val="Arial"/>
      <family val="2"/>
    </font>
    <font>
      <b/>
      <sz val="16"/>
      <color rgb="FFFF0000"/>
      <name val="Arial"/>
      <family val="2"/>
    </font>
    <font>
      <sz val="16"/>
      <color rgb="FFFF0000"/>
      <name val="Arial"/>
      <family val="2"/>
    </font>
    <font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20"/>
      <color rgb="FF0070C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</cellStyleXfs>
  <cellXfs count="16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6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1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7" borderId="0" xfId="0" applyFont="1" applyFill="1" applyAlignment="1">
      <alignment vertical="center"/>
    </xf>
    <xf numFmtId="166" fontId="8" fillId="0" borderId="1" xfId="0" applyNumberFormat="1" applyFont="1" applyBorder="1" applyAlignment="1">
      <alignment horizontal="left" vertical="center"/>
    </xf>
    <xf numFmtId="0" fontId="7" fillId="6" borderId="1" xfId="0" applyFont="1" applyFill="1" applyBorder="1" applyAlignment="1">
      <alignment vertical="center"/>
    </xf>
    <xf numFmtId="0" fontId="7" fillId="6" borderId="0" xfId="0" applyFont="1" applyFill="1" applyAlignment="1">
      <alignment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vertical="center"/>
    </xf>
    <xf numFmtId="0" fontId="7" fillId="7" borderId="0" xfId="0" applyFont="1" applyFill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8" fillId="0" borderId="0" xfId="0" applyNumberFormat="1" applyFont="1" applyAlignment="1">
      <alignment vertical="center"/>
    </xf>
    <xf numFmtId="0" fontId="8" fillId="0" borderId="1" xfId="0" applyFont="1" applyBorder="1" applyAlignment="1">
      <alignment vertical="center" wrapText="1"/>
    </xf>
    <xf numFmtId="0" fontId="8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8" fillId="0" borderId="1" xfId="0" applyNumberFormat="1" applyFont="1" applyBorder="1" applyAlignment="1">
      <alignment vertical="center"/>
    </xf>
    <xf numFmtId="20" fontId="8" fillId="0" borderId="0" xfId="0" applyNumberFormat="1" applyFont="1" applyAlignment="1">
      <alignment vertical="center"/>
    </xf>
    <xf numFmtId="0" fontId="8" fillId="0" borderId="0" xfId="0" applyFont="1"/>
    <xf numFmtId="0" fontId="5" fillId="0" borderId="0" xfId="0" applyFont="1" applyAlignment="1" applyProtection="1">
      <alignment vertical="top"/>
      <protection locked="0"/>
    </xf>
    <xf numFmtId="0" fontId="8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8" fillId="6" borderId="0" xfId="0" applyFont="1" applyFill="1" applyAlignment="1">
      <alignment horizontal="left" vertical="center"/>
    </xf>
    <xf numFmtId="0" fontId="8" fillId="6" borderId="0" xfId="0" applyFont="1" applyFill="1" applyAlignment="1">
      <alignment vertical="center"/>
    </xf>
    <xf numFmtId="0" fontId="2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12" fillId="0" borderId="0" xfId="0" applyFont="1" applyAlignment="1">
      <alignment horizontal="left" vertical="top"/>
    </xf>
    <xf numFmtId="0" fontId="6" fillId="0" borderId="2" xfId="0" applyFont="1" applyBorder="1" applyAlignment="1">
      <alignment horizontal="center"/>
    </xf>
    <xf numFmtId="0" fontId="12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left"/>
    </xf>
    <xf numFmtId="0" fontId="12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top"/>
    </xf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2" fillId="0" borderId="4" xfId="0" applyFont="1" applyBorder="1"/>
    <xf numFmtId="0" fontId="2" fillId="0" borderId="0" xfId="1" applyFont="1" applyAlignment="1">
      <alignment horizontal="left"/>
    </xf>
    <xf numFmtId="0" fontId="2" fillId="0" borderId="0" xfId="1" applyFont="1" applyAlignment="1">
      <alignment wrapText="1"/>
    </xf>
    <xf numFmtId="0" fontId="5" fillId="0" borderId="4" xfId="0" applyFont="1" applyBorder="1" applyAlignment="1">
      <alignment wrapText="1"/>
    </xf>
    <xf numFmtId="0" fontId="13" fillId="4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 applyProtection="1">
      <alignment horizontal="center" vertical="center" wrapText="1" readingOrder="1"/>
      <protection locked="0"/>
    </xf>
    <xf numFmtId="0" fontId="16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" fontId="14" fillId="0" borderId="0" xfId="0" applyNumberFormat="1" applyFont="1" applyAlignment="1">
      <alignment horizontal="center"/>
    </xf>
    <xf numFmtId="0" fontId="16" fillId="0" borderId="0" xfId="0" applyFont="1"/>
    <xf numFmtId="0" fontId="13" fillId="0" borderId="1" xfId="0" applyFont="1" applyBorder="1" applyAlignment="1">
      <alignment horizontal="right"/>
    </xf>
    <xf numFmtId="165" fontId="14" fillId="0" borderId="1" xfId="2" applyNumberFormat="1" applyFont="1" applyBorder="1"/>
    <xf numFmtId="49" fontId="18" fillId="8" borderId="1" xfId="0" applyNumberFormat="1" applyFont="1" applyFill="1" applyBorder="1" applyAlignment="1">
      <alignment horizontal="center"/>
    </xf>
    <xf numFmtId="0" fontId="19" fillId="0" borderId="1" xfId="0" applyFont="1" applyBorder="1"/>
    <xf numFmtId="165" fontId="19" fillId="0" borderId="1" xfId="0" applyNumberFormat="1" applyFont="1" applyBorder="1" applyAlignment="1">
      <alignment horizontal="right" vertical="center"/>
    </xf>
    <xf numFmtId="165" fontId="18" fillId="0" borderId="1" xfId="2" applyNumberFormat="1" applyFont="1" applyBorder="1" applyAlignment="1">
      <alignment horizontal="right"/>
    </xf>
    <xf numFmtId="49" fontId="18" fillId="6" borderId="1" xfId="0" applyNumberFormat="1" applyFont="1" applyFill="1" applyBorder="1" applyAlignment="1">
      <alignment horizontal="center"/>
    </xf>
    <xf numFmtId="1" fontId="18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0" fillId="2" borderId="1" xfId="0" applyNumberFormat="1" applyFont="1" applyFill="1" applyBorder="1" applyAlignment="1" applyProtection="1">
      <alignment horizontal="center" wrapText="1" readingOrder="1"/>
      <protection locked="0"/>
    </xf>
    <xf numFmtId="1" fontId="20" fillId="0" borderId="1" xfId="0" applyNumberFormat="1" applyFont="1" applyBorder="1" applyAlignment="1">
      <alignment horizontal="center"/>
    </xf>
    <xf numFmtId="0" fontId="18" fillId="8" borderId="1" xfId="0" applyFont="1" applyFill="1" applyBorder="1"/>
    <xf numFmtId="0" fontId="18" fillId="6" borderId="1" xfId="0" applyFont="1" applyFill="1" applyBorder="1"/>
    <xf numFmtId="0" fontId="0" fillId="0" borderId="7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24" fillId="6" borderId="0" xfId="0" applyFont="1" applyFill="1" applyAlignment="1" applyProtection="1">
      <alignment horizontal="left" vertical="center"/>
      <protection locked="0"/>
    </xf>
    <xf numFmtId="14" fontId="25" fillId="0" borderId="0" xfId="0" applyNumberFormat="1" applyFont="1" applyAlignment="1" applyProtection="1">
      <alignment horizontal="center" vertical="center" wrapText="1"/>
      <protection locked="0"/>
    </xf>
    <xf numFmtId="0" fontId="2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Alignment="1" applyProtection="1">
      <alignment horizontal="center"/>
      <protection locked="0"/>
    </xf>
    <xf numFmtId="0" fontId="26" fillId="0" borderId="1" xfId="0" applyFont="1" applyBorder="1" applyAlignment="1" applyProtection="1">
      <alignment vertical="center" wrapText="1"/>
      <protection locked="0"/>
    </xf>
    <xf numFmtId="0" fontId="18" fillId="0" borderId="0" xfId="0" applyFont="1" applyProtection="1">
      <protection locked="0"/>
    </xf>
    <xf numFmtId="14" fontId="26" fillId="0" borderId="1" xfId="0" applyNumberFormat="1" applyFont="1" applyBorder="1" applyAlignment="1" applyProtection="1">
      <alignment vertical="center" wrapText="1"/>
      <protection locked="0"/>
    </xf>
    <xf numFmtId="0" fontId="27" fillId="9" borderId="1" xfId="0" applyFont="1" applyFill="1" applyBorder="1" applyAlignment="1" applyProtection="1">
      <alignment horizontal="center" vertical="center"/>
      <protection locked="0"/>
    </xf>
    <xf numFmtId="0" fontId="28" fillId="0" borderId="11" xfId="1" applyFont="1" applyBorder="1" applyProtection="1">
      <protection locked="0"/>
    </xf>
    <xf numFmtId="0" fontId="28" fillId="0" borderId="12" xfId="1" applyFont="1" applyBorder="1" applyProtection="1">
      <protection locked="0"/>
    </xf>
    <xf numFmtId="0" fontId="29" fillId="0" borderId="0" xfId="1" applyFont="1" applyProtection="1"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8" fillId="0" borderId="0" xfId="1" applyFont="1" applyProtection="1">
      <protection locked="0"/>
    </xf>
    <xf numFmtId="0" fontId="30" fillId="7" borderId="0" xfId="0" applyFont="1" applyFill="1" applyAlignment="1" applyProtection="1">
      <alignment vertical="center"/>
      <protection locked="0"/>
    </xf>
    <xf numFmtId="166" fontId="31" fillId="0" borderId="1" xfId="0" applyNumberFormat="1" applyFont="1" applyBorder="1" applyAlignment="1" applyProtection="1">
      <alignment horizontal="left" vertical="center"/>
      <protection locked="0"/>
    </xf>
    <xf numFmtId="0" fontId="32" fillId="6" borderId="1" xfId="0" applyFont="1" applyFill="1" applyBorder="1" applyAlignment="1" applyProtection="1">
      <alignment horizontal="center" vertical="center"/>
      <protection locked="0"/>
    </xf>
    <xf numFmtId="0" fontId="31" fillId="0" borderId="0" xfId="0" applyFont="1" applyAlignment="1" applyProtection="1">
      <alignment horizontal="left"/>
      <protection locked="0"/>
    </xf>
    <xf numFmtId="0" fontId="30" fillId="7" borderId="0" xfId="0" applyFont="1" applyFill="1" applyAlignment="1" applyProtection="1">
      <alignment vertical="center" wrapText="1"/>
      <protection locked="0"/>
    </xf>
    <xf numFmtId="49" fontId="31" fillId="0" borderId="1" xfId="0" applyNumberFormat="1" applyFont="1" applyBorder="1" applyAlignment="1" applyProtection="1">
      <alignment horizontal="left" vertical="center"/>
      <protection locked="0"/>
    </xf>
    <xf numFmtId="0" fontId="31" fillId="0" borderId="1" xfId="0" applyFont="1" applyBorder="1" applyAlignment="1" applyProtection="1">
      <alignment vertical="center"/>
      <protection locked="0"/>
    </xf>
    <xf numFmtId="49" fontId="31" fillId="6" borderId="1" xfId="0" applyNumberFormat="1" applyFont="1" applyFill="1" applyBorder="1" applyAlignment="1" applyProtection="1">
      <alignment horizontal="left" vertical="center"/>
      <protection locked="0"/>
    </xf>
    <xf numFmtId="20" fontId="31" fillId="0" borderId="1" xfId="0" applyNumberFormat="1" applyFont="1" applyBorder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31" fillId="0" borderId="0" xfId="0" applyFont="1" applyAlignment="1" applyProtection="1">
      <alignment horizontal="left" vertical="center"/>
      <protection locked="0"/>
    </xf>
    <xf numFmtId="49" fontId="32" fillId="0" borderId="1" xfId="0" applyNumberFormat="1" applyFont="1" applyBorder="1" applyAlignment="1" applyProtection="1">
      <alignment horizontal="left"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horizontal="left" vertical="center"/>
      <protection locked="0"/>
    </xf>
    <xf numFmtId="0" fontId="19" fillId="0" borderId="0" xfId="0" applyFont="1" applyProtection="1">
      <protection locked="0"/>
    </xf>
    <xf numFmtId="0" fontId="19" fillId="0" borderId="0" xfId="0" applyFont="1" applyAlignment="1" applyProtection="1">
      <alignment horizontal="center"/>
      <protection locked="0"/>
    </xf>
    <xf numFmtId="0" fontId="34" fillId="0" borderId="0" xfId="0" applyFont="1" applyAlignment="1" applyProtection="1">
      <alignment horizontal="left" vertical="top"/>
      <protection locked="0"/>
    </xf>
    <xf numFmtId="0" fontId="23" fillId="4" borderId="1" xfId="0" applyFont="1" applyFill="1" applyBorder="1" applyAlignment="1">
      <alignment horizontal="center" wrapText="1"/>
    </xf>
    <xf numFmtId="0" fontId="23" fillId="4" borderId="1" xfId="0" applyFont="1" applyFill="1" applyBorder="1" applyAlignment="1">
      <alignment horizontal="center"/>
    </xf>
    <xf numFmtId="0" fontId="35" fillId="5" borderId="1" xfId="0" applyFont="1" applyFill="1" applyBorder="1" applyAlignment="1" applyProtection="1">
      <alignment horizontal="center" wrapText="1" readingOrder="1"/>
      <protection locked="0"/>
    </xf>
    <xf numFmtId="0" fontId="35" fillId="5" borderId="1" xfId="0" applyFont="1" applyFill="1" applyBorder="1" applyAlignment="1" applyProtection="1">
      <alignment horizontal="center" vertical="center" wrapText="1" readingOrder="1"/>
      <protection locked="0"/>
    </xf>
    <xf numFmtId="0" fontId="36" fillId="0" borderId="1" xfId="0" applyFont="1" applyBorder="1" applyAlignment="1" applyProtection="1">
      <alignment wrapText="1" readingOrder="1"/>
      <protection locked="0"/>
    </xf>
    <xf numFmtId="165" fontId="36" fillId="0" borderId="1" xfId="3" applyNumberFormat="1" applyFont="1" applyBorder="1" applyAlignment="1">
      <alignment horizontal="right"/>
    </xf>
    <xf numFmtId="0" fontId="36" fillId="0" borderId="0" xfId="0" applyFont="1" applyAlignment="1">
      <alignment horizontal="center" readingOrder="1"/>
    </xf>
    <xf numFmtId="0" fontId="24" fillId="0" borderId="0" xfId="0" applyFont="1" applyAlignment="1">
      <alignment horizontal="center"/>
    </xf>
    <xf numFmtId="0" fontId="36" fillId="0" borderId="0" xfId="0" applyFont="1" applyAlignment="1" applyProtection="1">
      <alignment readingOrder="1"/>
      <protection locked="0"/>
    </xf>
    <xf numFmtId="0" fontId="24" fillId="0" borderId="0" xfId="1" applyFont="1" applyAlignment="1">
      <alignment horizontal="center"/>
    </xf>
    <xf numFmtId="165" fontId="13" fillId="0" borderId="0" xfId="1" applyNumberFormat="1" applyFont="1"/>
    <xf numFmtId="165" fontId="22" fillId="0" borderId="1" xfId="5" applyNumberFormat="1" applyFont="1" applyBorder="1" applyAlignment="1"/>
    <xf numFmtId="165" fontId="13" fillId="0" borderId="0" xfId="1" applyNumberFormat="1" applyFont="1" applyAlignment="1">
      <alignment wrapText="1"/>
    </xf>
    <xf numFmtId="165" fontId="23" fillId="0" borderId="0" xfId="1" applyNumberFormat="1" applyFont="1" applyAlignment="1">
      <alignment wrapText="1"/>
    </xf>
    <xf numFmtId="165" fontId="23" fillId="0" borderId="0" xfId="4" applyNumberFormat="1" applyFont="1" applyBorder="1" applyAlignment="1"/>
    <xf numFmtId="0" fontId="24" fillId="0" borderId="0" xfId="0" applyFont="1"/>
    <xf numFmtId="0" fontId="36" fillId="0" borderId="0" xfId="0" applyFont="1" applyAlignment="1">
      <alignment wrapText="1"/>
    </xf>
    <xf numFmtId="0" fontId="24" fillId="0" borderId="0" xfId="1" applyFont="1" applyAlignment="1">
      <alignment horizontal="left"/>
    </xf>
    <xf numFmtId="0" fontId="24" fillId="0" borderId="0" xfId="1" applyFont="1"/>
    <xf numFmtId="0" fontId="36" fillId="0" borderId="0" xfId="0" applyFont="1" applyProtection="1">
      <protection locked="0"/>
    </xf>
    <xf numFmtId="0" fontId="36" fillId="0" borderId="0" xfId="0" applyFont="1" applyAlignment="1">
      <alignment horizontal="left"/>
    </xf>
    <xf numFmtId="0" fontId="36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0" xfId="0" applyFont="1" applyAlignment="1" applyProtection="1">
      <alignment wrapText="1"/>
      <protection locked="0"/>
    </xf>
    <xf numFmtId="0" fontId="31" fillId="0" borderId="0" xfId="0" applyFont="1" applyAlignment="1">
      <alignment horizontal="left"/>
    </xf>
    <xf numFmtId="0" fontId="31" fillId="0" borderId="1" xfId="0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3" borderId="3" xfId="0" applyFont="1" applyFill="1" applyBorder="1" applyAlignment="1">
      <alignment horizontal="center"/>
    </xf>
    <xf numFmtId="49" fontId="18" fillId="8" borderId="2" xfId="0" applyNumberFormat="1" applyFont="1" applyFill="1" applyBorder="1" applyAlignment="1">
      <alignment horizontal="center"/>
    </xf>
    <xf numFmtId="49" fontId="18" fillId="8" borderId="5" xfId="0" applyNumberFormat="1" applyFont="1" applyFill="1" applyBorder="1" applyAlignment="1">
      <alignment horizontal="center"/>
    </xf>
    <xf numFmtId="49" fontId="18" fillId="8" borderId="6" xfId="0" applyNumberFormat="1" applyFont="1" applyFill="1" applyBorder="1" applyAlignment="1">
      <alignment horizontal="center"/>
    </xf>
    <xf numFmtId="49" fontId="18" fillId="6" borderId="2" xfId="0" applyNumberFormat="1" applyFont="1" applyFill="1" applyBorder="1" applyAlignment="1">
      <alignment horizontal="center"/>
    </xf>
    <xf numFmtId="49" fontId="18" fillId="6" borderId="5" xfId="0" applyNumberFormat="1" applyFont="1" applyFill="1" applyBorder="1" applyAlignment="1">
      <alignment horizontal="center"/>
    </xf>
    <xf numFmtId="49" fontId="18" fillId="6" borderId="6" xfId="0" applyNumberFormat="1" applyFont="1" applyFill="1" applyBorder="1" applyAlignment="1">
      <alignment horizontal="center"/>
    </xf>
    <xf numFmtId="0" fontId="19" fillId="0" borderId="2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22" fillId="0" borderId="6" xfId="0" applyFont="1" applyBorder="1" applyAlignment="1" applyProtection="1">
      <alignment horizontal="center" vertical="center"/>
      <protection locked="0"/>
    </xf>
    <xf numFmtId="0" fontId="23" fillId="6" borderId="1" xfId="0" applyFont="1" applyFill="1" applyBorder="1" applyAlignment="1" applyProtection="1">
      <alignment horizontal="left" vertical="center"/>
      <protection locked="0"/>
    </xf>
    <xf numFmtId="0" fontId="23" fillId="0" borderId="6" xfId="0" applyFont="1" applyBorder="1" applyAlignment="1" applyProtection="1">
      <alignment horizont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30" fillId="7" borderId="0" xfId="0" applyFont="1" applyFill="1" applyAlignment="1" applyProtection="1">
      <alignment horizontal="left" vertical="center"/>
      <protection locked="0"/>
    </xf>
    <xf numFmtId="0" fontId="30" fillId="7" borderId="10" xfId="0" applyFont="1" applyFill="1" applyBorder="1" applyAlignment="1" applyProtection="1">
      <alignment horizontal="left" vertical="center"/>
      <protection locked="0"/>
    </xf>
    <xf numFmtId="49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left"/>
    </xf>
    <xf numFmtId="0" fontId="19" fillId="0" borderId="1" xfId="0" applyFont="1" applyBorder="1" applyAlignment="1">
      <alignment horizontal="center"/>
    </xf>
    <xf numFmtId="0" fontId="19" fillId="0" borderId="1" xfId="1" applyFont="1" applyBorder="1" applyAlignment="1">
      <alignment horizontal="center"/>
    </xf>
    <xf numFmtId="0" fontId="22" fillId="0" borderId="1" xfId="1" applyFont="1" applyBorder="1" applyAlignment="1">
      <alignment horizontal="center"/>
    </xf>
    <xf numFmtId="0" fontId="19" fillId="0" borderId="1" xfId="1" applyFont="1" applyBorder="1" applyAlignment="1">
      <alignment horizontal="left"/>
    </xf>
  </cellXfs>
  <cellStyles count="6">
    <cellStyle name="Moneda 3 2" xfId="2" xr:uid="{84742B21-C67D-4174-8C4C-088BABD40928}"/>
    <cellStyle name="Moneda 3 2 3" xfId="3" xr:uid="{BBB66429-A5E3-49C7-A1C3-B19662FFFC60}"/>
    <cellStyle name="Moneda 6" xfId="4" xr:uid="{8836E0CB-80E2-4E5B-9C32-ABF5BA3B707F}"/>
    <cellStyle name="Moneda 7" xfId="5" xr:uid="{39EAD50A-E0FE-4A96-B840-700D16392341}"/>
    <cellStyle name="Normal" xfId="0" builtinId="0"/>
    <cellStyle name="Normal 2" xfId="1" xr:uid="{F694E650-4A0D-49B4-A3E4-7F5C6A79AA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50241</xdr:colOff>
      <xdr:row>0</xdr:row>
      <xdr:rowOff>0</xdr:rowOff>
    </xdr:from>
    <xdr:to>
      <xdr:col>1</xdr:col>
      <xdr:colOff>1219199</xdr:colOff>
      <xdr:row>5</xdr:row>
      <xdr:rowOff>97680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7D4A260-4C7A-4410-BAF1-5E4D9D604A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1" y="0"/>
          <a:ext cx="3433187" cy="14692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29AA2E5-C969-41AB-A025-71453B200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4501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79942</xdr:colOff>
      <xdr:row>0</xdr:row>
      <xdr:rowOff>236426</xdr:rowOff>
    </xdr:from>
    <xdr:to>
      <xdr:col>8</xdr:col>
      <xdr:colOff>1707696</xdr:colOff>
      <xdr:row>2</xdr:row>
      <xdr:rowOff>112259</xdr:rowOff>
    </xdr:to>
    <xdr:sp macro="[1]!Módulo2.Buscar" textlink="">
      <xdr:nvSpPr>
        <xdr:cNvPr id="3" name="Marco 2">
          <a:extLst>
            <a:ext uri="{FF2B5EF4-FFF2-40B4-BE49-F238E27FC236}">
              <a16:creationId xmlns:a16="http://schemas.microsoft.com/office/drawing/2014/main" id="{D0F0AFA1-A92D-4A1C-9123-6388E3D3DD74}"/>
            </a:ext>
          </a:extLst>
        </xdr:cNvPr>
        <xdr:cNvSpPr/>
      </xdr:nvSpPr>
      <xdr:spPr>
        <a:xfrm>
          <a:off x="12757717" y="236426"/>
          <a:ext cx="1723004" cy="371133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MODELO_NOTAS\MODELO_NOTAS.xlsm" TargetMode="External"/><Relationship Id="rId1" Type="http://schemas.openxmlformats.org/officeDocument/2006/relationships/externalLinkPath" Target="file:///C:\MODELO_NOTAS\MODELO_NOTA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  <sheetName val="Hoja4"/>
      <sheetName val="Hoja2"/>
      <sheetName val="MODELO_NOTAS"/>
    </sheetNames>
    <definedNames>
      <definedName name="Módulo2.Buscar"/>
    </defined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2EDE0-446B-40F1-8D52-8502C0262A67}">
  <sheetPr codeName="Hoja1"/>
  <dimension ref="A1:P140"/>
  <sheetViews>
    <sheetView showGridLines="0" topLeftCell="A112" zoomScale="73" zoomScaleNormal="73" workbookViewId="0">
      <selection activeCell="C127" sqref="C127:C139"/>
    </sheetView>
  </sheetViews>
  <sheetFormatPr baseColWidth="10" defaultColWidth="11.42578125" defaultRowHeight="20.100000000000001" customHeight="1" x14ac:dyDescent="0.3"/>
  <cols>
    <col min="1" max="1" width="33" style="1" bestFit="1" customWidth="1"/>
    <col min="2" max="2" width="30.5703125" style="1" bestFit="1" customWidth="1"/>
    <col min="3" max="3" width="79.42578125" style="1" bestFit="1" customWidth="1"/>
    <col min="4" max="4" width="22.7109375" style="1" bestFit="1" customWidth="1"/>
    <col min="5" max="5" width="26.7109375" style="1" bestFit="1" customWidth="1"/>
    <col min="6" max="6" width="24.140625" style="1" bestFit="1" customWidth="1"/>
    <col min="7" max="7" width="20.28515625" style="1" customWidth="1"/>
    <col min="8" max="8" width="11.42578125" style="1"/>
    <col min="9" max="9" width="16.42578125" style="1" bestFit="1" customWidth="1"/>
    <col min="10" max="10" width="18" style="1" bestFit="1" customWidth="1"/>
    <col min="11" max="11" width="18.140625" style="1" customWidth="1"/>
    <col min="12" max="16384" width="11.42578125" style="1"/>
  </cols>
  <sheetData>
    <row r="1" spans="1:16" ht="24" customHeight="1" x14ac:dyDescent="0.3">
      <c r="B1" s="2"/>
      <c r="C1" s="2"/>
      <c r="D1" s="3"/>
      <c r="E1" s="3"/>
      <c r="F1" s="3"/>
      <c r="G1" s="3"/>
      <c r="H1" s="3"/>
      <c r="I1" s="3"/>
      <c r="J1" s="3"/>
      <c r="K1" s="3"/>
      <c r="L1" s="4"/>
      <c r="M1" s="5"/>
    </row>
    <row r="2" spans="1:16" ht="20.25" x14ac:dyDescent="0.3">
      <c r="A2" s="137" t="s">
        <v>0</v>
      </c>
      <c r="B2" s="137"/>
      <c r="C2" s="137"/>
      <c r="D2" s="137"/>
      <c r="E2" s="137"/>
      <c r="F2" s="137"/>
      <c r="G2" s="137"/>
      <c r="H2" s="3"/>
      <c r="I2" s="3"/>
      <c r="J2" s="3"/>
      <c r="K2" s="3"/>
      <c r="L2" s="4"/>
      <c r="M2" s="5"/>
    </row>
    <row r="3" spans="1:16" ht="20.25" x14ac:dyDescent="0.3">
      <c r="A3" s="137" t="s">
        <v>1</v>
      </c>
      <c r="B3" s="137"/>
      <c r="C3" s="137"/>
      <c r="D3" s="137"/>
      <c r="E3" s="137"/>
      <c r="F3" s="137"/>
      <c r="G3" s="137"/>
      <c r="H3" s="6"/>
      <c r="I3" s="6"/>
      <c r="J3" s="6"/>
      <c r="K3" s="6"/>
      <c r="L3" s="6"/>
      <c r="M3" s="6"/>
    </row>
    <row r="4" spans="1:16" ht="20.25" x14ac:dyDescent="0.3">
      <c r="A4" s="138" t="s">
        <v>61</v>
      </c>
      <c r="B4" s="138"/>
      <c r="C4" s="138"/>
      <c r="D4" s="138"/>
      <c r="E4" s="138"/>
      <c r="F4" s="138"/>
      <c r="G4" s="138"/>
      <c r="H4" s="6"/>
      <c r="I4" s="6"/>
      <c r="J4" s="6"/>
      <c r="K4" s="6"/>
      <c r="L4" s="6"/>
      <c r="M4" s="6"/>
      <c r="N4" s="7"/>
      <c r="O4" s="139"/>
      <c r="P4" s="139"/>
    </row>
    <row r="5" spans="1:16" s="7" customFormat="1" ht="20.100000000000001" customHeight="1" x14ac:dyDescent="0.3">
      <c r="O5" s="139"/>
      <c r="P5" s="139"/>
    </row>
    <row r="6" spans="1:16" s="7" customFormat="1" ht="20.100000000000001" customHeight="1" x14ac:dyDescent="0.3">
      <c r="O6" s="8"/>
      <c r="P6" s="8"/>
    </row>
    <row r="7" spans="1:16" s="7" customFormat="1" ht="20.100000000000001" customHeight="1" x14ac:dyDescent="0.3">
      <c r="A7" s="9" t="s">
        <v>62</v>
      </c>
      <c r="B7" s="9"/>
      <c r="C7" s="10">
        <f ca="1">NOW()</f>
        <v>45043.703753009257</v>
      </c>
      <c r="D7" s="9" t="s">
        <v>63</v>
      </c>
      <c r="E7" s="11"/>
      <c r="F7" s="12"/>
      <c r="G7" s="13"/>
      <c r="O7" s="8"/>
      <c r="P7" s="8"/>
    </row>
    <row r="8" spans="1:16" s="7" customFormat="1" ht="20.100000000000001" customHeight="1" x14ac:dyDescent="0.3">
      <c r="A8" s="14"/>
      <c r="B8" s="14"/>
      <c r="C8" s="14"/>
      <c r="D8" s="14"/>
      <c r="E8" s="14"/>
      <c r="F8" s="14"/>
      <c r="G8" s="1"/>
      <c r="O8" s="8"/>
      <c r="P8" s="8"/>
    </row>
    <row r="9" spans="1:16" s="7" customFormat="1" ht="20.100000000000001" customHeight="1" x14ac:dyDescent="0.3">
      <c r="A9" s="9" t="s">
        <v>64</v>
      </c>
      <c r="B9" s="9"/>
      <c r="C9" s="15"/>
      <c r="D9" s="16" t="s">
        <v>65</v>
      </c>
      <c r="E9" s="17"/>
      <c r="F9" s="18"/>
      <c r="G9" s="18"/>
      <c r="O9" s="8"/>
      <c r="P9" s="8"/>
    </row>
    <row r="10" spans="1:16" s="7" customFormat="1" ht="20.100000000000001" customHeight="1" x14ac:dyDescent="0.3">
      <c r="A10" s="14"/>
      <c r="B10" s="14"/>
      <c r="C10" s="14"/>
      <c r="D10" s="14"/>
      <c r="E10" s="14"/>
      <c r="F10" s="14"/>
      <c r="G10" s="1"/>
      <c r="O10" s="8"/>
      <c r="P10" s="8"/>
    </row>
    <row r="11" spans="1:16" s="7" customFormat="1" ht="27" customHeight="1" x14ac:dyDescent="0.3">
      <c r="A11" s="9" t="s">
        <v>66</v>
      </c>
      <c r="B11" s="9"/>
      <c r="C11" s="19"/>
      <c r="D11" s="16" t="s">
        <v>67</v>
      </c>
      <c r="E11" s="15" t="s">
        <v>75</v>
      </c>
      <c r="F11" s="20"/>
      <c r="G11" s="20"/>
      <c r="O11" s="8"/>
      <c r="P11" s="8"/>
    </row>
    <row r="12" spans="1:16" s="7" customFormat="1" ht="20.100000000000001" customHeight="1" x14ac:dyDescent="0.3">
      <c r="A12" s="14"/>
      <c r="B12" s="14"/>
      <c r="C12" s="14"/>
      <c r="D12" s="14"/>
      <c r="E12" s="14"/>
      <c r="F12" s="14"/>
      <c r="G12" s="1"/>
      <c r="O12" s="21"/>
      <c r="P12" s="21"/>
    </row>
    <row r="13" spans="1:16" s="7" customFormat="1" ht="20.100000000000001" customHeight="1" x14ac:dyDescent="0.3">
      <c r="A13" s="9" t="s">
        <v>68</v>
      </c>
      <c r="B13" s="9"/>
      <c r="C13" s="10"/>
      <c r="D13" s="16" t="s">
        <v>69</v>
      </c>
      <c r="E13" s="22"/>
      <c r="F13" s="23"/>
      <c r="G13" s="23"/>
      <c r="O13" s="21"/>
      <c r="P13" s="21"/>
    </row>
    <row r="14" spans="1:16" s="7" customFormat="1" ht="20.100000000000001" customHeight="1" x14ac:dyDescent="0.3">
      <c r="A14" s="14"/>
      <c r="B14" s="14"/>
      <c r="C14" s="14"/>
      <c r="D14" s="14"/>
      <c r="E14" s="14"/>
      <c r="F14" s="14"/>
      <c r="G14" s="24"/>
      <c r="H14" s="24"/>
      <c r="O14" s="25"/>
      <c r="P14" s="25"/>
    </row>
    <row r="15" spans="1:16" s="7" customFormat="1" ht="20.100000000000001" customHeight="1" x14ac:dyDescent="0.3">
      <c r="A15" s="9" t="s">
        <v>70</v>
      </c>
      <c r="B15" s="9"/>
      <c r="C15" s="15"/>
      <c r="D15" s="20"/>
      <c r="E15" s="26"/>
      <c r="F15" s="26"/>
      <c r="G15" s="20"/>
      <c r="H15" s="20"/>
      <c r="O15" s="25"/>
      <c r="P15" s="25"/>
    </row>
    <row r="16" spans="1:16" s="7" customFormat="1" ht="20.100000000000001" customHeight="1" x14ac:dyDescent="0.3">
      <c r="A16" s="14"/>
      <c r="B16" s="14"/>
      <c r="C16" s="14"/>
      <c r="D16" s="14"/>
      <c r="E16" s="14"/>
      <c r="F16" s="14"/>
      <c r="G16" s="24"/>
      <c r="H16" s="24"/>
      <c r="O16" s="25"/>
      <c r="P16" s="25"/>
    </row>
    <row r="17" spans="1:16" s="7" customFormat="1" ht="20.100000000000001" customHeight="1" x14ac:dyDescent="0.3">
      <c r="A17" s="9" t="s">
        <v>71</v>
      </c>
      <c r="B17" s="9"/>
      <c r="C17" s="15"/>
      <c r="D17" s="16" t="s">
        <v>76</v>
      </c>
      <c r="E17" s="22"/>
      <c r="F17" s="26"/>
      <c r="G17" s="20"/>
      <c r="H17" s="20"/>
      <c r="O17" s="25"/>
      <c r="P17" s="25"/>
    </row>
    <row r="18" spans="1:16" s="7" customFormat="1" ht="20.100000000000001" customHeight="1" x14ac:dyDescent="0.3">
      <c r="A18" s="14"/>
      <c r="B18" s="14"/>
      <c r="C18" s="14"/>
      <c r="D18" s="14"/>
      <c r="E18" s="14"/>
      <c r="F18" s="14"/>
      <c r="G18" s="24"/>
      <c r="H18" s="24"/>
      <c r="O18" s="27"/>
      <c r="P18" s="27"/>
    </row>
    <row r="19" spans="1:16" s="7" customFormat="1" ht="20.100000000000001" customHeight="1" x14ac:dyDescent="0.3">
      <c r="A19" s="9" t="s">
        <v>72</v>
      </c>
      <c r="B19" s="9"/>
      <c r="C19" s="28"/>
      <c r="D19" s="13"/>
      <c r="E19" s="29"/>
      <c r="F19" s="29"/>
      <c r="G19" s="30"/>
      <c r="H19" s="31"/>
      <c r="O19" s="27"/>
      <c r="P19" s="27"/>
    </row>
    <row r="20" spans="1:16" s="7" customFormat="1" ht="20.100000000000001" customHeight="1" x14ac:dyDescent="0.3">
      <c r="A20" s="2"/>
      <c r="B20" s="2"/>
      <c r="C20" s="1"/>
      <c r="D20" s="1"/>
      <c r="E20" s="1"/>
      <c r="F20" s="1"/>
      <c r="G20" s="1"/>
      <c r="H20" s="1"/>
      <c r="O20" s="27"/>
      <c r="P20" s="27"/>
    </row>
    <row r="21" spans="1:16" s="7" customFormat="1" ht="36" x14ac:dyDescent="0.3">
      <c r="A21" s="58" t="s">
        <v>59</v>
      </c>
      <c r="B21" s="58" t="s">
        <v>77</v>
      </c>
      <c r="C21" s="58" t="s">
        <v>60</v>
      </c>
      <c r="D21" s="58" t="s">
        <v>2</v>
      </c>
      <c r="E21" s="58" t="s">
        <v>73</v>
      </c>
      <c r="F21" s="59" t="s">
        <v>3</v>
      </c>
      <c r="G21" s="59" t="s">
        <v>4</v>
      </c>
      <c r="O21" s="27"/>
      <c r="P21" s="27"/>
    </row>
    <row r="22" spans="1:16" ht="20.100000000000001" customHeight="1" x14ac:dyDescent="0.3">
      <c r="A22" s="66" t="s">
        <v>5</v>
      </c>
      <c r="B22" s="66" t="s">
        <v>151</v>
      </c>
      <c r="C22" s="74" t="s">
        <v>91</v>
      </c>
      <c r="D22" s="71">
        <v>3</v>
      </c>
      <c r="E22" s="67"/>
      <c r="F22" s="68">
        <v>220</v>
      </c>
      <c r="G22" s="69">
        <f>(D22*F22)</f>
        <v>660</v>
      </c>
    </row>
    <row r="23" spans="1:16" ht="20.100000000000001" customHeight="1" x14ac:dyDescent="0.3">
      <c r="A23" s="70" t="s">
        <v>6</v>
      </c>
      <c r="B23" s="70" t="s">
        <v>152</v>
      </c>
      <c r="C23" s="75" t="s">
        <v>92</v>
      </c>
      <c r="D23" s="71">
        <v>3</v>
      </c>
      <c r="E23" s="67"/>
      <c r="F23" s="68">
        <v>220</v>
      </c>
      <c r="G23" s="69">
        <f t="shared" ref="G23:G67" si="0">(D23*F23)</f>
        <v>660</v>
      </c>
    </row>
    <row r="24" spans="1:16" ht="20.100000000000001" customHeight="1" x14ac:dyDescent="0.3">
      <c r="A24" s="66" t="s">
        <v>7</v>
      </c>
      <c r="B24" s="66" t="s">
        <v>153</v>
      </c>
      <c r="C24" s="74" t="s">
        <v>93</v>
      </c>
      <c r="D24" s="71">
        <v>3</v>
      </c>
      <c r="E24" s="67"/>
      <c r="F24" s="68">
        <v>220</v>
      </c>
      <c r="G24" s="69">
        <f t="shared" si="0"/>
        <v>660</v>
      </c>
    </row>
    <row r="25" spans="1:16" ht="20.100000000000001" customHeight="1" x14ac:dyDescent="0.3">
      <c r="A25" s="70" t="s">
        <v>8</v>
      </c>
      <c r="B25" s="70" t="s">
        <v>154</v>
      </c>
      <c r="C25" s="75" t="s">
        <v>94</v>
      </c>
      <c r="D25" s="71">
        <v>3</v>
      </c>
      <c r="E25" s="67"/>
      <c r="F25" s="68">
        <v>220</v>
      </c>
      <c r="G25" s="69">
        <f t="shared" si="0"/>
        <v>660</v>
      </c>
    </row>
    <row r="26" spans="1:16" ht="20.100000000000001" customHeight="1" x14ac:dyDescent="0.3">
      <c r="A26" s="66" t="s">
        <v>9</v>
      </c>
      <c r="B26" s="66" t="s">
        <v>155</v>
      </c>
      <c r="C26" s="74" t="s">
        <v>95</v>
      </c>
      <c r="D26" s="71">
        <v>3</v>
      </c>
      <c r="E26" s="67"/>
      <c r="F26" s="68">
        <v>220</v>
      </c>
      <c r="G26" s="69">
        <f t="shared" si="0"/>
        <v>660</v>
      </c>
    </row>
    <row r="27" spans="1:16" ht="20.100000000000001" customHeight="1" x14ac:dyDescent="0.3">
      <c r="A27" s="70" t="s">
        <v>10</v>
      </c>
      <c r="B27" s="66" t="s">
        <v>180</v>
      </c>
      <c r="C27" s="75" t="s">
        <v>96</v>
      </c>
      <c r="D27" s="71">
        <v>1</v>
      </c>
      <c r="E27" s="67"/>
      <c r="F27" s="68">
        <v>220</v>
      </c>
      <c r="G27" s="69">
        <f t="shared" si="0"/>
        <v>220</v>
      </c>
    </row>
    <row r="28" spans="1:16" ht="20.100000000000001" customHeight="1" x14ac:dyDescent="0.3">
      <c r="A28" s="66" t="s">
        <v>11</v>
      </c>
      <c r="B28" s="66" t="s">
        <v>145</v>
      </c>
      <c r="C28" s="74" t="s">
        <v>97</v>
      </c>
      <c r="D28" s="71">
        <v>3</v>
      </c>
      <c r="E28" s="67"/>
      <c r="F28" s="68">
        <v>220</v>
      </c>
      <c r="G28" s="69">
        <f t="shared" si="0"/>
        <v>660</v>
      </c>
    </row>
    <row r="29" spans="1:16" ht="20.100000000000001" customHeight="1" x14ac:dyDescent="0.3">
      <c r="A29" s="70" t="s">
        <v>12</v>
      </c>
      <c r="B29" s="70" t="s">
        <v>156</v>
      </c>
      <c r="C29" s="75" t="s">
        <v>98</v>
      </c>
      <c r="D29" s="71">
        <v>3</v>
      </c>
      <c r="E29" s="67"/>
      <c r="F29" s="68">
        <v>220</v>
      </c>
      <c r="G29" s="69">
        <f t="shared" si="0"/>
        <v>660</v>
      </c>
    </row>
    <row r="30" spans="1:16" ht="20.100000000000001" customHeight="1" x14ac:dyDescent="0.3">
      <c r="A30" s="66" t="s">
        <v>13</v>
      </c>
      <c r="B30" s="66" t="s">
        <v>157</v>
      </c>
      <c r="C30" s="74" t="s">
        <v>99</v>
      </c>
      <c r="D30" s="71">
        <v>3</v>
      </c>
      <c r="E30" s="67"/>
      <c r="F30" s="68">
        <v>220</v>
      </c>
      <c r="G30" s="69">
        <f t="shared" si="0"/>
        <v>660</v>
      </c>
    </row>
    <row r="31" spans="1:16" ht="20.100000000000001" customHeight="1" x14ac:dyDescent="0.3">
      <c r="A31" s="70" t="s">
        <v>14</v>
      </c>
      <c r="B31" s="70" t="s">
        <v>158</v>
      </c>
      <c r="C31" s="75" t="s">
        <v>100</v>
      </c>
      <c r="D31" s="71">
        <v>3</v>
      </c>
      <c r="E31" s="67"/>
      <c r="F31" s="68">
        <v>220</v>
      </c>
      <c r="G31" s="69">
        <f t="shared" si="0"/>
        <v>660</v>
      </c>
    </row>
    <row r="32" spans="1:16" ht="20.100000000000001" customHeight="1" x14ac:dyDescent="0.3">
      <c r="A32" s="66" t="s">
        <v>15</v>
      </c>
      <c r="B32" s="66" t="s">
        <v>159</v>
      </c>
      <c r="C32" s="74" t="s">
        <v>101</v>
      </c>
      <c r="D32" s="71">
        <v>3</v>
      </c>
      <c r="E32" s="67"/>
      <c r="F32" s="68">
        <v>220</v>
      </c>
      <c r="G32" s="69">
        <f t="shared" si="0"/>
        <v>660</v>
      </c>
    </row>
    <row r="33" spans="1:7" ht="20.100000000000001" customHeight="1" x14ac:dyDescent="0.3">
      <c r="A33" s="70" t="s">
        <v>16</v>
      </c>
      <c r="B33" s="70">
        <v>2200022182</v>
      </c>
      <c r="C33" s="75" t="s">
        <v>102</v>
      </c>
      <c r="D33" s="71">
        <v>3</v>
      </c>
      <c r="E33" s="67"/>
      <c r="F33" s="68">
        <v>220</v>
      </c>
      <c r="G33" s="69">
        <f t="shared" si="0"/>
        <v>660</v>
      </c>
    </row>
    <row r="34" spans="1:7" ht="20.100000000000001" customHeight="1" x14ac:dyDescent="0.3">
      <c r="A34" s="66" t="s">
        <v>17</v>
      </c>
      <c r="B34" s="66">
        <v>2200042941</v>
      </c>
      <c r="C34" s="74" t="s">
        <v>103</v>
      </c>
      <c r="D34" s="71">
        <v>3</v>
      </c>
      <c r="E34" s="67"/>
      <c r="F34" s="68">
        <v>220</v>
      </c>
      <c r="G34" s="69">
        <f t="shared" si="0"/>
        <v>660</v>
      </c>
    </row>
    <row r="35" spans="1:7" ht="20.100000000000001" customHeight="1" x14ac:dyDescent="0.3">
      <c r="A35" s="70" t="s">
        <v>18</v>
      </c>
      <c r="B35" s="70">
        <v>2100088764</v>
      </c>
      <c r="C35" s="75" t="s">
        <v>104</v>
      </c>
      <c r="D35" s="71">
        <v>3</v>
      </c>
      <c r="E35" s="67"/>
      <c r="F35" s="68">
        <v>220</v>
      </c>
      <c r="G35" s="69">
        <f t="shared" si="0"/>
        <v>660</v>
      </c>
    </row>
    <row r="36" spans="1:7" ht="20.100000000000001" customHeight="1" x14ac:dyDescent="0.3">
      <c r="A36" s="66" t="s">
        <v>56</v>
      </c>
      <c r="B36" s="66">
        <v>2200028899</v>
      </c>
      <c r="C36" s="74" t="s">
        <v>105</v>
      </c>
      <c r="D36" s="71">
        <v>3</v>
      </c>
      <c r="E36" s="67"/>
      <c r="F36" s="68">
        <v>220</v>
      </c>
      <c r="G36" s="69">
        <f t="shared" si="0"/>
        <v>660</v>
      </c>
    </row>
    <row r="37" spans="1:7" ht="20.100000000000001" customHeight="1" x14ac:dyDescent="0.3">
      <c r="A37" s="141"/>
      <c r="B37" s="142"/>
      <c r="C37" s="143"/>
      <c r="D37" s="72">
        <f>SUM(D22:D36)</f>
        <v>43</v>
      </c>
      <c r="E37" s="67"/>
      <c r="F37" s="68"/>
      <c r="G37" s="69"/>
    </row>
    <row r="38" spans="1:7" ht="20.100000000000001" customHeight="1" x14ac:dyDescent="0.3">
      <c r="A38" s="70" t="s">
        <v>19</v>
      </c>
      <c r="B38" s="70" t="s">
        <v>160</v>
      </c>
      <c r="C38" s="75" t="s">
        <v>106</v>
      </c>
      <c r="D38" s="71">
        <v>3</v>
      </c>
      <c r="E38" s="67"/>
      <c r="F38" s="68">
        <v>220</v>
      </c>
      <c r="G38" s="69">
        <f t="shared" si="0"/>
        <v>660</v>
      </c>
    </row>
    <row r="39" spans="1:7" ht="20.100000000000001" customHeight="1" x14ac:dyDescent="0.3">
      <c r="A39" s="66" t="s">
        <v>20</v>
      </c>
      <c r="B39" s="66" t="s">
        <v>161</v>
      </c>
      <c r="C39" s="74" t="s">
        <v>107</v>
      </c>
      <c r="D39" s="71">
        <v>3</v>
      </c>
      <c r="E39" s="67"/>
      <c r="F39" s="68">
        <v>220</v>
      </c>
      <c r="G39" s="69">
        <f t="shared" si="0"/>
        <v>660</v>
      </c>
    </row>
    <row r="40" spans="1:7" ht="20.100000000000001" customHeight="1" x14ac:dyDescent="0.3">
      <c r="A40" s="70" t="s">
        <v>21</v>
      </c>
      <c r="B40" s="70" t="s">
        <v>162</v>
      </c>
      <c r="C40" s="75" t="s">
        <v>108</v>
      </c>
      <c r="D40" s="71">
        <v>3</v>
      </c>
      <c r="E40" s="67"/>
      <c r="F40" s="68">
        <v>220</v>
      </c>
      <c r="G40" s="69">
        <f t="shared" si="0"/>
        <v>660</v>
      </c>
    </row>
    <row r="41" spans="1:7" ht="20.100000000000001" customHeight="1" x14ac:dyDescent="0.3">
      <c r="A41" s="66" t="s">
        <v>22</v>
      </c>
      <c r="B41" s="66" t="s">
        <v>146</v>
      </c>
      <c r="C41" s="74" t="s">
        <v>109</v>
      </c>
      <c r="D41" s="71">
        <v>3</v>
      </c>
      <c r="E41" s="67"/>
      <c r="F41" s="68">
        <v>220</v>
      </c>
      <c r="G41" s="69">
        <f t="shared" si="0"/>
        <v>660</v>
      </c>
    </row>
    <row r="42" spans="1:7" ht="20.100000000000001" customHeight="1" x14ac:dyDescent="0.3">
      <c r="A42" s="70" t="s">
        <v>23</v>
      </c>
      <c r="B42" s="70" t="s">
        <v>163</v>
      </c>
      <c r="C42" s="75" t="s">
        <v>110</v>
      </c>
      <c r="D42" s="71">
        <v>3</v>
      </c>
      <c r="E42" s="67"/>
      <c r="F42" s="68">
        <v>220</v>
      </c>
      <c r="G42" s="69">
        <f t="shared" si="0"/>
        <v>660</v>
      </c>
    </row>
    <row r="43" spans="1:7" ht="20.100000000000001" customHeight="1" x14ac:dyDescent="0.3">
      <c r="A43" s="66" t="s">
        <v>24</v>
      </c>
      <c r="B43" s="66" t="s">
        <v>164</v>
      </c>
      <c r="C43" s="74" t="s">
        <v>111</v>
      </c>
      <c r="D43" s="71">
        <v>3</v>
      </c>
      <c r="E43" s="67"/>
      <c r="F43" s="68">
        <v>220</v>
      </c>
      <c r="G43" s="69">
        <f t="shared" si="0"/>
        <v>660</v>
      </c>
    </row>
    <row r="44" spans="1:7" ht="20.100000000000001" customHeight="1" x14ac:dyDescent="0.3">
      <c r="A44" s="70" t="s">
        <v>25</v>
      </c>
      <c r="B44" s="70" t="s">
        <v>165</v>
      </c>
      <c r="C44" s="75" t="s">
        <v>112</v>
      </c>
      <c r="D44" s="71">
        <v>3</v>
      </c>
      <c r="E44" s="67"/>
      <c r="F44" s="68">
        <v>220</v>
      </c>
      <c r="G44" s="69">
        <f t="shared" si="0"/>
        <v>660</v>
      </c>
    </row>
    <row r="45" spans="1:7" ht="20.100000000000001" customHeight="1" x14ac:dyDescent="0.3">
      <c r="A45" s="66" t="s">
        <v>26</v>
      </c>
      <c r="B45" s="66" t="s">
        <v>166</v>
      </c>
      <c r="C45" s="74" t="s">
        <v>113</v>
      </c>
      <c r="D45" s="71">
        <v>3</v>
      </c>
      <c r="E45" s="67"/>
      <c r="F45" s="68">
        <v>220</v>
      </c>
      <c r="G45" s="69">
        <f t="shared" si="0"/>
        <v>660</v>
      </c>
    </row>
    <row r="46" spans="1:7" ht="20.100000000000001" customHeight="1" x14ac:dyDescent="0.3">
      <c r="A46" s="70" t="s">
        <v>27</v>
      </c>
      <c r="B46" s="70" t="s">
        <v>167</v>
      </c>
      <c r="C46" s="75" t="s">
        <v>114</v>
      </c>
      <c r="D46" s="71">
        <v>3</v>
      </c>
      <c r="E46" s="67"/>
      <c r="F46" s="68">
        <v>220</v>
      </c>
      <c r="G46" s="69">
        <f t="shared" si="0"/>
        <v>660</v>
      </c>
    </row>
    <row r="47" spans="1:7" ht="20.100000000000001" customHeight="1" x14ac:dyDescent="0.3">
      <c r="A47" s="66" t="s">
        <v>28</v>
      </c>
      <c r="B47" s="66" t="s">
        <v>147</v>
      </c>
      <c r="C47" s="74" t="s">
        <v>115</v>
      </c>
      <c r="D47" s="71">
        <v>3</v>
      </c>
      <c r="E47" s="67"/>
      <c r="F47" s="68">
        <v>220</v>
      </c>
      <c r="G47" s="69">
        <f t="shared" si="0"/>
        <v>660</v>
      </c>
    </row>
    <row r="48" spans="1:7" ht="20.100000000000001" customHeight="1" x14ac:dyDescent="0.3">
      <c r="A48" s="70" t="s">
        <v>29</v>
      </c>
      <c r="B48" s="70" t="s">
        <v>148</v>
      </c>
      <c r="C48" s="75" t="s">
        <v>116</v>
      </c>
      <c r="D48" s="71">
        <v>3</v>
      </c>
      <c r="E48" s="67"/>
      <c r="F48" s="68">
        <v>220</v>
      </c>
      <c r="G48" s="69">
        <f t="shared" si="0"/>
        <v>660</v>
      </c>
    </row>
    <row r="49" spans="1:7" ht="20.100000000000001" customHeight="1" x14ac:dyDescent="0.3">
      <c r="A49" s="66" t="s">
        <v>81</v>
      </c>
      <c r="B49" s="66" t="s">
        <v>168</v>
      </c>
      <c r="C49" s="74" t="s">
        <v>117</v>
      </c>
      <c r="D49" s="71">
        <v>3</v>
      </c>
      <c r="E49" s="67"/>
      <c r="F49" s="68">
        <v>220</v>
      </c>
      <c r="G49" s="69">
        <f t="shared" si="0"/>
        <v>660</v>
      </c>
    </row>
    <row r="50" spans="1:7" ht="20.100000000000001" customHeight="1" x14ac:dyDescent="0.3">
      <c r="A50" s="70" t="s">
        <v>57</v>
      </c>
      <c r="B50" s="70" t="s">
        <v>149</v>
      </c>
      <c r="C50" s="75" t="s">
        <v>118</v>
      </c>
      <c r="D50" s="71">
        <v>2</v>
      </c>
      <c r="E50" s="67"/>
      <c r="F50" s="68">
        <v>220</v>
      </c>
      <c r="G50" s="69">
        <f t="shared" ref="G50" si="1">(D50*F50)</f>
        <v>440</v>
      </c>
    </row>
    <row r="51" spans="1:7" ht="20.100000000000001" customHeight="1" x14ac:dyDescent="0.3">
      <c r="A51" s="70" t="s">
        <v>57</v>
      </c>
      <c r="B51" s="70" t="s">
        <v>182</v>
      </c>
      <c r="C51" s="75" t="s">
        <v>118</v>
      </c>
      <c r="D51" s="71">
        <v>1</v>
      </c>
      <c r="E51" s="67"/>
      <c r="F51" s="68">
        <v>220</v>
      </c>
      <c r="G51" s="69">
        <f t="shared" si="0"/>
        <v>220</v>
      </c>
    </row>
    <row r="52" spans="1:7" ht="20.100000000000001" customHeight="1" x14ac:dyDescent="0.3">
      <c r="A52" s="144"/>
      <c r="B52" s="145"/>
      <c r="C52" s="146"/>
      <c r="D52" s="72">
        <f>SUM(D38:D51)</f>
        <v>39</v>
      </c>
      <c r="E52" s="67"/>
      <c r="F52" s="68"/>
      <c r="G52" s="69"/>
    </row>
    <row r="53" spans="1:7" ht="20.100000000000001" customHeight="1" x14ac:dyDescent="0.3">
      <c r="A53" s="66" t="s">
        <v>30</v>
      </c>
      <c r="B53" s="66" t="s">
        <v>169</v>
      </c>
      <c r="C53" s="74" t="s">
        <v>119</v>
      </c>
      <c r="D53" s="71">
        <v>3</v>
      </c>
      <c r="E53" s="67"/>
      <c r="F53" s="68">
        <v>220</v>
      </c>
      <c r="G53" s="69">
        <f t="shared" si="0"/>
        <v>660</v>
      </c>
    </row>
    <row r="54" spans="1:7" ht="20.100000000000001" customHeight="1" x14ac:dyDescent="0.3">
      <c r="A54" s="70" t="s">
        <v>31</v>
      </c>
      <c r="B54" s="70">
        <v>2100041278</v>
      </c>
      <c r="C54" s="75" t="s">
        <v>120</v>
      </c>
      <c r="D54" s="71">
        <v>3</v>
      </c>
      <c r="E54" s="67"/>
      <c r="F54" s="68">
        <v>220</v>
      </c>
      <c r="G54" s="69">
        <f t="shared" si="0"/>
        <v>660</v>
      </c>
    </row>
    <row r="55" spans="1:7" ht="20.100000000000001" customHeight="1" x14ac:dyDescent="0.3">
      <c r="A55" s="66" t="s">
        <v>32</v>
      </c>
      <c r="B55" s="66" t="s">
        <v>170</v>
      </c>
      <c r="C55" s="74" t="s">
        <v>121</v>
      </c>
      <c r="D55" s="71">
        <v>3</v>
      </c>
      <c r="E55" s="67"/>
      <c r="F55" s="68">
        <v>220</v>
      </c>
      <c r="G55" s="69">
        <f t="shared" si="0"/>
        <v>660</v>
      </c>
    </row>
    <row r="56" spans="1:7" ht="20.100000000000001" customHeight="1" x14ac:dyDescent="0.3">
      <c r="A56" s="70" t="s">
        <v>33</v>
      </c>
      <c r="B56" s="70" t="s">
        <v>150</v>
      </c>
      <c r="C56" s="75" t="s">
        <v>122</v>
      </c>
      <c r="D56" s="71">
        <v>3</v>
      </c>
      <c r="E56" s="67"/>
      <c r="F56" s="68">
        <v>220</v>
      </c>
      <c r="G56" s="69">
        <f t="shared" si="0"/>
        <v>660</v>
      </c>
    </row>
    <row r="57" spans="1:7" ht="20.100000000000001" customHeight="1" x14ac:dyDescent="0.3">
      <c r="A57" s="66" t="s">
        <v>34</v>
      </c>
      <c r="B57" s="66" t="s">
        <v>171</v>
      </c>
      <c r="C57" s="74" t="s">
        <v>123</v>
      </c>
      <c r="D57" s="71">
        <v>3</v>
      </c>
      <c r="E57" s="67"/>
      <c r="F57" s="68">
        <v>220</v>
      </c>
      <c r="G57" s="69">
        <f t="shared" si="0"/>
        <v>660</v>
      </c>
    </row>
    <row r="58" spans="1:7" ht="20.100000000000001" customHeight="1" x14ac:dyDescent="0.3">
      <c r="A58" s="70" t="s">
        <v>35</v>
      </c>
      <c r="B58" s="70" t="s">
        <v>172</v>
      </c>
      <c r="C58" s="75" t="s">
        <v>124</v>
      </c>
      <c r="D58" s="71">
        <v>3</v>
      </c>
      <c r="E58" s="67"/>
      <c r="F58" s="68">
        <v>220</v>
      </c>
      <c r="G58" s="69">
        <f t="shared" si="0"/>
        <v>660</v>
      </c>
    </row>
    <row r="59" spans="1:7" ht="20.100000000000001" customHeight="1" x14ac:dyDescent="0.3">
      <c r="A59" s="66" t="s">
        <v>36</v>
      </c>
      <c r="B59" s="66" t="s">
        <v>173</v>
      </c>
      <c r="C59" s="74" t="s">
        <v>125</v>
      </c>
      <c r="D59" s="71">
        <v>3</v>
      </c>
      <c r="E59" s="67"/>
      <c r="F59" s="68">
        <v>220</v>
      </c>
      <c r="G59" s="69">
        <f t="shared" si="0"/>
        <v>660</v>
      </c>
    </row>
    <row r="60" spans="1:7" ht="20.100000000000001" customHeight="1" x14ac:dyDescent="0.3">
      <c r="A60" s="70" t="s">
        <v>37</v>
      </c>
      <c r="B60" s="70" t="s">
        <v>174</v>
      </c>
      <c r="C60" s="75" t="s">
        <v>126</v>
      </c>
      <c r="D60" s="71">
        <v>3</v>
      </c>
      <c r="E60" s="67"/>
      <c r="F60" s="68">
        <v>220</v>
      </c>
      <c r="G60" s="69">
        <f t="shared" si="0"/>
        <v>660</v>
      </c>
    </row>
    <row r="61" spans="1:7" ht="20.100000000000001" customHeight="1" x14ac:dyDescent="0.3">
      <c r="A61" s="66" t="s">
        <v>38</v>
      </c>
      <c r="B61" s="66" t="s">
        <v>175</v>
      </c>
      <c r="C61" s="74" t="s">
        <v>127</v>
      </c>
      <c r="D61" s="71">
        <v>3</v>
      </c>
      <c r="E61" s="67"/>
      <c r="F61" s="68">
        <v>220</v>
      </c>
      <c r="G61" s="69">
        <f t="shared" si="0"/>
        <v>660</v>
      </c>
    </row>
    <row r="62" spans="1:7" ht="20.100000000000001" customHeight="1" x14ac:dyDescent="0.3">
      <c r="A62" s="70" t="s">
        <v>39</v>
      </c>
      <c r="B62" s="70" t="s">
        <v>176</v>
      </c>
      <c r="C62" s="75" t="s">
        <v>128</v>
      </c>
      <c r="D62" s="71">
        <v>3</v>
      </c>
      <c r="E62" s="67"/>
      <c r="F62" s="68">
        <v>220</v>
      </c>
      <c r="G62" s="69">
        <f t="shared" si="0"/>
        <v>660</v>
      </c>
    </row>
    <row r="63" spans="1:7" ht="20.100000000000001" customHeight="1" x14ac:dyDescent="0.3">
      <c r="A63" s="66" t="s">
        <v>40</v>
      </c>
      <c r="B63" s="66" t="s">
        <v>177</v>
      </c>
      <c r="C63" s="74" t="s">
        <v>129</v>
      </c>
      <c r="D63" s="71">
        <v>3</v>
      </c>
      <c r="E63" s="67"/>
      <c r="F63" s="68">
        <v>220</v>
      </c>
      <c r="G63" s="69">
        <f t="shared" si="0"/>
        <v>660</v>
      </c>
    </row>
    <row r="64" spans="1:7" ht="20.100000000000001" customHeight="1" x14ac:dyDescent="0.3">
      <c r="A64" s="70" t="s">
        <v>41</v>
      </c>
      <c r="B64" s="70" t="s">
        <v>178</v>
      </c>
      <c r="C64" s="75" t="s">
        <v>130</v>
      </c>
      <c r="D64" s="71">
        <v>3</v>
      </c>
      <c r="E64" s="67"/>
      <c r="F64" s="68">
        <v>220</v>
      </c>
      <c r="G64" s="69">
        <f t="shared" si="0"/>
        <v>660</v>
      </c>
    </row>
    <row r="65" spans="1:7" ht="20.100000000000001" customHeight="1" x14ac:dyDescent="0.3">
      <c r="A65" s="66" t="s">
        <v>42</v>
      </c>
      <c r="B65" s="66" t="s">
        <v>143</v>
      </c>
      <c r="C65" s="74" t="s">
        <v>131</v>
      </c>
      <c r="D65" s="71">
        <v>3</v>
      </c>
      <c r="E65" s="67"/>
      <c r="F65" s="68">
        <v>220</v>
      </c>
      <c r="G65" s="69">
        <f t="shared" si="0"/>
        <v>660</v>
      </c>
    </row>
    <row r="66" spans="1:7" ht="20.100000000000001" customHeight="1" x14ac:dyDescent="0.3">
      <c r="A66" s="70" t="s">
        <v>43</v>
      </c>
      <c r="B66" s="70" t="s">
        <v>179</v>
      </c>
      <c r="C66" s="75" t="s">
        <v>132</v>
      </c>
      <c r="D66" s="71">
        <v>3</v>
      </c>
      <c r="E66" s="67"/>
      <c r="F66" s="68">
        <v>220</v>
      </c>
      <c r="G66" s="69">
        <f t="shared" si="0"/>
        <v>660</v>
      </c>
    </row>
    <row r="67" spans="1:7" ht="20.100000000000001" customHeight="1" x14ac:dyDescent="0.3">
      <c r="A67" s="66" t="s">
        <v>58</v>
      </c>
      <c r="B67" s="66" t="s">
        <v>144</v>
      </c>
      <c r="C67" s="74" t="s">
        <v>133</v>
      </c>
      <c r="D67" s="71">
        <v>3</v>
      </c>
      <c r="E67" s="67"/>
      <c r="F67" s="68">
        <v>220</v>
      </c>
      <c r="G67" s="69">
        <f t="shared" si="0"/>
        <v>660</v>
      </c>
    </row>
    <row r="68" spans="1:7" ht="20.100000000000001" customHeight="1" x14ac:dyDescent="0.3">
      <c r="A68" s="147"/>
      <c r="B68" s="148"/>
      <c r="C68" s="149"/>
      <c r="D68" s="73">
        <f>SUM(D53:D67)</f>
        <v>45</v>
      </c>
      <c r="E68" s="67"/>
      <c r="F68" s="67"/>
      <c r="G68" s="67"/>
    </row>
    <row r="69" spans="1:7" ht="20.100000000000001" customHeight="1" x14ac:dyDescent="0.3">
      <c r="A69" s="60"/>
      <c r="B69" s="61"/>
      <c r="C69" s="61"/>
      <c r="D69" s="62"/>
      <c r="E69" s="63"/>
      <c r="F69" s="64" t="s">
        <v>78</v>
      </c>
      <c r="G69" s="65">
        <f>SUM(G22:G68)</f>
        <v>27940</v>
      </c>
    </row>
    <row r="70" spans="1:7" ht="20.100000000000001" customHeight="1" x14ac:dyDescent="0.3">
      <c r="A70" s="60"/>
      <c r="B70" s="61"/>
      <c r="C70" s="61"/>
      <c r="D70" s="62"/>
      <c r="E70" s="63"/>
      <c r="F70" s="64" t="s">
        <v>79</v>
      </c>
      <c r="G70" s="65">
        <f>+G69*0.12</f>
        <v>3352.7999999999997</v>
      </c>
    </row>
    <row r="71" spans="1:7" ht="20.100000000000001" customHeight="1" x14ac:dyDescent="0.3">
      <c r="A71" s="60"/>
      <c r="B71" s="61"/>
      <c r="C71" s="61"/>
      <c r="D71" s="62"/>
      <c r="E71" s="63"/>
      <c r="F71" s="64" t="s">
        <v>80</v>
      </c>
      <c r="G71" s="65">
        <f>+G69+G70</f>
        <v>31292.799999999999</v>
      </c>
    </row>
    <row r="72" spans="1:7" ht="20.100000000000001" customHeight="1" x14ac:dyDescent="0.3">
      <c r="A72" s="2"/>
      <c r="B72" s="34"/>
      <c r="C72" s="27"/>
      <c r="D72" s="27"/>
      <c r="E72" s="27"/>
    </row>
    <row r="73" spans="1:7" ht="20.100000000000001" customHeight="1" x14ac:dyDescent="0.3">
      <c r="A73" s="2"/>
      <c r="B73" s="34"/>
      <c r="C73" s="27"/>
      <c r="D73" s="27"/>
      <c r="E73" s="27"/>
    </row>
    <row r="74" spans="1:7" ht="20.100000000000001" customHeight="1" x14ac:dyDescent="0.3">
      <c r="A74" s="2"/>
      <c r="B74" s="140" t="s">
        <v>82</v>
      </c>
      <c r="C74" s="140"/>
      <c r="D74" s="27"/>
      <c r="E74" s="27"/>
    </row>
    <row r="75" spans="1:7" ht="20.100000000000001" customHeight="1" x14ac:dyDescent="0.3">
      <c r="A75" s="2"/>
      <c r="B75" s="36" t="s">
        <v>83</v>
      </c>
      <c r="C75" s="37" t="s">
        <v>84</v>
      </c>
      <c r="D75" s="27"/>
      <c r="E75" s="27"/>
    </row>
    <row r="76" spans="1:7" ht="20.100000000000001" customHeight="1" x14ac:dyDescent="0.3">
      <c r="A76" s="2"/>
      <c r="B76" s="38">
        <v>2</v>
      </c>
      <c r="C76" s="39" t="s">
        <v>44</v>
      </c>
      <c r="D76" s="27"/>
      <c r="E76" s="27"/>
    </row>
    <row r="77" spans="1:7" ht="20.100000000000001" customHeight="1" x14ac:dyDescent="0.3">
      <c r="A77" s="2"/>
      <c r="B77" s="38">
        <v>1</v>
      </c>
      <c r="C77" s="39" t="s">
        <v>45</v>
      </c>
      <c r="D77" s="27"/>
      <c r="E77" s="27"/>
    </row>
    <row r="78" spans="1:7" ht="20.100000000000001" customHeight="1" x14ac:dyDescent="0.3">
      <c r="A78" s="2"/>
      <c r="B78" s="38">
        <v>1</v>
      </c>
      <c r="C78" s="39" t="s">
        <v>46</v>
      </c>
      <c r="D78" s="35"/>
      <c r="E78" s="35"/>
    </row>
    <row r="79" spans="1:7" ht="20.100000000000001" customHeight="1" x14ac:dyDescent="0.3">
      <c r="A79" s="2"/>
      <c r="B79" s="36">
        <f>SUM(B76:B78)</f>
        <v>4</v>
      </c>
      <c r="C79" s="39"/>
      <c r="D79" s="27"/>
      <c r="E79" s="27"/>
    </row>
    <row r="80" spans="1:7" ht="20.100000000000001" customHeight="1" x14ac:dyDescent="0.3">
      <c r="A80" s="2"/>
      <c r="B80" s="38"/>
      <c r="C80" s="40"/>
      <c r="D80" s="27"/>
      <c r="E80" s="27"/>
    </row>
    <row r="81" spans="1:5" ht="20.100000000000001" customHeight="1" x14ac:dyDescent="0.3">
      <c r="A81" s="2"/>
      <c r="B81" s="38"/>
      <c r="C81" s="41" t="s">
        <v>47</v>
      </c>
      <c r="D81" s="27"/>
      <c r="E81" s="27"/>
    </row>
    <row r="82" spans="1:5" ht="20.100000000000001" customHeight="1" x14ac:dyDescent="0.3">
      <c r="A82" s="2"/>
      <c r="B82" s="38">
        <v>1</v>
      </c>
      <c r="C82" s="39" t="s">
        <v>50</v>
      </c>
      <c r="D82" s="27"/>
      <c r="E82" s="27"/>
    </row>
    <row r="83" spans="1:5" ht="20.100000000000001" customHeight="1" x14ac:dyDescent="0.3">
      <c r="A83" s="2"/>
      <c r="B83" s="38">
        <v>1</v>
      </c>
      <c r="C83" s="39" t="s">
        <v>51</v>
      </c>
      <c r="D83" s="27"/>
      <c r="E83" s="27"/>
    </row>
    <row r="84" spans="1:5" ht="20.100000000000001" customHeight="1" x14ac:dyDescent="0.3">
      <c r="A84" s="2"/>
      <c r="B84" s="38">
        <v>1</v>
      </c>
      <c r="C84" s="39" t="s">
        <v>53</v>
      </c>
      <c r="D84" s="27"/>
      <c r="E84" s="27"/>
    </row>
    <row r="85" spans="1:5" ht="20.100000000000001" customHeight="1" x14ac:dyDescent="0.3">
      <c r="A85" s="2"/>
      <c r="B85" s="38">
        <v>1</v>
      </c>
      <c r="C85" s="39" t="s">
        <v>52</v>
      </c>
      <c r="D85" s="35"/>
      <c r="E85" s="35"/>
    </row>
    <row r="86" spans="1:5" ht="20.100000000000001" customHeight="1" x14ac:dyDescent="0.3">
      <c r="A86" s="2"/>
      <c r="B86" s="38">
        <v>1</v>
      </c>
      <c r="C86" s="39" t="s">
        <v>54</v>
      </c>
      <c r="D86" s="27"/>
      <c r="E86" s="27"/>
    </row>
    <row r="87" spans="1:5" ht="20.100000000000001" customHeight="1" x14ac:dyDescent="0.3">
      <c r="A87" s="2"/>
      <c r="B87" s="38">
        <v>4</v>
      </c>
      <c r="C87" s="40" t="s">
        <v>55</v>
      </c>
      <c r="D87" s="27"/>
      <c r="E87" s="27"/>
    </row>
    <row r="88" spans="1:5" ht="20.100000000000001" customHeight="1" x14ac:dyDescent="0.3">
      <c r="A88" s="2"/>
      <c r="B88" s="36">
        <f>SUM(B82:B87)</f>
        <v>9</v>
      </c>
      <c r="C88" s="40"/>
      <c r="D88" s="27"/>
      <c r="E88" s="27"/>
    </row>
    <row r="89" spans="1:5" ht="20.100000000000001" customHeight="1" x14ac:dyDescent="0.3">
      <c r="A89" s="2"/>
      <c r="B89" s="38"/>
      <c r="C89" s="40"/>
      <c r="D89" s="27"/>
      <c r="E89" s="27"/>
    </row>
    <row r="90" spans="1:5" ht="20.100000000000001" customHeight="1" x14ac:dyDescent="0.3">
      <c r="A90" s="2"/>
      <c r="B90" s="38"/>
      <c r="C90" s="41" t="s">
        <v>48</v>
      </c>
      <c r="D90" s="27"/>
      <c r="E90" s="27"/>
    </row>
    <row r="91" spans="1:5" ht="20.100000000000001" customHeight="1" x14ac:dyDescent="0.3">
      <c r="A91" s="2"/>
      <c r="B91" s="38">
        <v>1</v>
      </c>
      <c r="C91" s="39" t="s">
        <v>50</v>
      </c>
      <c r="D91" s="27"/>
      <c r="E91" s="27"/>
    </row>
    <row r="92" spans="1:5" ht="20.100000000000001" customHeight="1" x14ac:dyDescent="0.3">
      <c r="A92" s="2"/>
      <c r="B92" s="38">
        <v>1</v>
      </c>
      <c r="C92" s="39" t="s">
        <v>51</v>
      </c>
      <c r="D92" s="42"/>
      <c r="E92" s="42"/>
    </row>
    <row r="93" spans="1:5" ht="20.100000000000001" customHeight="1" x14ac:dyDescent="0.3">
      <c r="A93" s="2"/>
      <c r="B93" s="38">
        <v>1</v>
      </c>
      <c r="C93" s="39" t="s">
        <v>53</v>
      </c>
      <c r="D93" s="27"/>
      <c r="E93" s="27"/>
    </row>
    <row r="94" spans="1:5" ht="20.100000000000001" customHeight="1" x14ac:dyDescent="0.3">
      <c r="A94" s="2"/>
      <c r="B94" s="38">
        <v>1</v>
      </c>
      <c r="C94" s="39" t="s">
        <v>52</v>
      </c>
      <c r="D94" s="27"/>
      <c r="E94" s="27"/>
    </row>
    <row r="95" spans="1:5" ht="20.100000000000001" customHeight="1" x14ac:dyDescent="0.3">
      <c r="A95" s="2"/>
      <c r="B95" s="38">
        <v>1</v>
      </c>
      <c r="C95" s="39" t="s">
        <v>54</v>
      </c>
      <c r="D95" s="27"/>
      <c r="E95" s="27"/>
    </row>
    <row r="96" spans="1:5" ht="20.100000000000001" customHeight="1" x14ac:dyDescent="0.3">
      <c r="A96" s="2"/>
      <c r="B96" s="38">
        <v>4</v>
      </c>
      <c r="C96" s="39" t="s">
        <v>55</v>
      </c>
      <c r="D96" s="27"/>
      <c r="E96" s="27"/>
    </row>
    <row r="97" spans="1:5" ht="20.100000000000001" customHeight="1" x14ac:dyDescent="0.3">
      <c r="A97" s="2"/>
      <c r="B97" s="36">
        <f>SUM(B91:B96)</f>
        <v>9</v>
      </c>
      <c r="C97" s="40"/>
      <c r="D97" s="27"/>
      <c r="E97" s="27"/>
    </row>
    <row r="98" spans="1:5" ht="20.100000000000001" customHeight="1" x14ac:dyDescent="0.3">
      <c r="A98" s="2"/>
      <c r="B98" s="38"/>
      <c r="C98" s="40"/>
      <c r="D98" s="27"/>
      <c r="E98" s="27"/>
    </row>
    <row r="99" spans="1:5" ht="20.100000000000001" customHeight="1" x14ac:dyDescent="0.3">
      <c r="A99" s="2"/>
      <c r="B99" s="38"/>
      <c r="C99" s="41" t="s">
        <v>49</v>
      </c>
      <c r="D99" s="27"/>
      <c r="E99" s="27"/>
    </row>
    <row r="100" spans="1:5" ht="20.100000000000001" customHeight="1" x14ac:dyDescent="0.3">
      <c r="A100" s="2"/>
      <c r="B100" s="38">
        <v>1</v>
      </c>
      <c r="C100" s="39" t="s">
        <v>50</v>
      </c>
      <c r="D100" s="27"/>
      <c r="E100" s="27"/>
    </row>
    <row r="101" spans="1:5" ht="20.100000000000001" customHeight="1" x14ac:dyDescent="0.3">
      <c r="A101" s="2"/>
      <c r="B101" s="38">
        <v>1</v>
      </c>
      <c r="C101" s="39" t="s">
        <v>51</v>
      </c>
      <c r="D101" s="27"/>
      <c r="E101" s="27"/>
    </row>
    <row r="102" spans="1:5" ht="20.100000000000001" customHeight="1" x14ac:dyDescent="0.3">
      <c r="A102" s="2"/>
      <c r="B102" s="38">
        <v>1</v>
      </c>
      <c r="C102" s="39" t="s">
        <v>53</v>
      </c>
    </row>
    <row r="103" spans="1:5" ht="20.100000000000001" customHeight="1" x14ac:dyDescent="0.3">
      <c r="A103" s="34"/>
      <c r="B103" s="38">
        <v>1</v>
      </c>
      <c r="C103" s="39" t="s">
        <v>52</v>
      </c>
      <c r="D103" s="27"/>
      <c r="E103" s="27"/>
    </row>
    <row r="104" spans="1:5" ht="20.100000000000001" customHeight="1" x14ac:dyDescent="0.3">
      <c r="A104" s="34"/>
      <c r="B104" s="38">
        <v>1</v>
      </c>
      <c r="C104" s="39" t="s">
        <v>54</v>
      </c>
      <c r="D104" s="27"/>
      <c r="E104" s="27"/>
    </row>
    <row r="105" spans="1:5" ht="20.100000000000001" customHeight="1" x14ac:dyDescent="0.3">
      <c r="A105" s="34"/>
      <c r="B105" s="33">
        <v>4</v>
      </c>
      <c r="C105" s="39" t="s">
        <v>55</v>
      </c>
      <c r="D105" s="27"/>
      <c r="E105" s="27"/>
    </row>
    <row r="106" spans="1:5" ht="20.100000000000001" customHeight="1" x14ac:dyDescent="0.3">
      <c r="A106" s="34"/>
      <c r="B106" s="43">
        <f>SUM(B100:B105)</f>
        <v>9</v>
      </c>
      <c r="C106" s="40"/>
      <c r="D106" s="27"/>
      <c r="E106" s="27"/>
    </row>
    <row r="107" spans="1:5" ht="20.100000000000001" customHeight="1" x14ac:dyDescent="0.3">
      <c r="A107" s="34"/>
      <c r="B107" s="44">
        <v>1</v>
      </c>
      <c r="C107" s="45" t="s">
        <v>181</v>
      </c>
      <c r="D107" s="27"/>
      <c r="E107" s="27"/>
    </row>
    <row r="109" spans="1:5" ht="20.100000000000001" customHeight="1" x14ac:dyDescent="0.3">
      <c r="B109" s="32">
        <v>1</v>
      </c>
      <c r="C109" s="46" t="s">
        <v>85</v>
      </c>
      <c r="E109" s="47"/>
    </row>
    <row r="110" spans="1:5" ht="20.100000000000001" customHeight="1" x14ac:dyDescent="0.3">
      <c r="B110" s="32">
        <v>3</v>
      </c>
      <c r="C110" s="46" t="s">
        <v>86</v>
      </c>
      <c r="E110" s="2"/>
    </row>
    <row r="111" spans="1:5" ht="20.100000000000001" customHeight="1" x14ac:dyDescent="0.3">
      <c r="B111" s="32">
        <v>1</v>
      </c>
      <c r="C111" s="46" t="s">
        <v>87</v>
      </c>
      <c r="E111" s="2"/>
    </row>
    <row r="112" spans="1:5" ht="20.100000000000001" customHeight="1" x14ac:dyDescent="0.3">
      <c r="B112" s="32">
        <v>1</v>
      </c>
      <c r="C112" s="46" t="s">
        <v>88</v>
      </c>
      <c r="E112" s="2"/>
    </row>
    <row r="113" spans="1:6" ht="20.100000000000001" customHeight="1" x14ac:dyDescent="0.3">
      <c r="B113" s="32">
        <v>1</v>
      </c>
      <c r="C113" s="46" t="s">
        <v>89</v>
      </c>
      <c r="D113" s="24"/>
    </row>
    <row r="114" spans="1:6" ht="20.100000000000001" customHeight="1" x14ac:dyDescent="0.3">
      <c r="B114" s="32">
        <v>2</v>
      </c>
      <c r="C114" s="46" t="s">
        <v>90</v>
      </c>
      <c r="E114" s="2"/>
      <c r="F114" s="2"/>
    </row>
    <row r="115" spans="1:6" ht="20.100000000000001" customHeight="1" x14ac:dyDescent="0.3">
      <c r="B115" s="48">
        <f>SUM(B109:B114)</f>
        <v>9</v>
      </c>
      <c r="C115" s="46"/>
      <c r="D115" s="24"/>
      <c r="E115" s="2"/>
      <c r="F115" s="2"/>
    </row>
    <row r="116" spans="1:6" ht="20.100000000000001" customHeight="1" x14ac:dyDescent="0.3">
      <c r="B116" s="2"/>
      <c r="C116" s="2"/>
      <c r="E116" s="2"/>
      <c r="F116" s="2"/>
    </row>
    <row r="117" spans="1:6" ht="20.100000000000001" customHeight="1" x14ac:dyDescent="0.3">
      <c r="C117" s="2"/>
      <c r="E117" s="2"/>
      <c r="F117" s="2"/>
    </row>
    <row r="118" spans="1:6" ht="20.100000000000001" customHeight="1" x14ac:dyDescent="0.3">
      <c r="B118" s="2"/>
      <c r="C118" s="2"/>
      <c r="E118" s="2"/>
      <c r="F118" s="2"/>
    </row>
    <row r="120" spans="1:6" ht="20.100000000000001" customHeight="1" x14ac:dyDescent="0.3">
      <c r="A120" s="49"/>
      <c r="B120" s="50" t="s">
        <v>134</v>
      </c>
      <c r="C120" s="51" t="s">
        <v>135</v>
      </c>
    </row>
    <row r="121" spans="1:6" ht="20.100000000000001" customHeight="1" x14ac:dyDescent="0.3">
      <c r="A121" s="49"/>
      <c r="B121" s="50"/>
      <c r="C121" s="51" t="s">
        <v>136</v>
      </c>
    </row>
    <row r="122" spans="1:6" ht="20.100000000000001" customHeight="1" x14ac:dyDescent="0.3">
      <c r="A122" s="49"/>
      <c r="B122" s="50"/>
      <c r="C122" s="51" t="s">
        <v>137</v>
      </c>
    </row>
    <row r="123" spans="1:6" ht="20.100000000000001" customHeight="1" x14ac:dyDescent="0.3">
      <c r="A123" s="49"/>
      <c r="B123" s="50"/>
      <c r="C123" s="51" t="s">
        <v>138</v>
      </c>
    </row>
    <row r="124" spans="1:6" ht="20.100000000000001" customHeight="1" x14ac:dyDescent="0.3">
      <c r="A124" s="49"/>
      <c r="B124" s="50"/>
      <c r="C124" s="51"/>
    </row>
    <row r="125" spans="1:6" ht="20.100000000000001" customHeight="1" x14ac:dyDescent="0.3">
      <c r="A125" s="49"/>
      <c r="B125" s="50"/>
      <c r="C125" s="51"/>
    </row>
    <row r="126" spans="1:6" ht="20.100000000000001" customHeight="1" x14ac:dyDescent="0.3">
      <c r="A126" s="7"/>
      <c r="B126" s="52"/>
      <c r="C126" s="53"/>
    </row>
    <row r="127" spans="1:6" ht="20.100000000000001" customHeight="1" x14ac:dyDescent="0.3">
      <c r="A127" s="1" t="s">
        <v>74</v>
      </c>
    </row>
    <row r="130" spans="1:2" ht="20.100000000000001" customHeight="1" x14ac:dyDescent="0.3">
      <c r="A130" s="1" t="s">
        <v>139</v>
      </c>
    </row>
    <row r="133" spans="1:2" ht="20.100000000000001" customHeight="1" x14ac:dyDescent="0.3">
      <c r="A133" s="1" t="s">
        <v>140</v>
      </c>
    </row>
    <row r="135" spans="1:2" ht="20.100000000000001" customHeight="1" x14ac:dyDescent="0.3">
      <c r="A135" s="55"/>
      <c r="B135" s="55"/>
    </row>
    <row r="136" spans="1:2" ht="20.100000000000001" customHeight="1" x14ac:dyDescent="0.3">
      <c r="A136" s="1" t="s">
        <v>141</v>
      </c>
    </row>
    <row r="137" spans="1:2" ht="20.100000000000001" customHeight="1" x14ac:dyDescent="0.3">
      <c r="A137" s="7"/>
      <c r="B137" s="52"/>
    </row>
    <row r="138" spans="1:2" ht="20.100000000000001" customHeight="1" x14ac:dyDescent="0.3">
      <c r="A138" s="7"/>
      <c r="B138" s="52"/>
    </row>
    <row r="139" spans="1:2" ht="20.100000000000001" customHeight="1" x14ac:dyDescent="0.3">
      <c r="A139" s="7" t="s">
        <v>142</v>
      </c>
      <c r="B139" s="52"/>
    </row>
    <row r="140" spans="1:2" ht="20.100000000000001" customHeight="1" x14ac:dyDescent="0.3">
      <c r="B140" s="2"/>
    </row>
  </sheetData>
  <mergeCells count="8">
    <mergeCell ref="A2:G2"/>
    <mergeCell ref="A3:G3"/>
    <mergeCell ref="A4:G4"/>
    <mergeCell ref="O4:P5"/>
    <mergeCell ref="B74:C74"/>
    <mergeCell ref="A37:C37"/>
    <mergeCell ref="A52:C52"/>
    <mergeCell ref="A68:C68"/>
  </mergeCells>
  <phoneticPr fontId="17" type="noConversion"/>
  <pageMargins left="0.7" right="0.7" top="0.75" bottom="0.75" header="0.3" footer="0.3"/>
  <pageSetup paperSize="9" scale="54" orientation="portrait" horizontalDpi="0" verticalDpi="0" r:id="rId1"/>
  <ignoredErrors>
    <ignoredError sqref="B22:B36 B53:B67 B38:B49" numberStoredAsText="1"/>
    <ignoredError sqref="D22:D26 D28:D4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64193-3C06-44E1-932F-E9D1B89072DB}">
  <dimension ref="A2:O76"/>
  <sheetViews>
    <sheetView tabSelected="1" zoomScaleNormal="100" workbookViewId="0">
      <selection activeCell="B7" sqref="A7:E17"/>
    </sheetView>
  </sheetViews>
  <sheetFormatPr baseColWidth="10" defaultColWidth="11.42578125" defaultRowHeight="20.100000000000001" customHeight="1" x14ac:dyDescent="0.2"/>
  <cols>
    <col min="1" max="1" width="18.85546875" style="85" customWidth="1"/>
    <col min="2" max="2" width="16" style="132" customWidth="1"/>
    <col min="3" max="3" width="86.7109375" style="133" bestFit="1" customWidth="1"/>
    <col min="4" max="4" width="19.85546875" style="133" customWidth="1"/>
    <col min="5" max="5" width="16.5703125" style="133" customWidth="1"/>
    <col min="6" max="6" width="16.28515625" style="85" customWidth="1"/>
    <col min="7" max="7" width="15.85546875" style="85" customWidth="1"/>
    <col min="8" max="8" width="1.42578125" style="85" customWidth="1"/>
    <col min="9" max="9" width="26.28515625" style="85" customWidth="1"/>
    <col min="10" max="10" width="5.85546875" style="85" customWidth="1"/>
    <col min="11" max="11" width="72.42578125" style="85" bestFit="1" customWidth="1"/>
    <col min="12" max="12" width="11.42578125" style="85"/>
    <col min="13" max="13" width="14.42578125" style="85" bestFit="1" customWidth="1"/>
    <col min="14" max="14" width="50.140625" style="85" bestFit="1" customWidth="1"/>
    <col min="15" max="259" width="11.42578125" style="85"/>
    <col min="260" max="260" width="13.140625" style="85" customWidth="1"/>
    <col min="261" max="261" width="15.140625" style="85" customWidth="1"/>
    <col min="262" max="262" width="42" style="85" customWidth="1"/>
    <col min="263" max="263" width="11.42578125" style="85"/>
    <col min="264" max="264" width="13.140625" style="85" customWidth="1"/>
    <col min="265" max="515" width="11.42578125" style="85"/>
    <col min="516" max="516" width="13.140625" style="85" customWidth="1"/>
    <col min="517" max="517" width="15.140625" style="85" customWidth="1"/>
    <col min="518" max="518" width="42" style="85" customWidth="1"/>
    <col min="519" max="519" width="11.42578125" style="85"/>
    <col min="520" max="520" width="13.140625" style="85" customWidth="1"/>
    <col min="521" max="771" width="11.42578125" style="85"/>
    <col min="772" max="772" width="13.140625" style="85" customWidth="1"/>
    <col min="773" max="773" width="15.140625" style="85" customWidth="1"/>
    <col min="774" max="774" width="42" style="85" customWidth="1"/>
    <col min="775" max="775" width="11.42578125" style="85"/>
    <col min="776" max="776" width="13.140625" style="85" customWidth="1"/>
    <col min="777" max="1027" width="11.42578125" style="85"/>
    <col min="1028" max="1028" width="13.140625" style="85" customWidth="1"/>
    <col min="1029" max="1029" width="15.140625" style="85" customWidth="1"/>
    <col min="1030" max="1030" width="42" style="85" customWidth="1"/>
    <col min="1031" max="1031" width="11.42578125" style="85"/>
    <col min="1032" max="1032" width="13.140625" style="85" customWidth="1"/>
    <col min="1033" max="1283" width="11.42578125" style="85"/>
    <col min="1284" max="1284" width="13.140625" style="85" customWidth="1"/>
    <col min="1285" max="1285" width="15.140625" style="85" customWidth="1"/>
    <col min="1286" max="1286" width="42" style="85" customWidth="1"/>
    <col min="1287" max="1287" width="11.42578125" style="85"/>
    <col min="1288" max="1288" width="13.140625" style="85" customWidth="1"/>
    <col min="1289" max="1539" width="11.42578125" style="85"/>
    <col min="1540" max="1540" width="13.140625" style="85" customWidth="1"/>
    <col min="1541" max="1541" width="15.140625" style="85" customWidth="1"/>
    <col min="1542" max="1542" width="42" style="85" customWidth="1"/>
    <col min="1543" max="1543" width="11.42578125" style="85"/>
    <col min="1544" max="1544" width="13.140625" style="85" customWidth="1"/>
    <col min="1545" max="1795" width="11.42578125" style="85"/>
    <col min="1796" max="1796" width="13.140625" style="85" customWidth="1"/>
    <col min="1797" max="1797" width="15.140625" style="85" customWidth="1"/>
    <col min="1798" max="1798" width="42" style="85" customWidth="1"/>
    <col min="1799" max="1799" width="11.42578125" style="85"/>
    <col min="1800" max="1800" width="13.140625" style="85" customWidth="1"/>
    <col min="1801" max="2051" width="11.42578125" style="85"/>
    <col min="2052" max="2052" width="13.140625" style="85" customWidth="1"/>
    <col min="2053" max="2053" width="15.140625" style="85" customWidth="1"/>
    <col min="2054" max="2054" width="42" style="85" customWidth="1"/>
    <col min="2055" max="2055" width="11.42578125" style="85"/>
    <col min="2056" max="2056" width="13.140625" style="85" customWidth="1"/>
    <col min="2057" max="2307" width="11.42578125" style="85"/>
    <col min="2308" max="2308" width="13.140625" style="85" customWidth="1"/>
    <col min="2309" max="2309" width="15.140625" style="85" customWidth="1"/>
    <col min="2310" max="2310" width="42" style="85" customWidth="1"/>
    <col min="2311" max="2311" width="11.42578125" style="85"/>
    <col min="2312" max="2312" width="13.140625" style="85" customWidth="1"/>
    <col min="2313" max="2563" width="11.42578125" style="85"/>
    <col min="2564" max="2564" width="13.140625" style="85" customWidth="1"/>
    <col min="2565" max="2565" width="15.140625" style="85" customWidth="1"/>
    <col min="2566" max="2566" width="42" style="85" customWidth="1"/>
    <col min="2567" max="2567" width="11.42578125" style="85"/>
    <col min="2568" max="2568" width="13.140625" style="85" customWidth="1"/>
    <col min="2569" max="2819" width="11.42578125" style="85"/>
    <col min="2820" max="2820" width="13.140625" style="85" customWidth="1"/>
    <col min="2821" max="2821" width="15.140625" style="85" customWidth="1"/>
    <col min="2822" max="2822" width="42" style="85" customWidth="1"/>
    <col min="2823" max="2823" width="11.42578125" style="85"/>
    <col min="2824" max="2824" width="13.140625" style="85" customWidth="1"/>
    <col min="2825" max="3075" width="11.42578125" style="85"/>
    <col min="3076" max="3076" width="13.140625" style="85" customWidth="1"/>
    <col min="3077" max="3077" width="15.140625" style="85" customWidth="1"/>
    <col min="3078" max="3078" width="42" style="85" customWidth="1"/>
    <col min="3079" max="3079" width="11.42578125" style="85"/>
    <col min="3080" max="3080" width="13.140625" style="85" customWidth="1"/>
    <col min="3081" max="3331" width="11.42578125" style="85"/>
    <col min="3332" max="3332" width="13.140625" style="85" customWidth="1"/>
    <col min="3333" max="3333" width="15.140625" style="85" customWidth="1"/>
    <col min="3334" max="3334" width="42" style="85" customWidth="1"/>
    <col min="3335" max="3335" width="11.42578125" style="85"/>
    <col min="3336" max="3336" width="13.140625" style="85" customWidth="1"/>
    <col min="3337" max="3587" width="11.42578125" style="85"/>
    <col min="3588" max="3588" width="13.140625" style="85" customWidth="1"/>
    <col min="3589" max="3589" width="15.140625" style="85" customWidth="1"/>
    <col min="3590" max="3590" width="42" style="85" customWidth="1"/>
    <col min="3591" max="3591" width="11.42578125" style="85"/>
    <col min="3592" max="3592" width="13.140625" style="85" customWidth="1"/>
    <col min="3593" max="3843" width="11.42578125" style="85"/>
    <col min="3844" max="3844" width="13.140625" style="85" customWidth="1"/>
    <col min="3845" max="3845" width="15.140625" style="85" customWidth="1"/>
    <col min="3846" max="3846" width="42" style="85" customWidth="1"/>
    <col min="3847" max="3847" width="11.42578125" style="85"/>
    <col min="3848" max="3848" width="13.140625" style="85" customWidth="1"/>
    <col min="3849" max="4099" width="11.42578125" style="85"/>
    <col min="4100" max="4100" width="13.140625" style="85" customWidth="1"/>
    <col min="4101" max="4101" width="15.140625" style="85" customWidth="1"/>
    <col min="4102" max="4102" width="42" style="85" customWidth="1"/>
    <col min="4103" max="4103" width="11.42578125" style="85"/>
    <col min="4104" max="4104" width="13.140625" style="85" customWidth="1"/>
    <col min="4105" max="4355" width="11.42578125" style="85"/>
    <col min="4356" max="4356" width="13.140625" style="85" customWidth="1"/>
    <col min="4357" max="4357" width="15.140625" style="85" customWidth="1"/>
    <col min="4358" max="4358" width="42" style="85" customWidth="1"/>
    <col min="4359" max="4359" width="11.42578125" style="85"/>
    <col min="4360" max="4360" width="13.140625" style="85" customWidth="1"/>
    <col min="4361" max="4611" width="11.42578125" style="85"/>
    <col min="4612" max="4612" width="13.140625" style="85" customWidth="1"/>
    <col min="4613" max="4613" width="15.140625" style="85" customWidth="1"/>
    <col min="4614" max="4614" width="42" style="85" customWidth="1"/>
    <col min="4615" max="4615" width="11.42578125" style="85"/>
    <col min="4616" max="4616" width="13.140625" style="85" customWidth="1"/>
    <col min="4617" max="4867" width="11.42578125" style="85"/>
    <col min="4868" max="4868" width="13.140625" style="85" customWidth="1"/>
    <col min="4869" max="4869" width="15.140625" style="85" customWidth="1"/>
    <col min="4870" max="4870" width="42" style="85" customWidth="1"/>
    <col min="4871" max="4871" width="11.42578125" style="85"/>
    <col min="4872" max="4872" width="13.140625" style="85" customWidth="1"/>
    <col min="4873" max="5123" width="11.42578125" style="85"/>
    <col min="5124" max="5124" width="13.140625" style="85" customWidth="1"/>
    <col min="5125" max="5125" width="15.140625" style="85" customWidth="1"/>
    <col min="5126" max="5126" width="42" style="85" customWidth="1"/>
    <col min="5127" max="5127" width="11.42578125" style="85"/>
    <col min="5128" max="5128" width="13.140625" style="85" customWidth="1"/>
    <col min="5129" max="5379" width="11.42578125" style="85"/>
    <col min="5380" max="5380" width="13.140625" style="85" customWidth="1"/>
    <col min="5381" max="5381" width="15.140625" style="85" customWidth="1"/>
    <col min="5382" max="5382" width="42" style="85" customWidth="1"/>
    <col min="5383" max="5383" width="11.42578125" style="85"/>
    <col min="5384" max="5384" width="13.140625" style="85" customWidth="1"/>
    <col min="5385" max="5635" width="11.42578125" style="85"/>
    <col min="5636" max="5636" width="13.140625" style="85" customWidth="1"/>
    <col min="5637" max="5637" width="15.140625" style="85" customWidth="1"/>
    <col min="5638" max="5638" width="42" style="85" customWidth="1"/>
    <col min="5639" max="5639" width="11.42578125" style="85"/>
    <col min="5640" max="5640" width="13.140625" style="85" customWidth="1"/>
    <col min="5641" max="5891" width="11.42578125" style="85"/>
    <col min="5892" max="5892" width="13.140625" style="85" customWidth="1"/>
    <col min="5893" max="5893" width="15.140625" style="85" customWidth="1"/>
    <col min="5894" max="5894" width="42" style="85" customWidth="1"/>
    <col min="5895" max="5895" width="11.42578125" style="85"/>
    <col min="5896" max="5896" width="13.140625" style="85" customWidth="1"/>
    <col min="5897" max="6147" width="11.42578125" style="85"/>
    <col min="6148" max="6148" width="13.140625" style="85" customWidth="1"/>
    <col min="6149" max="6149" width="15.140625" style="85" customWidth="1"/>
    <col min="6150" max="6150" width="42" style="85" customWidth="1"/>
    <col min="6151" max="6151" width="11.42578125" style="85"/>
    <col min="6152" max="6152" width="13.140625" style="85" customWidth="1"/>
    <col min="6153" max="6403" width="11.42578125" style="85"/>
    <col min="6404" max="6404" width="13.140625" style="85" customWidth="1"/>
    <col min="6405" max="6405" width="15.140625" style="85" customWidth="1"/>
    <col min="6406" max="6406" width="42" style="85" customWidth="1"/>
    <col min="6407" max="6407" width="11.42578125" style="85"/>
    <col min="6408" max="6408" width="13.140625" style="85" customWidth="1"/>
    <col min="6409" max="6659" width="11.42578125" style="85"/>
    <col min="6660" max="6660" width="13.140625" style="85" customWidth="1"/>
    <col min="6661" max="6661" width="15.140625" style="85" customWidth="1"/>
    <col min="6662" max="6662" width="42" style="85" customWidth="1"/>
    <col min="6663" max="6663" width="11.42578125" style="85"/>
    <col min="6664" max="6664" width="13.140625" style="85" customWidth="1"/>
    <col min="6665" max="6915" width="11.42578125" style="85"/>
    <col min="6916" max="6916" width="13.140625" style="85" customWidth="1"/>
    <col min="6917" max="6917" width="15.140625" style="85" customWidth="1"/>
    <col min="6918" max="6918" width="42" style="85" customWidth="1"/>
    <col min="6919" max="6919" width="11.42578125" style="85"/>
    <col min="6920" max="6920" width="13.140625" style="85" customWidth="1"/>
    <col min="6921" max="7171" width="11.42578125" style="85"/>
    <col min="7172" max="7172" width="13.140625" style="85" customWidth="1"/>
    <col min="7173" max="7173" width="15.140625" style="85" customWidth="1"/>
    <col min="7174" max="7174" width="42" style="85" customWidth="1"/>
    <col min="7175" max="7175" width="11.42578125" style="85"/>
    <col min="7176" max="7176" width="13.140625" style="85" customWidth="1"/>
    <col min="7177" max="7427" width="11.42578125" style="85"/>
    <col min="7428" max="7428" width="13.140625" style="85" customWidth="1"/>
    <col min="7429" max="7429" width="15.140625" style="85" customWidth="1"/>
    <col min="7430" max="7430" width="42" style="85" customWidth="1"/>
    <col min="7431" max="7431" width="11.42578125" style="85"/>
    <col min="7432" max="7432" width="13.140625" style="85" customWidth="1"/>
    <col min="7433" max="7683" width="11.42578125" style="85"/>
    <col min="7684" max="7684" width="13.140625" style="85" customWidth="1"/>
    <col min="7685" max="7685" width="15.140625" style="85" customWidth="1"/>
    <col min="7686" max="7686" width="42" style="85" customWidth="1"/>
    <col min="7687" max="7687" width="11.42578125" style="85"/>
    <col min="7688" max="7688" width="13.140625" style="85" customWidth="1"/>
    <col min="7689" max="7939" width="11.42578125" style="85"/>
    <col min="7940" max="7940" width="13.140625" style="85" customWidth="1"/>
    <col min="7941" max="7941" width="15.140625" style="85" customWidth="1"/>
    <col min="7942" max="7942" width="42" style="85" customWidth="1"/>
    <col min="7943" max="7943" width="11.42578125" style="85"/>
    <col min="7944" max="7944" width="13.140625" style="85" customWidth="1"/>
    <col min="7945" max="8195" width="11.42578125" style="85"/>
    <col min="8196" max="8196" width="13.140625" style="85" customWidth="1"/>
    <col min="8197" max="8197" width="15.140625" style="85" customWidth="1"/>
    <col min="8198" max="8198" width="42" style="85" customWidth="1"/>
    <col min="8199" max="8199" width="11.42578125" style="85"/>
    <col min="8200" max="8200" width="13.140625" style="85" customWidth="1"/>
    <col min="8201" max="8451" width="11.42578125" style="85"/>
    <col min="8452" max="8452" width="13.140625" style="85" customWidth="1"/>
    <col min="8453" max="8453" width="15.140625" style="85" customWidth="1"/>
    <col min="8454" max="8454" width="42" style="85" customWidth="1"/>
    <col min="8455" max="8455" width="11.42578125" style="85"/>
    <col min="8456" max="8456" width="13.140625" style="85" customWidth="1"/>
    <col min="8457" max="8707" width="11.42578125" style="85"/>
    <col min="8708" max="8708" width="13.140625" style="85" customWidth="1"/>
    <col min="8709" max="8709" width="15.140625" style="85" customWidth="1"/>
    <col min="8710" max="8710" width="42" style="85" customWidth="1"/>
    <col min="8711" max="8711" width="11.42578125" style="85"/>
    <col min="8712" max="8712" width="13.140625" style="85" customWidth="1"/>
    <col min="8713" max="8963" width="11.42578125" style="85"/>
    <col min="8964" max="8964" width="13.140625" style="85" customWidth="1"/>
    <col min="8965" max="8965" width="15.140625" style="85" customWidth="1"/>
    <col min="8966" max="8966" width="42" style="85" customWidth="1"/>
    <col min="8967" max="8967" width="11.42578125" style="85"/>
    <col min="8968" max="8968" width="13.140625" style="85" customWidth="1"/>
    <col min="8969" max="9219" width="11.42578125" style="85"/>
    <col min="9220" max="9220" width="13.140625" style="85" customWidth="1"/>
    <col min="9221" max="9221" width="15.140625" style="85" customWidth="1"/>
    <col min="9222" max="9222" width="42" style="85" customWidth="1"/>
    <col min="9223" max="9223" width="11.42578125" style="85"/>
    <col min="9224" max="9224" width="13.140625" style="85" customWidth="1"/>
    <col min="9225" max="9475" width="11.42578125" style="85"/>
    <col min="9476" max="9476" width="13.140625" style="85" customWidth="1"/>
    <col min="9477" max="9477" width="15.140625" style="85" customWidth="1"/>
    <col min="9478" max="9478" width="42" style="85" customWidth="1"/>
    <col min="9479" max="9479" width="11.42578125" style="85"/>
    <col min="9480" max="9480" width="13.140625" style="85" customWidth="1"/>
    <col min="9481" max="9731" width="11.42578125" style="85"/>
    <col min="9732" max="9732" width="13.140625" style="85" customWidth="1"/>
    <col min="9733" max="9733" width="15.140625" style="85" customWidth="1"/>
    <col min="9734" max="9734" width="42" style="85" customWidth="1"/>
    <col min="9735" max="9735" width="11.42578125" style="85"/>
    <col min="9736" max="9736" width="13.140625" style="85" customWidth="1"/>
    <col min="9737" max="9987" width="11.42578125" style="85"/>
    <col min="9988" max="9988" width="13.140625" style="85" customWidth="1"/>
    <col min="9989" max="9989" width="15.140625" style="85" customWidth="1"/>
    <col min="9990" max="9990" width="42" style="85" customWidth="1"/>
    <col min="9991" max="9991" width="11.42578125" style="85"/>
    <col min="9992" max="9992" width="13.140625" style="85" customWidth="1"/>
    <col min="9993" max="10243" width="11.42578125" style="85"/>
    <col min="10244" max="10244" width="13.140625" style="85" customWidth="1"/>
    <col min="10245" max="10245" width="15.140625" style="85" customWidth="1"/>
    <col min="10246" max="10246" width="42" style="85" customWidth="1"/>
    <col min="10247" max="10247" width="11.42578125" style="85"/>
    <col min="10248" max="10248" width="13.140625" style="85" customWidth="1"/>
    <col min="10249" max="10499" width="11.42578125" style="85"/>
    <col min="10500" max="10500" width="13.140625" style="85" customWidth="1"/>
    <col min="10501" max="10501" width="15.140625" style="85" customWidth="1"/>
    <col min="10502" max="10502" width="42" style="85" customWidth="1"/>
    <col min="10503" max="10503" width="11.42578125" style="85"/>
    <col min="10504" max="10504" width="13.140625" style="85" customWidth="1"/>
    <col min="10505" max="10755" width="11.42578125" style="85"/>
    <col min="10756" max="10756" width="13.140625" style="85" customWidth="1"/>
    <col min="10757" max="10757" width="15.140625" style="85" customWidth="1"/>
    <col min="10758" max="10758" width="42" style="85" customWidth="1"/>
    <col min="10759" max="10759" width="11.42578125" style="85"/>
    <col min="10760" max="10760" width="13.140625" style="85" customWidth="1"/>
    <col min="10761" max="11011" width="11.42578125" style="85"/>
    <col min="11012" max="11012" width="13.140625" style="85" customWidth="1"/>
    <col min="11013" max="11013" width="15.140625" style="85" customWidth="1"/>
    <col min="11014" max="11014" width="42" style="85" customWidth="1"/>
    <col min="11015" max="11015" width="11.42578125" style="85"/>
    <col min="11016" max="11016" width="13.140625" style="85" customWidth="1"/>
    <col min="11017" max="11267" width="11.42578125" style="85"/>
    <col min="11268" max="11268" width="13.140625" style="85" customWidth="1"/>
    <col min="11269" max="11269" width="15.140625" style="85" customWidth="1"/>
    <col min="11270" max="11270" width="42" style="85" customWidth="1"/>
    <col min="11271" max="11271" width="11.42578125" style="85"/>
    <col min="11272" max="11272" width="13.140625" style="85" customWidth="1"/>
    <col min="11273" max="11523" width="11.42578125" style="85"/>
    <col min="11524" max="11524" width="13.140625" style="85" customWidth="1"/>
    <col min="11525" max="11525" width="15.140625" style="85" customWidth="1"/>
    <col min="11526" max="11526" width="42" style="85" customWidth="1"/>
    <col min="11527" max="11527" width="11.42578125" style="85"/>
    <col min="11528" max="11528" width="13.140625" style="85" customWidth="1"/>
    <col min="11529" max="11779" width="11.42578125" style="85"/>
    <col min="11780" max="11780" width="13.140625" style="85" customWidth="1"/>
    <col min="11781" max="11781" width="15.140625" style="85" customWidth="1"/>
    <col min="11782" max="11782" width="42" style="85" customWidth="1"/>
    <col min="11783" max="11783" width="11.42578125" style="85"/>
    <col min="11784" max="11784" width="13.140625" style="85" customWidth="1"/>
    <col min="11785" max="12035" width="11.42578125" style="85"/>
    <col min="12036" max="12036" width="13.140625" style="85" customWidth="1"/>
    <col min="12037" max="12037" width="15.140625" style="85" customWidth="1"/>
    <col min="12038" max="12038" width="42" style="85" customWidth="1"/>
    <col min="12039" max="12039" width="11.42578125" style="85"/>
    <col min="12040" max="12040" width="13.140625" style="85" customWidth="1"/>
    <col min="12041" max="12291" width="11.42578125" style="85"/>
    <col min="12292" max="12292" width="13.140625" style="85" customWidth="1"/>
    <col min="12293" max="12293" width="15.140625" style="85" customWidth="1"/>
    <col min="12294" max="12294" width="42" style="85" customWidth="1"/>
    <col min="12295" max="12295" width="11.42578125" style="85"/>
    <col min="12296" max="12296" width="13.140625" style="85" customWidth="1"/>
    <col min="12297" max="12547" width="11.42578125" style="85"/>
    <col min="12548" max="12548" width="13.140625" style="85" customWidth="1"/>
    <col min="12549" max="12549" width="15.140625" style="85" customWidth="1"/>
    <col min="12550" max="12550" width="42" style="85" customWidth="1"/>
    <col min="12551" max="12551" width="11.42578125" style="85"/>
    <col min="12552" max="12552" width="13.140625" style="85" customWidth="1"/>
    <col min="12553" max="12803" width="11.42578125" style="85"/>
    <col min="12804" max="12804" width="13.140625" style="85" customWidth="1"/>
    <col min="12805" max="12805" width="15.140625" style="85" customWidth="1"/>
    <col min="12806" max="12806" width="42" style="85" customWidth="1"/>
    <col min="12807" max="12807" width="11.42578125" style="85"/>
    <col min="12808" max="12808" width="13.140625" style="85" customWidth="1"/>
    <col min="12809" max="13059" width="11.42578125" style="85"/>
    <col min="13060" max="13060" width="13.140625" style="85" customWidth="1"/>
    <col min="13061" max="13061" width="15.140625" style="85" customWidth="1"/>
    <col min="13062" max="13062" width="42" style="85" customWidth="1"/>
    <col min="13063" max="13063" width="11.42578125" style="85"/>
    <col min="13064" max="13064" width="13.140625" style="85" customWidth="1"/>
    <col min="13065" max="13315" width="11.42578125" style="85"/>
    <col min="13316" max="13316" width="13.140625" style="85" customWidth="1"/>
    <col min="13317" max="13317" width="15.140625" style="85" customWidth="1"/>
    <col min="13318" max="13318" width="42" style="85" customWidth="1"/>
    <col min="13319" max="13319" width="11.42578125" style="85"/>
    <col min="13320" max="13320" width="13.140625" style="85" customWidth="1"/>
    <col min="13321" max="13571" width="11.42578125" style="85"/>
    <col min="13572" max="13572" width="13.140625" style="85" customWidth="1"/>
    <col min="13573" max="13573" width="15.140625" style="85" customWidth="1"/>
    <col min="13574" max="13574" width="42" style="85" customWidth="1"/>
    <col min="13575" max="13575" width="11.42578125" style="85"/>
    <col min="13576" max="13576" width="13.140625" style="85" customWidth="1"/>
    <col min="13577" max="13827" width="11.42578125" style="85"/>
    <col min="13828" max="13828" width="13.140625" style="85" customWidth="1"/>
    <col min="13829" max="13829" width="15.140625" style="85" customWidth="1"/>
    <col min="13830" max="13830" width="42" style="85" customWidth="1"/>
    <col min="13831" max="13831" width="11.42578125" style="85"/>
    <col min="13832" max="13832" width="13.140625" style="85" customWidth="1"/>
    <col min="13833" max="14083" width="11.42578125" style="85"/>
    <col min="14084" max="14084" width="13.140625" style="85" customWidth="1"/>
    <col min="14085" max="14085" width="15.140625" style="85" customWidth="1"/>
    <col min="14086" max="14086" width="42" style="85" customWidth="1"/>
    <col min="14087" max="14087" width="11.42578125" style="85"/>
    <col min="14088" max="14088" width="13.140625" style="85" customWidth="1"/>
    <col min="14089" max="14339" width="11.42578125" style="85"/>
    <col min="14340" max="14340" width="13.140625" style="85" customWidth="1"/>
    <col min="14341" max="14341" width="15.140625" style="85" customWidth="1"/>
    <col min="14342" max="14342" width="42" style="85" customWidth="1"/>
    <col min="14343" max="14343" width="11.42578125" style="85"/>
    <col min="14344" max="14344" width="13.140625" style="85" customWidth="1"/>
    <col min="14345" max="14595" width="11.42578125" style="85"/>
    <col min="14596" max="14596" width="13.140625" style="85" customWidth="1"/>
    <col min="14597" max="14597" width="15.140625" style="85" customWidth="1"/>
    <col min="14598" max="14598" width="42" style="85" customWidth="1"/>
    <col min="14599" max="14599" width="11.42578125" style="85"/>
    <col min="14600" max="14600" width="13.140625" style="85" customWidth="1"/>
    <col min="14601" max="14851" width="11.42578125" style="85"/>
    <col min="14852" max="14852" width="13.140625" style="85" customWidth="1"/>
    <col min="14853" max="14853" width="15.140625" style="85" customWidth="1"/>
    <col min="14854" max="14854" width="42" style="85" customWidth="1"/>
    <col min="14855" max="14855" width="11.42578125" style="85"/>
    <col min="14856" max="14856" width="13.140625" style="85" customWidth="1"/>
    <col min="14857" max="15107" width="11.42578125" style="85"/>
    <col min="15108" max="15108" width="13.140625" style="85" customWidth="1"/>
    <col min="15109" max="15109" width="15.140625" style="85" customWidth="1"/>
    <col min="15110" max="15110" width="42" style="85" customWidth="1"/>
    <col min="15111" max="15111" width="11.42578125" style="85"/>
    <col min="15112" max="15112" width="13.140625" style="85" customWidth="1"/>
    <col min="15113" max="15363" width="11.42578125" style="85"/>
    <col min="15364" max="15364" width="13.140625" style="85" customWidth="1"/>
    <col min="15365" max="15365" width="15.140625" style="85" customWidth="1"/>
    <col min="15366" max="15366" width="42" style="85" customWidth="1"/>
    <col min="15367" max="15367" width="11.42578125" style="85"/>
    <col min="15368" max="15368" width="13.140625" style="85" customWidth="1"/>
    <col min="15369" max="15619" width="11.42578125" style="85"/>
    <col min="15620" max="15620" width="13.140625" style="85" customWidth="1"/>
    <col min="15621" max="15621" width="15.140625" style="85" customWidth="1"/>
    <col min="15622" max="15622" width="42" style="85" customWidth="1"/>
    <col min="15623" max="15623" width="11.42578125" style="85"/>
    <col min="15624" max="15624" width="13.140625" style="85" customWidth="1"/>
    <col min="15625" max="15875" width="11.42578125" style="85"/>
    <col min="15876" max="15876" width="13.140625" style="85" customWidth="1"/>
    <col min="15877" max="15877" width="15.140625" style="85" customWidth="1"/>
    <col min="15878" max="15878" width="42" style="85" customWidth="1"/>
    <col min="15879" max="15879" width="11.42578125" style="85"/>
    <col min="15880" max="15880" width="13.140625" style="85" customWidth="1"/>
    <col min="15881" max="16131" width="11.42578125" style="85"/>
    <col min="16132" max="16132" width="13.140625" style="85" customWidth="1"/>
    <col min="16133" max="16133" width="15.140625" style="85" customWidth="1"/>
    <col min="16134" max="16134" width="42" style="85" customWidth="1"/>
    <col min="16135" max="16135" width="11.42578125" style="85"/>
    <col min="16136" max="16136" width="13.140625" style="85" customWidth="1"/>
    <col min="16137" max="16384" width="11.42578125" style="85"/>
  </cols>
  <sheetData>
    <row r="2" spans="1:15" s="81" customFormat="1" ht="20.100000000000001" customHeight="1" x14ac:dyDescent="0.25">
      <c r="A2" s="76"/>
      <c r="B2" s="77"/>
      <c r="C2" s="150" t="s">
        <v>183</v>
      </c>
      <c r="D2" s="151" t="s">
        <v>184</v>
      </c>
      <c r="E2" s="151"/>
      <c r="F2" s="78"/>
      <c r="G2" s="78"/>
      <c r="H2" s="78"/>
      <c r="I2" s="78"/>
      <c r="J2" s="78"/>
      <c r="K2" s="79"/>
      <c r="L2" s="80"/>
    </row>
    <row r="3" spans="1:15" s="81" customFormat="1" ht="20.100000000000001" customHeight="1" x14ac:dyDescent="0.25">
      <c r="A3" s="82"/>
      <c r="B3" s="83"/>
      <c r="C3" s="150"/>
      <c r="D3" s="84" t="s">
        <v>185</v>
      </c>
      <c r="E3" s="84"/>
      <c r="F3" s="78"/>
      <c r="G3" s="85"/>
      <c r="H3" s="85"/>
      <c r="I3" s="85"/>
      <c r="J3" s="85"/>
      <c r="K3" s="85"/>
      <c r="L3" s="80"/>
    </row>
    <row r="4" spans="1:15" s="81" customFormat="1" ht="29.25" customHeight="1" x14ac:dyDescent="0.25">
      <c r="A4" s="82"/>
      <c r="B4" s="83"/>
      <c r="C4" s="152" t="s">
        <v>186</v>
      </c>
      <c r="D4" s="84" t="s">
        <v>187</v>
      </c>
      <c r="E4" s="86">
        <v>44979</v>
      </c>
      <c r="F4" s="78"/>
      <c r="G4" s="85"/>
      <c r="H4" s="85"/>
      <c r="I4" s="87">
        <v>46</v>
      </c>
      <c r="J4" s="85"/>
      <c r="K4" s="85"/>
      <c r="L4" s="80"/>
    </row>
    <row r="5" spans="1:15" s="81" customFormat="1" ht="27.75" customHeight="1" x14ac:dyDescent="0.35">
      <c r="A5" s="88"/>
      <c r="B5" s="89"/>
      <c r="C5" s="152"/>
      <c r="D5" s="84" t="s">
        <v>188</v>
      </c>
      <c r="E5" s="86">
        <v>46075</v>
      </c>
      <c r="F5" s="90"/>
      <c r="G5" s="85"/>
      <c r="H5" s="85"/>
      <c r="I5" s="85"/>
      <c r="J5" s="85"/>
      <c r="K5" s="85"/>
      <c r="L5" s="90"/>
      <c r="M5" s="153"/>
      <c r="N5" s="153"/>
      <c r="O5" s="85"/>
    </row>
    <row r="6" spans="1:15" ht="20.100000000000001" customHeight="1" x14ac:dyDescent="0.25">
      <c r="A6" s="92"/>
      <c r="B6" s="92"/>
      <c r="C6" s="92"/>
      <c r="D6" s="92"/>
      <c r="E6" s="92"/>
      <c r="M6" s="153"/>
      <c r="N6" s="153"/>
    </row>
    <row r="7" spans="1:15" ht="20.100000000000001" customHeight="1" x14ac:dyDescent="0.2">
      <c r="A7" s="93" t="s">
        <v>62</v>
      </c>
      <c r="B7" s="93"/>
      <c r="C7" s="94">
        <v>45043</v>
      </c>
      <c r="D7" s="93" t="s">
        <v>63</v>
      </c>
      <c r="E7" s="95">
        <v>20230400468</v>
      </c>
      <c r="M7" s="91"/>
      <c r="N7" s="91"/>
    </row>
    <row r="8" spans="1:15" ht="9.75" customHeight="1" x14ac:dyDescent="0.25">
      <c r="A8" s="96"/>
      <c r="B8" s="96"/>
      <c r="C8" s="96"/>
      <c r="D8" s="96"/>
      <c r="E8" s="96"/>
      <c r="M8" s="91"/>
      <c r="N8" s="91"/>
    </row>
    <row r="9" spans="1:15" ht="20.100000000000001" customHeight="1" x14ac:dyDescent="0.2">
      <c r="A9" s="93" t="s">
        <v>64</v>
      </c>
      <c r="B9" s="93"/>
      <c r="C9" s="135" t="s">
        <v>198</v>
      </c>
      <c r="D9" s="97" t="s">
        <v>65</v>
      </c>
      <c r="E9" s="98"/>
      <c r="M9" s="91"/>
      <c r="N9" s="91"/>
    </row>
    <row r="10" spans="1:15" ht="9" customHeight="1" x14ac:dyDescent="0.25">
      <c r="A10" s="96"/>
      <c r="B10" s="96"/>
      <c r="C10" s="134"/>
      <c r="D10" s="96"/>
      <c r="E10" s="96"/>
      <c r="M10" s="91"/>
      <c r="N10" s="91"/>
    </row>
    <row r="11" spans="1:15" ht="20.100000000000001" customHeight="1" x14ac:dyDescent="0.2">
      <c r="A11" s="154" t="s">
        <v>189</v>
      </c>
      <c r="B11" s="155"/>
      <c r="C11" s="135" t="s">
        <v>198</v>
      </c>
      <c r="D11" s="97" t="s">
        <v>190</v>
      </c>
      <c r="E11" s="100" t="s">
        <v>191</v>
      </c>
      <c r="M11" s="91"/>
      <c r="N11" s="91"/>
    </row>
    <row r="12" spans="1:15" ht="9.75" customHeight="1" x14ac:dyDescent="0.25">
      <c r="A12" s="96"/>
      <c r="B12" s="96"/>
      <c r="C12" s="134"/>
      <c r="D12" s="96"/>
      <c r="E12" s="96"/>
      <c r="M12" s="91"/>
      <c r="N12" s="91"/>
    </row>
    <row r="13" spans="1:15" ht="20.100000000000001" customHeight="1" x14ac:dyDescent="0.2">
      <c r="A13" s="93" t="s">
        <v>66</v>
      </c>
      <c r="B13" s="93"/>
      <c r="C13" s="136" t="s">
        <v>192</v>
      </c>
      <c r="D13" s="97" t="s">
        <v>67</v>
      </c>
      <c r="E13" s="99" t="s">
        <v>75</v>
      </c>
      <c r="M13" s="91"/>
      <c r="N13" s="91"/>
    </row>
    <row r="14" spans="1:15" ht="11.25" customHeight="1" x14ac:dyDescent="0.25">
      <c r="A14" s="96"/>
      <c r="B14" s="96"/>
      <c r="C14" s="96"/>
      <c r="D14" s="96"/>
      <c r="E14" s="96"/>
      <c r="M14" s="91"/>
      <c r="N14" s="91"/>
    </row>
    <row r="15" spans="1:15" ht="20.100000000000001" customHeight="1" x14ac:dyDescent="0.2">
      <c r="A15" s="93" t="s">
        <v>68</v>
      </c>
      <c r="B15" s="93"/>
      <c r="C15" s="94">
        <v>45043</v>
      </c>
      <c r="D15" s="97" t="s">
        <v>69</v>
      </c>
      <c r="E15" s="101" t="s">
        <v>199</v>
      </c>
      <c r="M15" s="91"/>
      <c r="N15" s="91"/>
    </row>
    <row r="16" spans="1:15" ht="9" customHeight="1" x14ac:dyDescent="0.25">
      <c r="A16" s="96"/>
      <c r="B16" s="96"/>
      <c r="C16" s="96"/>
      <c r="D16" s="96"/>
      <c r="E16" s="96"/>
      <c r="M16" s="91"/>
      <c r="N16" s="91"/>
    </row>
    <row r="17" spans="1:14" ht="20.100000000000001" customHeight="1" x14ac:dyDescent="0.2">
      <c r="A17" s="93" t="s">
        <v>70</v>
      </c>
      <c r="B17" s="93"/>
      <c r="C17" s="99" t="s">
        <v>200</v>
      </c>
      <c r="D17" s="102"/>
      <c r="E17" s="103"/>
      <c r="M17" s="91"/>
      <c r="N17" s="91"/>
    </row>
    <row r="18" spans="1:14" ht="11.25" customHeight="1" x14ac:dyDescent="0.25">
      <c r="A18" s="96"/>
      <c r="B18" s="96"/>
      <c r="C18" s="96"/>
      <c r="D18" s="96"/>
      <c r="E18" s="96"/>
      <c r="M18" s="91"/>
      <c r="N18" s="91"/>
    </row>
    <row r="19" spans="1:14" ht="20.100000000000001" customHeight="1" x14ac:dyDescent="0.2">
      <c r="A19" s="93" t="s">
        <v>71</v>
      </c>
      <c r="B19" s="93"/>
      <c r="C19" s="99"/>
      <c r="D19" s="97" t="s">
        <v>193</v>
      </c>
      <c r="E19" s="101"/>
      <c r="M19" s="91"/>
      <c r="N19" s="91"/>
    </row>
    <row r="20" spans="1:14" ht="12" customHeight="1" x14ac:dyDescent="0.25">
      <c r="A20" s="96"/>
      <c r="B20" s="96"/>
      <c r="C20" s="96"/>
      <c r="D20" s="96"/>
      <c r="E20" s="96"/>
      <c r="M20" s="91"/>
      <c r="N20" s="91"/>
    </row>
    <row r="21" spans="1:14" ht="20.100000000000001" customHeight="1" x14ac:dyDescent="0.2">
      <c r="A21" s="93" t="s">
        <v>194</v>
      </c>
      <c r="B21" s="93"/>
      <c r="C21" s="104"/>
      <c r="D21" s="105"/>
      <c r="E21" s="106"/>
      <c r="M21" s="91"/>
      <c r="N21" s="91"/>
    </row>
    <row r="22" spans="1:14" ht="11.25" customHeight="1" x14ac:dyDescent="0.2">
      <c r="A22" s="107"/>
      <c r="B22" s="108"/>
      <c r="C22" s="107"/>
      <c r="D22" s="107"/>
      <c r="E22" s="107"/>
      <c r="G22" s="109"/>
      <c r="H22" s="109"/>
    </row>
    <row r="23" spans="1:14" ht="35.25" customHeight="1" x14ac:dyDescent="0.25">
      <c r="A23" s="110" t="s">
        <v>59</v>
      </c>
      <c r="B23" s="111" t="s">
        <v>77</v>
      </c>
      <c r="C23" s="111" t="s">
        <v>60</v>
      </c>
      <c r="D23" s="111" t="s">
        <v>2</v>
      </c>
      <c r="E23" s="111" t="s">
        <v>73</v>
      </c>
      <c r="F23" s="112" t="s">
        <v>3</v>
      </c>
      <c r="G23" s="113" t="s">
        <v>4</v>
      </c>
    </row>
    <row r="24" spans="1:14" ht="20.100000000000001" customHeight="1" x14ac:dyDescent="0.2">
      <c r="A24" s="156" t="s">
        <v>201</v>
      </c>
      <c r="B24" s="157">
        <v>210127379</v>
      </c>
      <c r="C24" s="158" t="s">
        <v>202</v>
      </c>
      <c r="D24" s="159">
        <v>5</v>
      </c>
      <c r="E24" s="114"/>
      <c r="F24" s="115">
        <v>0</v>
      </c>
      <c r="G24" s="115">
        <v>0</v>
      </c>
    </row>
    <row r="25" spans="1:14" ht="20.100000000000001" customHeight="1" x14ac:dyDescent="0.2">
      <c r="A25" s="156" t="s">
        <v>203</v>
      </c>
      <c r="B25" s="157">
        <v>211037382</v>
      </c>
      <c r="C25" s="158" t="s">
        <v>204</v>
      </c>
      <c r="D25" s="159">
        <v>5</v>
      </c>
      <c r="E25" s="114"/>
      <c r="F25" s="115">
        <v>0</v>
      </c>
      <c r="G25" s="115">
        <v>0</v>
      </c>
    </row>
    <row r="26" spans="1:14" ht="20.100000000000001" customHeight="1" x14ac:dyDescent="0.2">
      <c r="A26" s="156" t="s">
        <v>205</v>
      </c>
      <c r="B26" s="157">
        <v>210127381</v>
      </c>
      <c r="C26" s="158" t="s">
        <v>206</v>
      </c>
      <c r="D26" s="159">
        <v>0</v>
      </c>
      <c r="E26" s="114"/>
      <c r="F26" s="115">
        <v>0</v>
      </c>
      <c r="G26" s="115">
        <v>0</v>
      </c>
    </row>
    <row r="27" spans="1:14" ht="20.100000000000001" customHeight="1" x14ac:dyDescent="0.2">
      <c r="A27" s="156" t="s">
        <v>207</v>
      </c>
      <c r="B27" s="157">
        <v>201022788</v>
      </c>
      <c r="C27" s="158" t="s">
        <v>208</v>
      </c>
      <c r="D27" s="159">
        <v>5</v>
      </c>
      <c r="E27" s="114"/>
      <c r="F27" s="115">
        <v>0</v>
      </c>
      <c r="G27" s="115">
        <v>0</v>
      </c>
    </row>
    <row r="28" spans="1:14" ht="20.100000000000001" customHeight="1" x14ac:dyDescent="0.2">
      <c r="A28" s="156" t="s">
        <v>209</v>
      </c>
      <c r="B28" s="157">
        <v>210127383</v>
      </c>
      <c r="C28" s="158" t="s">
        <v>210</v>
      </c>
      <c r="D28" s="159">
        <v>5</v>
      </c>
      <c r="E28" s="114"/>
      <c r="F28" s="115">
        <v>0</v>
      </c>
      <c r="G28" s="115">
        <v>0</v>
      </c>
    </row>
    <row r="29" spans="1:14" ht="20.100000000000001" customHeight="1" x14ac:dyDescent="0.2">
      <c r="A29" s="156" t="s">
        <v>211</v>
      </c>
      <c r="B29" s="157">
        <v>210127384</v>
      </c>
      <c r="C29" s="158" t="s">
        <v>212</v>
      </c>
      <c r="D29" s="159">
        <v>5</v>
      </c>
      <c r="E29" s="114"/>
      <c r="F29" s="115">
        <v>0</v>
      </c>
      <c r="G29" s="115">
        <v>0</v>
      </c>
    </row>
    <row r="30" spans="1:14" ht="20.100000000000001" customHeight="1" x14ac:dyDescent="0.25">
      <c r="A30" s="116"/>
      <c r="B30" s="117"/>
      <c r="C30" s="118"/>
      <c r="D30" s="119"/>
      <c r="E30" s="118"/>
      <c r="F30" s="120" t="s">
        <v>195</v>
      </c>
      <c r="G30" s="121">
        <f>SUM(G24:G29)</f>
        <v>0</v>
      </c>
    </row>
    <row r="31" spans="1:14" ht="20.100000000000001" customHeight="1" x14ac:dyDescent="0.25">
      <c r="A31" s="116"/>
      <c r="B31" s="117"/>
      <c r="C31" s="118"/>
      <c r="D31" s="119"/>
      <c r="E31" s="118"/>
      <c r="F31" s="122" t="s">
        <v>196</v>
      </c>
      <c r="G31" s="121">
        <f>G30*12/100</f>
        <v>0</v>
      </c>
    </row>
    <row r="32" spans="1:14" ht="20.100000000000001" customHeight="1" x14ac:dyDescent="0.25">
      <c r="A32" s="116"/>
      <c r="B32" s="117"/>
      <c r="C32" s="118"/>
      <c r="D32" s="119"/>
      <c r="E32" s="118"/>
      <c r="F32" s="122" t="s">
        <v>197</v>
      </c>
      <c r="G32" s="121">
        <f>SUM(G30:G31)</f>
        <v>0</v>
      </c>
    </row>
    <row r="33" spans="1:7" ht="20.100000000000001" customHeight="1" x14ac:dyDescent="0.25">
      <c r="A33" s="116"/>
      <c r="B33" s="117"/>
      <c r="C33" s="118"/>
      <c r="D33" s="119"/>
      <c r="E33" s="118"/>
      <c r="F33" s="123"/>
      <c r="G33" s="124"/>
    </row>
    <row r="34" spans="1:7" ht="20.100000000000001" customHeight="1" x14ac:dyDescent="0.25">
      <c r="A34" s="116"/>
      <c r="B34" s="160"/>
      <c r="C34" s="161" t="s">
        <v>213</v>
      </c>
      <c r="D34" s="119"/>
      <c r="E34" s="118"/>
      <c r="F34" s="123"/>
      <c r="G34" s="124"/>
    </row>
    <row r="35" spans="1:7" ht="20.100000000000001" customHeight="1" x14ac:dyDescent="0.25">
      <c r="A35" s="116"/>
      <c r="B35" s="161" t="s">
        <v>83</v>
      </c>
      <c r="C35" s="161" t="s">
        <v>84</v>
      </c>
      <c r="D35" s="119"/>
      <c r="E35" s="118"/>
      <c r="F35" s="123"/>
      <c r="G35" s="124"/>
    </row>
    <row r="36" spans="1:7" ht="20.100000000000001" customHeight="1" x14ac:dyDescent="0.25">
      <c r="A36" s="116"/>
      <c r="B36" s="160">
        <v>1</v>
      </c>
      <c r="C36" s="162" t="s">
        <v>214</v>
      </c>
      <c r="D36" s="119"/>
      <c r="E36" s="118"/>
      <c r="F36" s="123"/>
      <c r="G36" s="124"/>
    </row>
    <row r="37" spans="1:7" ht="20.100000000000001" customHeight="1" x14ac:dyDescent="0.25">
      <c r="A37" s="116"/>
      <c r="B37" s="160">
        <v>1</v>
      </c>
      <c r="C37" s="162" t="s">
        <v>215</v>
      </c>
      <c r="D37" s="119"/>
      <c r="E37" s="118"/>
      <c r="F37" s="123"/>
      <c r="G37" s="124"/>
    </row>
    <row r="38" spans="1:7" ht="20.100000000000001" customHeight="1" x14ac:dyDescent="0.25">
      <c r="A38" s="116"/>
      <c r="B38" s="160">
        <v>1</v>
      </c>
      <c r="C38" s="162" t="s">
        <v>216</v>
      </c>
      <c r="D38" s="119"/>
      <c r="E38" s="118"/>
      <c r="F38" s="123"/>
      <c r="G38" s="124"/>
    </row>
    <row r="39" spans="1:7" ht="20.100000000000001" customHeight="1" x14ac:dyDescent="0.25">
      <c r="A39" s="116"/>
      <c r="B39" s="160">
        <v>3</v>
      </c>
      <c r="C39" s="162" t="s">
        <v>217</v>
      </c>
      <c r="D39" s="119"/>
      <c r="E39" s="118"/>
      <c r="F39" s="123"/>
      <c r="G39" s="124"/>
    </row>
    <row r="40" spans="1:7" ht="20.100000000000001" customHeight="1" x14ac:dyDescent="0.25">
      <c r="A40" s="116"/>
      <c r="B40" s="161">
        <f>SUM(B36:B39)</f>
        <v>6</v>
      </c>
      <c r="C40" s="162"/>
      <c r="D40" s="119"/>
      <c r="E40" s="118"/>
      <c r="F40" s="123"/>
      <c r="G40" s="124"/>
    </row>
    <row r="41" spans="1:7" ht="20.100000000000001" customHeight="1" x14ac:dyDescent="0.2">
      <c r="A41" s="125"/>
      <c r="B41" s="117"/>
      <c r="C41" s="125"/>
      <c r="D41" s="125"/>
      <c r="E41" s="125"/>
      <c r="F41" s="125"/>
      <c r="G41" s="125"/>
    </row>
    <row r="42" spans="1:7" ht="20.100000000000001" customHeight="1" x14ac:dyDescent="0.2">
      <c r="A42" s="125"/>
      <c r="B42" s="117"/>
      <c r="C42" s="125"/>
      <c r="D42" s="125"/>
      <c r="E42" s="125"/>
      <c r="F42" s="125"/>
      <c r="G42" s="125"/>
    </row>
    <row r="43" spans="1:7" ht="20.100000000000001" customHeight="1" x14ac:dyDescent="0.2">
      <c r="A43" s="125"/>
      <c r="B43" s="125"/>
      <c r="C43" s="125"/>
      <c r="D43" s="125"/>
      <c r="E43" s="125"/>
      <c r="F43" s="125"/>
      <c r="G43" s="125"/>
    </row>
    <row r="44" spans="1:7" ht="20.100000000000001" customHeight="1" thickBot="1" x14ac:dyDescent="0.35">
      <c r="B44" s="1" t="s">
        <v>74</v>
      </c>
      <c r="C44" s="54"/>
      <c r="D44" s="125"/>
      <c r="E44" s="125"/>
      <c r="F44" s="125"/>
      <c r="G44" s="125"/>
    </row>
    <row r="45" spans="1:7" ht="20.100000000000001" customHeight="1" x14ac:dyDescent="0.3">
      <c r="B45" s="1"/>
      <c r="C45" s="1"/>
      <c r="D45" s="125"/>
      <c r="E45" s="125"/>
      <c r="F45" s="125"/>
      <c r="G45" s="125"/>
    </row>
    <row r="46" spans="1:7" ht="20.100000000000001" customHeight="1" x14ac:dyDescent="0.3">
      <c r="B46" s="1"/>
      <c r="C46" s="1"/>
      <c r="D46" s="125"/>
      <c r="E46" s="125"/>
      <c r="F46" s="125"/>
      <c r="G46" s="125"/>
    </row>
    <row r="47" spans="1:7" ht="20.100000000000001" customHeight="1" thickBot="1" x14ac:dyDescent="0.35">
      <c r="B47" s="1" t="s">
        <v>139</v>
      </c>
      <c r="C47" s="54"/>
      <c r="D47" s="125"/>
      <c r="E47" s="125"/>
      <c r="F47" s="125"/>
      <c r="G47" s="125"/>
    </row>
    <row r="48" spans="1:7" ht="20.100000000000001" customHeight="1" x14ac:dyDescent="0.3">
      <c r="B48" s="1"/>
      <c r="C48" s="1"/>
      <c r="D48" s="125"/>
      <c r="E48" s="125"/>
      <c r="F48" s="125"/>
      <c r="G48" s="125"/>
    </row>
    <row r="49" spans="2:7" ht="20.100000000000001" customHeight="1" x14ac:dyDescent="0.3">
      <c r="B49" s="1"/>
      <c r="C49" s="1"/>
      <c r="D49" s="125"/>
      <c r="E49" s="125"/>
      <c r="F49" s="125"/>
      <c r="G49" s="125"/>
    </row>
    <row r="50" spans="2:7" ht="20.100000000000001" customHeight="1" thickBot="1" x14ac:dyDescent="0.35">
      <c r="B50" s="1" t="s">
        <v>140</v>
      </c>
      <c r="C50" s="54"/>
      <c r="D50" s="127"/>
      <c r="E50" s="125"/>
      <c r="F50" s="128"/>
      <c r="G50" s="128"/>
    </row>
    <row r="51" spans="2:7" ht="20.100000000000001" customHeight="1" x14ac:dyDescent="0.3">
      <c r="B51" s="1"/>
      <c r="C51" s="1"/>
      <c r="D51" s="125"/>
      <c r="E51" s="125"/>
      <c r="F51" s="128"/>
      <c r="G51" s="129"/>
    </row>
    <row r="52" spans="2:7" ht="20.100000000000001" customHeight="1" x14ac:dyDescent="0.3">
      <c r="B52" s="55"/>
      <c r="C52" s="56"/>
      <c r="D52" s="130"/>
      <c r="E52" s="125"/>
      <c r="F52" s="126"/>
      <c r="G52" s="129"/>
    </row>
    <row r="53" spans="2:7" ht="20.100000000000001" customHeight="1" thickBot="1" x14ac:dyDescent="0.35">
      <c r="B53" s="1" t="s">
        <v>141</v>
      </c>
      <c r="C53" s="54"/>
      <c r="D53" s="130"/>
      <c r="E53" s="125"/>
      <c r="F53" s="126"/>
      <c r="G53" s="129"/>
    </row>
    <row r="54" spans="2:7" ht="20.100000000000001" customHeight="1" x14ac:dyDescent="0.3">
      <c r="B54" s="7"/>
      <c r="C54" s="53"/>
      <c r="D54" s="130"/>
      <c r="E54" s="125"/>
      <c r="F54" s="126"/>
      <c r="G54" s="129"/>
    </row>
    <row r="55" spans="2:7" ht="20.100000000000001" customHeight="1" x14ac:dyDescent="0.3">
      <c r="B55" s="7"/>
      <c r="C55" s="53"/>
      <c r="D55" s="130"/>
      <c r="E55" s="125"/>
      <c r="F55" s="126"/>
      <c r="G55" s="129"/>
    </row>
    <row r="56" spans="2:7" ht="20.100000000000001" customHeight="1" thickBot="1" x14ac:dyDescent="0.35">
      <c r="B56" s="7" t="s">
        <v>142</v>
      </c>
      <c r="C56" s="57"/>
      <c r="D56" s="131"/>
      <c r="E56" s="125"/>
      <c r="F56" s="129"/>
      <c r="G56" s="129"/>
    </row>
    <row r="57" spans="2:7" ht="20.100000000000001" customHeight="1" x14ac:dyDescent="0.25">
      <c r="B57" s="85"/>
      <c r="C57" s="125"/>
      <c r="D57"/>
      <c r="E57" s="125"/>
      <c r="F57"/>
      <c r="G57" s="129"/>
    </row>
    <row r="58" spans="2:7" ht="20.100000000000001" customHeight="1" x14ac:dyDescent="0.2">
      <c r="E58" s="125"/>
    </row>
    <row r="59" spans="2:7" ht="20.100000000000001" customHeight="1" x14ac:dyDescent="0.2">
      <c r="E59" s="125"/>
    </row>
    <row r="60" spans="2:7" ht="20.100000000000001" customHeight="1" x14ac:dyDescent="0.2">
      <c r="E60" s="125"/>
    </row>
    <row r="61" spans="2:7" ht="20.100000000000001" customHeight="1" x14ac:dyDescent="0.2">
      <c r="E61" s="125"/>
    </row>
    <row r="62" spans="2:7" ht="20.100000000000001" customHeight="1" x14ac:dyDescent="0.2">
      <c r="E62" s="125"/>
    </row>
    <row r="63" spans="2:7" ht="20.100000000000001" customHeight="1" x14ac:dyDescent="0.2">
      <c r="E63" s="125"/>
    </row>
    <row r="64" spans="2:7" ht="20.100000000000001" customHeight="1" x14ac:dyDescent="0.2">
      <c r="E64" s="125"/>
    </row>
    <row r="65" spans="5:5" ht="20.100000000000001" customHeight="1" x14ac:dyDescent="0.2">
      <c r="E65" s="125"/>
    </row>
    <row r="66" spans="5:5" ht="20.100000000000001" customHeight="1" x14ac:dyDescent="0.2">
      <c r="E66" s="125"/>
    </row>
    <row r="67" spans="5:5" ht="20.100000000000001" customHeight="1" x14ac:dyDescent="0.2">
      <c r="E67" s="125"/>
    </row>
    <row r="68" spans="5:5" ht="20.100000000000001" customHeight="1" x14ac:dyDescent="0.2">
      <c r="E68" s="125"/>
    </row>
    <row r="69" spans="5:5" ht="20.100000000000001" customHeight="1" x14ac:dyDescent="0.2">
      <c r="E69" s="125"/>
    </row>
    <row r="70" spans="5:5" ht="20.100000000000001" customHeight="1" x14ac:dyDescent="0.2">
      <c r="E70" s="125"/>
    </row>
    <row r="71" spans="5:5" ht="20.100000000000001" customHeight="1" x14ac:dyDescent="0.2">
      <c r="E71" s="125"/>
    </row>
    <row r="72" spans="5:5" ht="20.100000000000001" customHeight="1" x14ac:dyDescent="0.2">
      <c r="E72" s="125"/>
    </row>
    <row r="73" spans="5:5" ht="20.100000000000001" customHeight="1" x14ac:dyDescent="0.2">
      <c r="E73" s="125"/>
    </row>
    <row r="74" spans="5:5" ht="20.100000000000001" customHeight="1" x14ac:dyDescent="0.2">
      <c r="E74" s="125"/>
    </row>
    <row r="75" spans="5:5" ht="20.100000000000001" customHeight="1" x14ac:dyDescent="0.2">
      <c r="E75" s="125"/>
    </row>
    <row r="76" spans="5:5" ht="20.100000000000001" customHeight="1" x14ac:dyDescent="0.2">
      <c r="E76" s="125"/>
    </row>
  </sheetData>
  <mergeCells count="5">
    <mergeCell ref="C2:C3"/>
    <mergeCell ref="D2:E2"/>
    <mergeCell ref="C4:C5"/>
    <mergeCell ref="M5:N6"/>
    <mergeCell ref="A11:B11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E659730A-94B1-491B-B25B-2E8DF496DD4D}"/>
  </dataValidations>
  <pageMargins left="0.7" right="0.7" top="0.75" bottom="0.75" header="0.3" footer="0.3"/>
  <pageSetup paperSize="9" scale="46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2023-04-27T21:53:42Z</cp:lastPrinted>
  <dcterms:created xsi:type="dcterms:W3CDTF">2022-06-03T20:45:03Z</dcterms:created>
  <dcterms:modified xsi:type="dcterms:W3CDTF">2023-04-27T21:56:43Z</dcterms:modified>
</cp:coreProperties>
</file>