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C3BBD0F-710A-4408-8EE3-4A46299216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Hoja1!$A$2:$G$179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7" i="1"/>
  <c r="G88" i="1"/>
  <c r="G89" i="1"/>
  <c r="G77" i="1"/>
  <c r="G78" i="1"/>
  <c r="G79" i="1"/>
  <c r="G80" i="1"/>
  <c r="G81" i="1"/>
  <c r="G82" i="1"/>
  <c r="G83" i="1"/>
  <c r="G84" i="1"/>
  <c r="G85" i="1"/>
  <c r="D86" i="1"/>
  <c r="G71" i="1" l="1"/>
  <c r="G72" i="1"/>
  <c r="G73" i="1"/>
  <c r="G74" i="1"/>
  <c r="G75" i="1"/>
  <c r="G56" i="1"/>
  <c r="G57" i="1"/>
  <c r="D76" i="1"/>
  <c r="G76" i="1" s="1"/>
  <c r="D69" i="1"/>
  <c r="D55" i="1"/>
  <c r="G55" i="1" s="1"/>
  <c r="D44" i="1"/>
  <c r="D41" i="1"/>
  <c r="D38" i="1"/>
  <c r="D33" i="1"/>
  <c r="D28" i="1"/>
  <c r="C14" i="2" l="1"/>
  <c r="C6" i="2"/>
  <c r="H24" i="2"/>
  <c r="H23" i="2"/>
  <c r="H25" i="2" s="1"/>
  <c r="B134" i="1"/>
  <c r="B117" i="1"/>
  <c r="H26" i="2" l="1"/>
  <c r="H27" i="2" s="1"/>
  <c r="G29" i="1"/>
  <c r="G30" i="1"/>
  <c r="G31" i="1"/>
  <c r="G32" i="1"/>
  <c r="G34" i="1"/>
  <c r="G35" i="1"/>
  <c r="G50" i="1" l="1"/>
  <c r="G51" i="1"/>
  <c r="G52" i="1"/>
  <c r="G53" i="1"/>
  <c r="G54" i="1"/>
  <c r="G58" i="1"/>
  <c r="G59" i="1"/>
  <c r="G60" i="1"/>
  <c r="G61" i="1"/>
  <c r="G62" i="1"/>
  <c r="G63" i="1"/>
  <c r="G64" i="1"/>
  <c r="G65" i="1"/>
  <c r="G66" i="1"/>
  <c r="G67" i="1"/>
  <c r="G68" i="1"/>
  <c r="G70" i="1"/>
  <c r="G25" i="1" l="1"/>
  <c r="G26" i="1"/>
  <c r="G27" i="1"/>
  <c r="G37" i="1"/>
  <c r="G39" i="1"/>
  <c r="G40" i="1"/>
  <c r="G43" i="1"/>
  <c r="G45" i="1"/>
  <c r="G46" i="1"/>
  <c r="G47" i="1"/>
  <c r="G49" i="1"/>
  <c r="G24" i="1"/>
  <c r="G93" i="1" l="1"/>
  <c r="G94" i="1" s="1"/>
  <c r="G9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D13F32DA-8070-499B-9324-4B177BDE2B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21026CC-A601-4C88-87F9-9E0A420FE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<sst xmlns="http://schemas.openxmlformats.org/spreadsheetml/2006/main" count="303" uniqueCount="252">
  <si>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</si>
  <si>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</si>
  <si>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</si>
  <si>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</si>
  <si>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</si>
  <si>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</si>
  <si>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</si>
  <si>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</si>
  <si>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</si>
  <si>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</si>
  <si>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</si>
  <si>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</si>
  <si>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</si>
  <si>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</si>
  <si>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</si>
  <si>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</si>
  <si>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</si>
  <si>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</si>
  <si>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</si>
  <si>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</si>
  <si>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</si>
  <si>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</si>
  <si>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</si>
  <si>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</si>
  <si>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</si>
  <si>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</si>
  <si>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</si>
  <si>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</si>
  <si>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</si>
  <si>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</si>
  <si>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</si>
  <si>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</si>
  <si>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</si>
  <si>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</si>
  <si>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</si>
  <si>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</si>
  <si>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</si>
  <si>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</si>
  <si>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</si>
  <si>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</si>
  <si>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</si>
  <si>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</si>
  <si>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</si>
  <si>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</si>
  <si>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</si>
  <si>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</si>
  <si>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</si>
  <si>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</si>
  <si>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</si>
  <si>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</si>
  <si>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</si>
  <si>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/>
  </si>
  <si>
    <t>MEDIDOR DE PROFUNDIDAD</t>
  </si>
  <si>
    <t>PINES</t>
  </si>
  <si>
    <t>SEPARADORES MINIHOMMAN FINOS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</si>
  <si>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</si>
  <si>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</si>
  <si>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</si>
  <si>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</si>
  <si>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</si>
  <si>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</si>
  <si>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</si>
  <si>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</si>
  <si>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</si>
  <si>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</si>
  <si>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</si>
  <si>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</si>
  <si>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</si>
  <si>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</si>
  <si>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</si>
  <si>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</si>
  <si>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</si>
  <si>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</si>
  <si>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</si>
  <si>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TORNILLO CORTICAL 2.4*26mm ACERO</t>
  </si>
  <si>
    <t>100.228</t>
  </si>
  <si>
    <t>TORNILLO CORTICAL 2.4*28mm ACERO</t>
  </si>
  <si>
    <t>100.230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</si>
  <si>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</si>
  <si>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</si>
  <si>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</si>
  <si>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</si>
  <si>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</si>
  <si>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</si>
  <si>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</si>
  <si>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</si>
  <si>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</si>
  <si>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</si>
  <si>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</si>
  <si>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</si>
  <si>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</si>
  <si>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</si>
  <si>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</si>
  <si>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</si>
  <si>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</si>
  <si>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</si>
  <si>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</si>
  <si>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</si>
  <si>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</si>
  <si>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</si>
  <si>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</si>
  <si>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</si>
  <si>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BROCAS 1.8</t>
  </si>
  <si>
    <t>DESCRIPCIÓN</t>
  </si>
  <si>
    <t xml:space="preserve">DR. VARGAS </t>
  </si>
  <si>
    <t>10:00AM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</si>
  <si>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</si>
  <si>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</si>
  <si>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</si>
  <si>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</si>
  <si>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</si>
  <si>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</si>
  <si>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</si>
  <si>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</si>
  <si>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</si>
  <si>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</si>
  <si>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</si>
  <si>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</si>
  <si>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</si>
  <si>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</si>
  <si>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</si>
  <si>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</si>
  <si>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</si>
  <si>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</si>
  <si>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</si>
  <si>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</si>
  <si>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</si>
  <si>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</si>
  <si>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</si>
  <si>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</si>
  <si>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</si>
  <si>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</si>
  <si>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</si>
  <si>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</si>
  <si>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</si>
  <si>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</si>
  <si>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</si>
  <si>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</si>
  <si>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</si>
  <si>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</si>
  <si>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</si>
  <si>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</si>
  <si>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</si>
  <si>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</si>
  <si>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</si>
  <si>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</si>
  <si>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</si>
  <si>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N2306000655</t>
  </si>
  <si>
    <t>N2306000656</t>
  </si>
  <si>
    <t>N2306000657</t>
  </si>
  <si>
    <t>2306000641</t>
  </si>
  <si>
    <t>SF-100V.230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</si>
  <si>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</si>
  <si>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</si>
  <si>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</si>
  <si>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</si>
  <si>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</si>
  <si>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</si>
  <si>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</si>
  <si>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</si>
  <si>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</si>
  <si>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</si>
  <si>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</si>
  <si>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</si>
  <si>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</si>
  <si>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</si>
  <si>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</si>
  <si>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</si>
  <si>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</si>
  <si>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</si>
  <si>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</si>
  <si>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</si>
  <si>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</si>
  <si>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</si>
  <si>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</si>
  <si>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</si>
  <si>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</si>
  <si>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</si>
  <si>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MANGO EN T DE ANCLAJE RAPIDO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</si>
  <si>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</si>
  <si>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</si>
  <si>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</si>
  <si>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</si>
  <si>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</si>
  <si>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</si>
  <si>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</si>
  <si>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</si>
  <si>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</si>
  <si>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</si>
  <si>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</si>
  <si>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</si>
  <si>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</si>
  <si>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</si>
  <si>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</si>
  <si>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</si>
  <si>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</si>
  <si>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</si>
  <si>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FECHA CADUCIDAD</t>
  </si>
  <si>
    <t>359010</t>
  </si>
  <si>
    <t>A230153-707</t>
  </si>
  <si>
    <t xml:space="preserve">INJERTO OSEO PUTTY DE 1CC </t>
  </si>
  <si>
    <t>05A101</t>
  </si>
  <si>
    <t>0344230023</t>
  </si>
  <si>
    <t>INJERTO OSEO CORTICO ESPONJOSO DE 05 CC</t>
  </si>
  <si>
    <t>ENTREGADO</t>
  </si>
  <si>
    <t>RECIBIDO</t>
  </si>
  <si>
    <t>VERIFICADO</t>
  </si>
  <si>
    <t xml:space="preserve">DR. PARRA </t>
  </si>
  <si>
    <t>4:00PM</t>
  </si>
  <si>
    <t>ACHUNDIA JAMA CALIXTO LEONARDO</t>
  </si>
  <si>
    <t>131083643</t>
  </si>
  <si>
    <t>SF-100V.217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</si>
  <si>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</si>
  <si>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</si>
  <si>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</si>
  <si>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</si>
  <si>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</si>
  <si>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</si>
  <si>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</si>
  <si>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</si>
  <si>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</si>
  <si>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</si>
  <si>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</si>
  <si>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</si>
  <si>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</si>
  <si>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</si>
  <si>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</si>
  <si>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#1 y #2</t>
  </si>
  <si>
    <t xml:space="preserve">CORTADOR DE PINES </t>
  </si>
  <si>
    <t>185.742</t>
  </si>
  <si>
    <t>CLAVIJA KIRSCHNER 0.8*200 mm ACERO</t>
  </si>
  <si>
    <t>185.117</t>
  </si>
  <si>
    <t>CLAVIJA KIRSCHNER 1.0*225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</si>
  <si>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</si>
  <si>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</si>
  <si>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</si>
  <si>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</si>
  <si>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</si>
  <si>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</si>
  <si>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</si>
  <si>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</si>
  <si>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</si>
  <si>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</si>
  <si>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</si>
  <si>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</si>
  <si>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TUTOR TIPO LARGE COLLES</t>
  </si>
  <si>
    <t>Q.10032</t>
  </si>
  <si>
    <t>TUTOR TIPOSMALL COLLES</t>
  </si>
  <si>
    <t>Q.10030</t>
  </si>
  <si>
    <t>PP01</t>
  </si>
  <si>
    <t>2305M-POS-006</t>
  </si>
  <si>
    <t>INJERTO OSEO  PUTTY 1.0CC 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</si>
</sst>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12" fillId="0" borderId="1" xfId="0" applyFont="1" applyBorder="1" applyAlignment="1">
      <alignment wrapText="1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" xfId="0" quotePrefix="1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/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1" fontId="12" fillId="0" borderId="1" xfId="0" applyNumberFormat="1" applyFont="1" applyBorder="1"/>
    <xf numFmtId="169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8" applyNumberFormat="1" applyFont="1" applyFill="1" applyBorder="1" applyAlignment="1">
      <alignment horizontal="right"/>
    </xf>
    <xf numFmtId="169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12" fillId="0" borderId="1" xfId="0" applyFont="1" applyBorder="1"/>
    <xf numFmtId="0" fontId="1" fillId="0" borderId="1" xfId="0" applyFont="1" applyBorder="1"/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"/>
  <sheetViews>
    <sheetView showGridLines="0" tabSelected="1" view="pageBreakPreview" topLeftCell="B1" zoomScaleNormal="100" zoomScaleSheetLayoutView="100" workbookViewId="0">
      <selection activeCell="H15" sqref="H15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1" t="s">
        <v>25</v>
      </c>
      <c r="D2" s="127" t="s">
        <v>24</v>
      </c>
      <c r="E2" s="12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2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9" t="s">
        <v>26</v>
      </c>
      <c r="D4" s="133" t="s">
        <v>28</v>
      </c>
      <c r="E4" s="13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0"/>
      <c r="D5" s="135" t="s">
        <v>29</v>
      </c>
      <c r="E5" s="136"/>
      <c r="F5" s="4"/>
      <c r="G5" s="4"/>
      <c r="H5" s="4"/>
      <c r="I5" s="4"/>
      <c r="J5" s="4"/>
      <c r="K5" s="4"/>
      <c r="L5" s="126"/>
      <c r="M5" s="126"/>
      <c r="N5" s="6"/>
    </row>
    <row r="6" spans="1:14" ht="20.100000000000001" customHeight="1">
      <c r="A6" s="7"/>
      <c r="B6" s="7"/>
      <c r="C6" s="7"/>
      <c r="D6" s="7"/>
      <c r="E6" s="7"/>
      <c r="L6" s="126"/>
      <c r="M6" s="126"/>
    </row>
    <row r="7" spans="1:14" ht="20.100000000000001" customHeight="1">
      <c r="A7" s="8" t="s">
        <v>0</v>
      </c>
      <c r="B7" s="8"/>
      <c r="C7" s="9">
        <f ca="1">NOW()</f>
        <v>45310.495597685185</v>
      </c>
      <c r="D7" s="8" t="s">
        <v>1</v>
      </c>
      <c r="E7" s="34">
        <v>20240100069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4" t="s">
        <v>22</v>
      </c>
      <c r="B11" s="125"/>
      <c r="C11" s="46" t="s">
        <v>36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45307</v>
      </c>
      <c r="D15" s="12" t="s">
        <v>7</v>
      </c>
      <c r="E15" s="13" t="s">
        <v>208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207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209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210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70" t="s">
        <v>106</v>
      </c>
      <c r="B24" s="70" t="s">
        <v>107</v>
      </c>
      <c r="C24" s="66" t="s">
        <v>108</v>
      </c>
      <c r="D24" s="62">
        <v>1</v>
      </c>
      <c r="E24" s="62"/>
      <c r="F24" s="43">
        <v>480</v>
      </c>
      <c r="G24" s="43">
        <f t="shared" ref="G24:G87" si="0">D24*F24</f>
        <v>480</v>
      </c>
      <c r="L24" s="16"/>
      <c r="M24" s="16"/>
    </row>
    <row r="25" spans="1:13" ht="20.100000000000001" customHeight="1">
      <c r="A25" s="60" t="s">
        <v>109</v>
      </c>
      <c r="B25" s="60" t="s">
        <v>110</v>
      </c>
      <c r="C25" s="72" t="s">
        <v>111</v>
      </c>
      <c r="D25" s="62">
        <v>1</v>
      </c>
      <c r="E25" s="62"/>
      <c r="F25" s="43">
        <v>480</v>
      </c>
      <c r="G25" s="43">
        <f t="shared" si="0"/>
        <v>480</v>
      </c>
      <c r="L25" s="16"/>
      <c r="M25" s="16"/>
    </row>
    <row r="26" spans="1:13" ht="20.100000000000001" customHeight="1">
      <c r="A26" s="70" t="s">
        <v>112</v>
      </c>
      <c r="B26" s="70">
        <v>200113948</v>
      </c>
      <c r="C26" s="66" t="s">
        <v>113</v>
      </c>
      <c r="D26" s="62">
        <v>1</v>
      </c>
      <c r="E26" s="62"/>
      <c r="F26" s="43">
        <v>480</v>
      </c>
      <c r="G26" s="43">
        <f t="shared" si="0"/>
        <v>480</v>
      </c>
      <c r="L26" s="16"/>
      <c r="M26" s="16"/>
    </row>
    <row r="27" spans="1:13" ht="20.100000000000001" customHeight="1">
      <c r="A27" s="60" t="s">
        <v>114</v>
      </c>
      <c r="B27" s="60" t="s">
        <v>115</v>
      </c>
      <c r="C27" s="72" t="s">
        <v>116</v>
      </c>
      <c r="D27" s="62">
        <v>1</v>
      </c>
      <c r="E27" s="62"/>
      <c r="F27" s="43">
        <v>480</v>
      </c>
      <c r="G27" s="43">
        <f t="shared" si="0"/>
        <v>480</v>
      </c>
      <c r="L27" s="16"/>
      <c r="M27" s="16"/>
    </row>
    <row r="28" spans="1:13" ht="20.100000000000001" customHeight="1">
      <c r="A28" s="60" t="s">
        <v>51</v>
      </c>
      <c r="B28" s="60"/>
      <c r="C28" s="72"/>
      <c r="D28" s="62">
        <f>SUM(D24:D27)</f>
        <v>4</v>
      </c>
      <c r="E28" s="62"/>
      <c r="F28" s="43"/>
      <c r="G28" s="43"/>
      <c r="L28" s="16"/>
      <c r="M28" s="16"/>
    </row>
    <row r="29" spans="1:13" ht="20.100000000000001" customHeight="1">
      <c r="A29" s="70" t="s">
        <v>117</v>
      </c>
      <c r="B29" s="70" t="s">
        <v>118</v>
      </c>
      <c r="C29" s="66" t="s">
        <v>119</v>
      </c>
      <c r="D29" s="62">
        <v>1</v>
      </c>
      <c r="E29" s="62"/>
      <c r="F29" s="43">
        <v>480</v>
      </c>
      <c r="G29" s="43">
        <f t="shared" si="0"/>
        <v>480</v>
      </c>
      <c r="L29" s="16"/>
      <c r="M29" s="16"/>
    </row>
    <row r="30" spans="1:13" ht="20.100000000000001" customHeight="1">
      <c r="A30" s="60" t="s">
        <v>120</v>
      </c>
      <c r="B30" s="60" t="s">
        <v>121</v>
      </c>
      <c r="C30" s="72" t="s">
        <v>122</v>
      </c>
      <c r="D30" s="62">
        <v>1</v>
      </c>
      <c r="E30" s="62"/>
      <c r="F30" s="43">
        <v>480</v>
      </c>
      <c r="G30" s="43">
        <f t="shared" si="0"/>
        <v>480</v>
      </c>
      <c r="L30" s="16"/>
      <c r="M30" s="16"/>
    </row>
    <row r="31" spans="1:13" ht="20.100000000000001" customHeight="1">
      <c r="A31" s="70" t="s">
        <v>123</v>
      </c>
      <c r="B31" s="70" t="s">
        <v>124</v>
      </c>
      <c r="C31" s="66" t="s">
        <v>125</v>
      </c>
      <c r="D31" s="62">
        <v>1</v>
      </c>
      <c r="E31" s="62"/>
      <c r="F31" s="43">
        <v>480</v>
      </c>
      <c r="G31" s="43">
        <f t="shared" si="0"/>
        <v>480</v>
      </c>
      <c r="L31" s="16"/>
      <c r="M31" s="16"/>
    </row>
    <row r="32" spans="1:13" ht="20.100000000000001" customHeight="1">
      <c r="A32" s="60" t="s">
        <v>126</v>
      </c>
      <c r="B32" s="60" t="s">
        <v>127</v>
      </c>
      <c r="C32" s="72" t="s">
        <v>128</v>
      </c>
      <c r="D32" s="62">
        <v>1</v>
      </c>
      <c r="E32" s="62"/>
      <c r="F32" s="43">
        <v>480</v>
      </c>
      <c r="G32" s="43">
        <f t="shared" si="0"/>
        <v>480</v>
      </c>
      <c r="L32" s="16"/>
      <c r="M32" s="16"/>
    </row>
    <row r="33" spans="1:13" ht="20.100000000000001" customHeight="1">
      <c r="A33" s="60" t="s">
        <v>51</v>
      </c>
      <c r="B33" s="60"/>
      <c r="C33" s="72"/>
      <c r="D33" s="59">
        <f>SUM(D29:D32)</f>
        <v>4</v>
      </c>
      <c r="E33" s="62"/>
      <c r="F33" s="43"/>
      <c r="G33" s="43"/>
      <c r="L33" s="16"/>
      <c r="M33" s="16"/>
    </row>
    <row r="34" spans="1:13" ht="20.100000000000001" customHeight="1">
      <c r="A34" s="70" t="s">
        <v>129</v>
      </c>
      <c r="B34" s="70" t="s">
        <v>130</v>
      </c>
      <c r="C34" s="66" t="s">
        <v>131</v>
      </c>
      <c r="D34" s="62">
        <v>1</v>
      </c>
      <c r="E34" s="62"/>
      <c r="F34" s="43">
        <v>480</v>
      </c>
      <c r="G34" s="43">
        <f t="shared" si="0"/>
        <v>480</v>
      </c>
      <c r="L34" s="16"/>
      <c r="M34" s="16"/>
    </row>
    <row r="35" spans="1:13" ht="20.100000000000001" customHeight="1">
      <c r="A35" s="60" t="s">
        <v>132</v>
      </c>
      <c r="B35" s="60" t="s">
        <v>133</v>
      </c>
      <c r="C35" s="72" t="s">
        <v>134</v>
      </c>
      <c r="D35" s="62">
        <v>1</v>
      </c>
      <c r="E35" s="62"/>
      <c r="F35" s="43">
        <v>480</v>
      </c>
      <c r="G35" s="43">
        <f t="shared" si="0"/>
        <v>480</v>
      </c>
      <c r="L35" s="16"/>
      <c r="M35" s="16"/>
    </row>
    <row r="36" spans="1:13" ht="20.100000000000001" customHeight="1">
      <c r="A36" s="70" t="s">
        <v>135</v>
      </c>
      <c r="B36" s="70">
        <v>200112891</v>
      </c>
      <c r="C36" s="66" t="s">
        <v>136</v>
      </c>
      <c r="D36" s="62">
        <v>1</v>
      </c>
      <c r="E36" s="62"/>
      <c r="F36" s="43">
        <v>480</v>
      </c>
      <c r="G36" s="43"/>
      <c r="L36" s="16"/>
      <c r="M36" s="16"/>
    </row>
    <row r="37" spans="1:13" ht="20.100000000000001" customHeight="1">
      <c r="A37" s="60" t="s">
        <v>137</v>
      </c>
      <c r="B37" s="60">
        <v>200112893</v>
      </c>
      <c r="C37" s="72" t="s">
        <v>138</v>
      </c>
      <c r="D37" s="62">
        <v>1</v>
      </c>
      <c r="E37" s="62"/>
      <c r="F37" s="43">
        <v>480</v>
      </c>
      <c r="G37" s="43">
        <f t="shared" si="0"/>
        <v>480</v>
      </c>
      <c r="L37" s="16"/>
      <c r="M37" s="16"/>
    </row>
    <row r="38" spans="1:13" ht="20.100000000000001" customHeight="1">
      <c r="A38" s="60" t="s">
        <v>51</v>
      </c>
      <c r="B38" s="60"/>
      <c r="C38" s="72"/>
      <c r="D38" s="59">
        <f>SUM(D34:D37)</f>
        <v>4</v>
      </c>
      <c r="E38" s="62"/>
      <c r="F38" s="43"/>
      <c r="G38" s="43"/>
      <c r="L38" s="16"/>
      <c r="M38" s="16"/>
    </row>
    <row r="39" spans="1:13" ht="30.75" customHeight="1">
      <c r="A39" s="73" t="s">
        <v>139</v>
      </c>
      <c r="B39" s="74">
        <v>19035091</v>
      </c>
      <c r="C39" s="75" t="s">
        <v>140</v>
      </c>
      <c r="D39" s="62">
        <v>0</v>
      </c>
      <c r="E39" s="62"/>
      <c r="F39" s="43">
        <v>480</v>
      </c>
      <c r="G39" s="43">
        <f t="shared" si="0"/>
        <v>0</v>
      </c>
      <c r="L39" s="16"/>
      <c r="M39" s="16"/>
    </row>
    <row r="40" spans="1:13" ht="20.100000000000001" customHeight="1">
      <c r="A40" s="73" t="s">
        <v>141</v>
      </c>
      <c r="B40" s="74">
        <v>19035091</v>
      </c>
      <c r="C40" s="75" t="s">
        <v>142</v>
      </c>
      <c r="D40" s="62">
        <v>1</v>
      </c>
      <c r="E40" s="62"/>
      <c r="F40" s="43">
        <v>480</v>
      </c>
      <c r="G40" s="43">
        <f t="shared" si="0"/>
        <v>480</v>
      </c>
      <c r="L40" s="16"/>
      <c r="M40" s="16"/>
    </row>
    <row r="41" spans="1:13" ht="20.100000000000001" customHeight="1">
      <c r="A41" s="76" t="s">
        <v>51</v>
      </c>
      <c r="B41" s="55"/>
      <c r="C41" s="77"/>
      <c r="D41" s="78">
        <f>SUM(D39:D40)</f>
        <v>1</v>
      </c>
      <c r="E41" s="62"/>
      <c r="F41" s="43"/>
      <c r="G41" s="43"/>
      <c r="L41" s="16"/>
      <c r="M41" s="16"/>
    </row>
    <row r="42" spans="1:13" ht="20.100000000000001" customHeight="1">
      <c r="A42" s="79" t="s">
        <v>143</v>
      </c>
      <c r="B42" s="74">
        <v>190805984</v>
      </c>
      <c r="C42" s="75" t="s">
        <v>144</v>
      </c>
      <c r="D42" s="62">
        <v>1</v>
      </c>
      <c r="E42" s="62"/>
      <c r="F42" s="43">
        <v>480</v>
      </c>
      <c r="G42" s="43"/>
      <c r="L42" s="16"/>
      <c r="M42" s="16"/>
    </row>
    <row r="43" spans="1:13" ht="20.100000000000001" customHeight="1">
      <c r="A43" s="79" t="s">
        <v>145</v>
      </c>
      <c r="B43" s="74">
        <v>190805985</v>
      </c>
      <c r="C43" s="75" t="s">
        <v>146</v>
      </c>
      <c r="D43" s="62">
        <v>1</v>
      </c>
      <c r="E43" s="62"/>
      <c r="F43" s="43">
        <v>480</v>
      </c>
      <c r="G43" s="43">
        <f t="shared" si="0"/>
        <v>480</v>
      </c>
      <c r="L43" s="16"/>
      <c r="M43" s="16"/>
    </row>
    <row r="44" spans="1:13" ht="20.100000000000001" customHeight="1">
      <c r="A44" s="73" t="s">
        <v>51</v>
      </c>
      <c r="B44" s="74"/>
      <c r="C44" s="75"/>
      <c r="D44" s="59">
        <f>SUM(D42:D43)</f>
        <v>2</v>
      </c>
      <c r="E44" s="62"/>
      <c r="F44" s="43"/>
      <c r="G44" s="43"/>
      <c r="L44" s="16"/>
      <c r="M44" s="16"/>
    </row>
    <row r="45" spans="1:13" ht="20.100000000000001" customHeight="1">
      <c r="A45" s="63" t="s">
        <v>55</v>
      </c>
      <c r="B45" s="74" t="s">
        <v>56</v>
      </c>
      <c r="C45" s="61" t="s">
        <v>57</v>
      </c>
      <c r="D45" s="64">
        <v>2</v>
      </c>
      <c r="E45" s="62"/>
      <c r="F45" s="43">
        <v>14.88</v>
      </c>
      <c r="G45" s="43">
        <f t="shared" si="0"/>
        <v>29.76</v>
      </c>
      <c r="L45" s="16"/>
      <c r="M45" s="16"/>
    </row>
    <row r="46" spans="1:13" ht="20.100000000000001" customHeight="1">
      <c r="A46" s="63" t="s">
        <v>58</v>
      </c>
      <c r="B46" s="74">
        <v>221153331</v>
      </c>
      <c r="C46" s="61" t="s">
        <v>59</v>
      </c>
      <c r="D46" s="64">
        <v>2</v>
      </c>
      <c r="E46" s="62"/>
      <c r="F46" s="43">
        <v>14.88</v>
      </c>
      <c r="G46" s="43">
        <f t="shared" si="0"/>
        <v>29.76</v>
      </c>
      <c r="L46" s="16"/>
      <c r="M46" s="16"/>
    </row>
    <row r="47" spans="1:13" ht="20.100000000000001" customHeight="1">
      <c r="A47" s="63" t="s">
        <v>60</v>
      </c>
      <c r="B47" s="74">
        <v>2306000650</v>
      </c>
      <c r="C47" s="61" t="s">
        <v>61</v>
      </c>
      <c r="D47" s="64">
        <v>2</v>
      </c>
      <c r="E47" s="62"/>
      <c r="F47" s="43">
        <v>14.88</v>
      </c>
      <c r="G47" s="43">
        <f t="shared" si="0"/>
        <v>29.76</v>
      </c>
      <c r="L47" s="16"/>
      <c r="M47" s="16"/>
    </row>
    <row r="48" spans="1:13" ht="20.100000000000001" customHeight="1">
      <c r="A48" s="63" t="s">
        <v>62</v>
      </c>
      <c r="B48" s="74" t="s">
        <v>63</v>
      </c>
      <c r="C48" s="61" t="s">
        <v>64</v>
      </c>
      <c r="D48" s="64">
        <v>2</v>
      </c>
      <c r="E48" s="62"/>
      <c r="F48" s="43">
        <v>14.88</v>
      </c>
      <c r="G48" s="43"/>
      <c r="L48" s="16"/>
      <c r="M48" s="16"/>
    </row>
    <row r="49" spans="1:13" ht="20.100000000000001" customHeight="1">
      <c r="A49" s="63" t="s">
        <v>65</v>
      </c>
      <c r="B49" s="74" t="s">
        <v>66</v>
      </c>
      <c r="C49" s="61" t="s">
        <v>67</v>
      </c>
      <c r="D49" s="64">
        <v>2</v>
      </c>
      <c r="E49" s="62"/>
      <c r="F49" s="43">
        <v>14.88</v>
      </c>
      <c r="G49" s="43">
        <f t="shared" si="0"/>
        <v>29.76</v>
      </c>
      <c r="L49" s="16"/>
      <c r="M49" s="16"/>
    </row>
    <row r="50" spans="1:13" ht="20.100000000000001" customHeight="1">
      <c r="A50" s="80" t="s">
        <v>68</v>
      </c>
      <c r="B50" s="74" t="s">
        <v>69</v>
      </c>
      <c r="C50" s="61" t="s">
        <v>70</v>
      </c>
      <c r="D50" s="64">
        <v>2</v>
      </c>
      <c r="E50" s="62"/>
      <c r="F50" s="43">
        <v>14.88</v>
      </c>
      <c r="G50" s="43">
        <f t="shared" si="0"/>
        <v>29.76</v>
      </c>
      <c r="L50" s="16"/>
      <c r="M50" s="16"/>
    </row>
    <row r="51" spans="1:13" ht="20.100000000000001" customHeight="1">
      <c r="A51" s="81" t="s">
        <v>71</v>
      </c>
      <c r="B51" s="74" t="s">
        <v>69</v>
      </c>
      <c r="C51" s="61" t="s">
        <v>72</v>
      </c>
      <c r="D51" s="69">
        <v>2</v>
      </c>
      <c r="E51" s="62"/>
      <c r="F51" s="43">
        <v>14.88</v>
      </c>
      <c r="G51" s="43">
        <f t="shared" si="0"/>
        <v>29.76</v>
      </c>
      <c r="L51" s="16"/>
      <c r="M51" s="16"/>
    </row>
    <row r="52" spans="1:13" ht="20.100000000000001" customHeight="1">
      <c r="A52" s="81" t="s">
        <v>73</v>
      </c>
      <c r="B52" s="74" t="s">
        <v>147</v>
      </c>
      <c r="C52" s="61" t="s">
        <v>74</v>
      </c>
      <c r="D52" s="69">
        <v>2</v>
      </c>
      <c r="E52" s="62"/>
      <c r="F52" s="43">
        <v>14.88</v>
      </c>
      <c r="G52" s="43">
        <f t="shared" si="0"/>
        <v>29.76</v>
      </c>
      <c r="L52" s="16"/>
      <c r="M52" s="16"/>
    </row>
    <row r="53" spans="1:13" ht="20.100000000000001" customHeight="1">
      <c r="A53" s="81" t="s">
        <v>75</v>
      </c>
      <c r="B53" s="74" t="s">
        <v>148</v>
      </c>
      <c r="C53" s="61" t="s">
        <v>76</v>
      </c>
      <c r="D53" s="69">
        <v>2</v>
      </c>
      <c r="E53" s="62"/>
      <c r="F53" s="43">
        <v>14.88</v>
      </c>
      <c r="G53" s="43">
        <f t="shared" si="0"/>
        <v>29.76</v>
      </c>
      <c r="L53" s="16"/>
      <c r="M53" s="16"/>
    </row>
    <row r="54" spans="1:13" ht="20.100000000000001" customHeight="1">
      <c r="A54" s="81" t="s">
        <v>77</v>
      </c>
      <c r="B54" s="74" t="s">
        <v>149</v>
      </c>
      <c r="C54" s="61" t="s">
        <v>78</v>
      </c>
      <c r="D54" s="69">
        <v>2</v>
      </c>
      <c r="E54" s="62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81" t="s">
        <v>51</v>
      </c>
      <c r="B55" s="74"/>
      <c r="C55" s="61"/>
      <c r="D55" s="82">
        <f>SUM(D45:D54)</f>
        <v>20</v>
      </c>
      <c r="E55" s="62"/>
      <c r="F55" s="43"/>
      <c r="G55" s="43">
        <f t="shared" si="0"/>
        <v>0</v>
      </c>
      <c r="L55" s="16"/>
      <c r="M55" s="16"/>
    </row>
    <row r="56" spans="1:13" ht="20.100000000000001" customHeight="1">
      <c r="A56" s="63" t="s">
        <v>79</v>
      </c>
      <c r="B56" s="74" t="s">
        <v>82</v>
      </c>
      <c r="C56" s="61" t="s">
        <v>80</v>
      </c>
      <c r="D56" s="64">
        <v>2</v>
      </c>
      <c r="E56" s="62"/>
      <c r="F56" s="43">
        <v>36</v>
      </c>
      <c r="G56" s="43">
        <f t="shared" si="0"/>
        <v>72</v>
      </c>
      <c r="L56" s="16"/>
      <c r="M56" s="16"/>
    </row>
    <row r="57" spans="1:13" ht="20.100000000000001" customHeight="1">
      <c r="A57" s="63" t="s">
        <v>79</v>
      </c>
      <c r="B57" s="74">
        <v>2306000638</v>
      </c>
      <c r="C57" s="61" t="s">
        <v>80</v>
      </c>
      <c r="D57" s="64">
        <v>6</v>
      </c>
      <c r="E57" s="62"/>
      <c r="F57" s="43">
        <v>36</v>
      </c>
      <c r="G57" s="43">
        <f t="shared" si="0"/>
        <v>216</v>
      </c>
      <c r="L57" s="16"/>
      <c r="M57" s="16"/>
    </row>
    <row r="58" spans="1:13" ht="20.100000000000001" customHeight="1">
      <c r="A58" s="63" t="s">
        <v>81</v>
      </c>
      <c r="B58" s="74">
        <v>220546882</v>
      </c>
      <c r="C58" s="61" t="s">
        <v>83</v>
      </c>
      <c r="D58" s="64">
        <v>8</v>
      </c>
      <c r="E58" s="62"/>
      <c r="F58" s="43">
        <v>36</v>
      </c>
      <c r="G58" s="43">
        <f t="shared" si="0"/>
        <v>288</v>
      </c>
      <c r="L58" s="16"/>
      <c r="M58" s="16"/>
    </row>
    <row r="59" spans="1:13" ht="20.100000000000001" customHeight="1">
      <c r="A59" s="63" t="s">
        <v>84</v>
      </c>
      <c r="B59" s="74">
        <v>201124042</v>
      </c>
      <c r="C59" s="61" t="s">
        <v>85</v>
      </c>
      <c r="D59" s="64">
        <v>7</v>
      </c>
      <c r="E59" s="62"/>
      <c r="F59" s="43">
        <v>36</v>
      </c>
      <c r="G59" s="43">
        <f t="shared" si="0"/>
        <v>252</v>
      </c>
      <c r="L59" s="16"/>
      <c r="M59" s="16"/>
    </row>
    <row r="60" spans="1:13" ht="20.100000000000001" customHeight="1">
      <c r="A60" s="63" t="s">
        <v>211</v>
      </c>
      <c r="B60" s="74">
        <v>2306000640</v>
      </c>
      <c r="C60" s="61" t="s">
        <v>85</v>
      </c>
      <c r="D60" s="64">
        <v>1</v>
      </c>
      <c r="E60" s="62"/>
      <c r="F60" s="43">
        <v>36</v>
      </c>
      <c r="G60" s="43">
        <f t="shared" si="0"/>
        <v>36</v>
      </c>
      <c r="L60" s="16"/>
      <c r="M60" s="16"/>
    </row>
    <row r="61" spans="1:13" ht="20.100000000000001" customHeight="1">
      <c r="A61" s="67" t="s">
        <v>86</v>
      </c>
      <c r="B61" s="67" t="s">
        <v>150</v>
      </c>
      <c r="C61" s="68" t="s">
        <v>87</v>
      </c>
      <c r="D61" s="64">
        <v>8</v>
      </c>
      <c r="E61" s="62"/>
      <c r="F61" s="43">
        <v>36</v>
      </c>
      <c r="G61" s="43">
        <f t="shared" si="0"/>
        <v>288</v>
      </c>
      <c r="L61" s="16"/>
      <c r="M61" s="16"/>
    </row>
    <row r="62" spans="1:13" ht="20.100000000000001" customHeight="1">
      <c r="A62" s="63" t="s">
        <v>88</v>
      </c>
      <c r="B62" s="74">
        <v>2306000642</v>
      </c>
      <c r="C62" s="61" t="s">
        <v>89</v>
      </c>
      <c r="D62" s="64">
        <v>8</v>
      </c>
      <c r="E62" s="62"/>
      <c r="F62" s="43">
        <v>36</v>
      </c>
      <c r="G62" s="43">
        <f t="shared" si="0"/>
        <v>288</v>
      </c>
      <c r="L62" s="16"/>
      <c r="M62" s="16"/>
    </row>
    <row r="63" spans="1:13" ht="20.100000000000001" customHeight="1">
      <c r="A63" s="63" t="s">
        <v>90</v>
      </c>
      <c r="B63" s="74" t="s">
        <v>91</v>
      </c>
      <c r="C63" s="61" t="s">
        <v>92</v>
      </c>
      <c r="D63" s="64">
        <v>5</v>
      </c>
      <c r="E63" s="62"/>
      <c r="F63" s="43">
        <v>36</v>
      </c>
      <c r="G63" s="43">
        <f t="shared" si="0"/>
        <v>180</v>
      </c>
      <c r="L63" s="16"/>
      <c r="M63" s="16"/>
    </row>
    <row r="64" spans="1:13" ht="20.100000000000001" customHeight="1">
      <c r="A64" s="63" t="s">
        <v>90</v>
      </c>
      <c r="B64" s="74">
        <v>220546886</v>
      </c>
      <c r="C64" s="61" t="s">
        <v>92</v>
      </c>
      <c r="D64" s="64">
        <v>3</v>
      </c>
      <c r="E64" s="62"/>
      <c r="F64" s="43">
        <v>36</v>
      </c>
      <c r="G64" s="43">
        <f t="shared" si="0"/>
        <v>108</v>
      </c>
      <c r="L64" s="16"/>
      <c r="M64" s="16"/>
    </row>
    <row r="65" spans="1:13" ht="20.100000000000001" customHeight="1">
      <c r="A65" s="63" t="s">
        <v>93</v>
      </c>
      <c r="B65" s="74" t="s">
        <v>94</v>
      </c>
      <c r="C65" s="61" t="s">
        <v>95</v>
      </c>
      <c r="D65" s="64">
        <v>8</v>
      </c>
      <c r="E65" s="62"/>
      <c r="F65" s="43">
        <v>36</v>
      </c>
      <c r="G65" s="43">
        <f t="shared" si="0"/>
        <v>288</v>
      </c>
      <c r="L65" s="16"/>
      <c r="M65" s="16"/>
    </row>
    <row r="66" spans="1:13" ht="20.100000000000001" customHeight="1">
      <c r="A66" s="63" t="s">
        <v>96</v>
      </c>
      <c r="B66" s="74" t="s">
        <v>97</v>
      </c>
      <c r="C66" s="61" t="s">
        <v>98</v>
      </c>
      <c r="D66" s="64">
        <v>8</v>
      </c>
      <c r="E66" s="62"/>
      <c r="F66" s="43">
        <v>36</v>
      </c>
      <c r="G66" s="43">
        <f t="shared" si="0"/>
        <v>288</v>
      </c>
      <c r="L66" s="16"/>
      <c r="M66" s="16"/>
    </row>
    <row r="67" spans="1:13" ht="20.100000000000001" customHeight="1">
      <c r="A67" s="63" t="s">
        <v>99</v>
      </c>
      <c r="B67" s="74" t="s">
        <v>100</v>
      </c>
      <c r="C67" s="61" t="s">
        <v>101</v>
      </c>
      <c r="D67" s="64">
        <v>8</v>
      </c>
      <c r="E67" s="62"/>
      <c r="F67" s="43">
        <v>36</v>
      </c>
      <c r="G67" s="43">
        <f t="shared" si="0"/>
        <v>288</v>
      </c>
      <c r="L67" s="16"/>
      <c r="M67" s="16"/>
    </row>
    <row r="68" spans="1:13" ht="20.100000000000001" customHeight="1">
      <c r="A68" s="63" t="s">
        <v>151</v>
      </c>
      <c r="B68" s="74">
        <v>2306000647</v>
      </c>
      <c r="C68" s="61" t="s">
        <v>152</v>
      </c>
      <c r="D68" s="64">
        <v>8</v>
      </c>
      <c r="E68" s="62"/>
      <c r="F68" s="43">
        <v>36</v>
      </c>
      <c r="G68" s="43">
        <f t="shared" si="0"/>
        <v>288</v>
      </c>
      <c r="L68" s="16"/>
      <c r="M68" s="16"/>
    </row>
    <row r="69" spans="1:13" ht="20.100000000000001" customHeight="1">
      <c r="A69" s="63" t="s">
        <v>51</v>
      </c>
      <c r="B69" s="74"/>
      <c r="C69" s="61"/>
      <c r="D69" s="65">
        <f>SUM(D56:D68)</f>
        <v>80</v>
      </c>
      <c r="E69" s="62"/>
      <c r="F69" s="43"/>
      <c r="G69" s="43"/>
      <c r="L69" s="16"/>
      <c r="M69" s="16"/>
    </row>
    <row r="70" spans="1:13" ht="20.100000000000001" customHeight="1">
      <c r="A70" s="63" t="s">
        <v>153</v>
      </c>
      <c r="B70" s="74">
        <v>210431403</v>
      </c>
      <c r="C70" s="61" t="s">
        <v>154</v>
      </c>
      <c r="D70" s="64">
        <v>0</v>
      </c>
      <c r="E70" s="62"/>
      <c r="F70" s="43">
        <v>36</v>
      </c>
      <c r="G70" s="43">
        <f t="shared" si="0"/>
        <v>0</v>
      </c>
      <c r="L70" s="16"/>
      <c r="M70" s="16"/>
    </row>
    <row r="71" spans="1:13" ht="20.100000000000001" customHeight="1">
      <c r="A71" s="63" t="s">
        <v>155</v>
      </c>
      <c r="B71" s="74" t="s">
        <v>156</v>
      </c>
      <c r="C71" s="61" t="s">
        <v>157</v>
      </c>
      <c r="D71" s="64">
        <v>0</v>
      </c>
      <c r="E71" s="62"/>
      <c r="F71" s="43">
        <v>36</v>
      </c>
      <c r="G71" s="43">
        <f t="shared" si="0"/>
        <v>0</v>
      </c>
      <c r="L71" s="16"/>
      <c r="M71" s="16"/>
    </row>
    <row r="72" spans="1:13" ht="20.100000000000001" customHeight="1">
      <c r="A72" s="63" t="s">
        <v>158</v>
      </c>
      <c r="B72" s="74" t="s">
        <v>159</v>
      </c>
      <c r="C72" s="61" t="s">
        <v>160</v>
      </c>
      <c r="D72" s="64">
        <v>3</v>
      </c>
      <c r="E72" s="62"/>
      <c r="F72" s="43">
        <v>36</v>
      </c>
      <c r="G72" s="43">
        <f t="shared" si="0"/>
        <v>108</v>
      </c>
      <c r="L72" s="16"/>
      <c r="M72" s="16"/>
    </row>
    <row r="73" spans="1:13" ht="20.100000000000001" customHeight="1">
      <c r="A73" s="63" t="s">
        <v>161</v>
      </c>
      <c r="B73" s="74" t="s">
        <v>162</v>
      </c>
      <c r="C73" s="61" t="s">
        <v>163</v>
      </c>
      <c r="D73" s="64">
        <v>3</v>
      </c>
      <c r="E73" s="62"/>
      <c r="F73" s="43">
        <v>36</v>
      </c>
      <c r="G73" s="43">
        <f t="shared" si="0"/>
        <v>108</v>
      </c>
      <c r="L73" s="16"/>
      <c r="M73" s="16"/>
    </row>
    <row r="74" spans="1:13" ht="20.100000000000001" customHeight="1">
      <c r="A74" s="63" t="s">
        <v>164</v>
      </c>
      <c r="B74" s="74" t="s">
        <v>165</v>
      </c>
      <c r="C74" s="61" t="s">
        <v>166</v>
      </c>
      <c r="D74" s="64">
        <v>3</v>
      </c>
      <c r="E74" s="62"/>
      <c r="F74" s="43">
        <v>36</v>
      </c>
      <c r="G74" s="43">
        <f t="shared" si="0"/>
        <v>108</v>
      </c>
      <c r="L74" s="16"/>
      <c r="M74" s="16"/>
    </row>
    <row r="75" spans="1:13" ht="20.100000000000001" customHeight="1">
      <c r="A75" s="63" t="s">
        <v>167</v>
      </c>
      <c r="B75" s="74" t="s">
        <v>168</v>
      </c>
      <c r="C75" s="61" t="s">
        <v>169</v>
      </c>
      <c r="D75" s="64">
        <v>3</v>
      </c>
      <c r="E75" s="62"/>
      <c r="F75" s="43">
        <v>36</v>
      </c>
      <c r="G75" s="43">
        <f t="shared" si="0"/>
        <v>108</v>
      </c>
      <c r="L75" s="16"/>
      <c r="M75" s="16"/>
    </row>
    <row r="76" spans="1:13" ht="20.100000000000001" customHeight="1">
      <c r="A76" s="63" t="s">
        <v>51</v>
      </c>
      <c r="B76" s="74"/>
      <c r="C76" s="61"/>
      <c r="D76" s="65">
        <f>SUM(D70:D75)</f>
        <v>12</v>
      </c>
      <c r="E76" s="62"/>
      <c r="F76" s="43"/>
      <c r="G76" s="43">
        <f t="shared" si="0"/>
        <v>0</v>
      </c>
      <c r="L76" s="16"/>
      <c r="M76" s="16"/>
    </row>
    <row r="77" spans="1:13" ht="20.100000000000001" customHeight="1">
      <c r="A77" s="63"/>
      <c r="B77" s="74"/>
      <c r="C77" s="61"/>
      <c r="D77" s="65"/>
      <c r="E77" s="62"/>
      <c r="F77" s="43"/>
      <c r="G77" s="43">
        <f t="shared" si="0"/>
        <v>0</v>
      </c>
      <c r="L77" s="16"/>
      <c r="M77" s="16"/>
    </row>
    <row r="78" spans="1:13" ht="20.100000000000001" customHeight="1">
      <c r="A78" s="116" t="s">
        <v>229</v>
      </c>
      <c r="B78" s="117">
        <v>2306000617</v>
      </c>
      <c r="C78" s="118" t="s">
        <v>230</v>
      </c>
      <c r="D78" s="62">
        <v>8</v>
      </c>
      <c r="E78" s="62"/>
      <c r="F78" s="43">
        <v>25</v>
      </c>
      <c r="G78" s="43">
        <f t="shared" si="0"/>
        <v>200</v>
      </c>
      <c r="L78" s="16"/>
      <c r="M78" s="16"/>
    </row>
    <row r="79" spans="1:13" ht="20.100000000000001" customHeight="1">
      <c r="A79" s="116" t="s">
        <v>231</v>
      </c>
      <c r="B79" s="117">
        <v>2306000617</v>
      </c>
      <c r="C79" s="118" t="s">
        <v>232</v>
      </c>
      <c r="D79" s="62">
        <v>5</v>
      </c>
      <c r="E79" s="62"/>
      <c r="F79" s="43">
        <v>25</v>
      </c>
      <c r="G79" s="43">
        <f t="shared" si="0"/>
        <v>125</v>
      </c>
      <c r="L79" s="16"/>
      <c r="M79" s="16"/>
    </row>
    <row r="80" spans="1:13" ht="20.100000000000001" customHeight="1">
      <c r="A80" s="116" t="s">
        <v>233</v>
      </c>
      <c r="B80" s="117">
        <v>201226140</v>
      </c>
      <c r="C80" s="118" t="s">
        <v>234</v>
      </c>
      <c r="D80" s="62">
        <v>7</v>
      </c>
      <c r="E80" s="62"/>
      <c r="F80" s="43">
        <v>25</v>
      </c>
      <c r="G80" s="43">
        <f t="shared" si="0"/>
        <v>175</v>
      </c>
      <c r="L80" s="16"/>
      <c r="M80" s="16"/>
    </row>
    <row r="81" spans="1:13" ht="20.100000000000001" customHeight="1">
      <c r="A81" s="116" t="s">
        <v>235</v>
      </c>
      <c r="B81" s="117">
        <v>2306000619</v>
      </c>
      <c r="C81" s="118" t="s">
        <v>236</v>
      </c>
      <c r="D81" s="62">
        <v>10</v>
      </c>
      <c r="E81" s="62"/>
      <c r="F81" s="43">
        <v>25</v>
      </c>
      <c r="G81" s="43">
        <f t="shared" si="0"/>
        <v>250</v>
      </c>
      <c r="L81" s="16"/>
      <c r="M81" s="16"/>
    </row>
    <row r="82" spans="1:13" ht="20.100000000000001" customHeight="1">
      <c r="A82" s="116" t="s">
        <v>237</v>
      </c>
      <c r="B82" s="117">
        <v>2306000620</v>
      </c>
      <c r="C82" s="118" t="s">
        <v>238</v>
      </c>
      <c r="D82" s="62">
        <v>10</v>
      </c>
      <c r="E82" s="62"/>
      <c r="F82" s="43">
        <v>25</v>
      </c>
      <c r="G82" s="43">
        <f t="shared" si="0"/>
        <v>250</v>
      </c>
      <c r="L82" s="16"/>
      <c r="M82" s="16"/>
    </row>
    <row r="83" spans="1:13" ht="20.100000000000001" customHeight="1">
      <c r="A83" s="116" t="s">
        <v>239</v>
      </c>
      <c r="B83" s="117">
        <v>2306000621</v>
      </c>
      <c r="C83" s="118" t="s">
        <v>240</v>
      </c>
      <c r="D83" s="62">
        <v>8</v>
      </c>
      <c r="E83" s="62"/>
      <c r="F83" s="43">
        <v>25</v>
      </c>
      <c r="G83" s="43">
        <f t="shared" si="0"/>
        <v>200</v>
      </c>
      <c r="L83" s="16"/>
      <c r="M83" s="16"/>
    </row>
    <row r="84" spans="1:13" ht="20.100000000000001" customHeight="1">
      <c r="A84" s="116" t="s">
        <v>241</v>
      </c>
      <c r="B84" s="117">
        <v>2306000622</v>
      </c>
      <c r="C84" s="118" t="s">
        <v>242</v>
      </c>
      <c r="D84" s="62">
        <v>9</v>
      </c>
      <c r="E84" s="62"/>
      <c r="F84" s="43">
        <v>25</v>
      </c>
      <c r="G84" s="43">
        <f t="shared" si="0"/>
        <v>225</v>
      </c>
      <c r="L84" s="16"/>
      <c r="M84" s="16"/>
    </row>
    <row r="85" spans="1:13" ht="20.100000000000001" customHeight="1">
      <c r="A85" s="116" t="s">
        <v>243</v>
      </c>
      <c r="B85" s="117">
        <v>210127384</v>
      </c>
      <c r="C85" s="118" t="s">
        <v>244</v>
      </c>
      <c r="D85" s="62">
        <v>8</v>
      </c>
      <c r="E85" s="62"/>
      <c r="F85" s="43">
        <v>25</v>
      </c>
      <c r="G85" s="43">
        <f t="shared" si="0"/>
        <v>200</v>
      </c>
      <c r="L85" s="16"/>
      <c r="M85" s="16"/>
    </row>
    <row r="86" spans="1:13" ht="20.100000000000001" customHeight="1">
      <c r="A86" s="116"/>
      <c r="B86" s="117"/>
      <c r="C86" s="118"/>
      <c r="D86" s="59">
        <f>SUM(D78:D85)</f>
        <v>65</v>
      </c>
      <c r="E86" s="62"/>
      <c r="F86" s="43"/>
      <c r="G86" s="43">
        <f t="shared" si="0"/>
        <v>0</v>
      </c>
      <c r="L86" s="16"/>
      <c r="M86" s="16"/>
    </row>
    <row r="87" spans="1:13" ht="20.100000000000001" customHeight="1">
      <c r="A87" s="63"/>
      <c r="B87" s="74"/>
      <c r="C87" s="61"/>
      <c r="D87" s="65"/>
      <c r="E87" s="62"/>
      <c r="F87" s="43"/>
      <c r="G87" s="43">
        <f t="shared" si="0"/>
        <v>0</v>
      </c>
      <c r="L87" s="16"/>
      <c r="M87" s="16"/>
    </row>
    <row r="88" spans="1:13" ht="20.100000000000001" customHeight="1">
      <c r="A88" s="63" t="s">
        <v>246</v>
      </c>
      <c r="B88" s="74"/>
      <c r="C88" s="61" t="s">
        <v>245</v>
      </c>
      <c r="D88" s="64">
        <v>1</v>
      </c>
      <c r="E88" s="62"/>
      <c r="F88" s="43">
        <v>420</v>
      </c>
      <c r="G88" s="43">
        <f t="shared" ref="G88:G89" si="1">D88*F88</f>
        <v>420</v>
      </c>
      <c r="L88" s="16"/>
      <c r="M88" s="16"/>
    </row>
    <row r="89" spans="1:13" ht="20.100000000000001" customHeight="1">
      <c r="A89" s="63" t="s">
        <v>248</v>
      </c>
      <c r="B89" s="74"/>
      <c r="C89" s="61" t="s">
        <v>247</v>
      </c>
      <c r="D89" s="64">
        <v>1</v>
      </c>
      <c r="E89" s="62"/>
      <c r="F89" s="43">
        <v>420</v>
      </c>
      <c r="G89" s="43">
        <f t="shared" si="1"/>
        <v>420</v>
      </c>
      <c r="L89" s="16"/>
      <c r="M89" s="16"/>
    </row>
    <row r="90" spans="1:13" ht="20.100000000000001" customHeight="1">
      <c r="A90" s="63"/>
      <c r="B90" s="74"/>
      <c r="C90" s="61"/>
      <c r="D90" s="65"/>
      <c r="E90" s="62"/>
      <c r="F90" s="43"/>
      <c r="G90" s="43"/>
      <c r="L90" s="16"/>
      <c r="M90" s="16"/>
    </row>
    <row r="91" spans="1:13" ht="20.100000000000001" customHeight="1">
      <c r="A91" s="95" t="s">
        <v>249</v>
      </c>
      <c r="B91" s="95" t="s">
        <v>250</v>
      </c>
      <c r="C91" s="119" t="s">
        <v>251</v>
      </c>
      <c r="D91" s="64">
        <v>1</v>
      </c>
      <c r="E91" s="62"/>
      <c r="F91" s="43">
        <v>720</v>
      </c>
      <c r="G91" s="43">
        <v>720</v>
      </c>
      <c r="L91" s="16"/>
      <c r="M91" s="16"/>
    </row>
    <row r="92" spans="1:13" ht="20.100000000000001" customHeight="1">
      <c r="A92" s="63"/>
      <c r="B92" s="74"/>
      <c r="C92" s="61"/>
      <c r="D92" s="65"/>
      <c r="E92" s="62"/>
      <c r="F92" s="43"/>
      <c r="G92" s="43"/>
      <c r="L92" s="16"/>
      <c r="M92" s="16"/>
    </row>
    <row r="93" spans="1:13" ht="20.100000000000001" customHeight="1">
      <c r="B93" s="49"/>
      <c r="C93" s="50"/>
      <c r="D93" s="51"/>
      <c r="F93" s="44" t="s">
        <v>33</v>
      </c>
      <c r="G93" s="45">
        <f>SUM(G24:G92)</f>
        <v>13004.840000000002</v>
      </c>
    </row>
    <row r="94" spans="1:13" ht="20.100000000000001" customHeight="1">
      <c r="B94" s="49"/>
      <c r="C94" s="50"/>
      <c r="D94" s="52"/>
      <c r="F94" s="44" t="s">
        <v>34</v>
      </c>
      <c r="G94" s="45">
        <f>G93*0.12</f>
        <v>1560.5808000000002</v>
      </c>
    </row>
    <row r="95" spans="1:13" ht="20.100000000000001" customHeight="1">
      <c r="B95" s="49"/>
      <c r="C95" s="50"/>
      <c r="D95" s="51"/>
      <c r="F95" s="44" t="s">
        <v>35</v>
      </c>
      <c r="G95" s="45">
        <f>SUM(G93:G94)</f>
        <v>14565.420800000002</v>
      </c>
    </row>
    <row r="96" spans="1:13" ht="20.100000000000001" customHeight="1">
      <c r="B96" s="53"/>
      <c r="C96" s="50"/>
    </row>
    <row r="97" spans="2:4" ht="20.100000000000001" customHeight="1">
      <c r="B97" s="123" t="s">
        <v>170</v>
      </c>
      <c r="C97" s="123"/>
      <c r="D97" s="55"/>
    </row>
    <row r="98" spans="2:4" ht="20.100000000000001" customHeight="1">
      <c r="B98" s="84" t="s">
        <v>38</v>
      </c>
      <c r="C98" s="84" t="s">
        <v>103</v>
      </c>
      <c r="D98" s="55"/>
    </row>
    <row r="99" spans="2:4" ht="20.100000000000001" customHeight="1">
      <c r="B99" s="85"/>
      <c r="C99" s="83" t="s">
        <v>49</v>
      </c>
      <c r="D99" s="55"/>
    </row>
    <row r="100" spans="2:4" ht="20.100000000000001" customHeight="1">
      <c r="B100" s="86">
        <v>2</v>
      </c>
      <c r="C100" s="87" t="s">
        <v>52</v>
      </c>
      <c r="D100" s="55"/>
    </row>
    <row r="101" spans="2:4" ht="20.100000000000001" customHeight="1">
      <c r="B101" s="86">
        <v>1</v>
      </c>
      <c r="C101" s="87" t="s">
        <v>171</v>
      </c>
      <c r="D101" s="55"/>
    </row>
    <row r="102" spans="2:4" ht="20.100000000000001" customHeight="1">
      <c r="B102" s="86">
        <v>1</v>
      </c>
      <c r="C102" s="87" t="s">
        <v>172</v>
      </c>
      <c r="D102" s="55"/>
    </row>
    <row r="103" spans="2:4" ht="20.100000000000001" customHeight="1">
      <c r="B103" s="86">
        <v>1</v>
      </c>
      <c r="C103" s="87" t="s">
        <v>173</v>
      </c>
      <c r="D103" s="55"/>
    </row>
    <row r="104" spans="2:4" ht="20.100000000000001" customHeight="1">
      <c r="B104" s="86">
        <v>1</v>
      </c>
      <c r="C104" s="87" t="s">
        <v>174</v>
      </c>
      <c r="D104" s="55"/>
    </row>
    <row r="105" spans="2:4" ht="20.100000000000001" customHeight="1">
      <c r="B105" s="88">
        <v>1</v>
      </c>
      <c r="C105" s="89" t="s">
        <v>175</v>
      </c>
      <c r="D105" s="55"/>
    </row>
    <row r="106" spans="2:4" ht="20.100000000000001" customHeight="1">
      <c r="B106" s="86">
        <v>1</v>
      </c>
      <c r="C106" s="90" t="s">
        <v>176</v>
      </c>
      <c r="D106" s="55"/>
    </row>
    <row r="107" spans="2:4" ht="20.100000000000001" customHeight="1">
      <c r="B107" s="86">
        <v>3</v>
      </c>
      <c r="C107" s="90" t="s">
        <v>177</v>
      </c>
      <c r="D107" s="55"/>
    </row>
    <row r="108" spans="2:4" ht="20.100000000000001" customHeight="1">
      <c r="B108" s="86">
        <v>2</v>
      </c>
      <c r="C108" s="90" t="s">
        <v>102</v>
      </c>
      <c r="D108" s="55"/>
    </row>
    <row r="109" spans="2:4" ht="20.100000000000001" customHeight="1">
      <c r="B109" s="88">
        <v>1</v>
      </c>
      <c r="C109" s="89" t="s">
        <v>178</v>
      </c>
      <c r="D109" s="55"/>
    </row>
    <row r="110" spans="2:4" ht="20.100000000000001" customHeight="1">
      <c r="B110" s="86">
        <v>2</v>
      </c>
      <c r="C110" s="90" t="s">
        <v>54</v>
      </c>
      <c r="D110" s="55"/>
    </row>
    <row r="111" spans="2:4" ht="20.100000000000001" customHeight="1">
      <c r="B111" s="86">
        <v>2</v>
      </c>
      <c r="C111" s="90" t="s">
        <v>179</v>
      </c>
      <c r="D111" s="55"/>
    </row>
    <row r="112" spans="2:4" ht="20.100000000000001" customHeight="1">
      <c r="B112" s="86">
        <v>2</v>
      </c>
      <c r="C112" s="90" t="s">
        <v>180</v>
      </c>
      <c r="D112" s="55"/>
    </row>
    <row r="113" spans="2:4" ht="20.100000000000001" customHeight="1">
      <c r="B113" s="88">
        <v>2</v>
      </c>
      <c r="C113" s="89" t="s">
        <v>181</v>
      </c>
      <c r="D113" s="55"/>
    </row>
    <row r="114" spans="2:4" ht="20.100000000000001" customHeight="1">
      <c r="B114" s="88">
        <v>2</v>
      </c>
      <c r="C114" s="89" t="s">
        <v>182</v>
      </c>
      <c r="D114" s="55"/>
    </row>
    <row r="115" spans="2:4" ht="20.100000000000001" customHeight="1">
      <c r="B115" s="88">
        <v>1</v>
      </c>
      <c r="C115" s="89" t="s">
        <v>183</v>
      </c>
      <c r="D115" s="55"/>
    </row>
    <row r="116" spans="2:4" ht="20.100000000000001" customHeight="1">
      <c r="B116" s="86"/>
      <c r="C116" s="90" t="s">
        <v>53</v>
      </c>
      <c r="D116" s="55"/>
    </row>
    <row r="117" spans="2:4" ht="20.100000000000001" customHeight="1">
      <c r="B117" s="84">
        <f>SUM(B100:B116)</f>
        <v>25</v>
      </c>
      <c r="C117" s="90"/>
      <c r="D117" s="55"/>
    </row>
    <row r="118" spans="2:4" ht="20.100000000000001" customHeight="1">
      <c r="B118" s="86"/>
      <c r="C118" s="87"/>
      <c r="D118" s="55"/>
    </row>
    <row r="119" spans="2:4" ht="20.100000000000001" customHeight="1">
      <c r="B119" s="86"/>
      <c r="C119" s="84" t="s">
        <v>40</v>
      </c>
      <c r="D119" s="55"/>
    </row>
    <row r="120" spans="2:4" ht="20.100000000000001" customHeight="1">
      <c r="B120" s="86">
        <v>1</v>
      </c>
      <c r="C120" s="87" t="s">
        <v>184</v>
      </c>
      <c r="D120" s="55"/>
    </row>
    <row r="121" spans="2:4" ht="20.100000000000001" customHeight="1">
      <c r="B121" s="88">
        <v>1</v>
      </c>
      <c r="C121" s="89" t="s">
        <v>185</v>
      </c>
      <c r="D121" s="54"/>
    </row>
    <row r="122" spans="2:4" ht="20.100000000000001" customHeight="1">
      <c r="B122" s="88">
        <v>1</v>
      </c>
      <c r="C122" s="89" t="s">
        <v>186</v>
      </c>
      <c r="D122" s="54"/>
    </row>
    <row r="123" spans="2:4" ht="20.100000000000001" customHeight="1">
      <c r="B123" s="88">
        <v>1</v>
      </c>
      <c r="C123" s="89" t="s">
        <v>187</v>
      </c>
      <c r="D123" s="54"/>
    </row>
    <row r="124" spans="2:4" ht="20.100000000000001" customHeight="1">
      <c r="B124" s="88">
        <v>1</v>
      </c>
      <c r="C124" s="89" t="s">
        <v>188</v>
      </c>
      <c r="D124" s="54"/>
    </row>
    <row r="125" spans="2:4" ht="20.100000000000001" customHeight="1">
      <c r="B125" s="88">
        <v>1</v>
      </c>
      <c r="C125" s="89" t="s">
        <v>189</v>
      </c>
      <c r="D125" s="54"/>
    </row>
    <row r="126" spans="2:4" ht="20.100000000000001" customHeight="1">
      <c r="B126" s="88">
        <v>1</v>
      </c>
      <c r="C126" s="89" t="s">
        <v>190</v>
      </c>
      <c r="D126" s="54"/>
    </row>
    <row r="127" spans="2:4" ht="20.100000000000001" customHeight="1">
      <c r="B127" s="88">
        <v>1</v>
      </c>
      <c r="C127" s="89" t="s">
        <v>191</v>
      </c>
      <c r="D127" s="54"/>
    </row>
    <row r="128" spans="2:4" ht="20.100000000000001" customHeight="1">
      <c r="B128" s="88">
        <v>1</v>
      </c>
      <c r="C128" s="89" t="s">
        <v>50</v>
      </c>
      <c r="D128" s="54"/>
    </row>
    <row r="129" spans="2:4" ht="20.100000000000001" customHeight="1">
      <c r="B129" s="86">
        <v>1</v>
      </c>
      <c r="C129" s="89" t="s">
        <v>192</v>
      </c>
      <c r="D129" s="54"/>
    </row>
    <row r="130" spans="2:4" ht="20.100000000000001" customHeight="1">
      <c r="B130" s="88">
        <v>2</v>
      </c>
      <c r="C130" s="89" t="s">
        <v>193</v>
      </c>
      <c r="D130" s="54"/>
    </row>
    <row r="131" spans="2:4" ht="20.100000000000001" customHeight="1">
      <c r="B131" s="88">
        <v>1</v>
      </c>
      <c r="C131" s="89" t="s">
        <v>194</v>
      </c>
      <c r="D131" s="54"/>
    </row>
    <row r="132" spans="2:4" ht="20.100000000000001" customHeight="1">
      <c r="B132" s="88">
        <v>1</v>
      </c>
      <c r="C132" s="89" t="s">
        <v>195</v>
      </c>
      <c r="D132" s="54"/>
    </row>
    <row r="133" spans="2:4" ht="20.100000000000001" customHeight="1">
      <c r="B133" s="86">
        <v>1</v>
      </c>
      <c r="C133" s="89" t="s">
        <v>196</v>
      </c>
      <c r="D133" s="54"/>
    </row>
    <row r="134" spans="2:4" ht="20.100000000000001" customHeight="1">
      <c r="B134" s="83">
        <f>SUM(B120:B133)</f>
        <v>15</v>
      </c>
      <c r="C134" s="89"/>
      <c r="D134" s="54"/>
    </row>
    <row r="135" spans="2:4" ht="20.100000000000001" customHeight="1">
      <c r="B135" s="113"/>
      <c r="C135" s="23"/>
      <c r="D135" s="54"/>
    </row>
    <row r="136" spans="2:4" ht="20.100000000000001" customHeight="1">
      <c r="B136" s="83">
        <v>1</v>
      </c>
      <c r="C136" s="89" t="s">
        <v>228</v>
      </c>
      <c r="D136" s="54"/>
    </row>
    <row r="137" spans="2:4" ht="20.100000000000001" customHeight="1">
      <c r="B137" s="113"/>
      <c r="C137" s="23"/>
      <c r="D137" s="54"/>
    </row>
    <row r="138" spans="2:4" ht="20.100000000000001" customHeight="1">
      <c r="B138" s="120" t="s">
        <v>212</v>
      </c>
      <c r="C138" s="121"/>
      <c r="D138" s="122"/>
    </row>
    <row r="139" spans="2:4" ht="20.100000000000001" customHeight="1">
      <c r="B139" s="62">
        <v>1</v>
      </c>
      <c r="C139" s="114" t="s">
        <v>213</v>
      </c>
      <c r="D139" s="115" t="s">
        <v>214</v>
      </c>
    </row>
    <row r="140" spans="2:4" ht="20.100000000000001" customHeight="1">
      <c r="B140" s="62">
        <v>1</v>
      </c>
      <c r="C140" s="114" t="s">
        <v>215</v>
      </c>
      <c r="D140" s="115" t="s">
        <v>216</v>
      </c>
    </row>
    <row r="141" spans="2:4" ht="20.100000000000001" customHeight="1">
      <c r="B141" s="62">
        <v>1</v>
      </c>
      <c r="C141" s="114" t="s">
        <v>217</v>
      </c>
      <c r="D141" s="115" t="s">
        <v>218</v>
      </c>
    </row>
    <row r="142" spans="2:4" ht="20.100000000000001" customHeight="1">
      <c r="B142" s="62">
        <v>1</v>
      </c>
      <c r="C142" s="114" t="s">
        <v>219</v>
      </c>
      <c r="D142" s="115" t="s">
        <v>220</v>
      </c>
    </row>
    <row r="143" spans="2:4" ht="20.100000000000001" customHeight="1">
      <c r="B143" s="62">
        <v>1</v>
      </c>
      <c r="C143" s="114" t="s">
        <v>221</v>
      </c>
      <c r="D143" s="115" t="s">
        <v>222</v>
      </c>
    </row>
    <row r="144" spans="2:4" ht="20.100000000000001" customHeight="1">
      <c r="B144" s="62">
        <v>1</v>
      </c>
      <c r="C144" s="114" t="s">
        <v>223</v>
      </c>
      <c r="D144" s="115"/>
    </row>
    <row r="145" spans="2:5" ht="20.100000000000001" customHeight="1">
      <c r="B145" s="62">
        <v>1</v>
      </c>
      <c r="C145" s="114" t="s">
        <v>224</v>
      </c>
      <c r="D145" s="115"/>
    </row>
    <row r="146" spans="2:5" ht="20.100000000000001" customHeight="1">
      <c r="B146" s="62">
        <v>1</v>
      </c>
      <c r="C146" s="114" t="s">
        <v>225</v>
      </c>
      <c r="D146" s="115"/>
    </row>
    <row r="147" spans="2:5" ht="20.100000000000001" customHeight="1">
      <c r="B147" s="62">
        <v>4</v>
      </c>
      <c r="C147" s="114" t="s">
        <v>226</v>
      </c>
      <c r="D147" s="115"/>
    </row>
    <row r="148" spans="2:5" ht="20.100000000000001" customHeight="1">
      <c r="B148" s="62">
        <v>1</v>
      </c>
      <c r="C148" s="114" t="s">
        <v>227</v>
      </c>
      <c r="D148" s="115"/>
    </row>
    <row r="149" spans="2:5" ht="20.100000000000001" customHeight="1">
      <c r="B149" s="59">
        <v>13</v>
      </c>
      <c r="C149" s="114"/>
      <c r="D149" s="115"/>
    </row>
    <row r="150" spans="2:5" ht="20.100000000000001" customHeight="1">
      <c r="B150" s="113"/>
      <c r="C150" s="23"/>
      <c r="D150" s="54"/>
    </row>
    <row r="151" spans="2:5" ht="20.100000000000001" customHeight="1">
      <c r="B151" s="71"/>
      <c r="C151" s="50"/>
      <c r="D151" s="20"/>
      <c r="E151" s="6"/>
    </row>
    <row r="152" spans="2:5" ht="20.100000000000001" customHeight="1">
      <c r="B152" s="71"/>
      <c r="C152" s="50"/>
      <c r="D152" s="20"/>
      <c r="E152" s="6"/>
    </row>
    <row r="153" spans="2:5" ht="20.100000000000001" customHeight="1">
      <c r="B153" s="56" t="s">
        <v>41</v>
      </c>
      <c r="C153" s="57" t="s">
        <v>42</v>
      </c>
    </row>
    <row r="154" spans="2:5" ht="20.100000000000001" customHeight="1">
      <c r="B154" s="56"/>
      <c r="C154" s="57" t="s">
        <v>43</v>
      </c>
    </row>
    <row r="155" spans="2:5" ht="20.100000000000001" customHeight="1">
      <c r="B155" s="39"/>
      <c r="C155" s="40"/>
    </row>
    <row r="156" spans="2:5" ht="20.100000000000001" customHeight="1">
      <c r="B156" s="39"/>
      <c r="C156" s="58" t="s">
        <v>44</v>
      </c>
    </row>
    <row r="157" spans="2:5" ht="20.100000000000001" customHeight="1">
      <c r="B157" s="39"/>
      <c r="C157" s="58" t="s">
        <v>45</v>
      </c>
    </row>
    <row r="158" spans="2:5" ht="20.100000000000001" customHeight="1">
      <c r="B158" s="39"/>
      <c r="C158" s="40"/>
    </row>
    <row r="159" spans="2:5" ht="20.100000000000001" customHeight="1">
      <c r="B159" s="39"/>
      <c r="C159" s="57" t="s">
        <v>46</v>
      </c>
    </row>
    <row r="160" spans="2:5" ht="20.100000000000001" customHeight="1">
      <c r="B160" s="39"/>
      <c r="C160" s="57" t="s">
        <v>47</v>
      </c>
    </row>
    <row r="161" spans="1:3" ht="20.100000000000001" customHeight="1">
      <c r="C161" s="57" t="s">
        <v>48</v>
      </c>
    </row>
    <row r="164" spans="1:3" ht="20.100000000000001" customHeight="1" thickBot="1">
      <c r="A164" s="24" t="s">
        <v>15</v>
      </c>
      <c r="B164" s="39"/>
      <c r="C164" s="41"/>
    </row>
    <row r="165" spans="1:3" ht="20.100000000000001" customHeight="1">
      <c r="A165" s="24"/>
      <c r="B165" s="39"/>
      <c r="C165" s="40"/>
    </row>
    <row r="166" spans="1:3" ht="20.100000000000001" customHeight="1">
      <c r="A166" s="24"/>
      <c r="B166" s="23"/>
      <c r="C166" s="23"/>
    </row>
    <row r="167" spans="1:3" ht="20.100000000000001" customHeight="1" thickBot="1">
      <c r="A167" s="24" t="s">
        <v>16</v>
      </c>
      <c r="B167" s="23"/>
      <c r="C167" s="25"/>
    </row>
    <row r="168" spans="1:3" ht="20.100000000000001" customHeight="1">
      <c r="A168" s="24"/>
      <c r="B168" s="23"/>
      <c r="C168" s="23"/>
    </row>
    <row r="169" spans="1:3" ht="20.100000000000001" customHeight="1">
      <c r="A169" s="24"/>
    </row>
    <row r="170" spans="1:3" ht="20.100000000000001" customHeight="1" thickBot="1">
      <c r="A170" s="24" t="s">
        <v>17</v>
      </c>
      <c r="C170" s="27"/>
    </row>
    <row r="171" spans="1:3" ht="20.100000000000001" customHeight="1">
      <c r="A171" s="24"/>
    </row>
    <row r="172" spans="1:3" ht="20.100000000000001" customHeight="1">
      <c r="A172" s="24"/>
    </row>
    <row r="173" spans="1:3" ht="20.100000000000001" customHeight="1" thickBot="1">
      <c r="A173" s="24" t="s">
        <v>18</v>
      </c>
      <c r="C173" s="27"/>
    </row>
    <row r="174" spans="1:3" ht="20.100000000000001" customHeight="1">
      <c r="A174" s="24"/>
    </row>
    <row r="175" spans="1:3" ht="20.100000000000001" customHeight="1">
      <c r="A175" s="24"/>
    </row>
    <row r="176" spans="1:3" ht="20.100000000000001" customHeight="1" thickBot="1">
      <c r="A176" s="24" t="s">
        <v>19</v>
      </c>
      <c r="C176" s="27"/>
    </row>
    <row r="180" spans="2:4" ht="20.100000000000001" customHeight="1">
      <c r="B180" s="6"/>
      <c r="C180" s="6"/>
      <c r="D180" s="6"/>
    </row>
    <row r="181" spans="2:4" ht="20.100000000000001" customHeight="1">
      <c r="B181" s="6"/>
      <c r="C181" s="6"/>
      <c r="D181" s="6"/>
    </row>
    <row r="182" spans="2:4" ht="20.100000000000001" customHeight="1">
      <c r="B182" s="6"/>
      <c r="C182" s="6"/>
      <c r="D182" s="6"/>
    </row>
    <row r="183" spans="2:4" ht="20.100000000000001" customHeight="1">
      <c r="B183" s="6"/>
      <c r="C183" s="6"/>
      <c r="D183" s="6"/>
    </row>
    <row r="184" spans="2:4" ht="20.100000000000001" customHeight="1">
      <c r="B184" s="6"/>
      <c r="C184" s="6"/>
      <c r="D184" s="6"/>
    </row>
    <row r="185" spans="2:4" ht="20.100000000000001" customHeight="1">
      <c r="B185" s="6"/>
      <c r="C185" s="6"/>
      <c r="D185" s="6"/>
    </row>
    <row r="186" spans="2:4" ht="20.100000000000001" customHeight="1">
      <c r="B186" s="6"/>
      <c r="C186" s="6"/>
      <c r="D186" s="6"/>
    </row>
    <row r="187" spans="2:4" ht="20.100000000000001" customHeight="1">
      <c r="B187" s="6"/>
      <c r="C187" s="6"/>
      <c r="D187" s="6"/>
    </row>
    <row r="188" spans="2:4" ht="20.100000000000001" customHeight="1">
      <c r="B188" s="6"/>
      <c r="C188" s="6"/>
      <c r="D188" s="6"/>
    </row>
    <row r="189" spans="2:4" ht="20.100000000000001" customHeight="1">
      <c r="B189" s="6"/>
      <c r="C189" s="6"/>
      <c r="D189" s="6"/>
    </row>
    <row r="190" spans="2:4" ht="20.100000000000001" customHeight="1">
      <c r="B190" s="6"/>
      <c r="C190" s="6"/>
      <c r="D190" s="6"/>
    </row>
    <row r="191" spans="2:4" ht="20.100000000000001" customHeight="1">
      <c r="B191" s="6"/>
      <c r="C191" s="6"/>
      <c r="D191" s="6"/>
    </row>
    <row r="192" spans="2:4" ht="20.100000000000001" customHeight="1">
      <c r="B192" s="6"/>
      <c r="C192" s="6"/>
      <c r="D192" s="6"/>
    </row>
    <row r="193" spans="2:4" ht="20.100000000000001" customHeight="1">
      <c r="B193" s="6"/>
      <c r="C193" s="6"/>
      <c r="D193" s="6"/>
    </row>
    <row r="194" spans="2:4" ht="20.100000000000001" customHeight="1">
      <c r="B194" s="6"/>
      <c r="C194" s="6"/>
      <c r="D194" s="6"/>
    </row>
    <row r="195" spans="2:4" ht="20.100000000000001" customHeight="1">
      <c r="B195" s="6"/>
      <c r="C195" s="6"/>
      <c r="D195" s="6"/>
    </row>
    <row r="196" spans="2:4" ht="20.100000000000001" customHeight="1">
      <c r="B196" s="6"/>
      <c r="C196" s="6"/>
      <c r="D196" s="6"/>
    </row>
    <row r="197" spans="2:4" ht="20.100000000000001" customHeight="1">
      <c r="B197" s="6"/>
      <c r="C197" s="6"/>
      <c r="D197" s="6"/>
    </row>
  </sheetData>
  <mergeCells count="9">
    <mergeCell ref="B138:D138"/>
    <mergeCell ref="B97:C97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2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A23" sqref="A23:C23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31" t="s">
        <v>25</v>
      </c>
      <c r="D1" s="127" t="s">
        <v>24</v>
      </c>
      <c r="E1" s="128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32"/>
      <c r="D2" s="38" t="s">
        <v>27</v>
      </c>
      <c r="E2" s="37"/>
      <c r="F2" s="4"/>
      <c r="G2" s="4"/>
      <c r="H2" s="4"/>
      <c r="I2" s="4"/>
      <c r="J2" s="4"/>
      <c r="K2" s="4"/>
      <c r="L2" s="126"/>
      <c r="M2" s="126"/>
      <c r="N2" s="6"/>
    </row>
    <row r="3" spans="1:14" ht="16.5" thickBot="1">
      <c r="A3" s="35"/>
      <c r="B3" s="36"/>
      <c r="C3" s="129" t="s">
        <v>26</v>
      </c>
      <c r="D3" s="133" t="s">
        <v>28</v>
      </c>
      <c r="E3" s="134"/>
      <c r="L3" s="126"/>
      <c r="M3" s="126"/>
    </row>
    <row r="4" spans="1:14" ht="18.75" thickBot="1">
      <c r="A4" s="31"/>
      <c r="B4" s="32"/>
      <c r="C4" s="130"/>
      <c r="D4" s="135" t="s">
        <v>29</v>
      </c>
      <c r="E4" s="136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45310.495597685185</v>
      </c>
      <c r="D6" s="8" t="s">
        <v>1</v>
      </c>
      <c r="E6" s="34">
        <v>20240100038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24" t="s">
        <v>22</v>
      </c>
      <c r="B10" s="125"/>
      <c r="C10" s="46" t="s">
        <v>36</v>
      </c>
      <c r="D10" s="12" t="s">
        <v>23</v>
      </c>
      <c r="E10" s="33" t="s">
        <v>39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91"/>
      <c r="M11" s="91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91"/>
      <c r="M12" s="91"/>
    </row>
    <row r="13" spans="1:14" ht="15.75">
      <c r="A13" s="10"/>
      <c r="B13" s="10"/>
      <c r="C13" s="10"/>
      <c r="D13" s="10"/>
      <c r="E13" s="10"/>
      <c r="L13" s="92"/>
      <c r="M13" s="92"/>
    </row>
    <row r="14" spans="1:14" ht="15.75">
      <c r="A14" s="8" t="s">
        <v>6</v>
      </c>
      <c r="B14" s="8"/>
      <c r="C14" s="9">
        <f ca="1">NOW()</f>
        <v>45310.495597685185</v>
      </c>
      <c r="D14" s="12" t="s">
        <v>7</v>
      </c>
      <c r="E14" s="13" t="s">
        <v>105</v>
      </c>
      <c r="L14" s="92"/>
      <c r="M14" s="92"/>
    </row>
    <row r="15" spans="1:14" ht="15.75">
      <c r="A15" s="10"/>
      <c r="B15" s="10"/>
      <c r="C15" s="10"/>
      <c r="D15" s="10"/>
      <c r="E15" s="10"/>
      <c r="L15" s="92"/>
      <c r="M15" s="92"/>
    </row>
    <row r="16" spans="1:14" ht="15.75">
      <c r="A16" s="8" t="s">
        <v>8</v>
      </c>
      <c r="B16" s="8"/>
      <c r="C16" s="11" t="s">
        <v>104</v>
      </c>
      <c r="D16" s="14"/>
      <c r="E16" s="15"/>
      <c r="L16" s="92"/>
      <c r="M16" s="92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93" t="s">
        <v>10</v>
      </c>
      <c r="B22" s="21" t="s">
        <v>11</v>
      </c>
      <c r="C22" s="21" t="s">
        <v>12</v>
      </c>
      <c r="D22" s="21" t="s">
        <v>13</v>
      </c>
      <c r="E22" s="93" t="s">
        <v>197</v>
      </c>
      <c r="F22" s="94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95" t="s">
        <v>198</v>
      </c>
      <c r="B23" s="62" t="s">
        <v>199</v>
      </c>
      <c r="C23" s="96" t="s">
        <v>200</v>
      </c>
      <c r="D23" s="97">
        <v>1</v>
      </c>
      <c r="E23" s="98">
        <v>46159</v>
      </c>
      <c r="F23" s="62"/>
      <c r="G23" s="99">
        <v>720</v>
      </c>
      <c r="H23" s="100">
        <f>G23*D23</f>
        <v>720</v>
      </c>
      <c r="L23" s="16"/>
      <c r="M23" s="16"/>
    </row>
    <row r="24" spans="1:13" ht="19.5" customHeight="1">
      <c r="A24" s="95" t="s">
        <v>201</v>
      </c>
      <c r="B24" s="63" t="s">
        <v>202</v>
      </c>
      <c r="C24" s="96" t="s">
        <v>203</v>
      </c>
      <c r="D24" s="97">
        <v>1</v>
      </c>
      <c r="E24" s="98"/>
      <c r="F24" s="62"/>
      <c r="G24" s="99">
        <v>1140</v>
      </c>
      <c r="H24" s="100">
        <f>G24*D24</f>
        <v>1140</v>
      </c>
      <c r="L24" s="16"/>
      <c r="M24" s="16"/>
    </row>
    <row r="25" spans="1:13" ht="18">
      <c r="A25" s="101"/>
      <c r="B25" s="102"/>
      <c r="C25" s="103"/>
      <c r="D25" s="104"/>
      <c r="E25" s="104"/>
      <c r="F25" s="105"/>
      <c r="G25" s="106" t="s">
        <v>33</v>
      </c>
      <c r="H25" s="107">
        <f>SUM(H23:H24)</f>
        <v>1860</v>
      </c>
    </row>
    <row r="26" spans="1:13" ht="18">
      <c r="A26" s="101"/>
      <c r="B26" s="102"/>
      <c r="C26" s="103"/>
      <c r="D26" s="104"/>
      <c r="E26" s="104"/>
      <c r="F26" s="105"/>
      <c r="G26" s="106" t="s">
        <v>34</v>
      </c>
      <c r="H26" s="108">
        <f>+H25*0.12</f>
        <v>223.2</v>
      </c>
    </row>
    <row r="27" spans="1:13" ht="18">
      <c r="A27" s="101"/>
      <c r="B27" s="102"/>
      <c r="C27" s="103"/>
      <c r="D27" s="104"/>
      <c r="E27" s="104"/>
      <c r="F27" s="105"/>
      <c r="G27" s="106" t="s">
        <v>35</v>
      </c>
      <c r="H27" s="108">
        <f>+H25+H26</f>
        <v>2083.1999999999998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109"/>
      <c r="B30" s="109"/>
      <c r="C30" s="109"/>
    </row>
    <row r="31" spans="1:13" ht="15.75" thickBot="1">
      <c r="B31" s="110" t="s">
        <v>204</v>
      </c>
      <c r="C31" s="111"/>
    </row>
    <row r="32" spans="1:13" ht="15.75">
      <c r="B32" s="109"/>
      <c r="C32" s="109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205</v>
      </c>
      <c r="C35" s="112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112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206</v>
      </c>
      <c r="C42" s="112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112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2024-01-16T02:01:36Z</cp:lastPrinted>
  <dcterms:created xsi:type="dcterms:W3CDTF">2023-01-26T13:28:36Z</dcterms:created>
  <dcterms:modified xsi:type="dcterms:W3CDTF">2024-01-19T16:53:42Z</dcterms:modified>
</cp:coreProperties>
</file>