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A0F6FFD0-F124-4F97-8E4B-71CB641DC1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INJERTO" sheetId="2" r:id="rId2"/>
  </sheets>
  <definedNames>
    <definedName name="_xlnm.Print_Area" localSheetId="0">Hoja1!$A$2:$G$168</definedName>
    <definedName name="_xlnm.Print_Area" localSheetId="1">INJERTO!$A$1:$H$46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G68" i="1"/>
  <c r="G69" i="1"/>
  <c r="G70" i="1"/>
  <c r="D72" i="1"/>
  <c r="D67" i="1"/>
  <c r="D55" i="1"/>
  <c r="D44" i="1"/>
  <c r="D41" i="1"/>
  <c r="D38" i="1"/>
  <c r="D33" i="1"/>
  <c r="D28" i="1"/>
  <c r="G86" i="1" l="1"/>
  <c r="G76" i="1"/>
  <c r="G77" i="1"/>
  <c r="G78" i="1"/>
  <c r="G79" i="1"/>
  <c r="G80" i="1"/>
  <c r="G81" i="1"/>
  <c r="G82" i="1"/>
  <c r="G83" i="1"/>
  <c r="G84" i="1"/>
  <c r="D85" i="1"/>
  <c r="G85" i="1" s="1"/>
  <c r="G71" i="1" l="1"/>
  <c r="G73" i="1"/>
  <c r="G74" i="1"/>
  <c r="G56" i="1"/>
  <c r="D75" i="1"/>
  <c r="G75" i="1" s="1"/>
  <c r="G55" i="1"/>
  <c r="H24" i="2" l="1"/>
  <c r="G23" i="2"/>
  <c r="H25" i="2" s="1"/>
  <c r="B130" i="1"/>
  <c r="B113" i="1"/>
  <c r="H26" i="2" l="1"/>
  <c r="H27" i="2" s="1"/>
  <c r="G29" i="1"/>
  <c r="G30" i="1"/>
  <c r="G31" i="1"/>
  <c r="G32" i="1"/>
  <c r="G34" i="1"/>
  <c r="G35" i="1"/>
  <c r="G50" i="1" l="1"/>
  <c r="G51" i="1"/>
  <c r="G52" i="1"/>
  <c r="G53" i="1"/>
  <c r="G54" i="1"/>
  <c r="G57" i="1"/>
  <c r="G58" i="1"/>
  <c r="G59" i="1"/>
  <c r="G60" i="1"/>
  <c r="G61" i="1"/>
  <c r="G62" i="1"/>
  <c r="G63" i="1"/>
  <c r="G64" i="1"/>
  <c r="G65" i="1"/>
  <c r="G66" i="1"/>
  <c r="G25" i="1" l="1"/>
  <c r="G26" i="1"/>
  <c r="G27" i="1"/>
  <c r="G37" i="1"/>
  <c r="G39" i="1"/>
  <c r="G40" i="1"/>
  <c r="G43" i="1"/>
  <c r="G45" i="1"/>
  <c r="G46" i="1"/>
  <c r="G47" i="1"/>
  <c r="G49" i="1"/>
  <c r="G24" i="1"/>
  <c r="G89" i="1" l="1"/>
  <c r="G90" i="1" s="1"/>
  <c r="G91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BD282C59-70F8-481B-822C-2663100F9DE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C113CFF3-7161-4325-BB6E-7DA816BEDFC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<sst xmlns="http://schemas.openxmlformats.org/spreadsheetml/2006/main" count="281" uniqueCount="224">
  <si>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</si>
  <si>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</si>
  <si>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</si>
  <si>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</si>
  <si>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</si>
  <si>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</si>
  <si>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</si>
  <si>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</si>
  <si>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</si>
  <si>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</si>
  <si>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</si>
  <si>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</si>
  <si>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</si>
  <si>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</si>
  <si>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</si>
  <si>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</si>
  <si>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</si>
  <si>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</si>
  <si>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</si>
  <si>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</si>
  <si>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</si>
  <si>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</si>
  <si>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</si>
  <si>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</si>
  <si>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</si>
  <si>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</si>
  <si>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</si>
  <si>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</si>
  <si>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</si>
  <si>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</si>
  <si>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</si>
  <si>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</si>
  <si>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</si>
  <si>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</si>
  <si>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</si>
  <si>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</si>
  <si>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</si>
  <si>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</si>
  <si>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</si>
  <si>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</si>
  <si>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</si>
  <si>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</si>
  <si>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</si>
  <si>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</si>
  <si>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</si>
  <si>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</si>
  <si>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</si>
  <si>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</si>
  <si>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</si>
  <si>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BANDEJA SUPERIOR</t>
  </si>
  <si>
    <t>GUBIA</t>
  </si>
  <si>
    <t/>
  </si>
  <si>
    <t>MEDIDOR DE PROFUNDIDAD</t>
  </si>
  <si>
    <t>PINES</t>
  </si>
  <si>
    <t>SEPARADORES MINIHOMMAN FINOS</t>
  </si>
  <si>
    <t>100.212</t>
  </si>
  <si>
    <t>200518258</t>
  </si>
  <si>
    <t>TORNILLO CORTICAL 2.4*12mm ACERO</t>
  </si>
  <si>
    <t>100.214</t>
  </si>
  <si>
    <t>TORNILLO CORTICAL 2.4*14mm ACERO</t>
  </si>
  <si>
    <t>100.216</t>
  </si>
  <si>
    <t>TORNILLO CORTICAL 2.4*16mm ACERO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</si>
  <si>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</si>
  <si>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</si>
  <si>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</si>
  <si>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</si>
  <si>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</si>
  <si>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</si>
  <si>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</si>
  <si>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</si>
  <si>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</si>
  <si>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</si>
  <si>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TORNILLO CORTICAL 2.4*24mm ACERO</t>
  </si>
  <si>
    <t>100.226</t>
  </si>
  <si>
    <t>TORNILLO CORTICAL 2.4*26mm ACERO</t>
  </si>
  <si>
    <t>100.228</t>
  </si>
  <si>
    <t>TORNILLO CORTICAL 2.4*28mm ACERO</t>
  </si>
  <si>
    <t>100.230</t>
  </si>
  <si>
    <t>TORNILLO CORTICAL 2.4*30mm ACERO</t>
  </si>
  <si>
    <t>TORNILLO DE BLOQUEO 2.4*12mm ACERO</t>
  </si>
  <si>
    <t>TORNILLO DE BLOQUEO 2.4*14mm ACERO</t>
  </si>
  <si>
    <t>TORNILLO DE BLOQUEO 2.4*16mm ACERO</t>
  </si>
  <si>
    <t>TORNILLO DE BLOQUEO 2.4*18mm ACERO</t>
  </si>
  <si>
    <t>TORNILLO DE BLOQUEO 2.4*20mm ACERO</t>
  </si>
  <si>
    <t xml:space="preserve">TORNILLO DE BLOQUEO 2.4*22mm ACERO </t>
  </si>
  <si>
    <t>201225588</t>
  </si>
  <si>
    <t xml:space="preserve">TORNILLO DE BLOQUEO 2.4*24mm ACERO </t>
  </si>
  <si>
    <t>201225589</t>
  </si>
  <si>
    <t xml:space="preserve">TORNILLO DE BLOQUEO 2.4*26mm ACERO </t>
  </si>
  <si>
    <t>201225590</t>
  </si>
  <si>
    <t xml:space="preserve">TORNILLO DE BLOQUEO 2.4*28mm ACERO </t>
  </si>
  <si>
    <t>BROCAS 1.8</t>
  </si>
  <si>
    <t>DESCRIPCIÓN</t>
  </si>
  <si>
    <t>SF-130.602R</t>
  </si>
  <si>
    <t xml:space="preserve">210633075 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</si>
  <si>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</si>
  <si>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</si>
  <si>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</si>
  <si>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</si>
  <si>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</si>
  <si>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</si>
  <si>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</si>
  <si>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200113950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</si>
  <si>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</si>
  <si>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</si>
  <si>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</si>
  <si>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</si>
  <si>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</si>
  <si>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</si>
  <si>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</si>
  <si>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</si>
  <si>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</si>
  <si>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</si>
  <si>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>200113949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</si>
  <si>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</si>
  <si>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</si>
  <si>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</si>
  <si>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</si>
  <si>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</si>
  <si>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>200112894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</si>
  <si>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</si>
  <si>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</si>
  <si>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</si>
  <si>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</si>
  <si>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</si>
  <si>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SF-131.503R</t>
  </si>
  <si>
    <t>PLACA  BLOQ. RADIO DISTAL JUXTA EXTRA ARTICULAR AV 2.4mm  5*3 ORIF DER. ACERO</t>
  </si>
  <si>
    <t>SF-131.503L</t>
  </si>
  <si>
    <t>PLACA  BLOQ. RADIO DISTAL JUXTA EXTRA ARTICULAR AV 2.4mm  5*3 ORIF IZQ. ACERO</t>
  </si>
  <si>
    <t>SF-125.105</t>
  </si>
  <si>
    <t>SF-125.106</t>
  </si>
  <si>
    <t>N2306000655</t>
  </si>
  <si>
    <t>N2306000656</t>
  </si>
  <si>
    <t>N2306000657</t>
  </si>
  <si>
    <t>2306000641</t>
  </si>
  <si>
    <t xml:space="preserve">TORNILLO DE BLOQUEO 2.4*30mm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</si>
  <si>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</si>
  <si>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</si>
  <si>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</si>
  <si>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</si>
  <si>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</si>
  <si>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</si>
  <si>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</si>
  <si>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</si>
  <si>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</si>
  <si>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</si>
  <si>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</si>
  <si>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</si>
  <si>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INSTRUMENTAL RADIO DISTAL ACERO # 1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</si>
  <si>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</si>
  <si>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</si>
  <si>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</si>
  <si>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</si>
  <si>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</si>
  <si>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</si>
  <si>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</si>
  <si>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MANGO EN T DE ANCLAJE RAPIDO</t>
  </si>
  <si>
    <t>SEPARADORES MINIHOMMAN ANCHOS</t>
  </si>
  <si>
    <t>SEPARADORES SENMMILER</t>
  </si>
  <si>
    <t>GUIAS DE BLOQUEO 1.5</t>
  </si>
  <si>
    <t>GUIAS DE BLOQUEO 1.8</t>
  </si>
  <si>
    <t>GUIAS DE BLOQUEO 2.0</t>
  </si>
  <si>
    <t xml:space="preserve">DESPERIO MEDIANO 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</si>
  <si>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</si>
  <si>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</si>
  <si>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</si>
  <si>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</si>
  <si>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</si>
  <si>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</si>
  <si>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</si>
  <si>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</si>
  <si>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 xml:space="preserve">DOBLADORAS DE PLACA </t>
  </si>
  <si>
    <t xml:space="preserve">PINZA REDUCTORA DE PUNTAS </t>
  </si>
  <si>
    <t xml:space="preserve">CURETA </t>
  </si>
  <si>
    <t xml:space="preserve">GANCHOS </t>
  </si>
  <si>
    <t>FECHA CADUCIDAD</t>
  </si>
  <si>
    <t>A230153-707</t>
  </si>
  <si>
    <t xml:space="preserve">INJERTO OSEO PUTTY DE 1CC </t>
  </si>
  <si>
    <t>05A101</t>
  </si>
  <si>
    <t>INJERTO OSEO CORTICO ESPONJOSO DE 05 CC</t>
  </si>
  <si>
    <t>ENTREGADO</t>
  </si>
  <si>
    <t>RECIBIDO</t>
  </si>
  <si>
    <t>VERIFICADO</t>
  </si>
  <si>
    <t xml:space="preserve">CORTADOR DE PINES </t>
  </si>
  <si>
    <t>185.742</t>
  </si>
  <si>
    <t>185.766</t>
  </si>
  <si>
    <t>CLAVIJA KIRSCHNER 1.2*250mm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</si>
  <si>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</si>
  <si>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</si>
  <si>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</si>
  <si>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</si>
  <si>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</si>
  <si>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</si>
  <si>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</si>
  <si>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</si>
  <si>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185.770</t>
  </si>
  <si>
    <t>CLAVIJA KIRSCHNER 2.0*250mm ACERO</t>
  </si>
  <si>
    <t>PP01</t>
  </si>
  <si>
    <t>2305M-POS-006</t>
  </si>
  <si>
    <t>INJERTO OSEO  PUTTY 1.0CC BONEGRAFT</t>
  </si>
  <si>
    <t>DR. PARRALES</t>
  </si>
  <si>
    <t>MOTOR ACUULAN # 1</t>
  </si>
  <si>
    <t>ADAPTADORES ANCLAJE RAPIDO</t>
  </si>
  <si>
    <t>LLAVE JACOBS</t>
  </si>
  <si>
    <t>INTERCAMBIADOR BATERIA</t>
  </si>
  <si>
    <t>2306000626</t>
  </si>
  <si>
    <t xml:space="preserve">PLACA BLOQ. CUBITO DISTAL DORSAL *2.4 mm RECTA *5 ORIF. ACERO </t>
  </si>
  <si>
    <t xml:space="preserve">PLACA BLOQ. CUBITO DISTAL DORSAL *2.4 mm RECTA *6 ORIF. ACERO </t>
  </si>
  <si>
    <t>SF-100.212</t>
  </si>
  <si>
    <t>SF-100.214</t>
  </si>
  <si>
    <t>SF-100.216</t>
  </si>
  <si>
    <t>SF-100.218</t>
  </si>
  <si>
    <t>SF-100.220</t>
  </si>
  <si>
    <t>SF-100.222</t>
  </si>
  <si>
    <t>SF-100.224</t>
  </si>
  <si>
    <t>SF-100.226</t>
  </si>
  <si>
    <t>SF-100.228</t>
  </si>
  <si>
    <t>SF-100.230</t>
  </si>
  <si>
    <t>CLAVIJA KIRSCHNER 0.8*200mm ACERO</t>
  </si>
  <si>
    <t>185.764</t>
  </si>
  <si>
    <t>CLAVIJA KIRSCHNER 1.0*250 mm ACERO</t>
  </si>
  <si>
    <t>BATERIAS ACUULAN # 3 # 4</t>
  </si>
  <si>
    <t>7:00AM</t>
  </si>
  <si>
    <t>0340770068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</si>
</sst>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_(&quot;$&quot;* #,##0.00_);_(&quot;$&quot;* \(#,##0.00\);_(&quot;$&quot;* &quot;-&quot;??_);_(@_)"/>
    <numFmt numFmtId="168" formatCode="[$-F800]dddd\,\ mmmm\ dd\,\ yyyy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&quot;$&quot;#,##0.00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2"/>
      <color rgb="FFFF0000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0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7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7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3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8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9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5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7" fillId="0" borderId="1" xfId="0" applyFont="1" applyBorder="1" applyAlignment="1" applyProtection="1">
      <alignment horizontal="center" wrapText="1"/>
      <protection locked="0"/>
    </xf>
    <xf numFmtId="0" fontId="14" fillId="0" borderId="1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left"/>
    </xf>
    <xf numFmtId="0" fontId="15" fillId="0" borderId="16" xfId="0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5" fillId="0" borderId="16" xfId="0" applyFont="1" applyBorder="1"/>
    <xf numFmtId="0" fontId="29" fillId="0" borderId="0" xfId="0" applyFont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13" fillId="4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14" fontId="7" fillId="0" borderId="1" xfId="0" applyNumberFormat="1" applyFont="1" applyBorder="1" applyAlignment="1" applyProtection="1">
      <alignment horizontal="center" vertical="top" wrapText="1" readingOrder="1"/>
      <protection locked="0"/>
    </xf>
    <xf numFmtId="171" fontId="12" fillId="0" borderId="1" xfId="0" applyNumberFormat="1" applyFont="1" applyBorder="1"/>
    <xf numFmtId="169" fontId="7" fillId="0" borderId="1" xfId="8" applyNumberFormat="1" applyFont="1" applyFill="1" applyBorder="1" applyAlignment="1"/>
    <xf numFmtId="0" fontId="16" fillId="0" borderId="0" xfId="0" applyFont="1" applyAlignment="1">
      <alignment horizontal="center" readingOrder="1"/>
    </xf>
    <xf numFmtId="0" fontId="16" fillId="0" borderId="0" xfId="0" applyFont="1" applyAlignment="1" applyProtection="1">
      <alignment horizontal="center" vertical="top" wrapText="1" readingOrder="1"/>
      <protection locked="0"/>
    </xf>
    <xf numFmtId="0" fontId="16" fillId="0" borderId="0" xfId="0" applyFont="1" applyAlignment="1" applyProtection="1">
      <alignment horizontal="left" vertical="top" readingOrder="1"/>
      <protection locked="0"/>
    </xf>
    <xf numFmtId="0" fontId="15" fillId="0" borderId="0" xfId="1" applyFont="1" applyAlignment="1">
      <alignment horizontal="center"/>
    </xf>
    <xf numFmtId="0" fontId="15" fillId="0" borderId="0" xfId="0" applyFont="1" applyAlignment="1">
      <alignment horizontal="right"/>
    </xf>
    <xf numFmtId="0" fontId="15" fillId="0" borderId="1" xfId="0" applyFont="1" applyBorder="1" applyAlignment="1">
      <alignment horizontal="right"/>
    </xf>
    <xf numFmtId="169" fontId="6" fillId="0" borderId="16" xfId="8" applyNumberFormat="1" applyFont="1" applyFill="1" applyBorder="1" applyAlignment="1">
      <alignment horizontal="right"/>
    </xf>
    <xf numFmtId="169" fontId="6" fillId="0" borderId="1" xfId="8" applyNumberFormat="1" applyFont="1" applyFill="1" applyBorder="1" applyAlignment="1">
      <alignment horizontal="right"/>
    </xf>
    <xf numFmtId="0" fontId="31" fillId="0" borderId="0" xfId="0" applyFont="1"/>
    <xf numFmtId="0" fontId="12" fillId="0" borderId="0" xfId="1" applyFont="1" applyAlignment="1">
      <alignment horizontal="left"/>
    </xf>
    <xf numFmtId="0" fontId="12" fillId="0" borderId="2" xfId="1" applyFont="1" applyBorder="1" applyAlignment="1">
      <alignment wrapText="1"/>
    </xf>
    <xf numFmtId="0" fontId="12" fillId="0" borderId="2" xfId="0" applyFont="1" applyBorder="1"/>
    <xf numFmtId="0" fontId="14" fillId="0" borderId="0" xfId="0" applyFont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wrapText="1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 readingOrder="1"/>
    </xf>
    <xf numFmtId="0" fontId="6" fillId="0" borderId="0" xfId="0" applyFont="1" applyAlignment="1">
      <alignment horizontal="center" readingOrder="1"/>
    </xf>
    <xf numFmtId="49" fontId="7" fillId="0" borderId="1" xfId="0" applyNumberFormat="1" applyFont="1" applyBorder="1" applyAlignment="1" applyProtection="1">
      <alignment horizontal="center" wrapText="1"/>
      <protection locked="0"/>
    </xf>
    <xf numFmtId="49" fontId="7" fillId="0" borderId="1" xfId="0" quotePrefix="1" applyNumberFormat="1" applyFont="1" applyBorder="1" applyAlignment="1" applyProtection="1">
      <alignment horizontal="center"/>
      <protection locked="0"/>
    </xf>
    <xf numFmtId="49" fontId="7" fillId="0" borderId="1" xfId="0" applyNumberFormat="1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</cellXfs>
  <cellStyles count="49">
    <cellStyle name="Millares 2" xfId="14" xr:uid="{00000000-0005-0000-0000-000000000000}"/>
    <cellStyle name="Moneda" xfId="7" builtinId="4"/>
    <cellStyle name="Moneda [0] 2" xfId="8" xr:uid="{00000000-0005-0000-0000-000002000000}"/>
    <cellStyle name="Moneda [0] 2 2" xfId="19" xr:uid="{00000000-0005-0000-0000-000003000000}"/>
    <cellStyle name="Moneda [0] 2 3" xfId="18" xr:uid="{00000000-0005-0000-0000-000004000000}"/>
    <cellStyle name="Moneda [0] 3" xfId="13" xr:uid="{00000000-0005-0000-0000-000005000000}"/>
    <cellStyle name="Moneda [0] 3 2" xfId="45" xr:uid="{00000000-0005-0000-0000-000006000000}"/>
    <cellStyle name="Moneda [0] 4" xfId="17" xr:uid="{00000000-0005-0000-0000-000007000000}"/>
    <cellStyle name="Moneda 10" xfId="24" xr:uid="{00000000-0005-0000-0000-000008000000}"/>
    <cellStyle name="Moneda 11" xfId="25" xr:uid="{00000000-0005-0000-0000-000009000000}"/>
    <cellStyle name="Moneda 12" xfId="26" xr:uid="{00000000-0005-0000-0000-00000A000000}"/>
    <cellStyle name="Moneda 13" xfId="27" xr:uid="{00000000-0005-0000-0000-00000B000000}"/>
    <cellStyle name="Moneda 14" xfId="22" xr:uid="{00000000-0005-0000-0000-00000C000000}"/>
    <cellStyle name="Moneda 15" xfId="28" xr:uid="{00000000-0005-0000-0000-00000D000000}"/>
    <cellStyle name="Moneda 16" xfId="29" xr:uid="{00000000-0005-0000-0000-00000E000000}"/>
    <cellStyle name="Moneda 17" xfId="30" xr:uid="{00000000-0005-0000-0000-00000F000000}"/>
    <cellStyle name="Moneda 18" xfId="31" xr:uid="{00000000-0005-0000-0000-000010000000}"/>
    <cellStyle name="Moneda 19" xfId="38" xr:uid="{00000000-0005-0000-0000-000011000000}"/>
    <cellStyle name="Moneda 19 2" xfId="42" xr:uid="{00000000-0005-0000-0000-000012000000}"/>
    <cellStyle name="Moneda 2" xfId="3" xr:uid="{00000000-0005-0000-0000-000013000000}"/>
    <cellStyle name="Moneda 2 2" xfId="20" xr:uid="{00000000-0005-0000-0000-000014000000}"/>
    <cellStyle name="Moneda 2 3" xfId="32" xr:uid="{00000000-0005-0000-0000-000015000000}"/>
    <cellStyle name="Moneda 2 3 2" xfId="37" xr:uid="{00000000-0005-0000-0000-000016000000}"/>
    <cellStyle name="Moneda 2 4" xfId="33" xr:uid="{00000000-0005-0000-0000-000017000000}"/>
    <cellStyle name="Moneda 2 5" xfId="34" xr:uid="{00000000-0005-0000-0000-000018000000}"/>
    <cellStyle name="Moneda 2 6" xfId="46" xr:uid="{00000000-0005-0000-0000-000019000000}"/>
    <cellStyle name="Moneda 2 7" xfId="48" xr:uid="{443873AD-690A-4C5C-A184-2218D04D78B6}"/>
    <cellStyle name="Moneda 20" xfId="47" xr:uid="{B70FD1A8-5121-4835-9BC1-34A90148C411}"/>
    <cellStyle name="Moneda 3" xfId="9" xr:uid="{00000000-0005-0000-0000-00001A000000}"/>
    <cellStyle name="Moneda 3 2" xfId="2" xr:uid="{00000000-0005-0000-0000-00001B000000}"/>
    <cellStyle name="Moneda 3 2 2" xfId="6" xr:uid="{00000000-0005-0000-0000-00001C000000}"/>
    <cellStyle name="Moneda 3 2 3" xfId="10" xr:uid="{00000000-0005-0000-0000-00001D000000}"/>
    <cellStyle name="Moneda 3 2 4" xfId="36" xr:uid="{00000000-0005-0000-0000-00001E000000}"/>
    <cellStyle name="Moneda 3 3" xfId="35" xr:uid="{00000000-0005-0000-0000-00001F000000}"/>
    <cellStyle name="Moneda 4" xfId="21" xr:uid="{00000000-0005-0000-0000-000020000000}"/>
    <cellStyle name="Moneda 5" xfId="16" xr:uid="{00000000-0005-0000-0000-000021000000}"/>
    <cellStyle name="Moneda 6" xfId="11" xr:uid="{00000000-0005-0000-0000-000022000000}"/>
    <cellStyle name="Moneda 6 2" xfId="40" xr:uid="{00000000-0005-0000-0000-000023000000}"/>
    <cellStyle name="Moneda 6 3" xfId="44" xr:uid="{00000000-0005-0000-0000-000024000000}"/>
    <cellStyle name="Moneda 7" xfId="12" xr:uid="{00000000-0005-0000-0000-000025000000}"/>
    <cellStyle name="Moneda 7 2" xfId="39" xr:uid="{00000000-0005-0000-0000-000026000000}"/>
    <cellStyle name="Moneda 7 3" xfId="43" xr:uid="{00000000-0005-0000-0000-000027000000}"/>
    <cellStyle name="Moneda 8" xfId="15" xr:uid="{00000000-0005-0000-0000-000028000000}"/>
    <cellStyle name="Moneda 9" xfId="23" xr:uid="{00000000-0005-0000-0000-000029000000}"/>
    <cellStyle name="Normal" xfId="0" builtinId="0"/>
    <cellStyle name="Normal 2" xfId="1" xr:uid="{00000000-0005-0000-0000-00002B000000}"/>
    <cellStyle name="Normal 3" xfId="5" xr:uid="{00000000-0005-0000-0000-00002C000000}"/>
    <cellStyle name="Normal 3 2" xfId="4" xr:uid="{00000000-0005-0000-0000-00002D000000}"/>
    <cellStyle name="Normal 3 3" xfId="41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1</xdr:row>
      <xdr:rowOff>79376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FEE13B2D-4DAB-4BE3-B28C-4CD7AE01CF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285751"/>
          <a:ext cx="1444255" cy="552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"/>
  <sheetViews>
    <sheetView showGridLines="0" tabSelected="1" view="pageBreakPreview" zoomScaleNormal="100" zoomScaleSheetLayoutView="100" workbookViewId="0">
      <selection activeCell="C19" sqref="C19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29" t="s">
        <v>25</v>
      </c>
      <c r="D2" s="125" t="s">
        <v>24</v>
      </c>
      <c r="E2" s="126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30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27" t="s">
        <v>26</v>
      </c>
      <c r="D4" s="131" t="s">
        <v>28</v>
      </c>
      <c r="E4" s="132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28"/>
      <c r="D5" s="133" t="s">
        <v>29</v>
      </c>
      <c r="E5" s="134"/>
      <c r="F5" s="4"/>
      <c r="G5" s="4"/>
      <c r="H5" s="4"/>
      <c r="I5" s="4"/>
      <c r="J5" s="4"/>
      <c r="K5" s="4"/>
      <c r="L5" s="124"/>
      <c r="M5" s="124"/>
      <c r="N5" s="6"/>
    </row>
    <row r="6" spans="1:14" ht="20.100000000000001" customHeight="1">
      <c r="A6" s="7"/>
      <c r="B6" s="7"/>
      <c r="C6" s="7"/>
      <c r="D6" s="7"/>
      <c r="E6" s="7"/>
      <c r="L6" s="124"/>
      <c r="M6" s="124"/>
    </row>
    <row r="7" spans="1:14" ht="20.100000000000001" customHeight="1">
      <c r="A7" s="8" t="s">
        <v>0</v>
      </c>
      <c r="B7" s="8"/>
      <c r="C7" s="9">
        <f ca="1">NOW()</f>
        <v>45310.495225578707</v>
      </c>
      <c r="D7" s="8" t="s">
        <v>1</v>
      </c>
      <c r="E7" s="34">
        <v>20240100086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6" t="s">
        <v>36</v>
      </c>
      <c r="D9" s="12" t="s">
        <v>3</v>
      </c>
      <c r="E9" s="48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22" t="s">
        <v>22</v>
      </c>
      <c r="B11" s="123"/>
      <c r="C11" s="46" t="s">
        <v>36</v>
      </c>
      <c r="D11" s="12" t="s">
        <v>23</v>
      </c>
      <c r="E11" s="33" t="s">
        <v>39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7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45310</v>
      </c>
      <c r="D15" s="12" t="s">
        <v>7</v>
      </c>
      <c r="E15" s="13" t="s">
        <v>222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200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31</v>
      </c>
      <c r="G23" s="42" t="s">
        <v>32</v>
      </c>
      <c r="L23" s="16"/>
      <c r="M23" s="16"/>
    </row>
    <row r="24" spans="1:13" ht="20.100000000000001" customHeight="1">
      <c r="A24" s="102" t="s">
        <v>93</v>
      </c>
      <c r="B24" s="102" t="s">
        <v>94</v>
      </c>
      <c r="C24" s="103" t="s">
        <v>95</v>
      </c>
      <c r="D24" s="61">
        <v>1</v>
      </c>
      <c r="E24" s="61"/>
      <c r="F24" s="43">
        <v>480</v>
      </c>
      <c r="G24" s="43">
        <f t="shared" ref="G24:G86" si="0">D24*F24</f>
        <v>480</v>
      </c>
      <c r="L24" s="16"/>
      <c r="M24" s="16"/>
    </row>
    <row r="25" spans="1:13" ht="20.100000000000001" customHeight="1">
      <c r="A25" s="104" t="s">
        <v>96</v>
      </c>
      <c r="B25" s="104" t="s">
        <v>97</v>
      </c>
      <c r="C25" s="105" t="s">
        <v>98</v>
      </c>
      <c r="D25" s="61">
        <v>1</v>
      </c>
      <c r="E25" s="61"/>
      <c r="F25" s="43">
        <v>480</v>
      </c>
      <c r="G25" s="43">
        <f t="shared" si="0"/>
        <v>480</v>
      </c>
      <c r="L25" s="16"/>
      <c r="M25" s="16"/>
    </row>
    <row r="26" spans="1:13" ht="20.100000000000001" customHeight="1">
      <c r="A26" s="102" t="s">
        <v>99</v>
      </c>
      <c r="B26" s="102">
        <v>200113948</v>
      </c>
      <c r="C26" s="103" t="s">
        <v>100</v>
      </c>
      <c r="D26" s="61">
        <v>1</v>
      </c>
      <c r="E26" s="61"/>
      <c r="F26" s="43">
        <v>480</v>
      </c>
      <c r="G26" s="43">
        <f t="shared" si="0"/>
        <v>480</v>
      </c>
      <c r="L26" s="16"/>
      <c r="M26" s="16"/>
    </row>
    <row r="27" spans="1:13" ht="20.100000000000001" customHeight="1">
      <c r="A27" s="104" t="s">
        <v>101</v>
      </c>
      <c r="B27" s="104" t="s">
        <v>102</v>
      </c>
      <c r="C27" s="105" t="s">
        <v>103</v>
      </c>
      <c r="D27" s="61">
        <v>1</v>
      </c>
      <c r="E27" s="61"/>
      <c r="F27" s="43">
        <v>480</v>
      </c>
      <c r="G27" s="43">
        <f t="shared" si="0"/>
        <v>480</v>
      </c>
      <c r="L27" s="16"/>
      <c r="M27" s="16"/>
    </row>
    <row r="28" spans="1:13" ht="20.100000000000001" customHeight="1">
      <c r="A28" s="104" t="s">
        <v>51</v>
      </c>
      <c r="B28" s="104"/>
      <c r="C28" s="105"/>
      <c r="D28" s="61">
        <f>SUM(D24:D27)</f>
        <v>4</v>
      </c>
      <c r="E28" s="61"/>
      <c r="F28" s="43"/>
      <c r="G28" s="43"/>
      <c r="L28" s="16"/>
      <c r="M28" s="16"/>
    </row>
    <row r="29" spans="1:13" ht="20.100000000000001" customHeight="1">
      <c r="A29" s="102" t="s">
        <v>104</v>
      </c>
      <c r="B29" s="102" t="s">
        <v>105</v>
      </c>
      <c r="C29" s="103" t="s">
        <v>106</v>
      </c>
      <c r="D29" s="61">
        <v>1</v>
      </c>
      <c r="E29" s="61"/>
      <c r="F29" s="43">
        <v>480</v>
      </c>
      <c r="G29" s="43">
        <f t="shared" si="0"/>
        <v>480</v>
      </c>
      <c r="L29" s="16"/>
      <c r="M29" s="16"/>
    </row>
    <row r="30" spans="1:13" ht="20.100000000000001" customHeight="1">
      <c r="A30" s="104" t="s">
        <v>107</v>
      </c>
      <c r="B30" s="104" t="s">
        <v>205</v>
      </c>
      <c r="C30" s="105" t="s">
        <v>108</v>
      </c>
      <c r="D30" s="61">
        <v>1</v>
      </c>
      <c r="E30" s="61"/>
      <c r="F30" s="43">
        <v>480</v>
      </c>
      <c r="G30" s="43">
        <f t="shared" si="0"/>
        <v>480</v>
      </c>
      <c r="L30" s="16"/>
      <c r="M30" s="16"/>
    </row>
    <row r="31" spans="1:13" ht="20.100000000000001" customHeight="1">
      <c r="A31" s="102" t="s">
        <v>109</v>
      </c>
      <c r="B31" s="102" t="s">
        <v>110</v>
      </c>
      <c r="C31" s="103" t="s">
        <v>111</v>
      </c>
      <c r="D31" s="61">
        <v>1</v>
      </c>
      <c r="E31" s="61"/>
      <c r="F31" s="43">
        <v>480</v>
      </c>
      <c r="G31" s="43">
        <f t="shared" si="0"/>
        <v>480</v>
      </c>
      <c r="L31" s="16"/>
      <c r="M31" s="16"/>
    </row>
    <row r="32" spans="1:13" ht="20.100000000000001" customHeight="1">
      <c r="A32" s="104" t="s">
        <v>112</v>
      </c>
      <c r="B32" s="104" t="s">
        <v>113</v>
      </c>
      <c r="C32" s="105" t="s">
        <v>114</v>
      </c>
      <c r="D32" s="61">
        <v>1</v>
      </c>
      <c r="E32" s="61"/>
      <c r="F32" s="43">
        <v>480</v>
      </c>
      <c r="G32" s="43">
        <f t="shared" si="0"/>
        <v>480</v>
      </c>
      <c r="L32" s="16"/>
      <c r="M32" s="16"/>
    </row>
    <row r="33" spans="1:13" ht="20.100000000000001" customHeight="1">
      <c r="A33" s="104" t="s">
        <v>51</v>
      </c>
      <c r="B33" s="104"/>
      <c r="C33" s="105"/>
      <c r="D33" s="59">
        <f>SUM(D29:D32)</f>
        <v>4</v>
      </c>
      <c r="E33" s="61"/>
      <c r="F33" s="43"/>
      <c r="G33" s="43"/>
      <c r="L33" s="16"/>
      <c r="M33" s="16"/>
    </row>
    <row r="34" spans="1:13" ht="20.100000000000001" customHeight="1">
      <c r="A34" s="102" t="s">
        <v>115</v>
      </c>
      <c r="B34" s="102" t="s">
        <v>116</v>
      </c>
      <c r="C34" s="103" t="s">
        <v>117</v>
      </c>
      <c r="D34" s="61">
        <v>1</v>
      </c>
      <c r="E34" s="61"/>
      <c r="F34" s="43">
        <v>480</v>
      </c>
      <c r="G34" s="43">
        <f t="shared" si="0"/>
        <v>480</v>
      </c>
      <c r="L34" s="16"/>
      <c r="M34" s="16"/>
    </row>
    <row r="35" spans="1:13" ht="20.100000000000001" customHeight="1">
      <c r="A35" s="104" t="s">
        <v>118</v>
      </c>
      <c r="B35" s="104" t="s">
        <v>119</v>
      </c>
      <c r="C35" s="105" t="s">
        <v>120</v>
      </c>
      <c r="D35" s="61">
        <v>1</v>
      </c>
      <c r="E35" s="61"/>
      <c r="F35" s="43">
        <v>480</v>
      </c>
      <c r="G35" s="43">
        <f t="shared" si="0"/>
        <v>480</v>
      </c>
      <c r="L35" s="16"/>
      <c r="M35" s="16"/>
    </row>
    <row r="36" spans="1:13" ht="20.100000000000001" customHeight="1">
      <c r="A36" s="102" t="s">
        <v>121</v>
      </c>
      <c r="B36" s="102">
        <v>200112891</v>
      </c>
      <c r="C36" s="103" t="s">
        <v>122</v>
      </c>
      <c r="D36" s="61">
        <v>1</v>
      </c>
      <c r="E36" s="61"/>
      <c r="F36" s="43">
        <v>480</v>
      </c>
      <c r="G36" s="43"/>
      <c r="L36" s="16"/>
      <c r="M36" s="16"/>
    </row>
    <row r="37" spans="1:13" ht="20.100000000000001" customHeight="1">
      <c r="A37" s="104" t="s">
        <v>123</v>
      </c>
      <c r="B37" s="104">
        <v>200112893</v>
      </c>
      <c r="C37" s="105" t="s">
        <v>124</v>
      </c>
      <c r="D37" s="61">
        <v>1</v>
      </c>
      <c r="E37" s="61"/>
      <c r="F37" s="43">
        <v>480</v>
      </c>
      <c r="G37" s="43">
        <f t="shared" si="0"/>
        <v>480</v>
      </c>
      <c r="L37" s="16"/>
      <c r="M37" s="16"/>
    </row>
    <row r="38" spans="1:13" ht="20.100000000000001" customHeight="1">
      <c r="A38" s="104" t="s">
        <v>51</v>
      </c>
      <c r="B38" s="104"/>
      <c r="C38" s="105"/>
      <c r="D38" s="59">
        <f>SUM(D34:D37)</f>
        <v>4</v>
      </c>
      <c r="E38" s="61"/>
      <c r="F38" s="43"/>
      <c r="G38" s="43"/>
      <c r="L38" s="16"/>
      <c r="M38" s="16"/>
    </row>
    <row r="39" spans="1:13" ht="30.75" customHeight="1">
      <c r="A39" s="106" t="s">
        <v>125</v>
      </c>
      <c r="B39" s="66">
        <v>19035091</v>
      </c>
      <c r="C39" s="107" t="s">
        <v>126</v>
      </c>
      <c r="D39" s="61">
        <v>0</v>
      </c>
      <c r="E39" s="61"/>
      <c r="F39" s="43">
        <v>480</v>
      </c>
      <c r="G39" s="43">
        <f t="shared" si="0"/>
        <v>0</v>
      </c>
      <c r="L39" s="16"/>
      <c r="M39" s="16"/>
    </row>
    <row r="40" spans="1:13" ht="20.100000000000001" customHeight="1">
      <c r="A40" s="106" t="s">
        <v>127</v>
      </c>
      <c r="B40" s="66">
        <v>19035091</v>
      </c>
      <c r="C40" s="107" t="s">
        <v>128</v>
      </c>
      <c r="D40" s="61">
        <v>1</v>
      </c>
      <c r="E40" s="61"/>
      <c r="F40" s="43">
        <v>480</v>
      </c>
      <c r="G40" s="43">
        <f t="shared" si="0"/>
        <v>480</v>
      </c>
      <c r="L40" s="16"/>
      <c r="M40" s="16"/>
    </row>
    <row r="41" spans="1:13" ht="20.100000000000001" customHeight="1">
      <c r="A41" s="108" t="s">
        <v>51</v>
      </c>
      <c r="B41" s="55"/>
      <c r="C41" s="109"/>
      <c r="D41" s="110">
        <f>SUM(D39:D40)</f>
        <v>1</v>
      </c>
      <c r="E41" s="61"/>
      <c r="F41" s="43"/>
      <c r="G41" s="43"/>
      <c r="L41" s="16"/>
      <c r="M41" s="16"/>
    </row>
    <row r="42" spans="1:13" ht="20.100000000000001" customHeight="1">
      <c r="A42" s="111" t="s">
        <v>129</v>
      </c>
      <c r="B42" s="66">
        <v>190805984</v>
      </c>
      <c r="C42" s="107" t="s">
        <v>206</v>
      </c>
      <c r="D42" s="61">
        <v>1</v>
      </c>
      <c r="E42" s="61"/>
      <c r="F42" s="43">
        <v>480</v>
      </c>
      <c r="G42" s="43"/>
      <c r="L42" s="16"/>
      <c r="M42" s="16"/>
    </row>
    <row r="43" spans="1:13" ht="20.100000000000001" customHeight="1">
      <c r="A43" s="111" t="s">
        <v>130</v>
      </c>
      <c r="B43" s="66">
        <v>190805985</v>
      </c>
      <c r="C43" s="107" t="s">
        <v>207</v>
      </c>
      <c r="D43" s="61">
        <v>1</v>
      </c>
      <c r="E43" s="61"/>
      <c r="F43" s="43">
        <v>480</v>
      </c>
      <c r="G43" s="43">
        <f t="shared" si="0"/>
        <v>480</v>
      </c>
      <c r="L43" s="16"/>
      <c r="M43" s="16"/>
    </row>
    <row r="44" spans="1:13" ht="20.100000000000001" customHeight="1">
      <c r="A44" s="106" t="s">
        <v>51</v>
      </c>
      <c r="B44" s="66"/>
      <c r="C44" s="107"/>
      <c r="D44" s="59">
        <f>SUM(D42:D43)</f>
        <v>2</v>
      </c>
      <c r="E44" s="61"/>
      <c r="F44" s="43"/>
      <c r="G44" s="43"/>
      <c r="L44" s="16"/>
      <c r="M44" s="16"/>
    </row>
    <row r="45" spans="1:13" ht="20.100000000000001" customHeight="1">
      <c r="A45" s="62" t="s">
        <v>55</v>
      </c>
      <c r="B45" s="66" t="s">
        <v>56</v>
      </c>
      <c r="C45" s="60" t="s">
        <v>57</v>
      </c>
      <c r="D45" s="63">
        <v>2</v>
      </c>
      <c r="E45" s="61"/>
      <c r="F45" s="43">
        <v>14.88</v>
      </c>
      <c r="G45" s="43">
        <f t="shared" si="0"/>
        <v>29.76</v>
      </c>
      <c r="L45" s="16"/>
      <c r="M45" s="16"/>
    </row>
    <row r="46" spans="1:13" ht="20.100000000000001" customHeight="1">
      <c r="A46" s="62" t="s">
        <v>58</v>
      </c>
      <c r="B46" s="66">
        <v>221153331</v>
      </c>
      <c r="C46" s="60" t="s">
        <v>59</v>
      </c>
      <c r="D46" s="63">
        <v>2</v>
      </c>
      <c r="E46" s="61"/>
      <c r="F46" s="43">
        <v>14.88</v>
      </c>
      <c r="G46" s="43">
        <f t="shared" si="0"/>
        <v>29.76</v>
      </c>
      <c r="L46" s="16"/>
      <c r="M46" s="16"/>
    </row>
    <row r="47" spans="1:13" ht="20.100000000000001" customHeight="1">
      <c r="A47" s="62" t="s">
        <v>60</v>
      </c>
      <c r="B47" s="66">
        <v>2306000650</v>
      </c>
      <c r="C47" s="60" t="s">
        <v>61</v>
      </c>
      <c r="D47" s="63">
        <v>2</v>
      </c>
      <c r="E47" s="61"/>
      <c r="F47" s="43">
        <v>14.88</v>
      </c>
      <c r="G47" s="43">
        <f t="shared" si="0"/>
        <v>29.76</v>
      </c>
      <c r="L47" s="16"/>
      <c r="M47" s="16"/>
    </row>
    <row r="48" spans="1:13" ht="20.100000000000001" customHeight="1">
      <c r="A48" s="62" t="s">
        <v>62</v>
      </c>
      <c r="B48" s="66" t="s">
        <v>63</v>
      </c>
      <c r="C48" s="60" t="s">
        <v>64</v>
      </c>
      <c r="D48" s="63">
        <v>2</v>
      </c>
      <c r="E48" s="61"/>
      <c r="F48" s="43">
        <v>14.88</v>
      </c>
      <c r="G48" s="43"/>
      <c r="L48" s="16"/>
      <c r="M48" s="16"/>
    </row>
    <row r="49" spans="1:13" ht="20.100000000000001" customHeight="1">
      <c r="A49" s="62" t="s">
        <v>65</v>
      </c>
      <c r="B49" s="66" t="s">
        <v>66</v>
      </c>
      <c r="C49" s="60" t="s">
        <v>67</v>
      </c>
      <c r="D49" s="63">
        <v>2</v>
      </c>
      <c r="E49" s="61"/>
      <c r="F49" s="43">
        <v>14.88</v>
      </c>
      <c r="G49" s="43">
        <f t="shared" si="0"/>
        <v>29.76</v>
      </c>
      <c r="L49" s="16"/>
      <c r="M49" s="16"/>
    </row>
    <row r="50" spans="1:13" ht="20.100000000000001" customHeight="1">
      <c r="A50" s="112" t="s">
        <v>68</v>
      </c>
      <c r="B50" s="66" t="s">
        <v>69</v>
      </c>
      <c r="C50" s="60" t="s">
        <v>70</v>
      </c>
      <c r="D50" s="63">
        <v>2</v>
      </c>
      <c r="E50" s="61"/>
      <c r="F50" s="43">
        <v>14.88</v>
      </c>
      <c r="G50" s="43">
        <f t="shared" si="0"/>
        <v>29.76</v>
      </c>
      <c r="L50" s="16"/>
      <c r="M50" s="16"/>
    </row>
    <row r="51" spans="1:13" ht="20.100000000000001" customHeight="1">
      <c r="A51" s="113" t="s">
        <v>71</v>
      </c>
      <c r="B51" s="66" t="s">
        <v>69</v>
      </c>
      <c r="C51" s="60" t="s">
        <v>72</v>
      </c>
      <c r="D51" s="114">
        <v>2</v>
      </c>
      <c r="E51" s="61"/>
      <c r="F51" s="43">
        <v>14.88</v>
      </c>
      <c r="G51" s="43">
        <f t="shared" si="0"/>
        <v>29.76</v>
      </c>
      <c r="L51" s="16"/>
      <c r="M51" s="16"/>
    </row>
    <row r="52" spans="1:13" ht="20.100000000000001" customHeight="1">
      <c r="A52" s="113" t="s">
        <v>73</v>
      </c>
      <c r="B52" s="66" t="s">
        <v>131</v>
      </c>
      <c r="C52" s="60" t="s">
        <v>74</v>
      </c>
      <c r="D52" s="114">
        <v>2</v>
      </c>
      <c r="E52" s="61"/>
      <c r="F52" s="43">
        <v>14.88</v>
      </c>
      <c r="G52" s="43">
        <f t="shared" si="0"/>
        <v>29.76</v>
      </c>
      <c r="L52" s="16"/>
      <c r="M52" s="16"/>
    </row>
    <row r="53" spans="1:13" ht="20.100000000000001" customHeight="1">
      <c r="A53" s="113" t="s">
        <v>75</v>
      </c>
      <c r="B53" s="66" t="s">
        <v>132</v>
      </c>
      <c r="C53" s="60" t="s">
        <v>76</v>
      </c>
      <c r="D53" s="114">
        <v>2</v>
      </c>
      <c r="E53" s="61"/>
      <c r="F53" s="43">
        <v>14.88</v>
      </c>
      <c r="G53" s="43">
        <f t="shared" si="0"/>
        <v>29.76</v>
      </c>
      <c r="L53" s="16"/>
      <c r="M53" s="16"/>
    </row>
    <row r="54" spans="1:13" ht="20.100000000000001" customHeight="1">
      <c r="A54" s="113" t="s">
        <v>77</v>
      </c>
      <c r="B54" s="66" t="s">
        <v>133</v>
      </c>
      <c r="C54" s="60" t="s">
        <v>78</v>
      </c>
      <c r="D54" s="114">
        <v>2</v>
      </c>
      <c r="E54" s="61"/>
      <c r="F54" s="43">
        <v>14.88</v>
      </c>
      <c r="G54" s="43">
        <f t="shared" si="0"/>
        <v>29.76</v>
      </c>
      <c r="L54" s="16"/>
      <c r="M54" s="16"/>
    </row>
    <row r="55" spans="1:13" ht="20.100000000000001" customHeight="1">
      <c r="A55" s="113" t="s">
        <v>51</v>
      </c>
      <c r="B55" s="66"/>
      <c r="C55" s="60"/>
      <c r="D55" s="115">
        <f>SUM(D45:D54)</f>
        <v>20</v>
      </c>
      <c r="E55" s="61"/>
      <c r="F55" s="43"/>
      <c r="G55" s="43">
        <f t="shared" si="0"/>
        <v>0</v>
      </c>
      <c r="L55" s="16"/>
      <c r="M55" s="16"/>
    </row>
    <row r="56" spans="1:13" ht="20.100000000000001" customHeight="1">
      <c r="A56" s="62" t="s">
        <v>208</v>
      </c>
      <c r="B56" s="66">
        <v>2306000638</v>
      </c>
      <c r="C56" s="60" t="s">
        <v>79</v>
      </c>
      <c r="D56" s="63">
        <v>10</v>
      </c>
      <c r="E56" s="61"/>
      <c r="F56" s="43">
        <v>36</v>
      </c>
      <c r="G56" s="43">
        <f t="shared" si="0"/>
        <v>360</v>
      </c>
      <c r="L56" s="16"/>
      <c r="M56" s="16"/>
    </row>
    <row r="57" spans="1:13" ht="20.100000000000001" customHeight="1">
      <c r="A57" s="62" t="s">
        <v>209</v>
      </c>
      <c r="B57" s="66">
        <v>220546882</v>
      </c>
      <c r="C57" s="60" t="s">
        <v>80</v>
      </c>
      <c r="D57" s="63">
        <v>8</v>
      </c>
      <c r="E57" s="61"/>
      <c r="F57" s="43">
        <v>36</v>
      </c>
      <c r="G57" s="43">
        <f t="shared" si="0"/>
        <v>288</v>
      </c>
      <c r="L57" s="16"/>
      <c r="M57" s="16"/>
    </row>
    <row r="58" spans="1:13" ht="20.100000000000001" customHeight="1">
      <c r="A58" s="62" t="s">
        <v>210</v>
      </c>
      <c r="B58" s="66">
        <v>201124042</v>
      </c>
      <c r="C58" s="60" t="s">
        <v>81</v>
      </c>
      <c r="D58" s="63">
        <v>5</v>
      </c>
      <c r="E58" s="61"/>
      <c r="F58" s="43">
        <v>36</v>
      </c>
      <c r="G58" s="43">
        <f t="shared" si="0"/>
        <v>180</v>
      </c>
      <c r="L58" s="16"/>
      <c r="M58" s="16"/>
    </row>
    <row r="59" spans="1:13" ht="20.100000000000001" customHeight="1">
      <c r="A59" s="62" t="s">
        <v>210</v>
      </c>
      <c r="B59" s="66">
        <v>2306000640</v>
      </c>
      <c r="C59" s="60" t="s">
        <v>81</v>
      </c>
      <c r="D59" s="63">
        <v>3</v>
      </c>
      <c r="E59" s="61"/>
      <c r="F59" s="43">
        <v>36</v>
      </c>
      <c r="G59" s="43">
        <f t="shared" si="0"/>
        <v>108</v>
      </c>
      <c r="L59" s="16"/>
      <c r="M59" s="16"/>
    </row>
    <row r="60" spans="1:13" ht="20.100000000000001" customHeight="1">
      <c r="A60" s="116" t="s">
        <v>211</v>
      </c>
      <c r="B60" s="116" t="s">
        <v>134</v>
      </c>
      <c r="C60" s="117" t="s">
        <v>82</v>
      </c>
      <c r="D60" s="63">
        <v>8</v>
      </c>
      <c r="E60" s="61"/>
      <c r="F60" s="43">
        <v>36</v>
      </c>
      <c r="G60" s="43">
        <f t="shared" si="0"/>
        <v>288</v>
      </c>
      <c r="L60" s="16"/>
      <c r="M60" s="16"/>
    </row>
    <row r="61" spans="1:13" ht="20.100000000000001" customHeight="1">
      <c r="A61" s="62" t="s">
        <v>212</v>
      </c>
      <c r="B61" s="66">
        <v>2306000642</v>
      </c>
      <c r="C61" s="60" t="s">
        <v>83</v>
      </c>
      <c r="D61" s="63">
        <v>8</v>
      </c>
      <c r="E61" s="61"/>
      <c r="F61" s="43">
        <v>36</v>
      </c>
      <c r="G61" s="43">
        <f t="shared" si="0"/>
        <v>288</v>
      </c>
      <c r="L61" s="16"/>
      <c r="M61" s="16"/>
    </row>
    <row r="62" spans="1:13" ht="20.100000000000001" customHeight="1">
      <c r="A62" s="62" t="s">
        <v>213</v>
      </c>
      <c r="B62" s="66">
        <v>220546886</v>
      </c>
      <c r="C62" s="60" t="s">
        <v>84</v>
      </c>
      <c r="D62" s="63">
        <v>8</v>
      </c>
      <c r="E62" s="61"/>
      <c r="F62" s="43">
        <v>36</v>
      </c>
      <c r="G62" s="43">
        <f t="shared" si="0"/>
        <v>288</v>
      </c>
      <c r="L62" s="16"/>
      <c r="M62" s="16"/>
    </row>
    <row r="63" spans="1:13" ht="20.100000000000001" customHeight="1">
      <c r="A63" s="62" t="s">
        <v>214</v>
      </c>
      <c r="B63" s="66" t="s">
        <v>85</v>
      </c>
      <c r="C63" s="60" t="s">
        <v>86</v>
      </c>
      <c r="D63" s="63">
        <v>8</v>
      </c>
      <c r="E63" s="61"/>
      <c r="F63" s="43">
        <v>36</v>
      </c>
      <c r="G63" s="43">
        <f t="shared" si="0"/>
        <v>288</v>
      </c>
      <c r="L63" s="16"/>
      <c r="M63" s="16"/>
    </row>
    <row r="64" spans="1:13" ht="20.100000000000001" customHeight="1">
      <c r="A64" s="62" t="s">
        <v>215</v>
      </c>
      <c r="B64" s="66" t="s">
        <v>87</v>
      </c>
      <c r="C64" s="60" t="s">
        <v>88</v>
      </c>
      <c r="D64" s="63">
        <v>8</v>
      </c>
      <c r="E64" s="61"/>
      <c r="F64" s="43">
        <v>36</v>
      </c>
      <c r="G64" s="43">
        <f t="shared" si="0"/>
        <v>288</v>
      </c>
      <c r="L64" s="16"/>
      <c r="M64" s="16"/>
    </row>
    <row r="65" spans="1:13" ht="20.100000000000001" customHeight="1">
      <c r="A65" s="62" t="s">
        <v>216</v>
      </c>
      <c r="B65" s="66" t="s">
        <v>89</v>
      </c>
      <c r="C65" s="60" t="s">
        <v>90</v>
      </c>
      <c r="D65" s="63">
        <v>8</v>
      </c>
      <c r="E65" s="61"/>
      <c r="F65" s="43">
        <v>36</v>
      </c>
      <c r="G65" s="43">
        <f t="shared" si="0"/>
        <v>288</v>
      </c>
      <c r="L65" s="16"/>
      <c r="M65" s="16"/>
    </row>
    <row r="66" spans="1:13" ht="20.100000000000001" customHeight="1">
      <c r="A66" s="62" t="s">
        <v>217</v>
      </c>
      <c r="B66" s="66">
        <v>2306000647</v>
      </c>
      <c r="C66" s="60" t="s">
        <v>135</v>
      </c>
      <c r="D66" s="63">
        <v>8</v>
      </c>
      <c r="E66" s="61"/>
      <c r="F66" s="43">
        <v>36</v>
      </c>
      <c r="G66" s="43">
        <f t="shared" si="0"/>
        <v>288</v>
      </c>
      <c r="L66" s="16"/>
      <c r="M66" s="16"/>
    </row>
    <row r="67" spans="1:13" ht="20.100000000000001" customHeight="1">
      <c r="A67" s="62" t="s">
        <v>51</v>
      </c>
      <c r="B67" s="66"/>
      <c r="C67" s="60"/>
      <c r="D67" s="64">
        <f>SUM(D56:D66)</f>
        <v>82</v>
      </c>
      <c r="E67" s="61"/>
      <c r="F67" s="43"/>
      <c r="G67" s="43"/>
      <c r="L67" s="16"/>
      <c r="M67" s="16"/>
    </row>
    <row r="68" spans="1:13" ht="20.100000000000001" customHeight="1">
      <c r="A68" s="62" t="s">
        <v>136</v>
      </c>
      <c r="B68" s="66" t="s">
        <v>137</v>
      </c>
      <c r="C68" s="60" t="s">
        <v>138</v>
      </c>
      <c r="D68" s="63">
        <v>3</v>
      </c>
      <c r="E68" s="61"/>
      <c r="F68" s="43">
        <v>36</v>
      </c>
      <c r="G68" s="43">
        <f t="shared" si="0"/>
        <v>108</v>
      </c>
      <c r="L68" s="16"/>
      <c r="M68" s="16"/>
    </row>
    <row r="69" spans="1:13" ht="20.100000000000001" customHeight="1">
      <c r="A69" s="62" t="s">
        <v>139</v>
      </c>
      <c r="B69" s="66" t="s">
        <v>140</v>
      </c>
      <c r="C69" s="60" t="s">
        <v>141</v>
      </c>
      <c r="D69" s="63">
        <v>3</v>
      </c>
      <c r="E69" s="61"/>
      <c r="F69" s="43">
        <v>36</v>
      </c>
      <c r="G69" s="43">
        <f t="shared" si="0"/>
        <v>108</v>
      </c>
      <c r="L69" s="16"/>
      <c r="M69" s="16"/>
    </row>
    <row r="70" spans="1:13" ht="20.100000000000001" customHeight="1">
      <c r="A70" s="62" t="s">
        <v>142</v>
      </c>
      <c r="B70" s="66" t="s">
        <v>143</v>
      </c>
      <c r="C70" s="60" t="s">
        <v>144</v>
      </c>
      <c r="D70" s="63">
        <v>3</v>
      </c>
      <c r="E70" s="61"/>
      <c r="F70" s="43">
        <v>36</v>
      </c>
      <c r="G70" s="43">
        <f t="shared" si="0"/>
        <v>108</v>
      </c>
      <c r="L70" s="16"/>
      <c r="M70" s="16"/>
    </row>
    <row r="71" spans="1:13" ht="20.100000000000001" customHeight="1">
      <c r="A71" s="62" t="s">
        <v>145</v>
      </c>
      <c r="B71" s="66" t="s">
        <v>146</v>
      </c>
      <c r="C71" s="60" t="s">
        <v>147</v>
      </c>
      <c r="D71" s="63">
        <v>3</v>
      </c>
      <c r="E71" s="61"/>
      <c r="F71" s="43">
        <v>36</v>
      </c>
      <c r="G71" s="43">
        <f t="shared" si="0"/>
        <v>108</v>
      </c>
      <c r="L71" s="16"/>
      <c r="M71" s="16"/>
    </row>
    <row r="72" spans="1:13" ht="20.100000000000001" customHeight="1">
      <c r="A72" s="62" t="s">
        <v>51</v>
      </c>
      <c r="B72" s="66"/>
      <c r="C72" s="60"/>
      <c r="D72" s="64">
        <f>SUM(D68:D71)</f>
        <v>12</v>
      </c>
      <c r="E72" s="61"/>
      <c r="F72" s="43"/>
      <c r="G72" s="43"/>
      <c r="L72" s="16"/>
      <c r="M72" s="16"/>
    </row>
    <row r="73" spans="1:13" ht="20.100000000000001" customHeight="1">
      <c r="A73" s="62" t="s">
        <v>142</v>
      </c>
      <c r="B73" s="66" t="s">
        <v>143</v>
      </c>
      <c r="C73" s="60" t="s">
        <v>144</v>
      </c>
      <c r="D73" s="63">
        <v>3</v>
      </c>
      <c r="E73" s="61"/>
      <c r="F73" s="43">
        <v>36</v>
      </c>
      <c r="G73" s="43">
        <f t="shared" si="0"/>
        <v>108</v>
      </c>
      <c r="L73" s="16"/>
      <c r="M73" s="16"/>
    </row>
    <row r="74" spans="1:13" ht="20.100000000000001" customHeight="1">
      <c r="A74" s="62" t="s">
        <v>145</v>
      </c>
      <c r="B74" s="66" t="s">
        <v>146</v>
      </c>
      <c r="C74" s="60" t="s">
        <v>147</v>
      </c>
      <c r="D74" s="63">
        <v>3</v>
      </c>
      <c r="E74" s="61"/>
      <c r="F74" s="43">
        <v>36</v>
      </c>
      <c r="G74" s="43">
        <f t="shared" si="0"/>
        <v>108</v>
      </c>
      <c r="L74" s="16"/>
      <c r="M74" s="16"/>
    </row>
    <row r="75" spans="1:13" ht="20.100000000000001" customHeight="1">
      <c r="A75" s="62" t="s">
        <v>51</v>
      </c>
      <c r="B75" s="66"/>
      <c r="C75" s="60"/>
      <c r="D75" s="64">
        <f>SUM(D69:D74)</f>
        <v>27</v>
      </c>
      <c r="E75" s="61"/>
      <c r="F75" s="43"/>
      <c r="G75" s="43">
        <f t="shared" si="0"/>
        <v>0</v>
      </c>
      <c r="L75" s="16"/>
      <c r="M75" s="16"/>
    </row>
    <row r="76" spans="1:13" ht="20.100000000000001" customHeight="1">
      <c r="A76" s="62"/>
      <c r="B76" s="66"/>
      <c r="C76" s="60"/>
      <c r="D76" s="64"/>
      <c r="E76" s="61"/>
      <c r="F76" s="43"/>
      <c r="G76" s="43">
        <f t="shared" si="0"/>
        <v>0</v>
      </c>
      <c r="L76" s="16"/>
      <c r="M76" s="16"/>
    </row>
    <row r="77" spans="1:13" ht="20.100000000000001" customHeight="1">
      <c r="A77" s="98" t="s">
        <v>184</v>
      </c>
      <c r="B77" s="104">
        <v>210127379</v>
      </c>
      <c r="C77" s="101" t="s">
        <v>218</v>
      </c>
      <c r="D77" s="99">
        <v>7</v>
      </c>
      <c r="E77" s="61"/>
      <c r="F77" s="43">
        <v>25</v>
      </c>
      <c r="G77" s="43">
        <f t="shared" si="0"/>
        <v>175</v>
      </c>
      <c r="L77" s="16"/>
      <c r="M77" s="16"/>
    </row>
    <row r="78" spans="1:13" ht="20.100000000000001" customHeight="1">
      <c r="A78" s="98" t="s">
        <v>219</v>
      </c>
      <c r="B78" s="99">
        <v>210127379</v>
      </c>
      <c r="C78" s="100" t="s">
        <v>220</v>
      </c>
      <c r="D78" s="99">
        <v>5</v>
      </c>
      <c r="E78" s="61"/>
      <c r="F78" s="43">
        <v>25</v>
      </c>
      <c r="G78" s="43">
        <f t="shared" si="0"/>
        <v>125</v>
      </c>
      <c r="L78" s="16"/>
      <c r="M78" s="16"/>
    </row>
    <row r="79" spans="1:13" ht="20.100000000000001" customHeight="1">
      <c r="A79" s="98" t="s">
        <v>185</v>
      </c>
      <c r="B79" s="99">
        <v>201226140</v>
      </c>
      <c r="C79" s="100" t="s">
        <v>186</v>
      </c>
      <c r="D79" s="99">
        <v>7</v>
      </c>
      <c r="E79" s="61"/>
      <c r="F79" s="43">
        <v>25</v>
      </c>
      <c r="G79" s="43">
        <f t="shared" si="0"/>
        <v>175</v>
      </c>
      <c r="L79" s="16"/>
      <c r="M79" s="16"/>
    </row>
    <row r="80" spans="1:13" ht="20.100000000000001" customHeight="1">
      <c r="A80" s="98" t="s">
        <v>187</v>
      </c>
      <c r="B80" s="99">
        <v>2306000619</v>
      </c>
      <c r="C80" s="100" t="s">
        <v>188</v>
      </c>
      <c r="D80" s="99">
        <v>6</v>
      </c>
      <c r="E80" s="61"/>
      <c r="F80" s="43">
        <v>25</v>
      </c>
      <c r="G80" s="43">
        <f t="shared" si="0"/>
        <v>150</v>
      </c>
      <c r="L80" s="16"/>
      <c r="M80" s="16"/>
    </row>
    <row r="81" spans="1:13" ht="20.100000000000001" customHeight="1">
      <c r="A81" s="98" t="s">
        <v>189</v>
      </c>
      <c r="B81" s="99">
        <v>2306000620</v>
      </c>
      <c r="C81" s="100" t="s">
        <v>190</v>
      </c>
      <c r="D81" s="99">
        <v>7</v>
      </c>
      <c r="E81" s="61"/>
      <c r="F81" s="43">
        <v>25</v>
      </c>
      <c r="G81" s="43">
        <f t="shared" si="0"/>
        <v>175</v>
      </c>
      <c r="L81" s="16"/>
      <c r="M81" s="16"/>
    </row>
    <row r="82" spans="1:13" ht="20.100000000000001" customHeight="1">
      <c r="A82" s="98" t="s">
        <v>191</v>
      </c>
      <c r="B82" s="99">
        <v>2306000621</v>
      </c>
      <c r="C82" s="100" t="s">
        <v>192</v>
      </c>
      <c r="D82" s="99">
        <v>6</v>
      </c>
      <c r="E82" s="61"/>
      <c r="F82" s="43">
        <v>25</v>
      </c>
      <c r="G82" s="43">
        <f t="shared" si="0"/>
        <v>150</v>
      </c>
      <c r="L82" s="16"/>
      <c r="M82" s="16"/>
    </row>
    <row r="83" spans="1:13" ht="20.100000000000001" customHeight="1">
      <c r="A83" s="98" t="s">
        <v>193</v>
      </c>
      <c r="B83" s="99">
        <v>2306000622</v>
      </c>
      <c r="C83" s="100" t="s">
        <v>194</v>
      </c>
      <c r="D83" s="99">
        <v>6</v>
      </c>
      <c r="E83" s="61"/>
      <c r="F83" s="43">
        <v>25</v>
      </c>
      <c r="G83" s="43">
        <f t="shared" si="0"/>
        <v>150</v>
      </c>
      <c r="L83" s="16"/>
      <c r="M83" s="16"/>
    </row>
    <row r="84" spans="1:13" ht="20.100000000000001" customHeight="1">
      <c r="A84" s="98" t="s">
        <v>195</v>
      </c>
      <c r="B84" s="99">
        <v>210127384</v>
      </c>
      <c r="C84" s="100" t="s">
        <v>196</v>
      </c>
      <c r="D84" s="99">
        <v>6</v>
      </c>
      <c r="E84" s="61"/>
      <c r="F84" s="43">
        <v>25</v>
      </c>
      <c r="G84" s="43">
        <f t="shared" si="0"/>
        <v>150</v>
      </c>
      <c r="L84" s="16"/>
      <c r="M84" s="16"/>
    </row>
    <row r="85" spans="1:13" ht="20.100000000000001" customHeight="1">
      <c r="A85" s="98"/>
      <c r="B85" s="99"/>
      <c r="C85" s="100"/>
      <c r="D85" s="59">
        <f>SUM(D77:D84)</f>
        <v>50</v>
      </c>
      <c r="E85" s="61"/>
      <c r="F85" s="43"/>
      <c r="G85" s="43">
        <f t="shared" si="0"/>
        <v>0</v>
      </c>
      <c r="L85" s="16"/>
      <c r="M85" s="16"/>
    </row>
    <row r="86" spans="1:13" ht="20.100000000000001" customHeight="1">
      <c r="A86" s="62"/>
      <c r="B86" s="66"/>
      <c r="C86" s="60"/>
      <c r="D86" s="64"/>
      <c r="E86" s="61"/>
      <c r="F86" s="43"/>
      <c r="G86" s="43">
        <f t="shared" si="0"/>
        <v>0</v>
      </c>
      <c r="L86" s="16"/>
      <c r="M86" s="16"/>
    </row>
    <row r="87" spans="1:13" ht="20.100000000000001" customHeight="1">
      <c r="A87" s="79" t="s">
        <v>197</v>
      </c>
      <c r="B87" s="79" t="s">
        <v>198</v>
      </c>
      <c r="C87" s="101" t="s">
        <v>199</v>
      </c>
      <c r="D87" s="63">
        <v>1</v>
      </c>
      <c r="E87" s="61"/>
      <c r="F87" s="43">
        <v>720</v>
      </c>
      <c r="G87" s="43">
        <v>720</v>
      </c>
      <c r="L87" s="16"/>
      <c r="M87" s="16"/>
    </row>
    <row r="88" spans="1:13" ht="20.100000000000001" customHeight="1">
      <c r="A88" s="62"/>
      <c r="B88" s="66"/>
      <c r="C88" s="60"/>
      <c r="D88" s="64"/>
      <c r="E88" s="61"/>
      <c r="F88" s="43"/>
      <c r="G88" s="43"/>
      <c r="L88" s="16"/>
      <c r="M88" s="16"/>
    </row>
    <row r="89" spans="1:13" ht="20.100000000000001" customHeight="1">
      <c r="B89" s="49"/>
      <c r="C89" s="50"/>
      <c r="D89" s="51"/>
      <c r="F89" s="44" t="s">
        <v>33</v>
      </c>
      <c r="G89" s="45">
        <f>SUM(G24:G88)</f>
        <v>12077.840000000002</v>
      </c>
    </row>
    <row r="90" spans="1:13" ht="20.100000000000001" customHeight="1">
      <c r="B90" s="49"/>
      <c r="C90" s="50"/>
      <c r="D90" s="52"/>
      <c r="F90" s="44" t="s">
        <v>34</v>
      </c>
      <c r="G90" s="45">
        <f>G89*0.12</f>
        <v>1449.3408000000002</v>
      </c>
    </row>
    <row r="91" spans="1:13" ht="20.100000000000001" customHeight="1">
      <c r="B91" s="49"/>
      <c r="C91" s="50"/>
      <c r="D91" s="51"/>
      <c r="F91" s="44" t="s">
        <v>35</v>
      </c>
      <c r="G91" s="45">
        <f>SUM(G89:G90)</f>
        <v>13527.180800000002</v>
      </c>
    </row>
    <row r="92" spans="1:13" ht="20.100000000000001" customHeight="1">
      <c r="B92" s="53"/>
      <c r="C92" s="50"/>
    </row>
    <row r="93" spans="1:13" ht="20.100000000000001" customHeight="1">
      <c r="B93" s="121" t="s">
        <v>148</v>
      </c>
      <c r="C93" s="121"/>
      <c r="D93" s="55"/>
    </row>
    <row r="94" spans="1:13" ht="20.100000000000001" customHeight="1">
      <c r="B94" s="68" t="s">
        <v>38</v>
      </c>
      <c r="C94" s="68" t="s">
        <v>92</v>
      </c>
      <c r="D94" s="55"/>
    </row>
    <row r="95" spans="1:13" ht="20.100000000000001" customHeight="1">
      <c r="B95" s="69"/>
      <c r="C95" s="67" t="s">
        <v>49</v>
      </c>
      <c r="D95" s="55"/>
    </row>
    <row r="96" spans="1:13" ht="20.100000000000001" customHeight="1">
      <c r="B96" s="70">
        <v>2</v>
      </c>
      <c r="C96" s="71" t="s">
        <v>52</v>
      </c>
      <c r="D96" s="55"/>
    </row>
    <row r="97" spans="2:4" ht="20.100000000000001" customHeight="1">
      <c r="B97" s="70">
        <v>1</v>
      </c>
      <c r="C97" s="71" t="s">
        <v>149</v>
      </c>
      <c r="D97" s="55"/>
    </row>
    <row r="98" spans="2:4" ht="20.100000000000001" customHeight="1">
      <c r="B98" s="70">
        <v>1</v>
      </c>
      <c r="C98" s="71" t="s">
        <v>150</v>
      </c>
      <c r="D98" s="55"/>
    </row>
    <row r="99" spans="2:4" ht="20.100000000000001" customHeight="1">
      <c r="B99" s="70">
        <v>1</v>
      </c>
      <c r="C99" s="71" t="s">
        <v>151</v>
      </c>
      <c r="D99" s="55"/>
    </row>
    <row r="100" spans="2:4" ht="20.100000000000001" customHeight="1">
      <c r="B100" s="70">
        <v>1</v>
      </c>
      <c r="C100" s="71" t="s">
        <v>152</v>
      </c>
      <c r="D100" s="55"/>
    </row>
    <row r="101" spans="2:4" ht="20.100000000000001" customHeight="1">
      <c r="B101" s="72">
        <v>1</v>
      </c>
      <c r="C101" s="73" t="s">
        <v>153</v>
      </c>
      <c r="D101" s="55"/>
    </row>
    <row r="102" spans="2:4" ht="20.100000000000001" customHeight="1">
      <c r="B102" s="70">
        <v>1</v>
      </c>
      <c r="C102" s="74" t="s">
        <v>154</v>
      </c>
      <c r="D102" s="55"/>
    </row>
    <row r="103" spans="2:4" ht="20.100000000000001" customHeight="1">
      <c r="B103" s="70">
        <v>3</v>
      </c>
      <c r="C103" s="74" t="s">
        <v>155</v>
      </c>
      <c r="D103" s="55"/>
    </row>
    <row r="104" spans="2:4" ht="20.100000000000001" customHeight="1">
      <c r="B104" s="70">
        <v>2</v>
      </c>
      <c r="C104" s="74" t="s">
        <v>91</v>
      </c>
      <c r="D104" s="55"/>
    </row>
    <row r="105" spans="2:4" ht="20.100000000000001" customHeight="1">
      <c r="B105" s="72">
        <v>1</v>
      </c>
      <c r="C105" s="73" t="s">
        <v>156</v>
      </c>
      <c r="D105" s="55"/>
    </row>
    <row r="106" spans="2:4" ht="20.100000000000001" customHeight="1">
      <c r="B106" s="70">
        <v>2</v>
      </c>
      <c r="C106" s="74" t="s">
        <v>54</v>
      </c>
      <c r="D106" s="55"/>
    </row>
    <row r="107" spans="2:4" ht="20.100000000000001" customHeight="1">
      <c r="B107" s="70">
        <v>2</v>
      </c>
      <c r="C107" s="74" t="s">
        <v>157</v>
      </c>
      <c r="D107" s="55"/>
    </row>
    <row r="108" spans="2:4" ht="20.100000000000001" customHeight="1">
      <c r="B108" s="70">
        <v>2</v>
      </c>
      <c r="C108" s="74" t="s">
        <v>158</v>
      </c>
      <c r="D108" s="55"/>
    </row>
    <row r="109" spans="2:4" ht="20.100000000000001" customHeight="1">
      <c r="B109" s="72">
        <v>2</v>
      </c>
      <c r="C109" s="73" t="s">
        <v>159</v>
      </c>
      <c r="D109" s="55"/>
    </row>
    <row r="110" spans="2:4" ht="20.100000000000001" customHeight="1">
      <c r="B110" s="72">
        <v>2</v>
      </c>
      <c r="C110" s="73" t="s">
        <v>160</v>
      </c>
      <c r="D110" s="55"/>
    </row>
    <row r="111" spans="2:4" ht="20.100000000000001" customHeight="1">
      <c r="B111" s="72">
        <v>1</v>
      </c>
      <c r="C111" s="73" t="s">
        <v>161</v>
      </c>
      <c r="D111" s="55"/>
    </row>
    <row r="112" spans="2:4" ht="20.100000000000001" customHeight="1">
      <c r="B112" s="70"/>
      <c r="C112" s="74" t="s">
        <v>53</v>
      </c>
      <c r="D112" s="55"/>
    </row>
    <row r="113" spans="2:4" ht="20.100000000000001" customHeight="1">
      <c r="B113" s="68">
        <f>SUM(B96:B112)</f>
        <v>25</v>
      </c>
      <c r="C113" s="74"/>
      <c r="D113" s="55"/>
    </row>
    <row r="114" spans="2:4" ht="20.100000000000001" customHeight="1">
      <c r="B114" s="70"/>
      <c r="C114" s="71"/>
      <c r="D114" s="55"/>
    </row>
    <row r="115" spans="2:4" ht="20.100000000000001" customHeight="1">
      <c r="B115" s="70"/>
      <c r="C115" s="68" t="s">
        <v>40</v>
      </c>
      <c r="D115" s="55"/>
    </row>
    <row r="116" spans="2:4" ht="20.100000000000001" customHeight="1">
      <c r="B116" s="70">
        <v>1</v>
      </c>
      <c r="C116" s="71" t="s">
        <v>162</v>
      </c>
      <c r="D116" s="55"/>
    </row>
    <row r="117" spans="2:4" ht="20.100000000000001" customHeight="1">
      <c r="B117" s="72">
        <v>1</v>
      </c>
      <c r="C117" s="73" t="s">
        <v>163</v>
      </c>
      <c r="D117" s="54"/>
    </row>
    <row r="118" spans="2:4" ht="20.100000000000001" customHeight="1">
      <c r="B118" s="72">
        <v>1</v>
      </c>
      <c r="C118" s="73" t="s">
        <v>164</v>
      </c>
      <c r="D118" s="54"/>
    </row>
    <row r="119" spans="2:4" ht="20.100000000000001" customHeight="1">
      <c r="B119" s="72">
        <v>1</v>
      </c>
      <c r="C119" s="73" t="s">
        <v>165</v>
      </c>
      <c r="D119" s="54"/>
    </row>
    <row r="120" spans="2:4" ht="20.100000000000001" customHeight="1">
      <c r="B120" s="72">
        <v>1</v>
      </c>
      <c r="C120" s="73" t="s">
        <v>166</v>
      </c>
      <c r="D120" s="54"/>
    </row>
    <row r="121" spans="2:4" ht="20.100000000000001" customHeight="1">
      <c r="B121" s="72">
        <v>1</v>
      </c>
      <c r="C121" s="73" t="s">
        <v>167</v>
      </c>
      <c r="D121" s="54"/>
    </row>
    <row r="122" spans="2:4" ht="20.100000000000001" customHeight="1">
      <c r="B122" s="72">
        <v>1</v>
      </c>
      <c r="C122" s="73" t="s">
        <v>168</v>
      </c>
      <c r="D122" s="54"/>
    </row>
    <row r="123" spans="2:4" ht="20.100000000000001" customHeight="1">
      <c r="B123" s="72">
        <v>1</v>
      </c>
      <c r="C123" s="73" t="s">
        <v>169</v>
      </c>
      <c r="D123" s="54"/>
    </row>
    <row r="124" spans="2:4" ht="20.100000000000001" customHeight="1">
      <c r="B124" s="72">
        <v>1</v>
      </c>
      <c r="C124" s="73" t="s">
        <v>50</v>
      </c>
      <c r="D124" s="54"/>
    </row>
    <row r="125" spans="2:4" ht="20.100000000000001" customHeight="1">
      <c r="B125" s="70">
        <v>1</v>
      </c>
      <c r="C125" s="73" t="s">
        <v>170</v>
      </c>
      <c r="D125" s="54"/>
    </row>
    <row r="126" spans="2:4" ht="20.100000000000001" customHeight="1">
      <c r="B126" s="72">
        <v>2</v>
      </c>
      <c r="C126" s="73" t="s">
        <v>171</v>
      </c>
      <c r="D126" s="54"/>
    </row>
    <row r="127" spans="2:4" ht="20.100000000000001" customHeight="1">
      <c r="B127" s="72">
        <v>1</v>
      </c>
      <c r="C127" s="73" t="s">
        <v>172</v>
      </c>
      <c r="D127" s="54"/>
    </row>
    <row r="128" spans="2:4" ht="20.100000000000001" customHeight="1">
      <c r="B128" s="72">
        <v>1</v>
      </c>
      <c r="C128" s="73" t="s">
        <v>173</v>
      </c>
      <c r="D128" s="54"/>
    </row>
    <row r="129" spans="2:5" ht="20.100000000000001" customHeight="1">
      <c r="B129" s="70">
        <v>1</v>
      </c>
      <c r="C129" s="73" t="s">
        <v>174</v>
      </c>
      <c r="D129" s="54"/>
    </row>
    <row r="130" spans="2:5" ht="20.100000000000001" customHeight="1">
      <c r="B130" s="67">
        <f>SUM(B116:B129)</f>
        <v>15</v>
      </c>
      <c r="C130" s="73"/>
      <c r="D130" s="54"/>
    </row>
    <row r="131" spans="2:5" ht="20.100000000000001" customHeight="1">
      <c r="B131" s="97"/>
      <c r="C131" s="23"/>
      <c r="D131" s="54"/>
    </row>
    <row r="132" spans="2:5" ht="20.100000000000001" customHeight="1">
      <c r="B132" s="67">
        <v>1</v>
      </c>
      <c r="C132" s="73" t="s">
        <v>183</v>
      </c>
      <c r="D132" s="54"/>
    </row>
    <row r="133" spans="2:5" ht="20.100000000000001" customHeight="1">
      <c r="B133" s="97"/>
      <c r="C133" s="23"/>
      <c r="D133" s="54"/>
    </row>
    <row r="134" spans="2:5" ht="20.100000000000001" customHeight="1">
      <c r="B134" s="119">
        <v>1</v>
      </c>
      <c r="C134" s="118" t="s">
        <v>201</v>
      </c>
      <c r="D134" s="54"/>
    </row>
    <row r="135" spans="2:5" ht="20.100000000000001" customHeight="1">
      <c r="B135" s="119">
        <v>3</v>
      </c>
      <c r="C135" s="118" t="s">
        <v>202</v>
      </c>
      <c r="D135" s="54"/>
    </row>
    <row r="136" spans="2:5" ht="20.100000000000001" customHeight="1">
      <c r="B136" s="119">
        <v>1</v>
      </c>
      <c r="C136" s="118" t="s">
        <v>203</v>
      </c>
      <c r="D136" s="54"/>
    </row>
    <row r="137" spans="2:5" ht="20.100000000000001" customHeight="1">
      <c r="B137" s="119">
        <v>1</v>
      </c>
      <c r="C137" s="118" t="s">
        <v>204</v>
      </c>
      <c r="D137" s="54"/>
    </row>
    <row r="138" spans="2:5" ht="20.100000000000001" customHeight="1">
      <c r="B138" s="119">
        <v>2</v>
      </c>
      <c r="C138" s="118" t="s">
        <v>221</v>
      </c>
      <c r="D138" s="54"/>
    </row>
    <row r="139" spans="2:5" ht="20.100000000000001" customHeight="1">
      <c r="B139" s="120">
        <v>8</v>
      </c>
      <c r="C139" s="118"/>
      <c r="D139" s="54"/>
    </row>
    <row r="140" spans="2:5" ht="20.100000000000001" customHeight="1">
      <c r="B140" s="97"/>
      <c r="C140" s="23"/>
      <c r="D140" s="54"/>
    </row>
    <row r="141" spans="2:5" ht="20.100000000000001" customHeight="1">
      <c r="B141" s="65"/>
      <c r="C141" s="50"/>
      <c r="D141" s="20"/>
      <c r="E141" s="6"/>
    </row>
    <row r="142" spans="2:5" ht="20.100000000000001" customHeight="1">
      <c r="B142" s="56" t="s">
        <v>41</v>
      </c>
      <c r="C142" s="57" t="s">
        <v>42</v>
      </c>
    </row>
    <row r="143" spans="2:5" ht="20.100000000000001" customHeight="1">
      <c r="B143" s="56"/>
      <c r="C143" s="57" t="s">
        <v>43</v>
      </c>
    </row>
    <row r="144" spans="2:5" ht="20.100000000000001" customHeight="1">
      <c r="B144" s="39"/>
      <c r="C144" s="40"/>
    </row>
    <row r="145" spans="1:3" ht="20.100000000000001" customHeight="1">
      <c r="B145" s="39"/>
      <c r="C145" s="58" t="s">
        <v>44</v>
      </c>
    </row>
    <row r="146" spans="1:3" ht="20.100000000000001" customHeight="1">
      <c r="B146" s="39"/>
      <c r="C146" s="58" t="s">
        <v>45</v>
      </c>
    </row>
    <row r="147" spans="1:3" ht="20.100000000000001" customHeight="1">
      <c r="B147" s="39"/>
      <c r="C147" s="40"/>
    </row>
    <row r="148" spans="1:3" ht="20.100000000000001" customHeight="1">
      <c r="B148" s="39"/>
      <c r="C148" s="57" t="s">
        <v>46</v>
      </c>
    </row>
    <row r="149" spans="1:3" ht="20.100000000000001" customHeight="1">
      <c r="B149" s="39"/>
      <c r="C149" s="57" t="s">
        <v>47</v>
      </c>
    </row>
    <row r="150" spans="1:3" ht="20.100000000000001" customHeight="1">
      <c r="C150" s="57" t="s">
        <v>48</v>
      </c>
    </row>
    <row r="153" spans="1:3" ht="20.100000000000001" customHeight="1" thickBot="1">
      <c r="A153" s="24" t="s">
        <v>15</v>
      </c>
      <c r="B153" s="39"/>
      <c r="C153" s="41"/>
    </row>
    <row r="154" spans="1:3" ht="20.100000000000001" customHeight="1">
      <c r="A154" s="24"/>
      <c r="B154" s="39"/>
      <c r="C154" s="40"/>
    </row>
    <row r="155" spans="1:3" ht="20.100000000000001" customHeight="1">
      <c r="A155" s="24"/>
      <c r="B155" s="23"/>
      <c r="C155" s="23"/>
    </row>
    <row r="156" spans="1:3" ht="20.100000000000001" customHeight="1" thickBot="1">
      <c r="A156" s="24" t="s">
        <v>16</v>
      </c>
      <c r="B156" s="23"/>
      <c r="C156" s="25"/>
    </row>
    <row r="157" spans="1:3" ht="20.100000000000001" customHeight="1">
      <c r="A157" s="24"/>
      <c r="B157" s="23"/>
      <c r="C157" s="23"/>
    </row>
    <row r="158" spans="1:3" ht="20.100000000000001" customHeight="1">
      <c r="A158" s="24"/>
    </row>
    <row r="159" spans="1:3" ht="20.100000000000001" customHeight="1" thickBot="1">
      <c r="A159" s="24" t="s">
        <v>17</v>
      </c>
      <c r="C159" s="27"/>
    </row>
    <row r="160" spans="1:3" ht="20.100000000000001" customHeight="1">
      <c r="A160" s="24"/>
    </row>
    <row r="161" spans="1:4" ht="20.100000000000001" customHeight="1">
      <c r="A161" s="24"/>
    </row>
    <row r="162" spans="1:4" ht="20.100000000000001" customHeight="1" thickBot="1">
      <c r="A162" s="24" t="s">
        <v>18</v>
      </c>
      <c r="C162" s="27"/>
    </row>
    <row r="163" spans="1:4" ht="20.100000000000001" customHeight="1">
      <c r="A163" s="24"/>
    </row>
    <row r="164" spans="1:4" ht="20.100000000000001" customHeight="1">
      <c r="A164" s="24"/>
    </row>
    <row r="165" spans="1:4" ht="20.100000000000001" customHeight="1" thickBot="1">
      <c r="A165" s="24" t="s">
        <v>19</v>
      </c>
      <c r="C165" s="27"/>
    </row>
    <row r="169" spans="1:4" ht="20.100000000000001" customHeight="1">
      <c r="B169" s="6"/>
      <c r="C169" s="6"/>
      <c r="D169" s="6"/>
    </row>
    <row r="170" spans="1:4" ht="20.100000000000001" customHeight="1">
      <c r="B170" s="6"/>
      <c r="C170" s="6"/>
      <c r="D170" s="6"/>
    </row>
    <row r="171" spans="1:4" ht="20.100000000000001" customHeight="1">
      <c r="B171" s="6"/>
      <c r="C171" s="6"/>
      <c r="D171" s="6"/>
    </row>
    <row r="172" spans="1:4" ht="20.100000000000001" customHeight="1">
      <c r="B172" s="6"/>
      <c r="C172" s="6"/>
      <c r="D172" s="6"/>
    </row>
    <row r="173" spans="1:4" ht="20.100000000000001" customHeight="1">
      <c r="B173" s="6"/>
      <c r="C173" s="6"/>
      <c r="D173" s="6"/>
    </row>
    <row r="174" spans="1:4" ht="20.100000000000001" customHeight="1">
      <c r="B174" s="6"/>
      <c r="C174" s="6"/>
      <c r="D174" s="6"/>
    </row>
    <row r="175" spans="1:4" ht="20.100000000000001" customHeight="1">
      <c r="B175" s="6"/>
      <c r="C175" s="6"/>
      <c r="D175" s="6"/>
    </row>
    <row r="176" spans="1:4" ht="20.100000000000001" customHeight="1">
      <c r="B176" s="6"/>
      <c r="C176" s="6"/>
      <c r="D176" s="6"/>
    </row>
    <row r="177" spans="2:4" ht="20.100000000000001" customHeight="1">
      <c r="B177" s="6"/>
      <c r="C177" s="6"/>
      <c r="D177" s="6"/>
    </row>
    <row r="178" spans="2:4" ht="20.100000000000001" customHeight="1">
      <c r="B178" s="6"/>
      <c r="C178" s="6"/>
      <c r="D178" s="6"/>
    </row>
    <row r="179" spans="2:4" ht="20.100000000000001" customHeight="1">
      <c r="B179" s="6"/>
      <c r="C179" s="6"/>
      <c r="D179" s="6"/>
    </row>
    <row r="180" spans="2:4" ht="20.100000000000001" customHeight="1">
      <c r="B180" s="6"/>
      <c r="C180" s="6"/>
      <c r="D180" s="6"/>
    </row>
    <row r="181" spans="2:4" ht="20.100000000000001" customHeight="1">
      <c r="B181" s="6"/>
      <c r="C181" s="6"/>
      <c r="D181" s="6"/>
    </row>
    <row r="182" spans="2:4" ht="20.100000000000001" customHeight="1">
      <c r="B182" s="6"/>
      <c r="C182" s="6"/>
      <c r="D182" s="6"/>
    </row>
    <row r="183" spans="2:4" ht="20.100000000000001" customHeight="1">
      <c r="B183" s="6"/>
      <c r="C183" s="6"/>
      <c r="D183" s="6"/>
    </row>
    <row r="184" spans="2:4" ht="20.100000000000001" customHeight="1">
      <c r="B184" s="6"/>
      <c r="C184" s="6"/>
      <c r="D184" s="6"/>
    </row>
    <row r="185" spans="2:4" ht="20.100000000000001" customHeight="1">
      <c r="B185" s="6"/>
      <c r="C185" s="6"/>
      <c r="D185" s="6"/>
    </row>
    <row r="186" spans="2:4" ht="20.100000000000001" customHeight="1">
      <c r="B186" s="6"/>
      <c r="C186" s="6"/>
      <c r="D186" s="6"/>
    </row>
  </sheetData>
  <mergeCells count="8">
    <mergeCell ref="B93:C93"/>
    <mergeCell ref="A11:B11"/>
    <mergeCell ref="L5:M6"/>
    <mergeCell ref="D2:E2"/>
    <mergeCell ref="C4:C5"/>
    <mergeCell ref="C2:C3"/>
    <mergeCell ref="D4:E4"/>
    <mergeCell ref="D5:E5"/>
  </mergeCells>
  <phoneticPr fontId="28" type="noConversion"/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B457-C919-40F4-8A6D-3679B9E4B2B1}">
  <sheetPr>
    <pageSetUpPr fitToPage="1"/>
  </sheetPr>
  <dimension ref="A1:N47"/>
  <sheetViews>
    <sheetView view="pageBreakPreview" zoomScale="60" zoomScaleNormal="100" workbookViewId="0">
      <selection activeCell="E37" sqref="E37"/>
    </sheetView>
  </sheetViews>
  <sheetFormatPr baseColWidth="10" defaultColWidth="11.42578125" defaultRowHeight="20.100000000000001" customHeight="1"/>
  <cols>
    <col min="1" max="1" width="22.42578125" style="6" customWidth="1"/>
    <col min="2" max="2" width="25.28515625" style="26" customWidth="1"/>
    <col min="3" max="3" width="64" style="22" customWidth="1"/>
    <col min="4" max="4" width="18.85546875" style="22" customWidth="1"/>
    <col min="5" max="5" width="24.42578125" style="22" customWidth="1"/>
    <col min="6" max="6" width="16.28515625" style="6" customWidth="1"/>
    <col min="7" max="7" width="19" style="6" customWidth="1"/>
    <col min="8" max="8" width="21.5703125" style="6" customWidth="1"/>
    <col min="9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customFormat="1" ht="15.75" thickBot="1">
      <c r="A1" s="29"/>
      <c r="B1" s="30"/>
      <c r="C1" s="129" t="s">
        <v>25</v>
      </c>
      <c r="D1" s="125" t="s">
        <v>24</v>
      </c>
      <c r="E1" s="126"/>
      <c r="F1" s="1"/>
      <c r="G1" s="1"/>
      <c r="H1" s="1"/>
      <c r="I1" s="1"/>
      <c r="J1" s="2"/>
      <c r="K1" s="3"/>
    </row>
    <row r="2" spans="1:14" customFormat="1" ht="24" thickBot="1">
      <c r="A2" s="35"/>
      <c r="B2" s="36"/>
      <c r="C2" s="130"/>
      <c r="D2" s="38" t="s">
        <v>27</v>
      </c>
      <c r="E2" s="37"/>
      <c r="F2" s="4"/>
      <c r="G2" s="4"/>
      <c r="H2" s="4"/>
      <c r="I2" s="4"/>
      <c r="J2" s="4"/>
      <c r="K2" s="4"/>
      <c r="L2" s="124"/>
      <c r="M2" s="124"/>
      <c r="N2" s="6"/>
    </row>
    <row r="3" spans="1:14" ht="16.5" thickBot="1">
      <c r="A3" s="35"/>
      <c r="B3" s="36"/>
      <c r="C3" s="127" t="s">
        <v>26</v>
      </c>
      <c r="D3" s="131" t="s">
        <v>28</v>
      </c>
      <c r="E3" s="132"/>
      <c r="L3" s="124"/>
      <c r="M3" s="124"/>
    </row>
    <row r="4" spans="1:14" ht="18.75" thickBot="1">
      <c r="A4" s="31"/>
      <c r="B4" s="32"/>
      <c r="C4" s="128"/>
      <c r="D4" s="133" t="s">
        <v>29</v>
      </c>
      <c r="E4" s="134"/>
      <c r="L4" s="5"/>
      <c r="M4" s="5"/>
    </row>
    <row r="5" spans="1:14" ht="15.75">
      <c r="A5" s="10"/>
      <c r="B5" s="10"/>
      <c r="C5" s="10"/>
      <c r="D5" s="10"/>
      <c r="E5" s="10"/>
      <c r="L5" s="5"/>
      <c r="M5" s="5"/>
    </row>
    <row r="6" spans="1:14" ht="15.75">
      <c r="A6" s="8" t="s">
        <v>0</v>
      </c>
      <c r="B6" s="8"/>
      <c r="C6" s="9">
        <f ca="1">NOW()</f>
        <v>45310.495225578707</v>
      </c>
      <c r="D6" s="8" t="s">
        <v>1</v>
      </c>
      <c r="E6" s="34">
        <v>20240100086</v>
      </c>
      <c r="L6" s="5"/>
      <c r="M6" s="5"/>
    </row>
    <row r="7" spans="1:14" ht="16.5" thickBot="1">
      <c r="A7" s="10"/>
      <c r="B7" s="10"/>
      <c r="C7" s="10"/>
      <c r="D7" s="10"/>
      <c r="E7" s="10"/>
      <c r="L7" s="5"/>
      <c r="M7" s="5"/>
    </row>
    <row r="8" spans="1:14" ht="16.5" thickBot="1">
      <c r="A8" s="8" t="s">
        <v>2</v>
      </c>
      <c r="B8" s="8"/>
      <c r="C8" s="46" t="s">
        <v>36</v>
      </c>
      <c r="D8" s="12" t="s">
        <v>3</v>
      </c>
      <c r="E8" s="48">
        <v>990050368001</v>
      </c>
      <c r="L8" s="5"/>
      <c r="M8" s="5"/>
    </row>
    <row r="9" spans="1:14" ht="16.5" thickBot="1">
      <c r="A9" s="10"/>
      <c r="B9" s="10"/>
      <c r="C9" s="10"/>
      <c r="D9" s="10"/>
      <c r="E9" s="10"/>
      <c r="L9" s="5"/>
      <c r="M9" s="5"/>
    </row>
    <row r="10" spans="1:14" ht="16.5" thickBot="1">
      <c r="A10" s="122" t="s">
        <v>22</v>
      </c>
      <c r="B10" s="123"/>
      <c r="C10" s="46" t="s">
        <v>36</v>
      </c>
      <c r="D10" s="12" t="s">
        <v>23</v>
      </c>
      <c r="E10" s="33" t="s">
        <v>39</v>
      </c>
      <c r="L10" s="5"/>
      <c r="M10" s="5"/>
    </row>
    <row r="11" spans="1:14" ht="16.5" thickBot="1">
      <c r="A11" s="10"/>
      <c r="B11" s="10"/>
      <c r="C11" s="10"/>
      <c r="D11" s="10"/>
      <c r="E11" s="10"/>
      <c r="L11" s="75"/>
      <c r="M11" s="75"/>
    </row>
    <row r="12" spans="1:14" ht="32.25" thickBot="1">
      <c r="A12" s="8" t="s">
        <v>4</v>
      </c>
      <c r="B12" s="8"/>
      <c r="C12" s="47" t="s">
        <v>37</v>
      </c>
      <c r="D12" s="12" t="s">
        <v>5</v>
      </c>
      <c r="E12" s="11" t="s">
        <v>30</v>
      </c>
      <c r="L12" s="75"/>
      <c r="M12" s="75"/>
    </row>
    <row r="13" spans="1:14" ht="15.75">
      <c r="A13" s="10"/>
      <c r="B13" s="10"/>
      <c r="C13" s="10"/>
      <c r="D13" s="10"/>
      <c r="E13" s="10"/>
      <c r="L13" s="76"/>
      <c r="M13" s="76"/>
    </row>
    <row r="14" spans="1:14" ht="15.75">
      <c r="A14" s="8" t="s">
        <v>6</v>
      </c>
      <c r="B14" s="8"/>
      <c r="C14" s="9">
        <v>45310</v>
      </c>
      <c r="D14" s="12" t="s">
        <v>7</v>
      </c>
      <c r="E14" s="13" t="s">
        <v>222</v>
      </c>
      <c r="L14" s="76"/>
      <c r="M14" s="76"/>
    </row>
    <row r="15" spans="1:14" ht="15.75">
      <c r="A15" s="10"/>
      <c r="B15" s="10"/>
      <c r="C15" s="10"/>
      <c r="D15" s="10"/>
      <c r="E15" s="10"/>
      <c r="L15" s="76"/>
      <c r="M15" s="76"/>
    </row>
    <row r="16" spans="1:14" ht="15.75">
      <c r="A16" s="8" t="s">
        <v>8</v>
      </c>
      <c r="B16" s="8"/>
      <c r="C16" s="11" t="s">
        <v>200</v>
      </c>
      <c r="D16" s="14"/>
      <c r="E16" s="15"/>
      <c r="L16" s="76"/>
      <c r="M16" s="76"/>
    </row>
    <row r="17" spans="1:13" ht="15.75">
      <c r="A17" s="10"/>
      <c r="B17" s="10"/>
      <c r="C17" s="10"/>
      <c r="D17" s="10"/>
      <c r="E17" s="10"/>
      <c r="L17" s="16"/>
      <c r="M17" s="16"/>
    </row>
    <row r="18" spans="1:13" ht="15.75">
      <c r="A18" s="8" t="s">
        <v>9</v>
      </c>
      <c r="B18" s="8"/>
      <c r="C18" s="11"/>
      <c r="D18" s="12" t="s">
        <v>20</v>
      </c>
      <c r="E18" s="13"/>
      <c r="L18" s="16"/>
      <c r="M18" s="16"/>
    </row>
    <row r="19" spans="1:13" ht="15.75">
      <c r="A19" s="10"/>
      <c r="B19" s="10"/>
      <c r="C19" s="10"/>
      <c r="D19" s="10"/>
      <c r="E19" s="10"/>
      <c r="L19" s="16"/>
      <c r="M19" s="16"/>
    </row>
    <row r="20" spans="1:13" ht="15.75">
      <c r="A20" s="8" t="s">
        <v>21</v>
      </c>
      <c r="B20" s="8"/>
      <c r="C20" s="28"/>
      <c r="D20" s="17"/>
      <c r="E20" s="18"/>
      <c r="L20" s="16"/>
      <c r="M20" s="16"/>
    </row>
    <row r="21" spans="1:13" ht="20.100000000000001" customHeight="1">
      <c r="A21" s="19"/>
      <c r="B21" s="20"/>
      <c r="C21" s="19"/>
      <c r="D21" s="19"/>
      <c r="E21" s="19"/>
      <c r="L21" s="16"/>
      <c r="M21" s="16"/>
    </row>
    <row r="22" spans="1:13" ht="31.5">
      <c r="A22" s="77" t="s">
        <v>10</v>
      </c>
      <c r="B22" s="21" t="s">
        <v>11</v>
      </c>
      <c r="C22" s="21" t="s">
        <v>12</v>
      </c>
      <c r="D22" s="21" t="s">
        <v>13</v>
      </c>
      <c r="E22" s="77" t="s">
        <v>175</v>
      </c>
      <c r="F22" s="78" t="s">
        <v>14</v>
      </c>
      <c r="G22" s="42" t="s">
        <v>31</v>
      </c>
      <c r="H22" s="42" t="s">
        <v>32</v>
      </c>
      <c r="L22" s="16"/>
      <c r="M22" s="16"/>
    </row>
    <row r="23" spans="1:13" ht="19.5" customHeight="1">
      <c r="A23" s="61" t="s">
        <v>176</v>
      </c>
      <c r="B23" s="80" t="s">
        <v>177</v>
      </c>
      <c r="C23" s="81">
        <v>1</v>
      </c>
      <c r="D23" s="82">
        <v>46159</v>
      </c>
      <c r="E23" s="61"/>
      <c r="F23" s="83">
        <v>720</v>
      </c>
      <c r="G23" s="84">
        <f>F23*C23</f>
        <v>720</v>
      </c>
      <c r="K23" s="16"/>
      <c r="L23" s="16"/>
    </row>
    <row r="24" spans="1:13" ht="19.5" customHeight="1">
      <c r="A24" s="79" t="s">
        <v>178</v>
      </c>
      <c r="B24" s="62" t="s">
        <v>223</v>
      </c>
      <c r="C24" s="80" t="s">
        <v>179</v>
      </c>
      <c r="D24" s="81">
        <v>1</v>
      </c>
      <c r="E24" s="82"/>
      <c r="F24" s="61"/>
      <c r="G24" s="83">
        <v>1140</v>
      </c>
      <c r="H24" s="84">
        <f>G24*D24</f>
        <v>1140</v>
      </c>
      <c r="L24" s="16"/>
      <c r="M24" s="16"/>
    </row>
    <row r="25" spans="1:13" ht="18">
      <c r="A25" s="85"/>
      <c r="B25" s="86"/>
      <c r="C25" s="87"/>
      <c r="D25" s="88"/>
      <c r="E25" s="88"/>
      <c r="F25" s="89"/>
      <c r="G25" s="90" t="s">
        <v>33</v>
      </c>
      <c r="H25" s="91">
        <f>SUM(H23:H24)</f>
        <v>1140</v>
      </c>
    </row>
    <row r="26" spans="1:13" ht="18">
      <c r="A26" s="85"/>
      <c r="B26" s="86"/>
      <c r="C26" s="87"/>
      <c r="D26" s="88"/>
      <c r="E26" s="88"/>
      <c r="F26" s="89"/>
      <c r="G26" s="90" t="s">
        <v>34</v>
      </c>
      <c r="H26" s="92">
        <f>+H25*0.12</f>
        <v>136.79999999999998</v>
      </c>
    </row>
    <row r="27" spans="1:13" ht="18">
      <c r="A27" s="85"/>
      <c r="B27" s="86"/>
      <c r="C27" s="87"/>
      <c r="D27" s="88"/>
      <c r="E27" s="88"/>
      <c r="F27" s="89"/>
      <c r="G27" s="90" t="s">
        <v>35</v>
      </c>
      <c r="H27" s="92">
        <f>+H25+H26</f>
        <v>1276.8</v>
      </c>
    </row>
    <row r="28" spans="1:13" ht="15.75">
      <c r="A28"/>
      <c r="B28"/>
      <c r="C28"/>
    </row>
    <row r="29" spans="1:13" ht="15.75">
      <c r="A29"/>
      <c r="B29"/>
      <c r="C29"/>
    </row>
    <row r="30" spans="1:13" ht="15.75">
      <c r="A30" s="93"/>
      <c r="B30" s="93"/>
      <c r="C30" s="93"/>
    </row>
    <row r="31" spans="1:13" ht="15.75" thickBot="1">
      <c r="B31" s="94" t="s">
        <v>180</v>
      </c>
      <c r="C31" s="95"/>
    </row>
    <row r="32" spans="1:13" ht="15.75">
      <c r="B32" s="93"/>
      <c r="C32" s="93"/>
    </row>
    <row r="33" spans="1:3" ht="20.100000000000001" customHeight="1">
      <c r="B33" s="19"/>
      <c r="C33" s="19"/>
    </row>
    <row r="34" spans="1:3" ht="20.100000000000001" customHeight="1">
      <c r="B34" s="19"/>
      <c r="C34" s="19"/>
    </row>
    <row r="35" spans="1:3" ht="15.75" thickBot="1">
      <c r="B35" s="19" t="s">
        <v>181</v>
      </c>
      <c r="C35" s="96"/>
    </row>
    <row r="36" spans="1:3" ht="20.100000000000001" customHeight="1">
      <c r="B36" s="19"/>
      <c r="C36" s="19"/>
    </row>
    <row r="37" spans="1:3" ht="20.100000000000001" customHeight="1">
      <c r="B37" s="19"/>
      <c r="C37" s="19"/>
    </row>
    <row r="38" spans="1:3" ht="20.100000000000001" customHeight="1">
      <c r="B38" s="19"/>
      <c r="C38" s="19"/>
    </row>
    <row r="39" spans="1:3" ht="15.75" thickBot="1">
      <c r="B39" s="19" t="s">
        <v>17</v>
      </c>
      <c r="C39" s="96"/>
    </row>
    <row r="40" spans="1:3" ht="20.100000000000001" customHeight="1">
      <c r="B40" s="19"/>
      <c r="C40" s="19"/>
    </row>
    <row r="41" spans="1:3" ht="20.100000000000001" customHeight="1">
      <c r="B41" s="19"/>
      <c r="C41" s="19"/>
    </row>
    <row r="42" spans="1:3" ht="15.75" thickBot="1">
      <c r="B42" s="19" t="s">
        <v>182</v>
      </c>
      <c r="C42" s="96"/>
    </row>
    <row r="43" spans="1:3" ht="20.100000000000001" customHeight="1">
      <c r="B43" s="19"/>
      <c r="C43" s="19"/>
    </row>
    <row r="44" spans="1:3" ht="20.100000000000001" customHeight="1">
      <c r="B44" s="19"/>
      <c r="C44" s="19"/>
    </row>
    <row r="45" spans="1:3" ht="20.100000000000001" customHeight="1">
      <c r="B45" s="19"/>
      <c r="C45" s="19"/>
    </row>
    <row r="46" spans="1:3" ht="15.75" thickBot="1">
      <c r="B46" s="19" t="s">
        <v>19</v>
      </c>
      <c r="C46" s="96"/>
    </row>
    <row r="47" spans="1:3" ht="20.100000000000001" customHeight="1">
      <c r="A47" s="19"/>
      <c r="B47" s="20"/>
      <c r="C47" s="19"/>
    </row>
  </sheetData>
  <mergeCells count="7">
    <mergeCell ref="A10:B10"/>
    <mergeCell ref="L2:M3"/>
    <mergeCell ref="C1:C2"/>
    <mergeCell ref="D1:E1"/>
    <mergeCell ref="C3:C4"/>
    <mergeCell ref="D3:E3"/>
    <mergeCell ref="D4:E4"/>
  </mergeCells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INJERTO</vt:lpstr>
      <vt:lpstr>Hoja1!Área_de_impresión</vt:lpstr>
      <vt:lpstr>INJERTO!Área_de_impresión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2024-01-19T14:26:27Z</cp:lastPrinted>
  <dcterms:created xsi:type="dcterms:W3CDTF">2023-01-26T13:28:36Z</dcterms:created>
  <dcterms:modified xsi:type="dcterms:W3CDTF">2024-01-19T16:53:12Z</dcterms:modified>
</cp:coreProperties>
</file>