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UESS\"/>
    </mc:Choice>
  </mc:AlternateContent>
  <xr:revisionPtr revIDLastSave="0" documentId="13_ncr:1_{363F2AFC-7327-47B1-A9A1-CF086CE7DB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INJERTO" sheetId="2" r:id="rId2"/>
  </sheets>
  <definedNames>
    <definedName name="_xlnm.Print_Area" localSheetId="0">Hoja1!$A$2:$G$148</definedName>
    <definedName name="_xlnm.Print_Area" localSheetId="1">INJERTO!$A$1:$H$45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H23" i="2"/>
  <c r="B119" i="1"/>
  <c r="B114" i="1" l="1"/>
  <c r="B92" i="1"/>
  <c r="D68" i="1"/>
  <c r="D55" i="1"/>
  <c r="D47" i="1"/>
  <c r="D30" i="1"/>
  <c r="G68" i="1" l="1"/>
  <c r="G56" i="1" l="1"/>
  <c r="G55" i="1"/>
  <c r="H24" i="2" l="1"/>
  <c r="H25" i="2" l="1"/>
  <c r="H26" i="2" s="1"/>
  <c r="G29" i="1"/>
  <c r="G30" i="1"/>
  <c r="G31" i="1"/>
  <c r="G32" i="1"/>
  <c r="G34" i="1"/>
  <c r="G35" i="1"/>
  <c r="G50" i="1" l="1"/>
  <c r="G51" i="1"/>
  <c r="G52" i="1"/>
  <c r="G53" i="1"/>
  <c r="G54" i="1"/>
  <c r="G57" i="1"/>
  <c r="G58" i="1"/>
  <c r="G59" i="1"/>
  <c r="G60" i="1"/>
  <c r="G61" i="1"/>
  <c r="G62" i="1"/>
  <c r="G63" i="1"/>
  <c r="G64" i="1"/>
  <c r="G65" i="1"/>
  <c r="G66" i="1"/>
  <c r="G25" i="1" l="1"/>
  <c r="G26" i="1"/>
  <c r="G27" i="1"/>
  <c r="G37" i="1"/>
  <c r="G39" i="1"/>
  <c r="G40" i="1"/>
  <c r="G43" i="1"/>
  <c r="G45" i="1"/>
  <c r="G46" i="1"/>
  <c r="G47" i="1"/>
  <c r="G49" i="1"/>
  <c r="G24" i="1"/>
  <c r="G69" i="1" l="1"/>
  <c r="G70" i="1" s="1"/>
  <c r="G71" i="1" s="1"/>
  <c r="C7" i="1" l="1"/>
  <c r="D3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C5F3B496-9A84-4939-937C-D18A6ED12B0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1987D907-0A23-43E2-B832-AD6386F4574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<sst xmlns="http://schemas.openxmlformats.org/spreadsheetml/2006/main" count="255" uniqueCount="202">
  <si>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</si>
  <si>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</si>
  <si>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</si>
  <si>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</si>
  <si>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</si>
  <si>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</si>
  <si>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</si>
  <si>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</si>
  <si>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</si>
  <si>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</si>
  <si>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</si>
  <si>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</si>
  <si>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</si>
  <si>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</si>
  <si>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</si>
  <si>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</si>
  <si>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</si>
  <si>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</si>
  <si>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</si>
  <si>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</si>
  <si>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</si>
  <si>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</si>
  <si>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</si>
  <si>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</si>
  <si>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</si>
  <si>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</si>
  <si>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</si>
  <si>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</si>
  <si>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</si>
  <si>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</si>
  <si>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</si>
  <si>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</si>
  <si>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</si>
  <si>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</si>
  <si>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</si>
  <si>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</si>
  <si>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</si>
  <si>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</si>
  <si>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</si>
  <si>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</si>
  <si>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</si>
  <si>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</si>
  <si>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</si>
  <si>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</si>
  <si>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</si>
  <si>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</si>
  <si>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</si>
  <si>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</si>
  <si>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BANDEJA SUPERIOR</t>
  </si>
  <si>
    <t>MEDIDOR DE PROFUNDIDAD</t>
  </si>
  <si>
    <t>FECHA CADUCIDAD</t>
  </si>
  <si>
    <t>05A101</t>
  </si>
  <si>
    <t>INJERTO OSEO CORTICO ESPONJOSO DE 05 CC</t>
  </si>
  <si>
    <t>ENTREGADO</t>
  </si>
  <si>
    <t>RECIBIDO</t>
  </si>
  <si>
    <t>VERIFICADO</t>
  </si>
  <si>
    <t>ADAPTADORES ANCLAJE RAPIDO</t>
  </si>
  <si>
    <t>DR. VARGAS</t>
  </si>
  <si>
    <t>11:00AM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</si>
  <si>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</si>
  <si>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</si>
  <si>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</si>
  <si>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</si>
  <si>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</si>
  <si>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</si>
  <si>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</si>
  <si>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>SJD1208060190</t>
  </si>
  <si>
    <t xml:space="preserve">CLAVO HUMERO MULTIBLOQUEO 7.0 *240mm ACERO </t>
  </si>
  <si>
    <t>9808</t>
  </si>
  <si>
    <t>SJD1207310310</t>
  </si>
  <si>
    <t>CLAVO HUMERO MULTIBLOQUEO 7.0 *260mm ACERO</t>
  </si>
  <si>
    <t>2728</t>
  </si>
  <si>
    <t>SJD1207261260</t>
  </si>
  <si>
    <t>CLAVO HUMERO MULTIBLOQUEO 7.0 *280mm ACERO</t>
  </si>
  <si>
    <t>70220</t>
  </si>
  <si>
    <t>TJD1204050060</t>
  </si>
  <si>
    <t>CLAVO HUMERO MULTIBLOQUEO 7.0 *220mm TIT.</t>
  </si>
  <si>
    <t>9809</t>
  </si>
  <si>
    <t>1207261290</t>
  </si>
  <si>
    <t>CLAVO HUMERO MULTIBLOQUEO 7.5*180mm ACERO</t>
  </si>
  <si>
    <t>9810</t>
  </si>
  <si>
    <t>1207261310</t>
  </si>
  <si>
    <t>CLAVO HUMERO MULTIBLOQUEO 7.5*200mm ACERO</t>
  </si>
  <si>
    <t>75220</t>
  </si>
  <si>
    <t>TJD1204181240</t>
  </si>
  <si>
    <t>CLAVO HUMERO MULTIBLOQUEO 7.5*220mm TIT</t>
  </si>
  <si>
    <t>9812</t>
  </si>
  <si>
    <t xml:space="preserve">1207310360 </t>
  </si>
  <si>
    <t>CLAVO HUMERO MULTIBLOQUEO 7.5*240mm ACERO</t>
  </si>
  <si>
    <t>9813</t>
  </si>
  <si>
    <t xml:space="preserve">CLAVO HUMERO MULTIBLOQUEO 7.5 *260mm ACERO </t>
  </si>
  <si>
    <t>9814</t>
  </si>
  <si>
    <t>1207261360</t>
  </si>
  <si>
    <t>CLAVO HUMERO MULTIBLOQUEO 7.5 *280mm ACERO</t>
  </si>
  <si>
    <t>75260</t>
  </si>
  <si>
    <t>2100044753</t>
  </si>
  <si>
    <t xml:space="preserve">CLAVO HUMERO MULTIBLOQUEO 7.5 *260mm TIT. </t>
  </si>
  <si>
    <t>2730</t>
  </si>
  <si>
    <t>1207310390</t>
  </si>
  <si>
    <t>CLAVO HUMERO MULTIBLOQUEO 8.0 *180mm ACERO</t>
  </si>
  <si>
    <t>9815</t>
  </si>
  <si>
    <t>1207261380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</si>
  <si>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</si>
  <si>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</si>
  <si>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</si>
  <si>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</si>
  <si>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</si>
  <si>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</si>
  <si>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1207261420</t>
  </si>
  <si>
    <t>CLAVO HUMERO MULTIBLOQUEO 8.0 *280mm ACERO</t>
  </si>
  <si>
    <t>80220</t>
  </si>
  <si>
    <t xml:space="preserve">2200000845 </t>
  </si>
  <si>
    <t xml:space="preserve">CLAVO HUMERO MULTIBLOQUEO 8.0 *220mm TIT. </t>
  </si>
  <si>
    <t>80240</t>
  </si>
  <si>
    <t>2200174532</t>
  </si>
  <si>
    <t xml:space="preserve">CLAVO HUMERO MULTIBLOQUEO 8.0 *240mm TIT. </t>
  </si>
  <si>
    <t>80260</t>
  </si>
  <si>
    <t>2300004244</t>
  </si>
  <si>
    <t xml:space="preserve">CLAVO HUMERO MULTIBLOQUEO 8.0 *260mm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</si>
  <si>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</si>
  <si>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</si>
  <si>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</si>
  <si>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</si>
  <si>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</si>
  <si>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</si>
  <si>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</si>
  <si>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</si>
  <si>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</si>
  <si>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</si>
  <si>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</si>
  <si>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</si>
  <si>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</si>
  <si>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</si>
  <si>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</si>
  <si>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</si>
  <si>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</si>
  <si>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</si>
  <si>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</si>
  <si>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</si>
  <si>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</si>
  <si>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</si>
  <si>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 xml:space="preserve">TORNILLO DE BLOQUEO  HUMERO 4.0*28mm TITANIO </t>
  </si>
  <si>
    <t>2200183532</t>
  </si>
  <si>
    <t>4032</t>
  </si>
  <si>
    <t>2300006544</t>
  </si>
  <si>
    <t xml:space="preserve">TORNILLO DE BLOQUEO  HUMERO 4.0*32mm TITANIO </t>
  </si>
  <si>
    <t>4036</t>
  </si>
  <si>
    <t>2300006924</t>
  </si>
  <si>
    <t xml:space="preserve">TORNILLO DE BLOQUEO  HUMERO 4.0*36mm  TITANIO </t>
  </si>
  <si>
    <t xml:space="preserve">2300006924 </t>
  </si>
  <si>
    <t>4040</t>
  </si>
  <si>
    <t>2200181723</t>
  </si>
  <si>
    <t xml:space="preserve">TORNILLO DE BLOQUEO  HUMERO 4.0*40mm  TITANIO </t>
  </si>
  <si>
    <t>2200180993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</si>
  <si>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</si>
  <si>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</si>
  <si>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</si>
  <si>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</si>
  <si>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</si>
  <si>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2200183533</t>
  </si>
  <si>
    <t>INSTRUMENTAL CLAVO HUMERO ACERO</t>
  </si>
  <si>
    <t>CANTIDAD</t>
  </si>
  <si>
    <t>DESCRIPCION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</si>
  <si>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</si>
  <si>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</si>
  <si>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</si>
  <si>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</si>
  <si>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</si>
  <si>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</si>
  <si>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</si>
  <si>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SOPORTE DE TAPA DE EXTREMO BICELADO SW35</t>
  </si>
  <si>
    <t>BROCA Φ3.6</t>
  </si>
  <si>
    <t>BROCAS Φ2.8</t>
  </si>
  <si>
    <t>BROCAS Φ2.9</t>
  </si>
  <si>
    <t>BROCAS Φ2.7 CORTAS</t>
  </si>
  <si>
    <t xml:space="preserve">MANGO EN T </t>
  </si>
  <si>
    <t>BROCA CON TOPE  Φ5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</si>
  <si>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</si>
  <si>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</si>
  <si>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</si>
  <si>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</si>
  <si>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</si>
  <si>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</si>
  <si>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</si>
  <si>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</si>
  <si>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</si>
  <si>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</si>
  <si>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</si>
  <si>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</si>
  <si>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</si>
  <si>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</si>
  <si>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</si>
  <si>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</si>
  <si>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</si>
  <si>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</si>
  <si>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</si>
  <si>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</si>
  <si>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</si>
  <si>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MOTOR STRYKER  SIETE #4</t>
  </si>
  <si>
    <t>BATERIAS STRYKER # 6# 7</t>
  </si>
  <si>
    <t>0344230023</t>
  </si>
  <si>
    <t>02/16/2028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</si>
</sst>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&quot;$&quot;#,##0.00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1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9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5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9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1" fontId="12" fillId="0" borderId="1" xfId="0" applyNumberFormat="1" applyFont="1" applyBorder="1"/>
    <xf numFmtId="169" fontId="7" fillId="0" borderId="1" xfId="8" applyNumberFormat="1" applyFont="1" applyFill="1" applyBorder="1" applyAlignment="1"/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9" fontId="6" fillId="0" borderId="16" xfId="8" applyNumberFormat="1" applyFont="1" applyFill="1" applyBorder="1" applyAlignment="1">
      <alignment horizontal="right"/>
    </xf>
    <xf numFmtId="169" fontId="6" fillId="0" borderId="1" xfId="8" applyNumberFormat="1" applyFont="1" applyFill="1" applyBorder="1" applyAlignment="1">
      <alignment horizontal="right"/>
    </xf>
    <xf numFmtId="0" fontId="31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  <xf numFmtId="0" fontId="14" fillId="0" borderId="0" xfId="0" applyFont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left"/>
    </xf>
    <xf numFmtId="1" fontId="6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/>
    <xf numFmtId="0" fontId="12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49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2 7" xfId="48" xr:uid="{443873AD-690A-4C5C-A184-2218D04D78B6}"/>
    <cellStyle name="Moneda 20" xfId="47" xr:uid="{B70FD1A8-5121-4835-9BC1-34A90148C411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6"/>
  <sheetViews>
    <sheetView showGridLines="0" tabSelected="1" view="pageBreakPreview" zoomScaleNormal="100" zoomScaleSheetLayoutView="100" workbookViewId="0">
      <selection activeCell="C21" sqref="C21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0" t="s">
        <v>25</v>
      </c>
      <c r="D2" s="106" t="s">
        <v>24</v>
      </c>
      <c r="E2" s="10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1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8" t="s">
        <v>26</v>
      </c>
      <c r="D4" s="112" t="s">
        <v>28</v>
      </c>
      <c r="E4" s="11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9"/>
      <c r="D5" s="114" t="s">
        <v>29</v>
      </c>
      <c r="E5" s="115"/>
      <c r="F5" s="4"/>
      <c r="G5" s="4"/>
      <c r="H5" s="4"/>
      <c r="I5" s="4"/>
      <c r="J5" s="4"/>
      <c r="K5" s="4"/>
      <c r="L5" s="105"/>
      <c r="M5" s="105"/>
      <c r="N5" s="6"/>
    </row>
    <row r="6" spans="1:14" ht="20.100000000000001" customHeight="1">
      <c r="A6" s="7"/>
      <c r="B6" s="7"/>
      <c r="C6" s="7"/>
      <c r="D6" s="7"/>
      <c r="E6" s="7"/>
      <c r="L6" s="105"/>
      <c r="M6" s="105"/>
    </row>
    <row r="7" spans="1:14" ht="20.100000000000001" customHeight="1">
      <c r="A7" s="8" t="s">
        <v>0</v>
      </c>
      <c r="B7" s="8"/>
      <c r="C7" s="9">
        <f ca="1">NOW()</f>
        <v>45317.759390509258</v>
      </c>
      <c r="D7" s="8" t="s">
        <v>1</v>
      </c>
      <c r="E7" s="34">
        <v>20240100125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3" t="s">
        <v>22</v>
      </c>
      <c r="B11" s="104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45318</v>
      </c>
      <c r="D15" s="12" t="s">
        <v>7</v>
      </c>
      <c r="E15" s="13" t="s">
        <v>58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67" t="s">
        <v>59</v>
      </c>
      <c r="B24" s="67" t="s">
        <v>60</v>
      </c>
      <c r="C24" s="90" t="s">
        <v>61</v>
      </c>
      <c r="D24" s="91">
        <v>1</v>
      </c>
      <c r="E24" s="60"/>
      <c r="F24" s="43">
        <v>480</v>
      </c>
      <c r="G24" s="43">
        <f t="shared" ref="G24:G68" si="0">D24*F24</f>
        <v>480</v>
      </c>
      <c r="L24" s="16"/>
      <c r="M24" s="16"/>
    </row>
    <row r="25" spans="1:13" ht="20.100000000000001" customHeight="1">
      <c r="A25" s="67" t="s">
        <v>62</v>
      </c>
      <c r="B25" s="67" t="s">
        <v>63</v>
      </c>
      <c r="C25" s="90" t="s">
        <v>64</v>
      </c>
      <c r="D25" s="91">
        <v>1</v>
      </c>
      <c r="E25" s="60"/>
      <c r="F25" s="43">
        <v>480</v>
      </c>
      <c r="G25" s="43">
        <f t="shared" si="0"/>
        <v>480</v>
      </c>
      <c r="L25" s="16"/>
      <c r="M25" s="16"/>
    </row>
    <row r="26" spans="1:13" ht="20.100000000000001" customHeight="1">
      <c r="A26" s="88" t="s">
        <v>65</v>
      </c>
      <c r="B26" s="88" t="s">
        <v>66</v>
      </c>
      <c r="C26" s="92" t="s">
        <v>67</v>
      </c>
      <c r="D26" s="91">
        <v>1</v>
      </c>
      <c r="E26" s="60"/>
      <c r="F26" s="43">
        <v>480</v>
      </c>
      <c r="G26" s="43">
        <f t="shared" si="0"/>
        <v>480</v>
      </c>
      <c r="L26" s="16"/>
      <c r="M26" s="16"/>
    </row>
    <row r="27" spans="1:13" ht="20.100000000000001" customHeight="1">
      <c r="A27" s="88" t="s">
        <v>68</v>
      </c>
      <c r="B27" s="88" t="s">
        <v>69</v>
      </c>
      <c r="C27" s="92" t="s">
        <v>70</v>
      </c>
      <c r="D27" s="91">
        <v>1</v>
      </c>
      <c r="E27" s="60"/>
      <c r="F27" s="43">
        <v>480</v>
      </c>
      <c r="G27" s="43">
        <f t="shared" si="0"/>
        <v>480</v>
      </c>
      <c r="L27" s="16"/>
      <c r="M27" s="16"/>
    </row>
    <row r="28" spans="1:13" ht="20.100000000000001" customHeight="1">
      <c r="A28" s="88" t="s">
        <v>71</v>
      </c>
      <c r="B28" s="88" t="s">
        <v>72</v>
      </c>
      <c r="C28" s="92" t="s">
        <v>73</v>
      </c>
      <c r="D28" s="91">
        <v>1</v>
      </c>
      <c r="E28" s="60"/>
      <c r="F28" s="43"/>
      <c r="G28" s="43"/>
      <c r="L28" s="16"/>
      <c r="M28" s="16"/>
    </row>
    <row r="29" spans="1:13" ht="20.100000000000001" customHeight="1">
      <c r="A29" s="87" t="s">
        <v>74</v>
      </c>
      <c r="B29" s="88" t="s">
        <v>75</v>
      </c>
      <c r="C29" s="92" t="s">
        <v>76</v>
      </c>
      <c r="D29" s="91">
        <v>1</v>
      </c>
      <c r="E29" s="60"/>
      <c r="F29" s="43">
        <v>480</v>
      </c>
      <c r="G29" s="43">
        <f t="shared" si="0"/>
        <v>480</v>
      </c>
      <c r="L29" s="16"/>
      <c r="M29" s="16"/>
    </row>
    <row r="30" spans="1:13" ht="20.100000000000001" customHeight="1">
      <c r="A30" s="88"/>
      <c r="B30" s="88"/>
      <c r="C30" s="88"/>
      <c r="D30" s="93">
        <f>SUM(D24:D29)</f>
        <v>6</v>
      </c>
      <c r="E30" s="60"/>
      <c r="F30" s="43">
        <v>480</v>
      </c>
      <c r="G30" s="43">
        <f t="shared" si="0"/>
        <v>2880</v>
      </c>
      <c r="L30" s="16"/>
      <c r="M30" s="16"/>
    </row>
    <row r="31" spans="1:13" ht="20.100000000000001" customHeight="1">
      <c r="A31" s="67" t="s">
        <v>77</v>
      </c>
      <c r="B31" s="67" t="s">
        <v>78</v>
      </c>
      <c r="C31" s="90" t="s">
        <v>79</v>
      </c>
      <c r="D31" s="91">
        <v>1</v>
      </c>
      <c r="E31" s="60"/>
      <c r="F31" s="43">
        <v>480</v>
      </c>
      <c r="G31" s="43">
        <f t="shared" si="0"/>
        <v>480</v>
      </c>
      <c r="L31" s="16"/>
      <c r="M31" s="16"/>
    </row>
    <row r="32" spans="1:13" ht="20.100000000000001" customHeight="1">
      <c r="A32" s="67" t="s">
        <v>80</v>
      </c>
      <c r="B32" s="67" t="s">
        <v>81</v>
      </c>
      <c r="C32" s="90" t="s">
        <v>82</v>
      </c>
      <c r="D32" s="91">
        <v>1</v>
      </c>
      <c r="E32" s="60"/>
      <c r="F32" s="43">
        <v>480</v>
      </c>
      <c r="G32" s="43">
        <f t="shared" si="0"/>
        <v>480</v>
      </c>
      <c r="L32" s="16"/>
      <c r="M32" s="16"/>
    </row>
    <row r="33" spans="1:13" ht="20.100000000000001" customHeight="1">
      <c r="A33" s="67" t="s">
        <v>83</v>
      </c>
      <c r="B33" s="67" t="s">
        <v>84</v>
      </c>
      <c r="C33" s="90" t="s">
        <v>85</v>
      </c>
      <c r="D33" s="91">
        <v>1</v>
      </c>
      <c r="E33" s="60"/>
      <c r="F33" s="43"/>
      <c r="G33" s="43"/>
      <c r="L33" s="16"/>
      <c r="M33" s="16"/>
    </row>
    <row r="34" spans="1:13" ht="20.100000000000001" customHeight="1">
      <c r="A34" s="67" t="s">
        <v>86</v>
      </c>
      <c r="B34" s="67" t="s">
        <v>87</v>
      </c>
      <c r="C34" s="90" t="s">
        <v>88</v>
      </c>
      <c r="D34" s="91">
        <v>1</v>
      </c>
      <c r="E34" s="60"/>
      <c r="F34" s="43">
        <v>480</v>
      </c>
      <c r="G34" s="43">
        <f t="shared" si="0"/>
        <v>480</v>
      </c>
      <c r="L34" s="16"/>
      <c r="M34" s="16"/>
    </row>
    <row r="35" spans="1:13" ht="20.100000000000001" customHeight="1">
      <c r="A35" s="67" t="s">
        <v>89</v>
      </c>
      <c r="B35" s="67"/>
      <c r="C35" s="90" t="s">
        <v>90</v>
      </c>
      <c r="D35" s="91">
        <v>0</v>
      </c>
      <c r="E35" s="60"/>
      <c r="F35" s="43">
        <v>480</v>
      </c>
      <c r="G35" s="43">
        <f t="shared" si="0"/>
        <v>0</v>
      </c>
      <c r="L35" s="16"/>
      <c r="M35" s="16"/>
    </row>
    <row r="36" spans="1:13" ht="20.100000000000001" customHeight="1">
      <c r="A36" s="67" t="s">
        <v>91</v>
      </c>
      <c r="B36" s="67" t="s">
        <v>92</v>
      </c>
      <c r="C36" s="90" t="s">
        <v>93</v>
      </c>
      <c r="D36" s="91">
        <v>1</v>
      </c>
      <c r="E36" s="60"/>
      <c r="F36" s="43">
        <v>480</v>
      </c>
      <c r="G36" s="43"/>
      <c r="L36" s="16"/>
      <c r="M36" s="16"/>
    </row>
    <row r="37" spans="1:13" ht="20.100000000000001" customHeight="1">
      <c r="A37" s="87" t="s">
        <v>94</v>
      </c>
      <c r="B37" s="87" t="s">
        <v>95</v>
      </c>
      <c r="C37" s="94" t="s">
        <v>96</v>
      </c>
      <c r="D37" s="95">
        <v>1</v>
      </c>
      <c r="E37" s="60"/>
      <c r="F37" s="43">
        <v>480</v>
      </c>
      <c r="G37" s="43">
        <f t="shared" si="0"/>
        <v>480</v>
      </c>
      <c r="L37" s="16"/>
      <c r="M37" s="16"/>
    </row>
    <row r="38" spans="1:13" ht="20.100000000000001" customHeight="1">
      <c r="A38" s="67"/>
      <c r="B38" s="67"/>
      <c r="C38" s="67"/>
      <c r="D38" s="93">
        <f ca="1">SUM(D31:D40)</f>
        <v>6</v>
      </c>
      <c r="E38" s="60"/>
      <c r="F38" s="43"/>
      <c r="G38" s="43"/>
      <c r="L38" s="16"/>
      <c r="M38" s="16"/>
    </row>
    <row r="39" spans="1:13" ht="30.75" customHeight="1">
      <c r="A39" s="88" t="s">
        <v>97</v>
      </c>
      <c r="B39" s="88" t="s">
        <v>98</v>
      </c>
      <c r="C39" s="92" t="s">
        <v>99</v>
      </c>
      <c r="D39" s="91">
        <v>1</v>
      </c>
      <c r="E39" s="60"/>
      <c r="F39" s="43">
        <v>480</v>
      </c>
      <c r="G39" s="43">
        <f t="shared" si="0"/>
        <v>480</v>
      </c>
      <c r="L39" s="16"/>
      <c r="M39" s="16"/>
    </row>
    <row r="40" spans="1:13" ht="20.100000000000001" customHeight="1">
      <c r="A40" s="88" t="s">
        <v>100</v>
      </c>
      <c r="B40" s="88" t="s">
        <v>101</v>
      </c>
      <c r="C40" s="92" t="s">
        <v>102</v>
      </c>
      <c r="D40" s="91">
        <v>1</v>
      </c>
      <c r="E40" s="60"/>
      <c r="F40" s="43">
        <v>480</v>
      </c>
      <c r="G40" s="43">
        <f t="shared" si="0"/>
        <v>480</v>
      </c>
      <c r="L40" s="16"/>
      <c r="M40" s="16"/>
    </row>
    <row r="41" spans="1:13" ht="20.100000000000001" customHeight="1">
      <c r="A41" s="69" t="s">
        <v>103</v>
      </c>
      <c r="B41" s="69"/>
      <c r="C41" s="92" t="s">
        <v>104</v>
      </c>
      <c r="D41" s="91">
        <v>0</v>
      </c>
      <c r="E41" s="60"/>
      <c r="F41" s="43"/>
      <c r="G41" s="43"/>
      <c r="L41" s="16"/>
      <c r="M41" s="16"/>
    </row>
    <row r="42" spans="1:13" ht="20.100000000000001" customHeight="1">
      <c r="A42" s="88" t="s">
        <v>105</v>
      </c>
      <c r="B42" s="88"/>
      <c r="C42" s="92" t="s">
        <v>106</v>
      </c>
      <c r="D42" s="91">
        <v>0</v>
      </c>
      <c r="E42" s="60"/>
      <c r="F42" s="43">
        <v>480</v>
      </c>
      <c r="G42" s="43"/>
      <c r="L42" s="16"/>
      <c r="M42" s="16"/>
    </row>
    <row r="43" spans="1:13" ht="20.100000000000001" customHeight="1">
      <c r="A43" s="88" t="s">
        <v>107</v>
      </c>
      <c r="B43" s="88" t="s">
        <v>108</v>
      </c>
      <c r="C43" s="92" t="s">
        <v>109</v>
      </c>
      <c r="D43" s="91">
        <v>1</v>
      </c>
      <c r="E43" s="60"/>
      <c r="F43" s="43">
        <v>480</v>
      </c>
      <c r="G43" s="43">
        <f t="shared" si="0"/>
        <v>480</v>
      </c>
      <c r="L43" s="16"/>
      <c r="M43" s="16"/>
    </row>
    <row r="44" spans="1:13" ht="20.100000000000001" customHeight="1">
      <c r="A44" s="87" t="s">
        <v>110</v>
      </c>
      <c r="B44" s="67" t="s">
        <v>111</v>
      </c>
      <c r="C44" s="90" t="s">
        <v>112</v>
      </c>
      <c r="D44" s="91">
        <v>1</v>
      </c>
      <c r="E44" s="60"/>
      <c r="F44" s="43"/>
      <c r="G44" s="43"/>
      <c r="L44" s="16"/>
      <c r="M44" s="16"/>
    </row>
    <row r="45" spans="1:13" ht="20.100000000000001" customHeight="1">
      <c r="A45" s="87" t="s">
        <v>113</v>
      </c>
      <c r="B45" s="67" t="s">
        <v>114</v>
      </c>
      <c r="C45" s="90" t="s">
        <v>115</v>
      </c>
      <c r="D45" s="95">
        <v>1</v>
      </c>
      <c r="E45" s="60"/>
      <c r="F45" s="43">
        <v>14.88</v>
      </c>
      <c r="G45" s="43">
        <f t="shared" si="0"/>
        <v>14.88</v>
      </c>
      <c r="L45" s="16"/>
      <c r="M45" s="16"/>
    </row>
    <row r="46" spans="1:13" ht="20.100000000000001" customHeight="1">
      <c r="A46" s="87" t="s">
        <v>116</v>
      </c>
      <c r="B46" s="67" t="s">
        <v>117</v>
      </c>
      <c r="C46" s="90" t="s">
        <v>118</v>
      </c>
      <c r="D46" s="95">
        <v>1</v>
      </c>
      <c r="E46" s="60"/>
      <c r="F46" s="43">
        <v>14.88</v>
      </c>
      <c r="G46" s="43">
        <f t="shared" si="0"/>
        <v>14.88</v>
      </c>
      <c r="L46" s="16"/>
      <c r="M46" s="16"/>
    </row>
    <row r="47" spans="1:13" ht="20.100000000000001" customHeight="1">
      <c r="A47" s="88"/>
      <c r="B47" s="88"/>
      <c r="C47" s="88"/>
      <c r="D47" s="93">
        <f>SUM(D39:D46)</f>
        <v>6</v>
      </c>
      <c r="E47" s="60"/>
      <c r="F47" s="43">
        <v>14.88</v>
      </c>
      <c r="G47" s="43">
        <f t="shared" si="0"/>
        <v>89.28</v>
      </c>
      <c r="L47" s="16"/>
      <c r="M47" s="16"/>
    </row>
    <row r="48" spans="1:13" ht="20.100000000000001" customHeight="1">
      <c r="A48" s="88" t="s">
        <v>119</v>
      </c>
      <c r="B48" s="88" t="s">
        <v>120</v>
      </c>
      <c r="C48" s="89" t="s">
        <v>121</v>
      </c>
      <c r="D48" s="91">
        <v>2</v>
      </c>
      <c r="E48" s="60"/>
      <c r="F48" s="43">
        <v>14.88</v>
      </c>
      <c r="G48" s="43"/>
      <c r="L48" s="16"/>
      <c r="M48" s="16"/>
    </row>
    <row r="49" spans="1:13" ht="20.100000000000001" customHeight="1">
      <c r="A49" s="67" t="s">
        <v>122</v>
      </c>
      <c r="B49" s="67" t="s">
        <v>120</v>
      </c>
      <c r="C49" s="86" t="s">
        <v>123</v>
      </c>
      <c r="D49" s="91">
        <v>4</v>
      </c>
      <c r="E49" s="60"/>
      <c r="F49" s="43">
        <v>14.88</v>
      </c>
      <c r="G49" s="43">
        <f t="shared" si="0"/>
        <v>59.52</v>
      </c>
      <c r="L49" s="16"/>
      <c r="M49" s="16"/>
    </row>
    <row r="50" spans="1:13" ht="20.100000000000001" customHeight="1">
      <c r="A50" s="88" t="s">
        <v>124</v>
      </c>
      <c r="B50" s="88" t="s">
        <v>120</v>
      </c>
      <c r="C50" s="89" t="s">
        <v>125</v>
      </c>
      <c r="D50" s="91">
        <v>4</v>
      </c>
      <c r="E50" s="60"/>
      <c r="F50" s="43">
        <v>14.88</v>
      </c>
      <c r="G50" s="43">
        <f t="shared" si="0"/>
        <v>59.52</v>
      </c>
      <c r="L50" s="16"/>
      <c r="M50" s="16"/>
    </row>
    <row r="51" spans="1:13" ht="20.100000000000001" customHeight="1">
      <c r="A51" s="67" t="s">
        <v>126</v>
      </c>
      <c r="B51" s="67" t="s">
        <v>127</v>
      </c>
      <c r="C51" s="86" t="s">
        <v>128</v>
      </c>
      <c r="D51" s="91">
        <v>4</v>
      </c>
      <c r="E51" s="60"/>
      <c r="F51" s="43">
        <v>14.88</v>
      </c>
      <c r="G51" s="43">
        <f t="shared" si="0"/>
        <v>59.52</v>
      </c>
      <c r="L51" s="16"/>
      <c r="M51" s="16"/>
    </row>
    <row r="52" spans="1:13" ht="20.100000000000001" customHeight="1">
      <c r="A52" s="88" t="s">
        <v>129</v>
      </c>
      <c r="B52" s="88" t="s">
        <v>127</v>
      </c>
      <c r="C52" s="89" t="s">
        <v>130</v>
      </c>
      <c r="D52" s="91">
        <v>4</v>
      </c>
      <c r="E52" s="60"/>
      <c r="F52" s="43">
        <v>14.88</v>
      </c>
      <c r="G52" s="43">
        <f t="shared" si="0"/>
        <v>59.52</v>
      </c>
      <c r="L52" s="16"/>
      <c r="M52" s="16"/>
    </row>
    <row r="53" spans="1:13" ht="20.100000000000001" customHeight="1">
      <c r="A53" s="67" t="s">
        <v>131</v>
      </c>
      <c r="B53" s="67" t="s">
        <v>127</v>
      </c>
      <c r="C53" s="86" t="s">
        <v>132</v>
      </c>
      <c r="D53" s="91">
        <v>4</v>
      </c>
      <c r="E53" s="60"/>
      <c r="F53" s="43">
        <v>14.88</v>
      </c>
      <c r="G53" s="43">
        <f t="shared" si="0"/>
        <v>59.52</v>
      </c>
      <c r="L53" s="16"/>
      <c r="M53" s="16"/>
    </row>
    <row r="54" spans="1:13" ht="20.100000000000001" customHeight="1">
      <c r="A54" s="88" t="s">
        <v>133</v>
      </c>
      <c r="B54" s="88" t="s">
        <v>120</v>
      </c>
      <c r="C54" s="89" t="s">
        <v>134</v>
      </c>
      <c r="D54" s="91">
        <v>4</v>
      </c>
      <c r="E54" s="60"/>
      <c r="F54" s="43">
        <v>14.88</v>
      </c>
      <c r="G54" s="43">
        <f t="shared" si="0"/>
        <v>59.52</v>
      </c>
      <c r="L54" s="16"/>
      <c r="M54" s="16"/>
    </row>
    <row r="55" spans="1:13" ht="20.100000000000001" customHeight="1">
      <c r="A55" s="67"/>
      <c r="B55" s="67"/>
      <c r="C55" s="67"/>
      <c r="D55" s="93">
        <f>SUM(D48:D54)</f>
        <v>26</v>
      </c>
      <c r="E55" s="60"/>
      <c r="F55" s="43"/>
      <c r="G55" s="43">
        <f t="shared" si="0"/>
        <v>0</v>
      </c>
      <c r="L55" s="16"/>
      <c r="M55" s="16"/>
    </row>
    <row r="56" spans="1:13" ht="20.100000000000001" customHeight="1">
      <c r="A56" s="88" t="s">
        <v>135</v>
      </c>
      <c r="B56" s="61">
        <v>2100006287</v>
      </c>
      <c r="C56" s="68" t="s">
        <v>136</v>
      </c>
      <c r="D56" s="91">
        <v>4</v>
      </c>
      <c r="E56" s="60"/>
      <c r="F56" s="43">
        <v>36</v>
      </c>
      <c r="G56" s="43">
        <f t="shared" si="0"/>
        <v>144</v>
      </c>
      <c r="L56" s="16"/>
      <c r="M56" s="16"/>
    </row>
    <row r="57" spans="1:13" ht="20.100000000000001" customHeight="1">
      <c r="A57" s="88" t="s">
        <v>137</v>
      </c>
      <c r="B57" s="88" t="s">
        <v>138</v>
      </c>
      <c r="C57" s="89" t="s">
        <v>139</v>
      </c>
      <c r="D57" s="91">
        <v>4</v>
      </c>
      <c r="E57" s="60"/>
      <c r="F57" s="43">
        <v>36</v>
      </c>
      <c r="G57" s="43">
        <f t="shared" si="0"/>
        <v>144</v>
      </c>
      <c r="L57" s="16"/>
      <c r="M57" s="16"/>
    </row>
    <row r="58" spans="1:13" ht="20.100000000000001" customHeight="1">
      <c r="A58" s="88" t="s">
        <v>140</v>
      </c>
      <c r="B58" s="67">
        <v>2000112449</v>
      </c>
      <c r="C58" s="86" t="s">
        <v>141</v>
      </c>
      <c r="D58" s="91">
        <v>1</v>
      </c>
      <c r="E58" s="60"/>
      <c r="F58" s="43">
        <v>36</v>
      </c>
      <c r="G58" s="43">
        <f t="shared" si="0"/>
        <v>36</v>
      </c>
      <c r="L58" s="16"/>
      <c r="M58" s="16"/>
    </row>
    <row r="59" spans="1:13" ht="20.100000000000001" customHeight="1">
      <c r="A59" s="88" t="s">
        <v>140</v>
      </c>
      <c r="B59" s="67" t="s">
        <v>142</v>
      </c>
      <c r="C59" s="86" t="s">
        <v>141</v>
      </c>
      <c r="D59" s="91">
        <v>3</v>
      </c>
      <c r="E59" s="60"/>
      <c r="F59" s="43">
        <v>36</v>
      </c>
      <c r="G59" s="43">
        <f t="shared" si="0"/>
        <v>108</v>
      </c>
      <c r="L59" s="16"/>
      <c r="M59" s="16"/>
    </row>
    <row r="60" spans="1:13" ht="20.100000000000001" customHeight="1">
      <c r="A60" s="88" t="s">
        <v>143</v>
      </c>
      <c r="B60" s="88" t="s">
        <v>144</v>
      </c>
      <c r="C60" s="89" t="s">
        <v>145</v>
      </c>
      <c r="D60" s="91">
        <v>4</v>
      </c>
      <c r="E60" s="60"/>
      <c r="F60" s="43">
        <v>36</v>
      </c>
      <c r="G60" s="43">
        <f t="shared" si="0"/>
        <v>144</v>
      </c>
      <c r="L60" s="16"/>
      <c r="M60" s="16"/>
    </row>
    <row r="61" spans="1:13" ht="20.100000000000001" customHeight="1">
      <c r="A61" s="88" t="s">
        <v>146</v>
      </c>
      <c r="B61" s="67" t="s">
        <v>147</v>
      </c>
      <c r="C61" s="86" t="s">
        <v>148</v>
      </c>
      <c r="D61" s="91">
        <v>3</v>
      </c>
      <c r="E61" s="60"/>
      <c r="F61" s="43">
        <v>36</v>
      </c>
      <c r="G61" s="43">
        <f t="shared" si="0"/>
        <v>108</v>
      </c>
      <c r="L61" s="16"/>
      <c r="M61" s="16"/>
    </row>
    <row r="62" spans="1:13" ht="20.100000000000001" customHeight="1">
      <c r="A62" s="88" t="s">
        <v>146</v>
      </c>
      <c r="B62" s="67" t="s">
        <v>149</v>
      </c>
      <c r="C62" s="86" t="s">
        <v>148</v>
      </c>
      <c r="D62" s="91">
        <v>1</v>
      </c>
      <c r="E62" s="60"/>
      <c r="F62" s="43">
        <v>36</v>
      </c>
      <c r="G62" s="43">
        <f t="shared" si="0"/>
        <v>36</v>
      </c>
      <c r="L62" s="16"/>
      <c r="M62" s="16"/>
    </row>
    <row r="63" spans="1:13" ht="20.100000000000001" customHeight="1">
      <c r="A63" s="67" t="s">
        <v>150</v>
      </c>
      <c r="B63" s="88" t="s">
        <v>151</v>
      </c>
      <c r="C63" s="89" t="s">
        <v>152</v>
      </c>
      <c r="D63" s="91">
        <v>2</v>
      </c>
      <c r="E63" s="60"/>
      <c r="F63" s="43">
        <v>36</v>
      </c>
      <c r="G63" s="43">
        <f t="shared" si="0"/>
        <v>72</v>
      </c>
      <c r="L63" s="16"/>
      <c r="M63" s="16"/>
    </row>
    <row r="64" spans="1:13" ht="20.100000000000001" customHeight="1">
      <c r="A64" s="67" t="s">
        <v>150</v>
      </c>
      <c r="B64" s="88" t="s">
        <v>153</v>
      </c>
      <c r="C64" s="89" t="s">
        <v>152</v>
      </c>
      <c r="D64" s="91">
        <v>2</v>
      </c>
      <c r="E64" s="60"/>
      <c r="F64" s="43">
        <v>36</v>
      </c>
      <c r="G64" s="43">
        <f t="shared" si="0"/>
        <v>72</v>
      </c>
      <c r="L64" s="16"/>
      <c r="M64" s="16"/>
    </row>
    <row r="65" spans="1:13" ht="20.100000000000001" customHeight="1">
      <c r="A65" s="88" t="s">
        <v>154</v>
      </c>
      <c r="B65" s="67" t="s">
        <v>155</v>
      </c>
      <c r="C65" s="86" t="s">
        <v>156</v>
      </c>
      <c r="D65" s="91">
        <v>4</v>
      </c>
      <c r="E65" s="60"/>
      <c r="F65" s="43">
        <v>36</v>
      </c>
      <c r="G65" s="43">
        <f t="shared" si="0"/>
        <v>144</v>
      </c>
      <c r="L65" s="16"/>
      <c r="M65" s="16"/>
    </row>
    <row r="66" spans="1:13" ht="20.100000000000001" customHeight="1">
      <c r="A66" s="88" t="s">
        <v>157</v>
      </c>
      <c r="B66" s="88">
        <v>2100004174</v>
      </c>
      <c r="C66" s="89" t="s">
        <v>158</v>
      </c>
      <c r="D66" s="91">
        <v>2</v>
      </c>
      <c r="E66" s="60"/>
      <c r="F66" s="43">
        <v>36</v>
      </c>
      <c r="G66" s="43">
        <f t="shared" si="0"/>
        <v>72</v>
      </c>
      <c r="L66" s="16"/>
      <c r="M66" s="16"/>
    </row>
    <row r="67" spans="1:13" ht="20.100000000000001" customHeight="1">
      <c r="A67" s="88" t="s">
        <v>157</v>
      </c>
      <c r="B67" s="88" t="s">
        <v>159</v>
      </c>
      <c r="C67" s="89" t="s">
        <v>158</v>
      </c>
      <c r="D67" s="91">
        <v>2</v>
      </c>
      <c r="E67" s="60"/>
      <c r="F67" s="43"/>
      <c r="G67" s="43"/>
      <c r="L67" s="16"/>
      <c r="M67" s="16"/>
    </row>
    <row r="68" spans="1:13" ht="20.100000000000001" customHeight="1">
      <c r="A68" s="69"/>
      <c r="B68" s="69"/>
      <c r="C68" s="69"/>
      <c r="D68" s="93">
        <f>SUM(D56:D67)</f>
        <v>32</v>
      </c>
      <c r="E68" s="60"/>
      <c r="F68" s="43">
        <v>36</v>
      </c>
      <c r="G68" s="43">
        <f t="shared" si="0"/>
        <v>1152</v>
      </c>
      <c r="L68" s="16"/>
      <c r="M68" s="16"/>
    </row>
    <row r="69" spans="1:13" ht="20.100000000000001" customHeight="1">
      <c r="B69" s="49"/>
      <c r="C69" s="50"/>
      <c r="D69" s="51"/>
      <c r="F69" s="44" t="s">
        <v>33</v>
      </c>
      <c r="G69" s="45">
        <f>SUM(G24:G68)</f>
        <v>11348.160000000002</v>
      </c>
    </row>
    <row r="70" spans="1:13" ht="20.100000000000001" customHeight="1">
      <c r="B70" s="49"/>
      <c r="C70" s="50"/>
      <c r="D70" s="52"/>
      <c r="F70" s="44" t="s">
        <v>34</v>
      </c>
      <c r="G70" s="45">
        <f>G69*0.12</f>
        <v>1361.7792000000002</v>
      </c>
    </row>
    <row r="71" spans="1:13" ht="20.100000000000001" customHeight="1">
      <c r="B71" s="49"/>
      <c r="C71" s="50"/>
      <c r="D71" s="51"/>
      <c r="F71" s="44" t="s">
        <v>35</v>
      </c>
      <c r="G71" s="45">
        <f>SUM(G69:G70)</f>
        <v>12709.939200000003</v>
      </c>
    </row>
    <row r="72" spans="1:13" ht="20.100000000000001" customHeight="1">
      <c r="B72" s="53"/>
      <c r="C72" s="50"/>
    </row>
    <row r="73" spans="1:13" ht="20.100000000000001" customHeight="1">
      <c r="B73" s="96"/>
      <c r="C73" s="96" t="s">
        <v>160</v>
      </c>
      <c r="D73" s="55"/>
    </row>
    <row r="74" spans="1:13" ht="20.100000000000001" customHeight="1">
      <c r="B74" s="59" t="s">
        <v>161</v>
      </c>
      <c r="C74" s="97" t="s">
        <v>162</v>
      </c>
      <c r="D74" s="55"/>
    </row>
    <row r="75" spans="1:13" ht="20.100000000000001" customHeight="1">
      <c r="B75" s="98"/>
      <c r="C75" s="97" t="s">
        <v>48</v>
      </c>
      <c r="D75" s="55"/>
    </row>
    <row r="76" spans="1:13" ht="20.100000000000001" customHeight="1">
      <c r="B76" s="99">
        <v>3</v>
      </c>
      <c r="C76" s="100" t="s">
        <v>163</v>
      </c>
      <c r="D76" s="55"/>
    </row>
    <row r="77" spans="1:13" ht="20.100000000000001" customHeight="1">
      <c r="B77" s="99">
        <v>1</v>
      </c>
      <c r="C77" s="68" t="s">
        <v>164</v>
      </c>
      <c r="D77" s="55"/>
    </row>
    <row r="78" spans="1:13" ht="20.100000000000001" customHeight="1">
      <c r="B78" s="99">
        <v>1</v>
      </c>
      <c r="C78" s="100" t="s">
        <v>165</v>
      </c>
      <c r="D78" s="55"/>
    </row>
    <row r="79" spans="1:13" ht="20.100000000000001" customHeight="1">
      <c r="B79" s="99">
        <v>2</v>
      </c>
      <c r="C79" s="100" t="s">
        <v>166</v>
      </c>
      <c r="D79" s="55"/>
    </row>
    <row r="80" spans="1:13" ht="20.100000000000001" customHeight="1">
      <c r="B80" s="99">
        <v>1</v>
      </c>
      <c r="C80" s="100" t="s">
        <v>167</v>
      </c>
      <c r="D80" s="55"/>
    </row>
    <row r="81" spans="2:4" ht="20.100000000000001" customHeight="1">
      <c r="B81" s="99">
        <v>1</v>
      </c>
      <c r="C81" s="100" t="s">
        <v>168</v>
      </c>
      <c r="D81" s="55"/>
    </row>
    <row r="82" spans="2:4" ht="20.100000000000001" customHeight="1">
      <c r="B82" s="99">
        <v>1</v>
      </c>
      <c r="C82" s="100" t="s">
        <v>169</v>
      </c>
      <c r="D82" s="55"/>
    </row>
    <row r="83" spans="2:4" ht="20.100000000000001" customHeight="1">
      <c r="B83" s="99">
        <v>1</v>
      </c>
      <c r="C83" s="100" t="s">
        <v>49</v>
      </c>
      <c r="D83" s="55"/>
    </row>
    <row r="84" spans="2:4" ht="20.100000000000001" customHeight="1">
      <c r="B84" s="99">
        <v>1</v>
      </c>
      <c r="C84" s="100" t="s">
        <v>170</v>
      </c>
      <c r="D84" s="55"/>
    </row>
    <row r="85" spans="2:4" ht="20.100000000000001" customHeight="1">
      <c r="B85" s="99">
        <v>1</v>
      </c>
      <c r="C85" s="68" t="s">
        <v>171</v>
      </c>
      <c r="D85" s="55"/>
    </row>
    <row r="86" spans="2:4" ht="20.100000000000001" customHeight="1">
      <c r="B86" s="99">
        <v>1</v>
      </c>
      <c r="C86" s="68" t="s">
        <v>172</v>
      </c>
      <c r="D86" s="55"/>
    </row>
    <row r="87" spans="2:4" ht="20.100000000000001" customHeight="1">
      <c r="B87" s="99">
        <v>1</v>
      </c>
      <c r="C87" s="68" t="s">
        <v>173</v>
      </c>
      <c r="D87" s="55"/>
    </row>
    <row r="88" spans="2:4" ht="20.100000000000001" customHeight="1">
      <c r="B88" s="99">
        <v>2</v>
      </c>
      <c r="C88" s="68" t="s">
        <v>174</v>
      </c>
      <c r="D88" s="55"/>
    </row>
    <row r="89" spans="2:4" ht="20.100000000000001" customHeight="1">
      <c r="B89" s="99">
        <v>1</v>
      </c>
      <c r="C89" s="68" t="s">
        <v>175</v>
      </c>
      <c r="D89" s="55"/>
    </row>
    <row r="90" spans="2:4" ht="20.100000000000001" customHeight="1">
      <c r="B90" s="99">
        <v>1</v>
      </c>
      <c r="C90" s="68" t="s">
        <v>176</v>
      </c>
      <c r="D90" s="55"/>
    </row>
    <row r="91" spans="2:4" ht="20.100000000000001" customHeight="1">
      <c r="B91" s="60">
        <v>1</v>
      </c>
      <c r="C91" s="98" t="s">
        <v>177</v>
      </c>
      <c r="D91" s="55"/>
    </row>
    <row r="92" spans="2:4" ht="20.100000000000001" customHeight="1">
      <c r="B92" s="59">
        <f>SUM(B76:B91)</f>
        <v>20</v>
      </c>
      <c r="C92" s="68"/>
      <c r="D92" s="55"/>
    </row>
    <row r="93" spans="2:4" ht="20.100000000000001" customHeight="1">
      <c r="B93" s="60"/>
      <c r="C93" s="59" t="s">
        <v>39</v>
      </c>
      <c r="D93" s="55"/>
    </row>
    <row r="94" spans="2:4" ht="20.100000000000001" customHeight="1">
      <c r="B94" s="60">
        <v>1</v>
      </c>
      <c r="C94" s="68" t="s">
        <v>178</v>
      </c>
      <c r="D94" s="55"/>
    </row>
    <row r="95" spans="2:4" ht="20.100000000000001" customHeight="1">
      <c r="B95" s="60">
        <v>1</v>
      </c>
      <c r="C95" s="68" t="s">
        <v>179</v>
      </c>
      <c r="D95" s="55"/>
    </row>
    <row r="96" spans="2:4" ht="20.100000000000001" customHeight="1">
      <c r="B96" s="60">
        <v>1</v>
      </c>
      <c r="C96" s="68" t="s">
        <v>180</v>
      </c>
      <c r="D96" s="55"/>
    </row>
    <row r="97" spans="2:4" ht="20.100000000000001" customHeight="1">
      <c r="B97" s="60">
        <v>1</v>
      </c>
      <c r="C97" s="68" t="s">
        <v>181</v>
      </c>
      <c r="D97" s="54"/>
    </row>
    <row r="98" spans="2:4" ht="20.100000000000001" customHeight="1">
      <c r="B98" s="60">
        <v>1</v>
      </c>
      <c r="C98" s="68" t="s">
        <v>182</v>
      </c>
      <c r="D98" s="54"/>
    </row>
    <row r="99" spans="2:4" ht="20.100000000000001" customHeight="1">
      <c r="B99" s="60">
        <v>1</v>
      </c>
      <c r="C99" s="68" t="s">
        <v>183</v>
      </c>
      <c r="D99" s="54"/>
    </row>
    <row r="100" spans="2:4" ht="20.100000000000001" customHeight="1">
      <c r="B100" s="60">
        <v>1</v>
      </c>
      <c r="C100" s="68" t="s">
        <v>184</v>
      </c>
      <c r="D100" s="54"/>
    </row>
    <row r="101" spans="2:4" ht="20.100000000000001" customHeight="1">
      <c r="B101" s="60">
        <v>1</v>
      </c>
      <c r="C101" s="68" t="s">
        <v>185</v>
      </c>
      <c r="D101" s="54"/>
    </row>
    <row r="102" spans="2:4" ht="20.100000000000001" customHeight="1">
      <c r="B102" s="60">
        <v>1</v>
      </c>
      <c r="C102" s="68" t="s">
        <v>186</v>
      </c>
      <c r="D102" s="54"/>
    </row>
    <row r="103" spans="2:4" ht="20.100000000000001" customHeight="1">
      <c r="B103" s="60">
        <v>1</v>
      </c>
      <c r="C103" s="68" t="s">
        <v>187</v>
      </c>
      <c r="D103" s="54"/>
    </row>
    <row r="104" spans="2:4" ht="20.100000000000001" customHeight="1">
      <c r="B104" s="60">
        <v>2</v>
      </c>
      <c r="C104" s="68" t="s">
        <v>188</v>
      </c>
      <c r="D104" s="54"/>
    </row>
    <row r="105" spans="2:4" ht="20.100000000000001" customHeight="1">
      <c r="B105" s="60">
        <v>1</v>
      </c>
      <c r="C105" s="68" t="s">
        <v>189</v>
      </c>
      <c r="D105" s="54"/>
    </row>
    <row r="106" spans="2:4" ht="20.100000000000001" customHeight="1">
      <c r="B106" s="60">
        <v>1</v>
      </c>
      <c r="C106" s="68" t="s">
        <v>190</v>
      </c>
      <c r="D106" s="54"/>
    </row>
    <row r="107" spans="2:4" ht="20.100000000000001" customHeight="1">
      <c r="B107" s="60">
        <v>1</v>
      </c>
      <c r="C107" s="68" t="s">
        <v>191</v>
      </c>
      <c r="D107" s="54"/>
    </row>
    <row r="108" spans="2:4" ht="20.100000000000001" customHeight="1">
      <c r="B108" s="60">
        <v>2</v>
      </c>
      <c r="C108" s="68" t="s">
        <v>192</v>
      </c>
      <c r="D108" s="54"/>
    </row>
    <row r="109" spans="2:4" ht="20.100000000000001" customHeight="1">
      <c r="B109" s="60">
        <v>4</v>
      </c>
      <c r="C109" s="68" t="s">
        <v>193</v>
      </c>
      <c r="D109" s="54"/>
    </row>
    <row r="110" spans="2:4" ht="20.100000000000001" customHeight="1">
      <c r="B110" s="60">
        <v>5</v>
      </c>
      <c r="C110" s="68" t="s">
        <v>194</v>
      </c>
      <c r="D110" s="54"/>
    </row>
    <row r="111" spans="2:4" ht="20.100000000000001" customHeight="1">
      <c r="B111" s="60">
        <v>1</v>
      </c>
      <c r="C111" s="68" t="s">
        <v>195</v>
      </c>
      <c r="D111" s="54"/>
    </row>
    <row r="112" spans="2:4" ht="20.100000000000001" customHeight="1">
      <c r="B112" s="60">
        <v>1</v>
      </c>
      <c r="C112" s="68" t="s">
        <v>196</v>
      </c>
      <c r="D112" s="54"/>
    </row>
    <row r="113" spans="2:5" ht="20.100000000000001" customHeight="1">
      <c r="B113" s="60">
        <v>2</v>
      </c>
      <c r="C113" s="68" t="s">
        <v>197</v>
      </c>
      <c r="D113" s="54"/>
    </row>
    <row r="114" spans="2:5" ht="20.100000000000001" customHeight="1">
      <c r="B114" s="59">
        <f>SUM(B94:B113)</f>
        <v>30</v>
      </c>
      <c r="C114" s="68"/>
      <c r="D114" s="54"/>
    </row>
    <row r="115" spans="2:5" ht="20.100000000000001" customHeight="1">
      <c r="B115" s="59"/>
      <c r="C115" s="68"/>
      <c r="D115" s="54"/>
    </row>
    <row r="116" spans="2:5" ht="20.100000000000001" customHeight="1">
      <c r="B116" s="101">
        <v>1</v>
      </c>
      <c r="C116" s="98" t="s">
        <v>198</v>
      </c>
      <c r="D116" s="54"/>
    </row>
    <row r="117" spans="2:5" ht="20.100000000000001" customHeight="1">
      <c r="B117" s="101">
        <v>4</v>
      </c>
      <c r="C117" s="98" t="s">
        <v>56</v>
      </c>
      <c r="D117" s="54"/>
    </row>
    <row r="118" spans="2:5" ht="20.100000000000001" customHeight="1">
      <c r="B118" s="101">
        <v>2</v>
      </c>
      <c r="C118" s="98" t="s">
        <v>199</v>
      </c>
      <c r="D118" s="54"/>
    </row>
    <row r="119" spans="2:5" ht="20.100000000000001" customHeight="1">
      <c r="B119" s="102">
        <f>SUM(B116:B118)</f>
        <v>7</v>
      </c>
      <c r="C119" s="98"/>
      <c r="D119" s="54"/>
    </row>
    <row r="120" spans="2:5" ht="20.100000000000001" customHeight="1">
      <c r="B120" s="85"/>
      <c r="C120" s="23"/>
      <c r="D120" s="54"/>
    </row>
    <row r="121" spans="2:5" ht="20.100000000000001" customHeight="1">
      <c r="B121" s="62"/>
      <c r="C121" s="50"/>
      <c r="D121" s="20"/>
      <c r="E121" s="6"/>
    </row>
    <row r="122" spans="2:5" ht="20.100000000000001" customHeight="1">
      <c r="B122" s="56" t="s">
        <v>40</v>
      </c>
      <c r="C122" s="57" t="s">
        <v>41</v>
      </c>
    </row>
    <row r="123" spans="2:5" ht="20.100000000000001" customHeight="1">
      <c r="B123" s="56"/>
      <c r="C123" s="57" t="s">
        <v>42</v>
      </c>
    </row>
    <row r="124" spans="2:5" ht="20.100000000000001" customHeight="1">
      <c r="B124" s="39"/>
      <c r="C124" s="40"/>
    </row>
    <row r="125" spans="2:5" ht="20.100000000000001" customHeight="1">
      <c r="B125" s="39"/>
      <c r="C125" s="58" t="s">
        <v>43</v>
      </c>
    </row>
    <row r="126" spans="2:5" ht="20.100000000000001" customHeight="1">
      <c r="B126" s="39"/>
      <c r="C126" s="58" t="s">
        <v>44</v>
      </c>
    </row>
    <row r="127" spans="2:5" ht="20.100000000000001" customHeight="1">
      <c r="B127" s="39"/>
      <c r="C127" s="40"/>
    </row>
    <row r="128" spans="2:5" ht="20.100000000000001" customHeight="1">
      <c r="B128" s="39"/>
      <c r="C128" s="57" t="s">
        <v>45</v>
      </c>
    </row>
    <row r="129" spans="1:3" ht="20.100000000000001" customHeight="1">
      <c r="B129" s="39"/>
      <c r="C129" s="57" t="s">
        <v>46</v>
      </c>
    </row>
    <row r="130" spans="1:3" ht="20.100000000000001" customHeight="1">
      <c r="C130" s="57" t="s">
        <v>47</v>
      </c>
    </row>
    <row r="133" spans="1:3" ht="20.100000000000001" customHeight="1" thickBot="1">
      <c r="A133" s="24" t="s">
        <v>15</v>
      </c>
      <c r="B133" s="39"/>
      <c r="C133" s="41"/>
    </row>
    <row r="134" spans="1:3" ht="20.100000000000001" customHeight="1">
      <c r="A134" s="24"/>
      <c r="B134" s="39"/>
      <c r="C134" s="40"/>
    </row>
    <row r="135" spans="1:3" ht="20.100000000000001" customHeight="1">
      <c r="A135" s="24"/>
      <c r="B135" s="23"/>
      <c r="C135" s="23"/>
    </row>
    <row r="136" spans="1:3" ht="20.100000000000001" customHeight="1" thickBot="1">
      <c r="A136" s="24" t="s">
        <v>16</v>
      </c>
      <c r="B136" s="23"/>
      <c r="C136" s="25"/>
    </row>
    <row r="137" spans="1:3" ht="20.100000000000001" customHeight="1">
      <c r="A137" s="24"/>
      <c r="B137" s="23"/>
      <c r="C137" s="23"/>
    </row>
    <row r="138" spans="1:3" ht="20.100000000000001" customHeight="1">
      <c r="A138" s="24"/>
    </row>
    <row r="139" spans="1:3" ht="20.100000000000001" customHeight="1" thickBot="1">
      <c r="A139" s="24" t="s">
        <v>17</v>
      </c>
      <c r="C139" s="27"/>
    </row>
    <row r="140" spans="1:3" ht="20.100000000000001" customHeight="1">
      <c r="A140" s="24"/>
    </row>
    <row r="141" spans="1:3" ht="20.100000000000001" customHeight="1">
      <c r="A141" s="24"/>
    </row>
    <row r="142" spans="1:3" ht="20.100000000000001" customHeight="1" thickBot="1">
      <c r="A142" s="24" t="s">
        <v>18</v>
      </c>
      <c r="C142" s="27"/>
    </row>
    <row r="143" spans="1:3" ht="20.100000000000001" customHeight="1">
      <c r="A143" s="24"/>
    </row>
    <row r="144" spans="1:3" ht="20.100000000000001" customHeight="1">
      <c r="A144" s="24"/>
    </row>
    <row r="145" spans="1:4" ht="20.100000000000001" customHeight="1" thickBot="1">
      <c r="A145" s="24" t="s">
        <v>19</v>
      </c>
      <c r="C145" s="27"/>
    </row>
    <row r="149" spans="1:4" ht="20.100000000000001" customHeight="1">
      <c r="B149" s="6"/>
      <c r="C149" s="6"/>
      <c r="D149" s="6"/>
    </row>
    <row r="150" spans="1:4" ht="20.100000000000001" customHeight="1">
      <c r="B150" s="6"/>
      <c r="C150" s="6"/>
      <c r="D150" s="6"/>
    </row>
    <row r="151" spans="1:4" ht="20.100000000000001" customHeight="1">
      <c r="B151" s="6"/>
      <c r="C151" s="6"/>
      <c r="D151" s="6"/>
    </row>
    <row r="152" spans="1:4" ht="20.100000000000001" customHeight="1">
      <c r="B152" s="6"/>
      <c r="C152" s="6"/>
      <c r="D152" s="6"/>
    </row>
    <row r="153" spans="1:4" ht="20.100000000000001" customHeight="1">
      <c r="B153" s="6"/>
      <c r="C153" s="6"/>
      <c r="D153" s="6"/>
    </row>
    <row r="154" spans="1:4" ht="20.100000000000001" customHeight="1">
      <c r="B154" s="6"/>
      <c r="C154" s="6"/>
      <c r="D154" s="6"/>
    </row>
    <row r="155" spans="1:4" ht="20.100000000000001" customHeight="1">
      <c r="B155" s="6"/>
      <c r="C155" s="6"/>
      <c r="D155" s="6"/>
    </row>
    <row r="156" spans="1:4" ht="20.100000000000001" customHeight="1">
      <c r="B156" s="6"/>
      <c r="C156" s="6"/>
      <c r="D156" s="6"/>
    </row>
    <row r="157" spans="1:4" ht="20.100000000000001" customHeight="1">
      <c r="B157" s="6"/>
      <c r="C157" s="6"/>
      <c r="D157" s="6"/>
    </row>
    <row r="158" spans="1:4" ht="20.100000000000001" customHeight="1">
      <c r="B158" s="6"/>
      <c r="C158" s="6"/>
      <c r="D158" s="6"/>
    </row>
    <row r="159" spans="1:4" ht="20.100000000000001" customHeight="1">
      <c r="B159" s="6"/>
      <c r="C159" s="6"/>
      <c r="D159" s="6"/>
    </row>
    <row r="160" spans="1:4" ht="20.100000000000001" customHeight="1">
      <c r="B160" s="6"/>
      <c r="C160" s="6"/>
      <c r="D160" s="6"/>
    </row>
    <row r="161" spans="2:4" ht="20.100000000000001" customHeight="1">
      <c r="B161" s="6"/>
      <c r="C161" s="6"/>
      <c r="D161" s="6"/>
    </row>
    <row r="162" spans="2:4" ht="20.100000000000001" customHeight="1">
      <c r="B162" s="6"/>
      <c r="C162" s="6"/>
      <c r="D162" s="6"/>
    </row>
    <row r="163" spans="2:4" ht="20.100000000000001" customHeight="1">
      <c r="B163" s="6"/>
      <c r="C163" s="6"/>
      <c r="D163" s="6"/>
    </row>
    <row r="164" spans="2:4" ht="20.100000000000001" customHeight="1">
      <c r="B164" s="6"/>
      <c r="C164" s="6"/>
      <c r="D164" s="6"/>
    </row>
    <row r="165" spans="2:4" ht="20.100000000000001" customHeight="1">
      <c r="B165" s="6"/>
      <c r="C165" s="6"/>
      <c r="D165" s="6"/>
    </row>
    <row r="166" spans="2:4" ht="20.100000000000001" customHeight="1">
      <c r="B166" s="6"/>
      <c r="C166" s="6"/>
      <c r="D166" s="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457-C919-40F4-8A6D-3679B9E4B2B1}">
  <dimension ref="A1:N46"/>
  <sheetViews>
    <sheetView view="pageBreakPreview" zoomScale="78" zoomScaleNormal="100" zoomScaleSheetLayoutView="78" workbookViewId="0">
      <selection activeCell="E31" sqref="E31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6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5.75" thickBot="1">
      <c r="A1" s="29"/>
      <c r="B1" s="30"/>
      <c r="C1" s="110" t="s">
        <v>25</v>
      </c>
      <c r="D1" s="106" t="s">
        <v>24</v>
      </c>
      <c r="E1" s="107"/>
      <c r="F1" s="1"/>
      <c r="G1" s="1"/>
      <c r="H1" s="1"/>
      <c r="I1" s="1"/>
      <c r="J1" s="2"/>
      <c r="K1" s="3"/>
    </row>
    <row r="2" spans="1:14" customFormat="1" ht="24" thickBot="1">
      <c r="A2" s="35"/>
      <c r="B2" s="36"/>
      <c r="C2" s="111"/>
      <c r="D2" s="38" t="s">
        <v>27</v>
      </c>
      <c r="E2" s="37"/>
      <c r="F2" s="4"/>
      <c r="G2" s="4"/>
      <c r="H2" s="4"/>
      <c r="I2" s="4"/>
      <c r="J2" s="4"/>
      <c r="K2" s="4"/>
      <c r="L2" s="105"/>
      <c r="M2" s="105"/>
      <c r="N2" s="6"/>
    </row>
    <row r="3" spans="1:14" ht="16.5" thickBot="1">
      <c r="A3" s="35"/>
      <c r="B3" s="36"/>
      <c r="C3" s="108" t="s">
        <v>26</v>
      </c>
      <c r="D3" s="112" t="s">
        <v>28</v>
      </c>
      <c r="E3" s="113"/>
      <c r="L3" s="105"/>
      <c r="M3" s="105"/>
    </row>
    <row r="4" spans="1:14" ht="18.75" thickBot="1">
      <c r="A4" s="31"/>
      <c r="B4" s="32"/>
      <c r="C4" s="109"/>
      <c r="D4" s="114" t="s">
        <v>29</v>
      </c>
      <c r="E4" s="115"/>
      <c r="L4" s="5"/>
      <c r="M4" s="5"/>
    </row>
    <row r="5" spans="1:14" ht="15.75">
      <c r="A5" s="10"/>
      <c r="B5" s="10"/>
      <c r="C5" s="10"/>
      <c r="D5" s="10"/>
      <c r="E5" s="10"/>
      <c r="L5" s="5"/>
      <c r="M5" s="5"/>
    </row>
    <row r="6" spans="1:14" ht="15.75">
      <c r="A6" s="8" t="s">
        <v>0</v>
      </c>
      <c r="B6" s="8"/>
      <c r="C6" s="9">
        <f ca="1">NOW()</f>
        <v>45317.759390509258</v>
      </c>
      <c r="D6" s="8" t="s">
        <v>1</v>
      </c>
      <c r="E6" s="34">
        <v>20240100125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8" t="s">
        <v>2</v>
      </c>
      <c r="B8" s="8"/>
      <c r="C8" s="46" t="s">
        <v>36</v>
      </c>
      <c r="D8" s="12" t="s">
        <v>3</v>
      </c>
      <c r="E8" s="48">
        <v>990050368001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16.5" thickBot="1">
      <c r="A10" s="103" t="s">
        <v>22</v>
      </c>
      <c r="B10" s="104"/>
      <c r="C10" s="46" t="s">
        <v>36</v>
      </c>
      <c r="D10" s="12" t="s">
        <v>23</v>
      </c>
      <c r="E10" s="33" t="s">
        <v>38</v>
      </c>
      <c r="L10" s="5"/>
      <c r="M10" s="5"/>
    </row>
    <row r="11" spans="1:14" ht="16.5" thickBot="1">
      <c r="A11" s="10"/>
      <c r="B11" s="10"/>
      <c r="C11" s="10"/>
      <c r="D11" s="10"/>
      <c r="E11" s="10"/>
      <c r="L11" s="63"/>
      <c r="M11" s="63"/>
    </row>
    <row r="12" spans="1:14" ht="32.25" thickBot="1">
      <c r="A12" s="8" t="s">
        <v>4</v>
      </c>
      <c r="B12" s="8"/>
      <c r="C12" s="47" t="s">
        <v>37</v>
      </c>
      <c r="D12" s="12" t="s">
        <v>5</v>
      </c>
      <c r="E12" s="11" t="s">
        <v>30</v>
      </c>
      <c r="L12" s="63"/>
      <c r="M12" s="63"/>
    </row>
    <row r="13" spans="1:14" ht="15.75">
      <c r="A13" s="10"/>
      <c r="B13" s="10"/>
      <c r="C13" s="10"/>
      <c r="D13" s="10"/>
      <c r="E13" s="10"/>
      <c r="L13" s="64"/>
      <c r="M13" s="64"/>
    </row>
    <row r="14" spans="1:14" ht="15.75">
      <c r="A14" s="8" t="s">
        <v>6</v>
      </c>
      <c r="B14" s="8"/>
      <c r="C14" s="9">
        <v>45318</v>
      </c>
      <c r="D14" s="12" t="s">
        <v>7</v>
      </c>
      <c r="E14" s="13" t="s">
        <v>58</v>
      </c>
      <c r="L14" s="64"/>
      <c r="M14" s="64"/>
    </row>
    <row r="15" spans="1:14" ht="15.75">
      <c r="A15" s="10"/>
      <c r="B15" s="10"/>
      <c r="C15" s="10"/>
      <c r="D15" s="10"/>
      <c r="E15" s="10"/>
      <c r="L15" s="64"/>
      <c r="M15" s="64"/>
    </row>
    <row r="16" spans="1:14" ht="15.75">
      <c r="A16" s="8" t="s">
        <v>8</v>
      </c>
      <c r="B16" s="8"/>
      <c r="C16" s="11" t="s">
        <v>57</v>
      </c>
      <c r="D16" s="14"/>
      <c r="E16" s="15"/>
      <c r="L16" s="64"/>
      <c r="M16" s="64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9</v>
      </c>
      <c r="B18" s="8"/>
      <c r="C18" s="11"/>
      <c r="D18" s="12" t="s">
        <v>20</v>
      </c>
      <c r="E18" s="13"/>
      <c r="L18" s="16"/>
      <c r="M18" s="16"/>
    </row>
    <row r="19" spans="1:13" ht="15.75">
      <c r="A19" s="10"/>
      <c r="B19" s="10"/>
      <c r="C19" s="10"/>
      <c r="D19" s="10"/>
      <c r="E19" s="10"/>
      <c r="L19" s="16"/>
      <c r="M19" s="16"/>
    </row>
    <row r="20" spans="1:13" ht="15.75">
      <c r="A20" s="8" t="s">
        <v>21</v>
      </c>
      <c r="B20" s="8"/>
      <c r="C20" s="28"/>
      <c r="D20" s="17"/>
      <c r="E20" s="18"/>
      <c r="L20" s="16"/>
      <c r="M20" s="16"/>
    </row>
    <row r="21" spans="1:13" ht="20.100000000000001" customHeight="1">
      <c r="A21" s="19"/>
      <c r="B21" s="20"/>
      <c r="C21" s="19"/>
      <c r="D21" s="19"/>
      <c r="E21" s="19"/>
      <c r="L21" s="16"/>
      <c r="M21" s="16"/>
    </row>
    <row r="22" spans="1:13" ht="31.5">
      <c r="A22" s="65" t="s">
        <v>10</v>
      </c>
      <c r="B22" s="21" t="s">
        <v>11</v>
      </c>
      <c r="C22" s="21" t="s">
        <v>12</v>
      </c>
      <c r="D22" s="21" t="s">
        <v>13</v>
      </c>
      <c r="E22" s="65" t="s">
        <v>50</v>
      </c>
      <c r="F22" s="66" t="s">
        <v>14</v>
      </c>
      <c r="G22" s="42" t="s">
        <v>31</v>
      </c>
      <c r="H22" s="42" t="s">
        <v>32</v>
      </c>
      <c r="L22" s="16"/>
      <c r="M22" s="16"/>
    </row>
    <row r="23" spans="1:13" ht="19.5" customHeight="1">
      <c r="A23" s="67" t="s">
        <v>51</v>
      </c>
      <c r="B23" s="61" t="s">
        <v>200</v>
      </c>
      <c r="C23" s="68" t="s">
        <v>52</v>
      </c>
      <c r="D23" s="69">
        <v>1</v>
      </c>
      <c r="E23" s="70" t="s">
        <v>201</v>
      </c>
      <c r="F23" s="60"/>
      <c r="G23" s="71">
        <v>1140</v>
      </c>
      <c r="H23" s="72">
        <f>G23*D23</f>
        <v>1140</v>
      </c>
      <c r="L23" s="16"/>
      <c r="M23" s="16"/>
    </row>
    <row r="24" spans="1:13" ht="18">
      <c r="A24" s="73"/>
      <c r="B24" s="74"/>
      <c r="C24" s="75"/>
      <c r="D24" s="76"/>
      <c r="E24" s="76"/>
      <c r="F24" s="77"/>
      <c r="G24" s="78" t="s">
        <v>33</v>
      </c>
      <c r="H24" s="79">
        <f>SUM(H23:H23)</f>
        <v>1140</v>
      </c>
    </row>
    <row r="25" spans="1:13" ht="18">
      <c r="A25" s="73"/>
      <c r="B25" s="74"/>
      <c r="C25" s="75"/>
      <c r="D25" s="76"/>
      <c r="E25" s="76"/>
      <c r="F25" s="77"/>
      <c r="G25" s="78" t="s">
        <v>34</v>
      </c>
      <c r="H25" s="80">
        <f>+H24*0.12</f>
        <v>136.79999999999998</v>
      </c>
    </row>
    <row r="26" spans="1:13" ht="18">
      <c r="A26" s="73"/>
      <c r="B26" s="74"/>
      <c r="C26" s="75"/>
      <c r="D26" s="76"/>
      <c r="E26" s="76"/>
      <c r="F26" s="77"/>
      <c r="G26" s="78" t="s">
        <v>35</v>
      </c>
      <c r="H26" s="80">
        <f>+H24+H25</f>
        <v>1276.8</v>
      </c>
    </row>
    <row r="27" spans="1:13" ht="15.75">
      <c r="A27"/>
      <c r="B27"/>
      <c r="C27"/>
    </row>
    <row r="28" spans="1:13" ht="15.75">
      <c r="A28"/>
      <c r="B28"/>
      <c r="C28"/>
    </row>
    <row r="29" spans="1:13" ht="15.75">
      <c r="A29" s="81"/>
      <c r="B29" s="81"/>
      <c r="C29" s="81"/>
    </row>
    <row r="30" spans="1:13" ht="15.75" thickBot="1">
      <c r="B30" s="82" t="s">
        <v>53</v>
      </c>
      <c r="C30" s="83"/>
    </row>
    <row r="31" spans="1:13" ht="15.75">
      <c r="B31" s="81"/>
      <c r="C31" s="81"/>
    </row>
    <row r="32" spans="1:13" ht="20.100000000000001" customHeight="1">
      <c r="B32" s="19"/>
      <c r="C32" s="19"/>
    </row>
    <row r="33" spans="1:3" ht="20.100000000000001" customHeight="1">
      <c r="B33" s="19"/>
      <c r="C33" s="19"/>
    </row>
    <row r="34" spans="1:3" ht="15.75" thickBot="1">
      <c r="B34" s="19" t="s">
        <v>54</v>
      </c>
      <c r="C34" s="84"/>
    </row>
    <row r="35" spans="1:3" ht="20.100000000000001" customHeight="1">
      <c r="B35" s="19"/>
      <c r="C35" s="19"/>
    </row>
    <row r="36" spans="1:3" ht="20.100000000000001" customHeight="1">
      <c r="B36" s="19"/>
      <c r="C36" s="19"/>
    </row>
    <row r="37" spans="1:3" ht="20.100000000000001" customHeight="1">
      <c r="B37" s="19"/>
      <c r="C37" s="19"/>
    </row>
    <row r="38" spans="1:3" ht="15.75" thickBot="1">
      <c r="B38" s="19" t="s">
        <v>17</v>
      </c>
      <c r="C38" s="84"/>
    </row>
    <row r="39" spans="1:3" ht="20.100000000000001" customHeight="1">
      <c r="B39" s="19"/>
      <c r="C39" s="19"/>
    </row>
    <row r="40" spans="1:3" ht="20.100000000000001" customHeight="1">
      <c r="B40" s="19"/>
      <c r="C40" s="19"/>
    </row>
    <row r="41" spans="1:3" ht="15.75" thickBot="1">
      <c r="B41" s="19" t="s">
        <v>55</v>
      </c>
      <c r="C41" s="84"/>
    </row>
    <row r="42" spans="1:3" ht="20.100000000000001" customHeight="1">
      <c r="B42" s="19"/>
      <c r="C42" s="19"/>
    </row>
    <row r="43" spans="1:3" ht="20.100000000000001" customHeight="1">
      <c r="B43" s="19"/>
      <c r="C43" s="19"/>
    </row>
    <row r="44" spans="1:3" ht="20.100000000000001" customHeight="1">
      <c r="B44" s="19"/>
      <c r="C44" s="19"/>
    </row>
    <row r="45" spans="1:3" ht="15.75" thickBot="1">
      <c r="B45" s="19" t="s">
        <v>19</v>
      </c>
      <c r="C45" s="84"/>
    </row>
    <row r="46" spans="1:3" ht="20.100000000000001" customHeight="1">
      <c r="A46" s="19"/>
      <c r="B46" s="20"/>
      <c r="C46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31496062992125984" right="0.31496062992125984" top="0.74803149606299213" bottom="0.74803149606299213" header="0.31496062992125984" footer="0.31496062992125984"/>
  <pageSetup paperSize="9" scale="45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INJERTO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2024-01-26T23:13:01Z</cp:lastPrinted>
  <dcterms:created xsi:type="dcterms:W3CDTF">2023-01-26T13:28:36Z</dcterms:created>
  <dcterms:modified xsi:type="dcterms:W3CDTF">2024-01-26T23:13:31Z</dcterms:modified>
</cp:coreProperties>
</file>